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magic" sheetId="1" r:id="rId4"/>
    <sheet state="visible" name="EVBIN" sheetId="2" r:id="rId5"/>
    <sheet state="visible" name="help" sheetId="3" r:id="rId6"/>
    <sheet state="visible" name="speed msg-SLPS" sheetId="4" r:id="rId7"/>
    <sheet state="visible" name="memory-HELP.BIN" sheetId="5" r:id="rId8"/>
    <sheet state="visible" name="shops-INSPECT.BIN" sheetId="6" r:id="rId9"/>
    <sheet state="visible" name="players-DDATA.BIN" sheetId="7" r:id="rId10"/>
    <sheet state="visible" name="spell kingdom" sheetId="8" r:id="rId11"/>
    <sheet state="hidden" name="UNDO_OMNI_TRANSLATOR"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54">
      <text>
        <t xml:space="preserve">اسمع نطق الكلمة بالياباني لمعرفة الاسم الصحيح</t>
      </text>
    </comment>
  </commentList>
</comments>
</file>

<file path=xl/sharedStrings.xml><?xml version="1.0" encoding="utf-8"?>
<sst xmlns="http://schemas.openxmlformats.org/spreadsheetml/2006/main" count="7152" uniqueCount="5086">
  <si>
    <t>From Game</t>
  </si>
  <si>
    <t>From English</t>
  </si>
  <si>
    <t>From Google Tran</t>
  </si>
  <si>
    <t>From Google Translation</t>
  </si>
  <si>
    <t>[JP] Magic Name</t>
  </si>
  <si>
    <t>[JP] Magic Description</t>
  </si>
  <si>
    <t>[AR] Magic Description</t>
  </si>
  <si>
    <t>[AR] Magic Name</t>
  </si>
  <si>
    <t>[EN] Magic Name</t>
  </si>
  <si>
    <t>[EN] Magic Description</t>
  </si>
  <si>
    <t>ゴロゴロ</t>
  </si>
  <si>
    <t>指定した相手がいる画面内のプレイヤーだけに雷を落とし小ダメージをあたえる</t>
  </si>
  <si>
    <t>ضربات برق تلحق ضرر صغير باللاعبين الظاهرين على الشاشة.</t>
  </si>
  <si>
    <t>برق</t>
  </si>
  <si>
    <t>Rumbling</t>
  </si>
  <si>
    <t>Lightning strikes and inflicts small damage only to players on the screen with the specified opponent</t>
  </si>
  <si>
    <t>ゴロサンダー</t>
  </si>
  <si>
    <t>指定した相手がいる画面内のプレイヤーだけに雷を落とし大ダメージをあたえる</t>
  </si>
  <si>
    <t>ضربات برق تلحق ضرر كبير باللاعبين الظاهرين على الشاشة.</t>
  </si>
  <si>
    <t>برقا</t>
  </si>
  <si>
    <t>Goro Thunder</t>
  </si>
  <si>
    <t>Lightning strikes and inflicts heavy damage only on the player on the screen with the specified opponent</t>
  </si>
  <si>
    <t>マグマグ</t>
  </si>
  <si>
    <t>指定した相手に火の玉をぶつけ小ダメージをあたえる</t>
  </si>
  <si>
    <t>تسبب ضرر صغير بخصم معين بكرات نارية.</t>
  </si>
  <si>
    <t>نار</t>
  </si>
  <si>
    <t>Mug mug</t>
  </si>
  <si>
    <t>Fire a fireball at a specified opponent and do small damage</t>
  </si>
  <si>
    <t>マグファイア</t>
  </si>
  <si>
    <t>指定した相手に火の玉をぶつけ大ダメージをあたえる</t>
  </si>
  <si>
    <t>تسبب ضرر كبير بخصم معين بكرات نارية.</t>
  </si>
  <si>
    <t>نارها</t>
  </si>
  <si>
    <t>Magfire</t>
  </si>
  <si>
    <t>Hit a designated opponent with a fireball and do heavy damage</t>
  </si>
  <si>
    <t>コチコッチン</t>
  </si>
  <si>
    <t>指定したマスにいる全員を凍らせて大ダメージをあたえる</t>
  </si>
  <si>
    <t>تسبب ضرر كبير بتجميد الكل في مربع محدد</t>
  </si>
  <si>
    <t>جليد</t>
  </si>
  <si>
    <t>Click here</t>
  </si>
  <si>
    <t>Freezes everyone in the designated square and causes heavy damage</t>
  </si>
  <si>
    <t>フラッシュボマー</t>
  </si>
  <si>
    <t>エネルギー玉を飛ぱし同じマップにいるプレイヤー全員にダメージをあたえる</t>
  </si>
  <si>
    <t>كرة طاقة تلف وتضرب كل اللاعبين على نفس الخريطة</t>
  </si>
  <si>
    <t>انفجار</t>
  </si>
  <si>
    <t>Flash bomber</t>
  </si>
  <si>
    <t>Fly an energy ball and damage all players on the same map</t>
  </si>
  <si>
    <t>ウリリィィ</t>
  </si>
  <si>
    <t>指定した相手を虚弱状態にしてしぱらくの間、1歩づつしか進めないようにする</t>
  </si>
  <si>
    <t>تصيب الخصم المحدد بالوهن وتجعله يمشي خطوة بكل مرة</t>
  </si>
  <si>
    <t>وولي</t>
  </si>
  <si>
    <t>Woolley</t>
  </si>
  <si>
    <t>Make the specified opponent weak and only advance one step at a time</t>
  </si>
  <si>
    <t>フグチリン</t>
  </si>
  <si>
    <t>指定した相手をマヒ状態にしてしぱらくの間、移動ができなくする</t>
  </si>
  <si>
    <t>تسبب لخصم محدد الشلل وتعطل حركته لفترة</t>
  </si>
  <si>
    <t>استبد</t>
  </si>
  <si>
    <t>Fugutilin</t>
  </si>
  <si>
    <t>Puts the specified opponent in a paralyzed state and disables movement for a while</t>
  </si>
  <si>
    <t>ネムネム</t>
  </si>
  <si>
    <t>指定した相手を眠らせてしぱらくの間、何もできなくする</t>
  </si>
  <si>
    <t>تنعس الشخص المحدد وتعطله لفترة</t>
  </si>
  <si>
    <t>سبات</t>
  </si>
  <si>
    <t>Nemnem</t>
  </si>
  <si>
    <t>Puts the specified partner to sleep and prevents them from doing anything</t>
  </si>
  <si>
    <t>コブラッチョ</t>
  </si>
  <si>
    <t>指定した相手を毒状態にして每ターンダメージを与える</t>
  </si>
  <si>
    <t>تسمم الخصم ويتضرر بكل دوره</t>
  </si>
  <si>
    <t>كوبراشو</t>
  </si>
  <si>
    <t>Cobracho</t>
  </si>
  <si>
    <t>Poisons the specified opponent and deals 每 turn damage</t>
  </si>
  <si>
    <t>ドリー</t>
  </si>
  <si>
    <t>指定した相手を呪い状態にして戦闘で時々自分を攻擊させる</t>
  </si>
  <si>
    <t>تلعن خصم محدد وأحياناً يهاجم نفسه بالمعركة</t>
  </si>
  <si>
    <t>دوللي</t>
  </si>
  <si>
    <t>dolly</t>
  </si>
  <si>
    <t>Curse specified opponent and occasionally attack yourself in battle</t>
  </si>
  <si>
    <t>ブーフーウー</t>
  </si>
  <si>
    <t>指定した相手をどこかの村に飛ぱす</t>
  </si>
  <si>
    <t>تطير خصم محدد إلى بعض القرى</t>
  </si>
  <si>
    <t>بوو-هوو</t>
  </si>
  <si>
    <t>Bhu Fu Wu</t>
  </si>
  <si>
    <t>Fly the specified opponent to some village</t>
  </si>
  <si>
    <t>ショバチェンジ</t>
  </si>
  <si>
    <t>指定した相手と場所を入れかえる</t>
  </si>
  <si>
    <t>تبدل موقعك مع شخص محدد</t>
  </si>
  <si>
    <t>تبادلو</t>
  </si>
  <si>
    <t>Shoba change</t>
  </si>
  <si>
    <t>Swap locations with specified people</t>
  </si>
  <si>
    <t>ツカウナン</t>
  </si>
  <si>
    <t>指定した相手を封印状態にしてアイテム、魔法を使えなくする</t>
  </si>
  <si>
    <t>تختم حالة الخصم المحدد وتعطل كلا من المؤن والسحر</t>
  </si>
  <si>
    <t>ختم</t>
  </si>
  <si>
    <t>Tsukanan</t>
  </si>
  <si>
    <t>Puts the specified opponent in a sealed state and disables items and magic</t>
  </si>
  <si>
    <t>ブルッチ</t>
  </si>
  <si>
    <t>指定した相手をチキン状態にして戦闘をしかけられなくする</t>
  </si>
  <si>
    <t>تضع الخصم في حالة الدجاجة حتى تمنعه من المعارك</t>
  </si>
  <si>
    <t>بقيق</t>
  </si>
  <si>
    <t>Blucci</t>
  </si>
  <si>
    <t>Put the specified opponent in chicken state so that they can not fight</t>
  </si>
  <si>
    <t>ヨワヨワ</t>
  </si>
  <si>
    <t>しぱらくの間、指定した相手の攻擊力を下げる</t>
  </si>
  <si>
    <t>تقلل من قوة هجوم خصم محدد لفترة</t>
  </si>
  <si>
    <t>رييح</t>
  </si>
  <si>
    <t>Yowayowa</t>
  </si>
  <si>
    <t>Reduces the attack power of the specified opponent for a while</t>
  </si>
  <si>
    <t>フニャフニャ</t>
  </si>
  <si>
    <t>しぱらくの間、指定した相手の防御力を下げる</t>
  </si>
  <si>
    <t>تقلل من دفاع خصم محدد لفترة</t>
  </si>
  <si>
    <t>ترنح</t>
  </si>
  <si>
    <t>Funyahunya</t>
  </si>
  <si>
    <t>Decreases the defense of specified opponent for a while</t>
  </si>
  <si>
    <t>ノロノロ</t>
  </si>
  <si>
    <t>しぱらくの間、指定した相手のす早さを下げる</t>
  </si>
  <si>
    <t>تقلل من سرعة خصم محدد لفترة</t>
  </si>
  <si>
    <t>بطبط</t>
  </si>
  <si>
    <t>Noronoro</t>
  </si>
  <si>
    <t>Reduce the speed of the specified opponent during the task</t>
  </si>
  <si>
    <t>ダウン</t>
  </si>
  <si>
    <t>しぱらくの間、指定した相手の攻擊力・防御力・す早さ・魔力を下げる</t>
  </si>
  <si>
    <t>تقلل من قوة، دفاع، سرعة، وسحر خصم محدد لفترة</t>
  </si>
  <si>
    <t>هدي</t>
  </si>
  <si>
    <t>down</t>
  </si>
  <si>
    <t>Reduces offensive, defensive, speed, and magic power of specified opponent for a while</t>
  </si>
  <si>
    <t>ボケボケ</t>
  </si>
  <si>
    <t>しぱらくの間、指定した相手の魔力を下げる</t>
  </si>
  <si>
    <t>تقلل القوة السحرية للخصم معين لفترة</t>
  </si>
  <si>
    <t>واضح</t>
  </si>
  <si>
    <t>Blurred</t>
  </si>
  <si>
    <t>Reduces the magic power of the specified opponent during the quest</t>
  </si>
  <si>
    <t>タタリー</t>
  </si>
  <si>
    <t>指定した相手を取りつき状態にして戦闘で時々動けなくする</t>
  </si>
  <si>
    <t>تجعل خصم محدد يوسوس وتشل حركته أحيانا بالقتال</t>
  </si>
  <si>
    <t>تيتي</t>
  </si>
  <si>
    <t>Tatary</t>
  </si>
  <si>
    <t>Attach specified opponents and sometimes get stuck in battle</t>
  </si>
  <si>
    <t>ベロベロン</t>
  </si>
  <si>
    <t>指定した相手をよっぱらい状態にして操作不能にする</t>
  </si>
  <si>
    <t>تعطل الخصم وتجعله في حالة سرحان</t>
  </si>
  <si>
    <t>بيرو</t>
  </si>
  <si>
    <t>Beroberon</t>
  </si>
  <si>
    <t>Make the specified person inoperable and inoperable</t>
  </si>
  <si>
    <t>ヘイカモン</t>
  </si>
  <si>
    <t>全員を同じマスに呼ぶ</t>
  </si>
  <si>
    <t>ناد للكل على نفس المربع</t>
  </si>
  <si>
    <t>تعالو</t>
  </si>
  <si>
    <t>Haikamon</t>
  </si>
  <si>
    <t>Call everyone on the same square</t>
  </si>
  <si>
    <t>サイコキネンリキ</t>
  </si>
  <si>
    <t>指定した相手かトーレナいわを好きな場所に動かせる</t>
  </si>
  <si>
    <t>نقل خصم محدد او صخرة إلى أي مكان تريد</t>
  </si>
  <si>
    <t>حجرله</t>
  </si>
  <si>
    <t>Psychokinen Riki</t>
  </si>
  <si>
    <t>Move specified opponent or Torena to any place</t>
  </si>
  <si>
    <t>デロン</t>
  </si>
  <si>
    <t>指定した相手のマスにモンスターを出現させる</t>
  </si>
  <si>
    <t>تفرخ وحش في مربع محدد</t>
  </si>
  <si>
    <t>عش</t>
  </si>
  <si>
    <t>Delon</t>
  </si>
  <si>
    <t>Spawn a monster on the designated opponent's cell</t>
  </si>
  <si>
    <t>ムラデロン</t>
  </si>
  <si>
    <t>指定した相手の村にモンスターを出現させる</t>
  </si>
  <si>
    <t>تفرخ وحش في قرية خصم محدد</t>
  </si>
  <si>
    <t>عشعش</t>
  </si>
  <si>
    <t>Muradelon</t>
  </si>
  <si>
    <t>Spawn a monster in the specified opponent's village</t>
  </si>
  <si>
    <t>ミナデロン</t>
  </si>
  <si>
    <t>使った大陸中の村にモンスターを出現させる</t>
  </si>
  <si>
    <t>تفريخ وحوش في كل قرية بقارة محدده</t>
  </si>
  <si>
    <t>عشعشه</t>
  </si>
  <si>
    <t>Minadelon</t>
  </si>
  <si>
    <t>Spawn monsters in used continental villages</t>
  </si>
  <si>
    <t>パペット</t>
  </si>
  <si>
    <t>指定した相手を1日だけ自由に操れる</t>
  </si>
  <si>
    <t>تحكم بخصم معين ليوم واحد فقط</t>
  </si>
  <si>
    <t>تلاعب</t>
  </si>
  <si>
    <t>Puppet</t>
  </si>
  <si>
    <t>You can freely control the designated opponent for only one day</t>
  </si>
  <si>
    <t>パペモン</t>
  </si>
  <si>
    <t>指定したモンスターを戦闘中だけ操れる</t>
  </si>
  <si>
    <t>تسيطر على وحش محدد بالقتال فقط</t>
  </si>
  <si>
    <t>سيطر</t>
  </si>
  <si>
    <t>Papemon</t>
  </si>
  <si>
    <t>Control the specified monster only during battle</t>
  </si>
  <si>
    <t>ヘルプュウ</t>
  </si>
  <si>
    <t>指定した相手のHPとステータスを回復させられるモンスターにも使用可能</t>
  </si>
  <si>
    <t>تستعيد HP وحالة خصم محدد وتعمل على الوحوش ايضا</t>
  </si>
  <si>
    <t>معالج</t>
  </si>
  <si>
    <t>Help Window</t>
  </si>
  <si>
    <t>Can also be used on monsters that can restore the HP and status of the specified opponent</t>
  </si>
  <si>
    <t>バキュムーン</t>
  </si>
  <si>
    <t>指定した相手のパラメーターを1ポイント奪い、自分のパラメーターを1ポイント上げられる</t>
  </si>
  <si>
    <t>تسرق نقطة 1 من خصم محدد لترفع نقطة 1 لاحصائياتك</t>
  </si>
  <si>
    <t>نشل</t>
  </si>
  <si>
    <t>Vacumoon</t>
  </si>
  <si>
    <t>Steal 1 parameter from the specified opponent and increase your own parameter by 1 point</t>
  </si>
  <si>
    <t>メッセヨ</t>
  </si>
  <si>
    <t>指定した相手のアイテムか魔法のどれか1つを消滅させる</t>
  </si>
  <si>
    <t>تتخلص من إحدى مؤن أو سحر الخصم</t>
  </si>
  <si>
    <t>طرد</t>
  </si>
  <si>
    <t>Messeyo</t>
  </si>
  <si>
    <t>Eliminate one of the specified opponent's items or magic</t>
  </si>
  <si>
    <t>バラバランバ</t>
  </si>
  <si>
    <t>全員の位置か装備か所有物か所持金が入れ替わる</t>
  </si>
  <si>
    <t>تبدل مراكز الكل من معدات، مال، وممتلكات</t>
  </si>
  <si>
    <t>بارمبا</t>
  </si>
  <si>
    <t>Barabalamba</t>
  </si>
  <si>
    <t>Everyone's position, equipment, possession, or money exchanged</t>
  </si>
  <si>
    <t>カウントダウン</t>
  </si>
  <si>
    <t>指定した相手を14日後に呪い殺す助かるには、かけた相手を倒すしかない</t>
  </si>
  <si>
    <t>السبيل الوحيد لتنجو وتهزم خصم هو أن تلعنه 14 يوما</t>
  </si>
  <si>
    <t>تنازلي</t>
  </si>
  <si>
    <t>Countdown</t>
  </si>
  <si>
    <t>The only way to save the specified opponent in 14 days is to kill them</t>
  </si>
  <si>
    <t>ビビバビデブゥ</t>
  </si>
  <si>
    <t>使った本人も何が起こるか分からない</t>
  </si>
  <si>
    <t>لا أعرف ما سيحدث</t>
  </si>
  <si>
    <t>بيبيبيببو</t>
  </si>
  <si>
    <t>Bibibabideb ゥ</t>
  </si>
  <si>
    <t>I don't even know what happens</t>
  </si>
  <si>
    <t>ゴロピカ</t>
  </si>
  <si>
    <t>指定した相手がいる画面内のプレイヤーだけに雷を落とし中ダメージをあたえる</t>
  </si>
  <si>
    <t>ضربات برق تلحق ضرر متوسط باللاعبين الظاهرين على الشاشة.</t>
  </si>
  <si>
    <t>قرقعا</t>
  </si>
  <si>
    <t>Goropika</t>
  </si>
  <si>
    <t>Lightning strikes and deals medium damage only to players on the screen with the specified opponent</t>
  </si>
  <si>
    <t>マグメラ</t>
  </si>
  <si>
    <t>指定した相手に火の玉をぶつけ中ダメージをあたえる</t>
  </si>
  <si>
    <t>تسبب ضرر متوسط بخصم معين بكرات نارية.</t>
  </si>
  <si>
    <t>حمم</t>
  </si>
  <si>
    <t>Magmella</t>
  </si>
  <si>
    <t>Deal damage while hitting a fireball to a specified opponent</t>
  </si>
  <si>
    <t>コチコチ</t>
  </si>
  <si>
    <t>指定したマスにいる全員を凍らせて小ダメージをあたえる</t>
  </si>
  <si>
    <t>تجمد الكل في مربع محدد وتسبب ضرر صغير.</t>
  </si>
  <si>
    <t>تصلب</t>
  </si>
  <si>
    <t>Freezes everyone in the designated square and deals small damage</t>
  </si>
  <si>
    <t>コチヒヤ</t>
  </si>
  <si>
    <t>指定したマスにいる全員を凍らせて中ダメージをあたえる</t>
  </si>
  <si>
    <t>تجمد الكل في مربع محدد وتسبب ضرر متوسط.</t>
  </si>
  <si>
    <t>زنبق</t>
  </si>
  <si>
    <t>Kochihiya</t>
  </si>
  <si>
    <t>Freezes everyone in the designated square and deals medium damage</t>
  </si>
  <si>
    <t>グラグラ</t>
  </si>
  <si>
    <t>ドカポン大陸に地震を起こし全員に小ダメージをあたえる</t>
  </si>
  <si>
    <t>تسبب ضرر زلزال صغير للكل في قارة دوكابون</t>
  </si>
  <si>
    <t>زال</t>
  </si>
  <si>
    <t>Wobble</t>
  </si>
  <si>
    <t>Earthquake on Dokapon continent with minor damage to everyone</t>
  </si>
  <si>
    <t>グラグラン</t>
  </si>
  <si>
    <t>ドカポン大陸に地震を起こし全員に中ダメージをあたえる</t>
  </si>
  <si>
    <t>تسبب ضرر زلزال متوسط للكل في قارة دوكابون</t>
  </si>
  <si>
    <t>زلزلا</t>
  </si>
  <si>
    <t>Graglan</t>
  </si>
  <si>
    <t>Earthquake on Dokapon continent, causing moderate damage to all</t>
  </si>
  <si>
    <t>グラズシーン</t>
  </si>
  <si>
    <t>ドカポン大陸に地震を起こし全員に大ダメージをあたえる</t>
  </si>
  <si>
    <t>تسبب ضرر زلزال كبير للكل في قارة دوكابون</t>
  </si>
  <si>
    <t>زلزال</t>
  </si>
  <si>
    <t>Graz scene</t>
  </si>
  <si>
    <t>Earthquake on Dokapon continent causing massive damage to everyone</t>
  </si>
  <si>
    <t>クラッシュボンバ</t>
  </si>
  <si>
    <t>エネルギー玉を飛ぱし同じマップにいるプレイヤー全員に大ダメージをあたえる</t>
  </si>
  <si>
    <t>كرة طاقة تلف وتسبب ضرر كبير لكل اللاعبين على نفس الخريطة</t>
  </si>
  <si>
    <t>حطام</t>
  </si>
  <si>
    <t>Crash bomber</t>
  </si>
  <si>
    <t>Fly an energy ball and do heavy damage to all players on the same map</t>
  </si>
  <si>
    <t>うらミサイル</t>
  </si>
  <si>
    <t>指定したプレイヤーにダメージをあたえ多くのステータス異状を起こさせる攻擊型の恨み念法グッズ</t>
  </si>
  <si>
    <t>سلعة ضغينة هجومية، تسبب ضرر والعديد من العلل للاعب محدد.</t>
  </si>
  <si>
    <t>حقد</t>
  </si>
  <si>
    <t>Back missile</t>
  </si>
  <si>
    <t>Attack type grudgery goods that give damage to specified players and cause many status abnormalities</t>
  </si>
  <si>
    <t>うらミキサー</t>
  </si>
  <si>
    <t>全員の装備、所有物、所持金、村がバラバラになり、入れ替わる邪魔型の恨み念法グッズ</t>
  </si>
  <si>
    <t>استبدال جميع مواقع اللاعبين ومعداتهم ومتعلقاتهم وأمتعتهم الشخصية</t>
  </si>
  <si>
    <t>كراهية</t>
  </si>
  <si>
    <t>Back mixer</t>
  </si>
  <si>
    <t>Disturbance type grudge goods that everyone's equipment, belongings, money, villages are broken up and replaced</t>
  </si>
  <si>
    <t>うらミゴロシ</t>
  </si>
  <si>
    <t>指定したプレイヤーに次々とステータス異状を起こさせる攻擊型の恨み念法グッズ</t>
  </si>
  <si>
    <t>سلعة ضغينة هجومية، تسبب علة معديه لحالة اللاعبين واحد تلو الاخر</t>
  </si>
  <si>
    <t>ضغينه</t>
  </si>
  <si>
    <t>Back Migoroshi</t>
  </si>
  <si>
    <t>Attack type grudge goods that cause the designated player to cause status abnormalities one after another</t>
  </si>
  <si>
    <t>うらミズコ</t>
  </si>
  <si>
    <t>指定したプレイヤーにオバケをつかせ死ぬまで呪いと取りつき状態にする邪魔型の恨み念法グッズ</t>
  </si>
  <si>
    <t>أداة ضغينة تضع شبحًا يتلبس اللاعب المحدد ويوسوس له حتى يموت</t>
  </si>
  <si>
    <t>أجل</t>
  </si>
  <si>
    <t>Back Mizuko</t>
  </si>
  <si>
    <t>Disturbance type grudge goods that keep the designated player obscured and keep it in a state of curse and death until they die</t>
  </si>
  <si>
    <t>うらヤミ</t>
  </si>
  <si>
    <t>指定したプレイヤーをまぼろしでつつみ戦闘の命中率を下げる邪魔型の恨み念法グッズ</t>
  </si>
  <si>
    <t>تقلل معدل ضربة اللاعبين المحددين في المعركة</t>
  </si>
  <si>
    <t>لعنة</t>
  </si>
  <si>
    <t>Urayami</t>
  </si>
  <si>
    <t>Disrupt the designated player and reduce the hit rate of battles</t>
  </si>
  <si>
    <t>[JP] Treasure Name</t>
  </si>
  <si>
    <t>[JP] Treasure Description</t>
  </si>
  <si>
    <t>[AR] Treasure Description</t>
  </si>
  <si>
    <t>[AR] Treasure Name</t>
  </si>
  <si>
    <t>[EN] Treasure Name</t>
  </si>
  <si>
    <t>[EN] Treasure Description</t>
  </si>
  <si>
    <t>ノミのしんぞう</t>
  </si>
  <si>
    <t>小さいがちゃんとしたしんぞう 体力が[0283]1UP[0083]</t>
  </si>
  <si>
    <t>صغير لكن قلبه قوي [0283]+1[0083]</t>
  </si>
  <si>
    <t>قلب برغوث</t>
  </si>
  <si>
    <t>鉄のしんぞう</t>
  </si>
  <si>
    <t>サイボーグ用のしんぞう体力が[0283]3UP[0083]</t>
  </si>
  <si>
    <t>القوة البدنية شينزو سايبورغ.</t>
  </si>
  <si>
    <t>قلب حديد</t>
  </si>
  <si>
    <t>めがみフィギュア</t>
  </si>
  <si>
    <t>女神のファンクラブ[0283]げんてい品[0083]とっても[0283]レア[0083]なフィギュア</t>
  </si>
  <si>
    <t>Goddess Fan Club Gentei Items - Very Rare Figure</t>
  </si>
  <si>
    <t>مجسم صغير</t>
  </si>
  <si>
    <t>ドカポンランド4</t>
  </si>
  <si>
    <t>ドカポン伝説が書かれた本・上巻</t>
  </si>
  <si>
    <t>الكتاب الذي كُتبت فيه أسطورة دوكابون ، المجلد 1</t>
  </si>
  <si>
    <t>دوكابون لاند 4</t>
  </si>
  <si>
    <t>ドカポン321</t>
  </si>
  <si>
    <t>ドカポン伝説が書かれた本・下巻</t>
  </si>
  <si>
    <t>الكتاب الذي كُتبت فيه أسطورة دوكابون ، المجلد 2</t>
  </si>
  <si>
    <t>دوكابون 321</t>
  </si>
  <si>
    <t>何かイヤなモノ</t>
  </si>
  <si>
    <t>[0183]ゴミ[0083]いがいのなにものでもない全パラメーター [0183]1DOWN[0083]</t>
  </si>
  <si>
    <t>جميع الحالات تنخفظ - بمقدار1</t>
  </si>
  <si>
    <t>شيء مزعج</t>
  </si>
  <si>
    <t>ただの名物</t>
  </si>
  <si>
    <t>その土地の名産品</t>
  </si>
  <si>
    <t>التخصصات المحلية</t>
  </si>
  <si>
    <t>خاص</t>
  </si>
  <si>
    <t>ふこうのかたまり</t>
  </si>
  <si>
    <t>正に不幸のかたまり!!全パラメーター [0183]5DOWN[0083]</t>
  </si>
  <si>
    <t>كتلة تعاسة جميع الحالات تنخفظ - بمقدار5</t>
  </si>
  <si>
    <t>كتلة تعاسة</t>
  </si>
  <si>
    <t>マッスルピアス</t>
  </si>
  <si>
    <t>魔石のピアス攻擊力が[0283]1UP[0083]</t>
  </si>
  <si>
    <t>حلقة عضلة</t>
  </si>
  <si>
    <t>ゴーレムストーン</t>
  </si>
  <si>
    <t>ゴーレムのかけら防御力が[0283]1UP[0083]</t>
  </si>
  <si>
    <t>حجر غوليم</t>
  </si>
  <si>
    <t>マジシャンハット</t>
  </si>
  <si>
    <t>アタマが良くなるぼうし魔力が[0283]1UP[0083]</t>
  </si>
  <si>
    <t>قبعة ساحر</t>
  </si>
  <si>
    <t>スピードバッシュ</t>
  </si>
  <si>
    <t>エア入りの軽いバッシュす早さが[0283]1UP[0083]</t>
  </si>
  <si>
    <t>حذاء سرعة</t>
  </si>
  <si>
    <t>ハッピーセット</t>
  </si>
  <si>
    <t>幸せの箱全パラメーターが[0283]1UP[0083]</t>
  </si>
  <si>
    <t>مجموعة سعادة</t>
  </si>
  <si>
    <t>ミラクルキューブ</t>
  </si>
  <si>
    <t>レベルアップ時にもらえるパラメーターポイントが[0283]1UP[0083]</t>
  </si>
  <si>
    <t>مكعب معجزه</t>
  </si>
  <si>
    <t>ずつうのタネ</t>
  </si>
  <si>
    <t>病木という木のタネ魔力が[0183]1DOWN[0083]</t>
  </si>
  <si>
    <t>بذر صدع</t>
  </si>
  <si>
    <t>パワーレスト</t>
  </si>
  <si>
    <t>呪いのリストバンド攻擊力が[0183]1DOWN[0083]</t>
  </si>
  <si>
    <t>معصم قوة</t>
  </si>
  <si>
    <t>ソフトビネガー</t>
  </si>
  <si>
    <t>体がやわらかくなる［[0183]す[0083]］防御力が[0183]1DOWN[0083]</t>
  </si>
  <si>
    <t>خل معتدل</t>
  </si>
  <si>
    <t>鉄の足かせ</t>
  </si>
  <si>
    <t>かなりの重さの足かせす早さが[0183]1DOWN[0083]</t>
  </si>
  <si>
    <t>كبالة حديدة</t>
  </si>
  <si>
    <t>しんじゃのクロス</t>
  </si>
  <si>
    <t>教会での治療費が[0283]半額[0083]になるありがた~いクロス</t>
  </si>
  <si>
    <t>صليب عصري</t>
  </si>
  <si>
    <t>しとのパスポート</t>
  </si>
  <si>
    <t>教会でのワープが[0283]半額[0083]になるありがた~いパスポート</t>
  </si>
  <si>
    <t>جواز سفر</t>
  </si>
  <si>
    <t>どくろストーン</t>
  </si>
  <si>
    <t>ドクロの形をした秘宝ぱく大な価値をもつ[0283]激レア[0083]なお宝</t>
  </si>
  <si>
    <t>جمجة صخر</t>
  </si>
  <si>
    <t>何かのカケラ</t>
  </si>
  <si>
    <t>何かの一部品他にもいくつかあるらしい</t>
  </si>
  <si>
    <t>يبدو أن هناك جزءًا من شيء وبعضها الآخر.</t>
  </si>
  <si>
    <t>قطعة ما</t>
  </si>
  <si>
    <t>何かのぶひん</t>
  </si>
  <si>
    <t>شيء ما</t>
  </si>
  <si>
    <t>何かのパーツ</t>
  </si>
  <si>
    <t>جزء ما</t>
  </si>
  <si>
    <t>何かのはへん</t>
  </si>
  <si>
    <t>شي غريب</t>
  </si>
  <si>
    <t>戦士のじゅう</t>
  </si>
  <si>
    <t>タマがないので武器として使えないしかし価値はある</t>
  </si>
  <si>
    <t>لا يمكن استخدامه كسلاح لأنه لا يحتوي على طلقات، لكنه يستحق ذلك</t>
  </si>
  <si>
    <t>بندقية محارب</t>
  </si>
  <si>
    <t>防毒マスク</t>
  </si>
  <si>
    <t>顏をおおう怪しいマスク毒沼を通過しても毒状態にならない</t>
  </si>
  <si>
    <t>قناع غاز</t>
  </si>
  <si>
    <t>雪かきてぶくろ</t>
  </si>
  <si>
    <t>シャベル状のてぶくろ大寒波になっても移動力が落ちない</t>
  </si>
  <si>
    <t>محراث ثلج</t>
  </si>
  <si>
    <t>超合金ゲタ</t>
  </si>
  <si>
    <t>超合金でできたゲタトゲマスに乗っても痛くない</t>
  </si>
  <si>
    <t>صندل</t>
  </si>
  <si>
    <t>アクアペンダント</t>
  </si>
  <si>
    <t>海底移動用の魔法道具水中でも呼吸ができる</t>
  </si>
  <si>
    <t>قلادة أكوا</t>
  </si>
  <si>
    <t>雨ガッパ</t>
  </si>
  <si>
    <t>カサをさしたカッパのぞう胃液によるダメージを防げる</t>
  </si>
  <si>
    <t>معطف مطري</t>
  </si>
  <si>
    <t>ピコピコサンダル</t>
  </si>
  <si>
    <t>歩くとピコピコ音がするうるさいサンダル</t>
  </si>
  <si>
    <t>صندل بيكو</t>
  </si>
  <si>
    <t>ラッキーシューズ</t>
  </si>
  <si>
    <t>歩いた数だけHPが回復する沢山持ってると更にお得!</t>
  </si>
  <si>
    <t>حذاء الحظ</t>
  </si>
  <si>
    <t>ウハウハブーツ</t>
  </si>
  <si>
    <t>歩いた数だけ経験値が上がる沢山持ってると更にお得!</t>
  </si>
  <si>
    <t>حذاء كعب عال</t>
  </si>
  <si>
    <t>キラキラゾウリ</t>
  </si>
  <si>
    <t>歩いた数だけお金を拾う沢山持ってると更にお得!</t>
  </si>
  <si>
    <t>صندل براق</t>
  </si>
  <si>
    <t>氷ウチワ</t>
  </si>
  <si>
    <t>炎系フィールド魔法のダメージを少し減らす</t>
  </si>
  <si>
    <t>مهف جليد</t>
  </si>
  <si>
    <t>しっぽアース</t>
  </si>
  <si>
    <t>雷系フィールド魔法のダメージを少し減らす</t>
  </si>
  <si>
    <t>ذيل الارض</t>
  </si>
  <si>
    <t>ヒーターマフラー</t>
  </si>
  <si>
    <t>氷系フィールド魔法のダメージを少し減らす</t>
  </si>
  <si>
    <t>كوفيه دافئة</t>
  </si>
  <si>
    <t>きいろいドカヘル</t>
  </si>
  <si>
    <t>地震系フィールド魔法のダメージを少し減らす</t>
  </si>
  <si>
    <t>خوذه صفراء</t>
  </si>
  <si>
    <t>マメシェルター</t>
  </si>
  <si>
    <t>爆凳系フィールド魔法のダメージを少し減らす</t>
  </si>
  <si>
    <t>مأوى الفول</t>
  </si>
  <si>
    <t>ひらリング</t>
  </si>
  <si>
    <t>パラメーターに関係なくフィールド魔法を避けやすくなる</t>
  </si>
  <si>
    <t>خاتم لولب</t>
  </si>
  <si>
    <t>VIPバッジ</t>
  </si>
  <si>
    <t>光かがやく金バッジ銀行の貯金利率が高くなる</t>
  </si>
  <si>
    <t>شارة النخبة</t>
  </si>
  <si>
    <t>人気モノリス</t>
  </si>
  <si>
    <t>戦闘で勝利すると、グルーピーがさわぎたてる</t>
  </si>
  <si>
    <t>ترابط شعبوي</t>
  </si>
  <si>
    <t>ヒイの木</t>
  </si>
  <si>
    <t>ぼんさい好きな神樣がほめちぎってくれる</t>
  </si>
  <si>
    <t>شجرة هولي</t>
  </si>
  <si>
    <t>デジステ</t>
  </si>
  <si>
    <t>ドカポン世界で大人気のゲーム機本名・デジタルステーション</t>
  </si>
  <si>
    <t>ديجيست</t>
  </si>
  <si>
    <t>ラッキースター</t>
  </si>
  <si>
    <t>持っているだけで時々HPが全回復するお守り</t>
  </si>
  <si>
    <t>نجمة الحظ</t>
  </si>
  <si>
    <t>幸せガマグチ</t>
  </si>
  <si>
    <t>持っているだけで時々お金がわいてくるガマグチ</t>
  </si>
  <si>
    <t>محفظة السعادة</t>
  </si>
  <si>
    <t>クールリング</t>
  </si>
  <si>
    <t>そのむかし、勇者がつけていた...と言ううわさのリング</t>
  </si>
  <si>
    <t>خاتم البرد</t>
  </si>
  <si>
    <t>シュールリング</t>
  </si>
  <si>
    <t>芸術的価値のあるリングもちろん、評価額も高い</t>
  </si>
  <si>
    <t>حلقة سريالية</t>
  </si>
  <si>
    <t>ヒールリング</t>
  </si>
  <si>
    <t>悪人の持つリング相手の恨みがつのりにくくなる</t>
  </si>
  <si>
    <t>خاتم شفاء</t>
  </si>
  <si>
    <t>マジックベルト</t>
  </si>
  <si>
    <t>マジカルレザーでできたベルト攻擊力が[0283]3UP[0083]</t>
  </si>
  <si>
    <t>محزم سحري</t>
  </si>
  <si>
    <t>コンクリトン</t>
  </si>
  <si>
    <t>カタそうなブタのお守り防御力が[0283]3UP[0083]</t>
  </si>
  <si>
    <t>كونكنت</t>
  </si>
  <si>
    <t>ずのうパン</t>
  </si>
  <si>
    <t>アタマがよくなるパン魔力が[0283]3UP[0083]</t>
  </si>
  <si>
    <t>خبز مضفر</t>
  </si>
  <si>
    <t>かそくそうち</t>
  </si>
  <si>
    <t>小型のす早さ強化マシンす早さが[0283]3UP[0083]</t>
  </si>
  <si>
    <t>جهاز تسريع</t>
  </si>
  <si>
    <t>ドカポソクラウン</t>
  </si>
  <si>
    <t>ドカポンクラウンのニセモノ全パラメーターが[0283]2UP[0083]</t>
  </si>
  <si>
    <t>تاج دوكابوس</t>
  </si>
  <si>
    <t>ドカポソハート</t>
  </si>
  <si>
    <t>ドカポンハートのニセモノ体力と魔力が[0283]3UP[0083]</t>
  </si>
  <si>
    <t>قلب دوكابوس</t>
  </si>
  <si>
    <t>ドカポソリング</t>
  </si>
  <si>
    <t>ドカポンリングのニセモノ攻擊力、防御力、す早さが[0283]3UP[0083]</t>
  </si>
  <si>
    <t>خاتم دوكابوس</t>
  </si>
  <si>
    <t>ドカポソオーブ</t>
  </si>
  <si>
    <t>ドカポンオーブそっくりなガラス玉価値は...?</t>
  </si>
  <si>
    <t>جرم دوكابوس</t>
  </si>
  <si>
    <t>ドカポソボール</t>
  </si>
  <si>
    <t>ただのスーパーボールポンポンはずむ</t>
  </si>
  <si>
    <t>كرة دوكابوس</t>
  </si>
  <si>
    <t>むがのチャクラ</t>
  </si>
  <si>
    <t>モンスターの[0183]魅了[0083]、[0183]恐怖[0083]が成功しにくくなる</t>
  </si>
  <si>
    <t>شاكرا الجهل</t>
  </si>
  <si>
    <t>ぼうおんみみせん</t>
  </si>
  <si>
    <t>モンスターの[0183]おたけび[0083]、[0183]うた[0083]が成功しにくくなる</t>
  </si>
  <si>
    <t>سدادات أذن</t>
  </si>
  <si>
    <t>シルバーチェーン</t>
  </si>
  <si>
    <t>モンスターの[0183]ぬすむ[0083]、[0183]魔引き[0083]が成功しにくくなる</t>
  </si>
  <si>
    <t>سلسلة فضية</t>
  </si>
  <si>
    <t>毒ぬきじぞう</t>
  </si>
  <si>
    <t>モンスターの[0183]毒[0083]が成功しにくくなる</t>
  </si>
  <si>
    <t>تمثال سم</t>
  </si>
  <si>
    <t>赤チンボトル</t>
  </si>
  <si>
    <t>モンスターの[0183]かみつき[0083]、[0183]がぶり[0083]が成功しにくくなる</t>
  </si>
  <si>
    <t>زجاجة حمراء</t>
  </si>
  <si>
    <t>いやしのホウタイ</t>
  </si>
  <si>
    <t>モンスターの[0183]衰弱[0083]が成功しにくくなる</t>
  </si>
  <si>
    <t>ضمادات</t>
  </si>
  <si>
    <t>マグネックレス</t>
  </si>
  <si>
    <t>モンスターの[0183]石化[0083]が成功しにくくなる</t>
  </si>
  <si>
    <t>قلادة مغناطيس</t>
  </si>
  <si>
    <t>見切りおみき</t>
  </si>
  <si>
    <t>モンスターの[0183]すきをつく[0083][0183]急所つき[0083]が成功しにくくなる</t>
  </si>
  <si>
    <t>قنينة</t>
  </si>
  <si>
    <t>ミスリルブレス</t>
  </si>
  <si>
    <t>モンスターの[0183]そうびねらい[0083]が成功しにくくなる</t>
  </si>
  <si>
    <t>زفير مثريل</t>
  </si>
  <si>
    <t>レッドダイヤ</t>
  </si>
  <si>
    <t>モンスターの[0183]吸血[0083]が成功しにくくなる</t>
  </si>
  <si>
    <t>ماسة حمراء</t>
  </si>
  <si>
    <t>ガーディのうでわ</t>
  </si>
  <si>
    <t>モンスターの[0183]くびねらい[0083]が成功しにくくなる</t>
  </si>
  <si>
    <t>معصم يد</t>
  </si>
  <si>
    <t>ニガムシ</t>
  </si>
  <si>
    <t>モンスターの[0183]こちょこちょ[0083]が成功しにくくなる</t>
  </si>
  <si>
    <t>حشرة</t>
  </si>
  <si>
    <t>イケてるマスク</t>
  </si>
  <si>
    <t>[0283]カッコよさ[0083]のパラメーターが上がる（ウソ）</t>
  </si>
  <si>
    <t>قناع أنيق</t>
  </si>
  <si>
    <t>とうしメガネ</t>
  </si>
  <si>
    <t>勝手に[0283]ミエるんです[0083]の効果があらわれる時がある</t>
  </si>
  <si>
    <t>نظارة استثمار</t>
  </si>
  <si>
    <t>カガヤイタキセツ</t>
  </si>
  <si>
    <t>[0283]きせつ[0083]の名を持つ宝石の集合体[0283]激レア[0083]</t>
  </si>
  <si>
    <t>زمرد حمراء</t>
  </si>
  <si>
    <t>春のトキメキ</t>
  </si>
  <si>
    <t>[0283]春[0083]の名を持つ宝石4つの[0283]きせつ[0083]の名をそろえると..</t>
  </si>
  <si>
    <t>زمرد ربيع</t>
  </si>
  <si>
    <t>夏のオモイデ</t>
  </si>
  <si>
    <t>[0283]夏[0083]の名を持つ宝石4つの[0283]きせつ[0083]の名をそろえると..</t>
  </si>
  <si>
    <t>زمرد صيف</t>
  </si>
  <si>
    <t>秋のタソガレ</t>
  </si>
  <si>
    <t>[0283]秋[0083]の名を持つ宝石4つの[0283]きせつ[0083]の名をそろえると..</t>
  </si>
  <si>
    <t>زمرد خريف</t>
  </si>
  <si>
    <t>冬はナベダロ</t>
  </si>
  <si>
    <t>[0283]冬[0083]の名を持つ宝石4つの[0283]きせつ[0083]の名をそろえると..</t>
  </si>
  <si>
    <t>زمرد شتاء</t>
  </si>
  <si>
    <t>ふしぎなポケット</t>
  </si>
  <si>
    <t>時々、手持ちの[0283]アイテム[0083]か[0283]魔法[0083]が[0283]增殖[0083]する</t>
  </si>
  <si>
    <t>جيب غامض</t>
  </si>
  <si>
    <t>とびからスパイス</t>
  </si>
  <si>
    <t>ステータス異状が自然に回復する時がある</t>
  </si>
  <si>
    <t>توابل</t>
  </si>
  <si>
    <t>法力のジュズ</t>
  </si>
  <si>
    <t>フィールド魔法を当てやすくなる</t>
  </si>
  <si>
    <t>سبحه</t>
  </si>
  <si>
    <t>とくとくダイス</t>
  </si>
  <si>
    <t>時々、マルチクリスタルと同じ効果をはっきするサイコロ</t>
  </si>
  <si>
    <t>مرد خاص</t>
  </si>
  <si>
    <t>ブランドバッグ</t>
  </si>
  <si>
    <t>?箱でアイテムや魔法を落とさなくなる</t>
  </si>
  <si>
    <t>حقيبة ماركة</t>
  </si>
  <si>
    <t>サイフのヒモ</t>
  </si>
  <si>
    <t>?箱でお金を落とさなくなる</t>
  </si>
  <si>
    <t>حبل معقود</t>
  </si>
  <si>
    <t>守りのごふ</t>
  </si>
  <si>
    <t>?箱でダメージやステータス変化を受けなくなる</t>
  </si>
  <si>
    <t>تميمة دفاع</t>
  </si>
  <si>
    <t>金食いムシ</t>
  </si>
  <si>
    <t>価値は高いが、1週間每に維持費が[0183]10000G[0083]かかる</t>
  </si>
  <si>
    <t>آكلة مال</t>
  </si>
  <si>
    <t>ルパンのハリガネ</t>
  </si>
  <si>
    <t>[0283]まほうのカギ[0083]がなくても宝箱マスを開けることができる</t>
  </si>
  <si>
    <t>مفك لوبن</t>
  </si>
  <si>
    <t>ブッダの心</t>
  </si>
  <si>
    <t>仏の心を持ち恨みがつのりにくくなる</t>
  </si>
  <si>
    <t>قلب بوذا</t>
  </si>
  <si>
    <t>ウラミのきもち</t>
  </si>
  <si>
    <t>悪魔の心を持ち恨みがつのりやすくなる</t>
  </si>
  <si>
    <t>شعور أورامي</t>
  </si>
  <si>
    <t>まんねんパズル</t>
  </si>
  <si>
    <t>残りHPが[0183]1／10[0083]以下の時体力以外のパラメーターが[0183]一時上昇[0083]</t>
  </si>
  <si>
    <t>لغز ماني</t>
  </si>
  <si>
    <t>ドカポンクラウン</t>
  </si>
  <si>
    <t>全パラメーターが[0283]10UP[0083]</t>
  </si>
  <si>
    <t>تاج دوكابون</t>
  </si>
  <si>
    <t>ドカポンハート</t>
  </si>
  <si>
    <t>体力と魔力が[0283]10UP[0083]</t>
  </si>
  <si>
    <t>قلب دوكابون</t>
  </si>
  <si>
    <t>ドカポンリング</t>
  </si>
  <si>
    <t>攻擊力、防御力、す早さが[0283]10UP[0083]</t>
  </si>
  <si>
    <t>خاتم دوكابون</t>
  </si>
  <si>
    <t>ドカポンオーブ</t>
  </si>
  <si>
    <t>お宝[0283]単体[0083]の価値でいえぱこの世一らしい宝玉</t>
  </si>
  <si>
    <t>جرم دوكابون</t>
  </si>
  <si>
    <t>弱の玉</t>
  </si>
  <si>
    <t>「弱」と書かれた不思議な玉伝説では4種類の玉があるらしい</t>
  </si>
  <si>
    <t>كرة الضعف</t>
  </si>
  <si>
    <t>肉の玉</t>
  </si>
  <si>
    <t>「肉」と書かれた不思議な玉伝説では4種類の玉があるらしい</t>
  </si>
  <si>
    <t>كرة لحم</t>
  </si>
  <si>
    <t>強の玉</t>
  </si>
  <si>
    <t>「強」と書かれた不思議な玉伝説では4種類の玉があるらしい</t>
  </si>
  <si>
    <t>كرة قوة</t>
  </si>
  <si>
    <t>食の玉</t>
  </si>
  <si>
    <t>「食」と書かれた不思議な玉伝説では4種類の玉があるらしい</t>
  </si>
  <si>
    <t>كرة طعام</t>
  </si>
  <si>
    <t>ドカポンボール</t>
  </si>
  <si>
    <t>ドカポンワールドを司る玉伝説にふさわしい価値がある</t>
  </si>
  <si>
    <t>كرة دوكابون</t>
  </si>
  <si>
    <t>魔王のタマゴ</t>
  </si>
  <si>
    <t>魔界の国宝欲望を心に秘めた者に引かれるらしい</t>
  </si>
  <si>
    <t>بيضة ملك الشيطان</t>
  </si>
  <si>
    <t>[JP] Town Name</t>
  </si>
  <si>
    <t>-</t>
  </si>
  <si>
    <t>[AR] Town Name</t>
  </si>
  <si>
    <t>[EN] Town Name</t>
  </si>
  <si>
    <t>ユーロ</t>
  </si>
  <si>
    <t>يورو</t>
  </si>
  <si>
    <t>Euro</t>
  </si>
  <si>
    <t>ノウス</t>
  </si>
  <si>
    <t>Knows</t>
  </si>
  <si>
    <t>ラシアン</t>
  </si>
  <si>
    <t>راشيان</t>
  </si>
  <si>
    <t>Russian</t>
  </si>
  <si>
    <t>トラリア</t>
  </si>
  <si>
    <t>Tolaria</t>
  </si>
  <si>
    <t>エイジャ</t>
  </si>
  <si>
    <t>Aijah</t>
  </si>
  <si>
    <t>ナンキク</t>
  </si>
  <si>
    <t>Nankiku</t>
  </si>
  <si>
    <t>エフリカ</t>
  </si>
  <si>
    <t>افريكا</t>
  </si>
  <si>
    <t>Efrica</t>
  </si>
  <si>
    <t>サース</t>
  </si>
  <si>
    <t>Saas</t>
  </si>
  <si>
    <t>ホレンソ</t>
  </si>
  <si>
    <t>Horenzo</t>
  </si>
  <si>
    <t>パパセリ</t>
  </si>
  <si>
    <t>Paparseri</t>
  </si>
  <si>
    <t>ピマーン</t>
  </si>
  <si>
    <t>Piman</t>
  </si>
  <si>
    <t>キュリー</t>
  </si>
  <si>
    <t>Curie</t>
  </si>
  <si>
    <t>ブロコリ</t>
  </si>
  <si>
    <t>بروكري</t>
  </si>
  <si>
    <t>Broccoli</t>
  </si>
  <si>
    <t>バクーサ</t>
  </si>
  <si>
    <t>Bakuosa</t>
  </si>
  <si>
    <t>ラダック</t>
  </si>
  <si>
    <t>Ladakh</t>
  </si>
  <si>
    <t>フインク</t>
  </si>
  <si>
    <t>Fink</t>
  </si>
  <si>
    <t>ミッドラ</t>
  </si>
  <si>
    <t>Midra</t>
  </si>
  <si>
    <t>ヒカラベ</t>
  </si>
  <si>
    <t>Hikarabe</t>
  </si>
  <si>
    <t>パペルス</t>
  </si>
  <si>
    <t>Papels</t>
  </si>
  <si>
    <t>ビトロン</t>
  </si>
  <si>
    <t>Vitron</t>
  </si>
  <si>
    <t>ウニウニ</t>
  </si>
  <si>
    <t>Sea urchin</t>
  </si>
  <si>
    <t>ライーク</t>
  </si>
  <si>
    <t>Like</t>
  </si>
  <si>
    <t>ガワン</t>
  </si>
  <si>
    <t>Gawan</t>
  </si>
  <si>
    <t>アビワン</t>
  </si>
  <si>
    <t>Abhiwan</t>
  </si>
  <si>
    <t>マハッチ</t>
  </si>
  <si>
    <t>Mahatch</t>
  </si>
  <si>
    <t>エビア</t>
  </si>
  <si>
    <t>Shrimp</t>
  </si>
  <si>
    <t>シベット</t>
  </si>
  <si>
    <t>Civet</t>
  </si>
  <si>
    <t>パフィ</t>
  </si>
  <si>
    <t>Puffy</t>
  </si>
  <si>
    <t>チョコサ</t>
  </si>
  <si>
    <t>Chocosa</t>
  </si>
  <si>
    <t>カキゴリ</t>
  </si>
  <si>
    <t>Oyster</t>
  </si>
  <si>
    <t>アイスラ</t>
  </si>
  <si>
    <t>Isla</t>
  </si>
  <si>
    <t>ラッペ</t>
  </si>
  <si>
    <t>Lappe</t>
  </si>
  <si>
    <t>イーンカ</t>
  </si>
  <si>
    <t>Inka</t>
  </si>
  <si>
    <t>カステア</t>
  </si>
  <si>
    <t>Castea</t>
  </si>
  <si>
    <t>マンヤ</t>
  </si>
  <si>
    <t>Manya</t>
  </si>
  <si>
    <t>ムムー</t>
  </si>
  <si>
    <t>Mumu</t>
  </si>
  <si>
    <t>トランチ</t>
  </si>
  <si>
    <t>Trunch</t>
  </si>
  <si>
    <t>パイス</t>
  </si>
  <si>
    <t>Pice</t>
  </si>
  <si>
    <t>チリペパ</t>
  </si>
  <si>
    <t>Chili pepper</t>
  </si>
  <si>
    <t>キムチム</t>
  </si>
  <si>
    <t>Kimchim</t>
  </si>
  <si>
    <t>カリーン</t>
  </si>
  <si>
    <t>Careen</t>
  </si>
  <si>
    <t>トンガラ</t>
  </si>
  <si>
    <t>Tongara</t>
  </si>
  <si>
    <t>バンジャ</t>
  </si>
  <si>
    <t>Banja</t>
  </si>
  <si>
    <t>ビィチ</t>
  </si>
  <si>
    <t>Bich</t>
  </si>
  <si>
    <t>サーハ</t>
  </si>
  <si>
    <t>Sahra</t>
  </si>
  <si>
    <t>コナッツ</t>
  </si>
  <si>
    <t>Coconut</t>
  </si>
  <si>
    <t>トロピカ</t>
  </si>
  <si>
    <t>Tropica</t>
  </si>
  <si>
    <t>チャモロ</t>
  </si>
  <si>
    <t>Chamorro</t>
  </si>
  <si>
    <t>テンカク</t>
  </si>
  <si>
    <t>Tenkaku</t>
  </si>
  <si>
    <t>ゴウジュ</t>
  </si>
  <si>
    <t>Gouge</t>
  </si>
  <si>
    <t>サシャピ</t>
  </si>
  <si>
    <t>Sashapi</t>
  </si>
  <si>
    <t>エフエル</t>
  </si>
  <si>
    <t>Fuel</t>
  </si>
  <si>
    <t>トキウ</t>
  </si>
  <si>
    <t>Tokyuu</t>
  </si>
  <si>
    <t>ドマーク</t>
  </si>
  <si>
    <t>Demark</t>
  </si>
  <si>
    <t>村</t>
  </si>
  <si>
    <t>village</t>
  </si>
  <si>
    <t>町</t>
  </si>
  <si>
    <t>town</t>
  </si>
  <si>
    <t>都市</t>
  </si>
  <si>
    <t>city</t>
  </si>
  <si>
    <t>ヤオーヤ</t>
  </si>
  <si>
    <t>Yaoya</t>
  </si>
  <si>
    <t>エジプタ</t>
  </si>
  <si>
    <t>Editor</t>
  </si>
  <si>
    <t>スサイン</t>
  </si>
  <si>
    <t>Sine</t>
  </si>
  <si>
    <t>フリザ</t>
  </si>
  <si>
    <t>Friza</t>
  </si>
  <si>
    <t>オパツ</t>
  </si>
  <si>
    <t>Opatsu</t>
  </si>
  <si>
    <t>ヒリヒリ</t>
  </si>
  <si>
    <t>Tingling</t>
  </si>
  <si>
    <t>リゾット</t>
  </si>
  <si>
    <t>risotto</t>
  </si>
  <si>
    <t>タウア</t>
  </si>
  <si>
    <t>Taua</t>
  </si>
  <si>
    <t>ハジマリス</t>
  </si>
  <si>
    <t>Hajimaris</t>
  </si>
  <si>
    <t>ベジタリン</t>
  </si>
  <si>
    <t>Vegetaline</t>
  </si>
  <si>
    <t>スナバダ</t>
  </si>
  <si>
    <t>Snubada</t>
  </si>
  <si>
    <t>シスネイター</t>
  </si>
  <si>
    <t>Sysnator</t>
  </si>
  <si>
    <t>ヒヤリンコ</t>
  </si>
  <si>
    <t>Hyalinko</t>
  </si>
  <si>
    <t>シビュザイル</t>
  </si>
  <si>
    <t>Civuzile</t>
  </si>
  <si>
    <t>アーチッチ</t>
  </si>
  <si>
    <t>Architch</t>
  </si>
  <si>
    <t>ラテーン</t>
  </si>
  <si>
    <t>Laten</t>
  </si>
  <si>
    <t>フモー</t>
  </si>
  <si>
    <t>Humor</t>
  </si>
  <si>
    <t>[JP] Magic DEF</t>
  </si>
  <si>
    <t>[JP] Magic DEF Description</t>
  </si>
  <si>
    <t>[AR] Magic DEF Description</t>
  </si>
  <si>
    <t>[AR] Magic DEF Name</t>
  </si>
  <si>
    <t>[EN] Magic DEF Name</t>
  </si>
  <si>
    <t>[EN] Magic DEF Description</t>
  </si>
  <si>
    <t>マホセーフ</t>
  </si>
  <si>
    <t>攻擊魔法によるダメージを50％軽減する</t>
  </si>
  <si>
    <t>حاجز</t>
  </si>
  <si>
    <t>マホガード</t>
  </si>
  <si>
    <t>攻擊魔法によるダメージを75％軽減する</t>
  </si>
  <si>
    <t>حاجز هائل 2</t>
  </si>
  <si>
    <t>マホキカン</t>
  </si>
  <si>
    <t>攻擊魔法によるダメージをほぼ完全に防ぐ</t>
  </si>
  <si>
    <t>حاجز خارق 3</t>
  </si>
  <si>
    <t>ゲンキッキ</t>
  </si>
  <si>
    <t>攻擊魔法を吸い取って自分のHPを100回復する</t>
  </si>
  <si>
    <t>امتصاص</t>
  </si>
  <si>
    <t>ドゲンキッキ</t>
  </si>
  <si>
    <t>攻擊魔法を吸い取って自分のHPを200回復する</t>
  </si>
  <si>
    <t>امتصاص خارق 2</t>
  </si>
  <si>
    <t>マホタス</t>
  </si>
  <si>
    <t>攻擊魔法を吸収して自分の攻擊魔法を1回增やす</t>
  </si>
  <si>
    <t>شفط</t>
  </si>
  <si>
    <t>マホタスラ</t>
  </si>
  <si>
    <t>攻擊魔法を吸収して自分の攻擊魔法を3回增やす</t>
  </si>
  <si>
    <t>شفط هائل 2</t>
  </si>
  <si>
    <t>マホタスダラ</t>
  </si>
  <si>
    <t>攻擊魔法を吸収して自分の攻擊魔法を5回增やす</t>
  </si>
  <si>
    <t>شفط خارق 3</t>
  </si>
  <si>
    <t>マホゲンキ</t>
  </si>
  <si>
    <t>攻擊魔法を吸収して自分の攻擊魔法3回とHP100を增やす</t>
  </si>
  <si>
    <t>ابتلاع</t>
  </si>
  <si>
    <t>マホフウジ</t>
  </si>
  <si>
    <t>攻擊魔法をはねかえし敵の攻擊魔法を封じ込める</t>
  </si>
  <si>
    <t>يحتوي سحر هجوم العدو الذي يرتد عن سحر الهجوم</t>
  </si>
  <si>
    <t>انعكاس</t>
  </si>
  <si>
    <t>ドマホフウジ</t>
  </si>
  <si>
    <t>攻擊魔法をはねかえし敵の攻擊魔法と防御魔法を封じ込める</t>
  </si>
  <si>
    <t>انعكاس هائل 2</t>
  </si>
  <si>
    <t>マジックプール</t>
  </si>
  <si>
    <t>攻擊魔法を吸い取って自分の魔力を一時的に2倍に高める</t>
  </si>
  <si>
    <t>زم السحر</t>
  </si>
  <si>
    <t>ガードプール</t>
  </si>
  <si>
    <t>攻擊魔法を吸い取って自分の防御力を一時的に2倍に高める</t>
  </si>
  <si>
    <t>زم الدفاع</t>
  </si>
  <si>
    <t>マホカッチン</t>
  </si>
  <si>
    <t>攻擊魔法をはねかえし敵をすこしの間うごけなくしてしまう</t>
  </si>
  <si>
    <t>توجه شحنة لتجعل العدو غير قادر على الحركة لبعض الوقت</t>
  </si>
  <si>
    <t>ماهوكوتين</t>
  </si>
  <si>
    <t>マホミラー</t>
  </si>
  <si>
    <t>攻擊魔法を反射させダメージと特殊効果を敵にそっくりお返しする</t>
  </si>
  <si>
    <t>يعكس الهجوم السحري ويعيد الضرر والاثار الخاصة بالضبط إلى العدو</t>
  </si>
  <si>
    <t>انعكاس كامل3</t>
  </si>
  <si>
    <t>ATTACK MAGIC</t>
  </si>
  <si>
    <t>メテオ</t>
  </si>
  <si>
    <t>敵に隕石をぶつけ小ダメージをあたえる</t>
  </si>
  <si>
    <t>يصيب خصم بنيزك ويسبب ضرر صغير</t>
  </si>
  <si>
    <t>نيزك</t>
  </si>
  <si>
    <t>Meteo</t>
  </si>
  <si>
    <t>メテオラ</t>
  </si>
  <si>
    <t>敵に多くの隕石をぶつけ中ダメージをあたえる</t>
  </si>
  <si>
    <t>يصيب خصم بنيازك ويسبب ضرر متوسط</t>
  </si>
  <si>
    <t>نيزكا</t>
  </si>
  <si>
    <t>Meteora</t>
  </si>
  <si>
    <t>メテオダラ</t>
  </si>
  <si>
    <t>敵に巨大な隕石をぶつけ大爆凳を起こして大ダメージをあたえる</t>
  </si>
  <si>
    <t>يصيب خصم بنيازك كبيرة ويسبب ضرر كبيرة</t>
  </si>
  <si>
    <t>نيازك</t>
  </si>
  <si>
    <t>Meteodora</t>
  </si>
  <si>
    <t>フリーズ</t>
  </si>
  <si>
    <t>敵の上につららを降らせ小ダメージをあたえる</t>
  </si>
  <si>
    <t>يسقط جليد على الخصم ويسبب ضرر صغير</t>
  </si>
  <si>
    <t>Freeze</t>
  </si>
  <si>
    <t>フリーズラ</t>
  </si>
  <si>
    <t>敵の上につららを降らせ凍結させて中ダメージをあたえる</t>
  </si>
  <si>
    <t>يسقط جليد على الخصم ويسبب ضرر متوسط</t>
  </si>
  <si>
    <t>جليدا</t>
  </si>
  <si>
    <t>Frieze</t>
  </si>
  <si>
    <t>フリーズダラ</t>
  </si>
  <si>
    <t>敵に冷気を降りそそがせて氷で包み込み大ダメージを与える</t>
  </si>
  <si>
    <t>يسقط جليد على الخصم ويسبب ضرر كبير</t>
  </si>
  <si>
    <t>جليدلا</t>
  </si>
  <si>
    <t>Freeze Dara</t>
  </si>
  <si>
    <t>プラズマ</t>
  </si>
  <si>
    <t>敵に雷を落とし小ダメージをあたえる</t>
  </si>
  <si>
    <t>ضرب الخصم ببرق وتسبب ضرر صغير</t>
  </si>
  <si>
    <t>بلازم</t>
  </si>
  <si>
    <t>plasma</t>
  </si>
  <si>
    <t>プラズマラ</t>
  </si>
  <si>
    <t>敵に連続して雷を落とし中ダメージをあたえる</t>
  </si>
  <si>
    <t>ضرب الخصم ببرق وتسبب ضرر متوسط</t>
  </si>
  <si>
    <t>بلازما</t>
  </si>
  <si>
    <t>Plasmara</t>
  </si>
  <si>
    <t>プラズマダラ</t>
  </si>
  <si>
    <t>敵に多くの雷を落とし大ダメージをあたえる</t>
  </si>
  <si>
    <t>ضرب الخصم ببرق وتسبب ضرر كبير</t>
  </si>
  <si>
    <t>بلازملا</t>
  </si>
  <si>
    <t>Plasma Dara</t>
  </si>
  <si>
    <t>マホケスA</t>
  </si>
  <si>
    <t>敵の攻擊魔法を消滅させる</t>
  </si>
  <si>
    <t>تدمير هجوم سحر العدو</t>
  </si>
  <si>
    <t>تدميرأ</t>
  </si>
  <si>
    <t>Mahoketh A</t>
  </si>
  <si>
    <t>マホケスD</t>
  </si>
  <si>
    <t>敵の防御魔法を消滅させる</t>
  </si>
  <si>
    <t>تدمير دفاع سحر العدو</t>
  </si>
  <si>
    <t>تدميرث</t>
  </si>
  <si>
    <t>Mahoketh D</t>
  </si>
  <si>
    <t>バトルドリー</t>
  </si>
  <si>
    <t>敵を呪い状態にする呪い状態になった敵は時々自分を攻擊してしまう</t>
  </si>
  <si>
    <t>تلعن العدو وتجعله يهاجم نفسه في بعض الأحيان.</t>
  </si>
  <si>
    <t>دمية قتال</t>
  </si>
  <si>
    <t>Battle dolly</t>
  </si>
  <si>
    <t>バトルネムネム</t>
  </si>
  <si>
    <t>敵を眠らせる</t>
  </si>
  <si>
    <t>تنوم العدو</t>
  </si>
  <si>
    <t>نعاس</t>
  </si>
  <si>
    <t>Battle Nemnem</t>
  </si>
  <si>
    <t>－－－</t>
  </si>
  <si>
    <t>--</t>
  </si>
  <si>
    <t>ゼニゲット</t>
  </si>
  <si>
    <t>敵の所持金を半額うぱう</t>
  </si>
  <si>
    <t>نهب نصف اموال الخصم</t>
  </si>
  <si>
    <t>سرقة</t>
  </si>
  <si>
    <t>Zeniget</t>
  </si>
  <si>
    <t>ドゼニゲット</t>
  </si>
  <si>
    <t>敵の所持金を全額うぱう</t>
  </si>
  <si>
    <t>نهب كامل اموال الخصم</t>
  </si>
  <si>
    <t>Dozeniget</t>
  </si>
  <si>
    <t>エネゲット</t>
  </si>
  <si>
    <t>敵のHPの半分を吸い取り自分のHPを增やす</t>
  </si>
  <si>
    <t>أمتص نصف HP الخصم وزود HP خاصتك</t>
  </si>
  <si>
    <t>Eneget</t>
  </si>
  <si>
    <t>エネチェンジ</t>
  </si>
  <si>
    <t>自分のHPと敵のHPを交換する</t>
  </si>
  <si>
    <t>استبدل HP الخاص بك بـ HP الخصم</t>
  </si>
  <si>
    <t>تغيير HP</t>
  </si>
  <si>
    <t>Energy change</t>
  </si>
  <si>
    <t>ゴウトゥヘル</t>
  </si>
  <si>
    <t>自分のHPをのこり1にする代わりに敵を死亡させる</t>
  </si>
  <si>
    <t>تقلل HP خاصتك إلى 1، لكن تقتل الخصم</t>
  </si>
  <si>
    <t>نفي</t>
  </si>
  <si>
    <t>Goutucher</t>
  </si>
  <si>
    <t>テレポーザン</t>
  </si>
  <si>
    <t>テレポートで敵に近づき装備している武器で物理ダメージをあたえる</t>
  </si>
  <si>
    <t>انتقال آني</t>
  </si>
  <si>
    <t>Teleposan</t>
  </si>
  <si>
    <t>ブンシンザン</t>
  </si>
  <si>
    <t>分身して敵に近づき装備している武器で物理ダメージをあたえる</t>
  </si>
  <si>
    <t>تشاطر</t>
  </si>
  <si>
    <t>Bunshinzan</t>
  </si>
  <si>
    <t>サビール</t>
  </si>
  <si>
    <t>酸の雨を降らせて敵の装備品のいずれかを壊す</t>
  </si>
  <si>
    <t>مطر حمضي يدمر معدات الخصم</t>
  </si>
  <si>
    <t>صدأ</t>
  </si>
  <si>
    <t>Sabir</t>
  </si>
  <si>
    <t>バーサーク</t>
  </si>
  <si>
    <t>－－－－</t>
  </si>
  <si>
    <t>هائج</t>
  </si>
  <si>
    <t>Berserk</t>
  </si>
  <si>
    <t>ブレス</t>
  </si>
  <si>
    <t>زفير</t>
  </si>
  <si>
    <t>Bless</t>
  </si>
  <si>
    <t>ツイスター</t>
  </si>
  <si>
    <t>إعصار</t>
  </si>
  <si>
    <t>Twister</t>
  </si>
  <si>
    <t>ビッグウェーブ</t>
  </si>
  <si>
    <t>موجة كبيرة</t>
  </si>
  <si>
    <t>Big wave</t>
  </si>
  <si>
    <t>アースクエイク</t>
  </si>
  <si>
    <t>Earthquake</t>
  </si>
  <si>
    <t>エレキショック</t>
  </si>
  <si>
    <t>صدمة كهربائية</t>
  </si>
  <si>
    <t>Electric shock</t>
  </si>
  <si>
    <t>ザンテツケン</t>
  </si>
  <si>
    <t>زانتكين</t>
  </si>
  <si>
    <t>Zantekken</t>
  </si>
  <si>
    <t>ゼニダウン</t>
  </si>
  <si>
    <t>زني داون</t>
  </si>
  <si>
    <t>Zenidown</t>
  </si>
  <si>
    <t>メチャメテオ</t>
  </si>
  <si>
    <t>نيزك ميكا</t>
  </si>
  <si>
    <t>Mechameteo</t>
  </si>
  <si>
    <t>メチャフリーズ</t>
  </si>
  <si>
    <t>برد الميكا</t>
  </si>
  <si>
    <t>Mecha Freeze</t>
  </si>
  <si>
    <t>メチャプラズマ</t>
  </si>
  <si>
    <t>بلازما الميكا</t>
  </si>
  <si>
    <t>Mechaplasma</t>
  </si>
  <si>
    <t>ギガドレイン</t>
  </si>
  <si>
    <t>شفط الهائل</t>
  </si>
  <si>
    <t>Giga drain</t>
  </si>
  <si>
    <t>ソードダンサー</t>
  </si>
  <si>
    <t>رقصة السيف</t>
  </si>
  <si>
    <t>Sword dancer</t>
  </si>
  <si>
    <t>ヘブンズゲート</t>
  </si>
  <si>
    <t>－－－－－－－－</t>
  </si>
  <si>
    <t>بوابة السماء</t>
  </si>
  <si>
    <t>Heaven's Gate</t>
  </si>
  <si>
    <t>ShieldS</t>
  </si>
  <si>
    <t>チャチな盾</t>
  </si>
  <si>
    <t>ترس صغير</t>
  </si>
  <si>
    <t>chatty shield</t>
  </si>
  <si>
    <t>ウッドシールド</t>
  </si>
  <si>
    <t>ترس خشب</t>
  </si>
  <si>
    <t>wood shield</t>
  </si>
  <si>
    <t>青銅の盾</t>
  </si>
  <si>
    <t>ترس فلز</t>
  </si>
  <si>
    <t>bronze shield</t>
  </si>
  <si>
    <t>鉄の盾</t>
  </si>
  <si>
    <t>ترس حديد</t>
  </si>
  <si>
    <t>iron shield</t>
  </si>
  <si>
    <t>ラウンドシールド</t>
  </si>
  <si>
    <t>ترس مستدير</t>
  </si>
  <si>
    <t>round shield</t>
  </si>
  <si>
    <t>ラージシールド</t>
  </si>
  <si>
    <t>ترس كبير</t>
  </si>
  <si>
    <t>large shield</t>
  </si>
  <si>
    <t>鋼の盾</t>
  </si>
  <si>
    <t>ترس فولاذ</t>
  </si>
  <si>
    <t>steel shield</t>
  </si>
  <si>
    <t>こうらの盾</t>
  </si>
  <si>
    <t>ترس صدف</t>
  </si>
  <si>
    <t>shield of the harbor</t>
  </si>
  <si>
    <t>ガンコシールド</t>
  </si>
  <si>
    <t>ترس غانكو</t>
  </si>
  <si>
    <t>ganko shield</t>
  </si>
  <si>
    <t>戦士の盾</t>
  </si>
  <si>
    <t>ترس محارب</t>
  </si>
  <si>
    <t>warrior's shield</t>
  </si>
  <si>
    <t>メタルシールド</t>
  </si>
  <si>
    <t>ترس معدن</t>
  </si>
  <si>
    <t>metal shield</t>
  </si>
  <si>
    <t>バトルシールド</t>
  </si>
  <si>
    <t>ترس حربي</t>
  </si>
  <si>
    <t>battle shield</t>
  </si>
  <si>
    <t>スパイクシールド</t>
  </si>
  <si>
    <t>ترس مدبب</t>
  </si>
  <si>
    <t>spike shield</t>
  </si>
  <si>
    <t>古兵の盾</t>
  </si>
  <si>
    <t>ترس جندي عتيق</t>
  </si>
  <si>
    <t>old soldier's shield</t>
  </si>
  <si>
    <t>ナイツシールド</t>
  </si>
  <si>
    <t>ترس فارس</t>
  </si>
  <si>
    <t>knightshield</t>
  </si>
  <si>
    <t>オーラシールド</t>
  </si>
  <si>
    <t>ترس هالة</t>
  </si>
  <si>
    <t>aura shield</t>
  </si>
  <si>
    <t>太陽の盾</t>
  </si>
  <si>
    <t>ترس الشمس</t>
  </si>
  <si>
    <t>Shield of the Sun</t>
  </si>
  <si>
    <t>マジックシールド</t>
  </si>
  <si>
    <t>ترس سحري</t>
  </si>
  <si>
    <t>magic shield</t>
  </si>
  <si>
    <t>アテナの盾</t>
  </si>
  <si>
    <t>ترس أثينا</t>
  </si>
  <si>
    <t>Athena's Shield.</t>
  </si>
  <si>
    <t>最後の盾</t>
  </si>
  <si>
    <t>ترس الاخير</t>
  </si>
  <si>
    <t>The Last Shield.</t>
  </si>
  <si>
    <t>ムーンシールド</t>
  </si>
  <si>
    <t>ترس القمر</t>
  </si>
  <si>
    <t>moon shield</t>
  </si>
  <si>
    <t>おもちゃの盾</t>
  </si>
  <si>
    <t>ترس لعبة</t>
  </si>
  <si>
    <t>toy shield</t>
  </si>
  <si>
    <t>勇気の盾</t>
  </si>
  <si>
    <t>ترس الشهامة</t>
  </si>
  <si>
    <t>Shield of Courage.</t>
  </si>
  <si>
    <t>ハデな盾</t>
  </si>
  <si>
    <t>ترس عوج</t>
  </si>
  <si>
    <t>lame shield</t>
  </si>
  <si>
    <t>まやかしの盾</t>
  </si>
  <si>
    <t>ترس الخداع</t>
  </si>
  <si>
    <t>shield of deceit</t>
  </si>
  <si>
    <t>デモンシールド</t>
  </si>
  <si>
    <t>ترس شيطان</t>
  </si>
  <si>
    <t>demon shield</t>
  </si>
  <si>
    <t>血ぬりの盾</t>
  </si>
  <si>
    <t>ترس دامي</t>
  </si>
  <si>
    <t>blood-soaked shield</t>
  </si>
  <si>
    <t>予備</t>
  </si>
  <si>
    <t>reserve</t>
  </si>
  <si>
    <t>Armor list</t>
  </si>
  <si>
    <t>ボロいふく</t>
  </si>
  <si>
    <t>لباس</t>
  </si>
  <si>
    <t>ジャージ</t>
  </si>
  <si>
    <t>جرسي</t>
  </si>
  <si>
    <t>あさのローブ</t>
  </si>
  <si>
    <t>رداء</t>
  </si>
  <si>
    <t>バーゲンスーツ</t>
  </si>
  <si>
    <t>زي رسمي</t>
  </si>
  <si>
    <t>ブリキアーマー</t>
  </si>
  <si>
    <t>درع مدبب</t>
  </si>
  <si>
    <t>briar armor</t>
  </si>
  <si>
    <t>レザーアーマー</t>
  </si>
  <si>
    <t>درع جلد</t>
  </si>
  <si>
    <t>leather armor</t>
  </si>
  <si>
    <t>鉄のハラマキ</t>
  </si>
  <si>
    <t>صفيحة هاراماكي</t>
  </si>
  <si>
    <t>iron haramaki</t>
  </si>
  <si>
    <t>てんぐのどうぎ</t>
  </si>
  <si>
    <t>درع تينغو</t>
  </si>
  <si>
    <t>Tengu's doctrine</t>
  </si>
  <si>
    <t>木の鎧</t>
  </si>
  <si>
    <t>درع خشب</t>
  </si>
  <si>
    <t>wooden armor</t>
  </si>
  <si>
    <t>ライトアーマー</t>
  </si>
  <si>
    <t>درع خفيف</t>
  </si>
  <si>
    <t>light armor</t>
  </si>
  <si>
    <t>石わたマント</t>
  </si>
  <si>
    <t>عباءة حجر</t>
  </si>
  <si>
    <t>stone-filled cloak</t>
  </si>
  <si>
    <t>バトルジャケット</t>
  </si>
  <si>
    <t>سترة قتال</t>
  </si>
  <si>
    <t>battle jacket</t>
  </si>
  <si>
    <t>スケイルメイル</t>
  </si>
  <si>
    <t>زرديه حلزون</t>
  </si>
  <si>
    <t>snail mail</t>
  </si>
  <si>
    <t>プロテクター</t>
  </si>
  <si>
    <t>حامية</t>
  </si>
  <si>
    <t>protector</t>
  </si>
  <si>
    <t>リングメイル</t>
  </si>
  <si>
    <t>زردية</t>
  </si>
  <si>
    <t>ring-mail</t>
  </si>
  <si>
    <t>シルバービスチェ</t>
  </si>
  <si>
    <t>مشد فضي</t>
  </si>
  <si>
    <t>silver bustier</t>
  </si>
  <si>
    <t>ラメラーアーマー</t>
  </si>
  <si>
    <t>درع راميلا</t>
  </si>
  <si>
    <t>lamellar armor</t>
  </si>
  <si>
    <t>コムサデローブ</t>
  </si>
  <si>
    <t>ثوب كومسا</t>
  </si>
  <si>
    <t>comsa de la vie</t>
  </si>
  <si>
    <t>古兵の鎧</t>
  </si>
  <si>
    <t>درع جندي قديم</t>
  </si>
  <si>
    <t>old soldier's armor</t>
  </si>
  <si>
    <t>赤銅</t>
  </si>
  <si>
    <t>شاكودي</t>
  </si>
  <si>
    <t>red copper</t>
  </si>
  <si>
    <t>メタルジャケット</t>
  </si>
  <si>
    <t>سترة معدن</t>
  </si>
  <si>
    <t>metal jacket</t>
  </si>
  <si>
    <t>ミスリルメイル</t>
  </si>
  <si>
    <t>زردية مثريل</t>
  </si>
  <si>
    <t>mithril mail</t>
  </si>
  <si>
    <t>ナイツアーマー</t>
  </si>
  <si>
    <t>درع فارس</t>
  </si>
  <si>
    <t>knight's armor</t>
  </si>
  <si>
    <t>クロスアーマー</t>
  </si>
  <si>
    <t>درع مزدوج</t>
  </si>
  <si>
    <t>cross-armor</t>
  </si>
  <si>
    <t>マジックメイル</t>
  </si>
  <si>
    <t>زرديه سحرية</t>
  </si>
  <si>
    <t>magic mail</t>
  </si>
  <si>
    <t>エルブンマント</t>
  </si>
  <si>
    <t>عباءة الجان</t>
  </si>
  <si>
    <t>elven cloak</t>
  </si>
  <si>
    <t>レインボードレス</t>
  </si>
  <si>
    <t>فستان قوس فزح</t>
  </si>
  <si>
    <t>rainbow dress</t>
  </si>
  <si>
    <t>バトルクラッド</t>
  </si>
  <si>
    <t>رداء قتال</t>
  </si>
  <si>
    <t>battle clad</t>
  </si>
  <si>
    <t>ヤミのころも</t>
  </si>
  <si>
    <t>لباس داكن</t>
  </si>
  <si>
    <t>even in one's darkest days</t>
  </si>
  <si>
    <t>ハラゴのひふ</t>
  </si>
  <si>
    <t>هاراغو هيف</t>
  </si>
  <si>
    <t>Harago's dandelion</t>
  </si>
  <si>
    <t>ボーンアーマー</t>
  </si>
  <si>
    <t>درع عظمي</t>
  </si>
  <si>
    <t>bone armor</t>
  </si>
  <si>
    <t>Weapon</t>
  </si>
  <si>
    <t>安い剣</t>
  </si>
  <si>
    <t>سيف زهيد</t>
  </si>
  <si>
    <t>cheap sword</t>
  </si>
  <si>
    <t>ヤクザブレード</t>
  </si>
  <si>
    <t>سيف ياكوزا</t>
  </si>
  <si>
    <t>yakuza blade</t>
  </si>
  <si>
    <t>ブロードソード</t>
  </si>
  <si>
    <t>سيف واسع</t>
  </si>
  <si>
    <t>broadsword</t>
  </si>
  <si>
    <t>ブリンガソード</t>
  </si>
  <si>
    <t>سيف برنجر</t>
  </si>
  <si>
    <t>bling sword</t>
  </si>
  <si>
    <t>古兵の剣</t>
  </si>
  <si>
    <t>سيف جندي قديم</t>
  </si>
  <si>
    <t>old soldier's sword</t>
  </si>
  <si>
    <t>ドラゴンバスター</t>
  </si>
  <si>
    <t>داحر التنين</t>
  </si>
  <si>
    <t>dragonbuster</t>
  </si>
  <si>
    <t>火炎剣</t>
  </si>
  <si>
    <t>سيف اللهب</t>
  </si>
  <si>
    <t>flaming sword</t>
  </si>
  <si>
    <t>魔神剣</t>
  </si>
  <si>
    <t>سيف شيطان</t>
  </si>
  <si>
    <t>demon sword</t>
  </si>
  <si>
    <t>アヌビスの剣</t>
  </si>
  <si>
    <t>سيف أنوبيس</t>
  </si>
  <si>
    <t>sword of Anubis</t>
  </si>
  <si>
    <t>ギャンブレイド</t>
  </si>
  <si>
    <t>عجرة</t>
  </si>
  <si>
    <t>gangblaze</t>
  </si>
  <si>
    <t>ルパンザソード</t>
  </si>
  <si>
    <t>سيف لوبن</t>
  </si>
  <si>
    <t>Rupan the Sword</t>
  </si>
  <si>
    <t>ハリソンソード</t>
  </si>
  <si>
    <t>سيف هاريسون</t>
  </si>
  <si>
    <t>Harrison's Sword</t>
  </si>
  <si>
    <t>ゴクドーソード</t>
  </si>
  <si>
    <t>سيف غوكودو</t>
  </si>
  <si>
    <t>gokudosword</t>
  </si>
  <si>
    <t>ロリリンセイバー</t>
  </si>
  <si>
    <t>لوريلين صابر</t>
  </si>
  <si>
    <t>Lolita Rinsaber.</t>
  </si>
  <si>
    <t>インドラ</t>
  </si>
  <si>
    <t>إندرا</t>
  </si>
  <si>
    <t>Indra.</t>
  </si>
  <si>
    <t>剛竜剣</t>
  </si>
  <si>
    <t>سيف باران</t>
  </si>
  <si>
    <t>brute force and dragon sword</t>
  </si>
  <si>
    <t>妖刀ニヒル</t>
  </si>
  <si>
    <t>سيف جان</t>
  </si>
  <si>
    <t>demon swordsman</t>
  </si>
  <si>
    <t>ハンドアックス</t>
  </si>
  <si>
    <t>فأس يد</t>
  </si>
  <si>
    <t>handaxe</t>
  </si>
  <si>
    <t>トマホーク</t>
  </si>
  <si>
    <t>توماهوك</t>
  </si>
  <si>
    <t>tomahawk</t>
  </si>
  <si>
    <t>バトルアックス</t>
  </si>
  <si>
    <t>فأس حربي</t>
  </si>
  <si>
    <t>battleaxe</t>
  </si>
  <si>
    <t>グレートアックス</t>
  </si>
  <si>
    <t>فأس عريض</t>
  </si>
  <si>
    <t>Great Axe</t>
  </si>
  <si>
    <t>ワイルドアックス</t>
  </si>
  <si>
    <t>فأس غاب</t>
  </si>
  <si>
    <t>wildox</t>
  </si>
  <si>
    <t>キラートマホーク</t>
  </si>
  <si>
    <t>توماهوك كلر</t>
  </si>
  <si>
    <t>killer tomahawk</t>
  </si>
  <si>
    <t>木こりのオノ</t>
  </si>
  <si>
    <t>فأس حطاب</t>
  </si>
  <si>
    <t>lumberjack's axe</t>
  </si>
  <si>
    <t>マッドアックス</t>
  </si>
  <si>
    <t>فأس جنون</t>
  </si>
  <si>
    <t>mad-axe</t>
  </si>
  <si>
    <t>ゲキレアックス</t>
  </si>
  <si>
    <t>فأس عظمي</t>
  </si>
  <si>
    <t>gekireax</t>
  </si>
  <si>
    <t>こんぼう</t>
  </si>
  <si>
    <t>هروة</t>
  </si>
  <si>
    <t>mixture</t>
  </si>
  <si>
    <t>ヘビーメイス</t>
  </si>
  <si>
    <t>هروة ثقيلة</t>
  </si>
  <si>
    <t>heavy mace</t>
  </si>
  <si>
    <t>ウォーハンマー</t>
  </si>
  <si>
    <t>مطرقة حرب</t>
  </si>
  <si>
    <t>warhammer</t>
  </si>
  <si>
    <t>メガトンハンマー</t>
  </si>
  <si>
    <t>مطرقة ميجاتون</t>
  </si>
  <si>
    <t>megaton hammer</t>
  </si>
  <si>
    <t>ピコピコハンマー</t>
  </si>
  <si>
    <t>مطرقة بكو</t>
  </si>
  <si>
    <t>beeping hammer</t>
  </si>
  <si>
    <t>ムジョルニア</t>
  </si>
  <si>
    <t>مجولنير</t>
  </si>
  <si>
    <t>Mjolnir</t>
  </si>
  <si>
    <t>うちでのこづち</t>
  </si>
  <si>
    <t>كوزوتشي</t>
  </si>
  <si>
    <t>one's own words</t>
  </si>
  <si>
    <t>ライトロッド</t>
  </si>
  <si>
    <t>عصا خفيفة</t>
  </si>
  <si>
    <t>light rod</t>
  </si>
  <si>
    <t>アイアンロッド</t>
  </si>
  <si>
    <t>عصا حديد</t>
  </si>
  <si>
    <t>iron rod</t>
  </si>
  <si>
    <t>セラミックロッド</t>
  </si>
  <si>
    <t>عصا خزف</t>
  </si>
  <si>
    <t>ceramic rod</t>
  </si>
  <si>
    <t>幻夢のつえ</t>
  </si>
  <si>
    <t>عصا الحلم</t>
  </si>
  <si>
    <t>thorn in the side of a dream</t>
  </si>
  <si>
    <t>デニスロッド</t>
  </si>
  <si>
    <t>عصا دنيس</t>
  </si>
  <si>
    <t>Dennis Rod.</t>
  </si>
  <si>
    <t>ステーキナイフ</t>
  </si>
  <si>
    <t>سكين مطبخ</t>
  </si>
  <si>
    <t>steak knife</t>
  </si>
  <si>
    <t>サバイバルナイフ</t>
  </si>
  <si>
    <t>سكين بقاء</t>
  </si>
  <si>
    <t>survival knife</t>
  </si>
  <si>
    <t>ケンさんのドス</t>
  </si>
  <si>
    <t>كيندوس</t>
  </si>
  <si>
    <t>Ken's Dos.</t>
  </si>
  <si>
    <t>バトルカッター</t>
  </si>
  <si>
    <t>سكين حاده</t>
  </si>
  <si>
    <t>battle cutter</t>
  </si>
  <si>
    <t>BJナイフ</t>
  </si>
  <si>
    <t>سكين بلاك جاك</t>
  </si>
  <si>
    <t>BJ knife</t>
  </si>
  <si>
    <t>アサシンダガー</t>
  </si>
  <si>
    <t>خنجر قاتل</t>
  </si>
  <si>
    <t>assassin dagger</t>
  </si>
  <si>
    <t>オリハルコン</t>
  </si>
  <si>
    <t>أوريكالكون</t>
  </si>
  <si>
    <t>orichalcone</t>
  </si>
  <si>
    <t>ポイズンダガー</t>
  </si>
  <si>
    <t>خنجر مسموم</t>
  </si>
  <si>
    <t>poison dagger</t>
  </si>
  <si>
    <t>でぱぼうちょう</t>
  </si>
  <si>
    <t>سكين ديبا</t>
  </si>
  <si>
    <t>(a) bull's-eye</t>
  </si>
  <si>
    <t>ジャベリン</t>
  </si>
  <si>
    <t>رميح</t>
  </si>
  <si>
    <t>javelin</t>
  </si>
  <si>
    <t>ランス</t>
  </si>
  <si>
    <t>حربة</t>
  </si>
  <si>
    <t>Lance.</t>
  </si>
  <si>
    <t>ロングスピア</t>
  </si>
  <si>
    <t>رمح طويل</t>
  </si>
  <si>
    <t>longspear</t>
  </si>
  <si>
    <t>鋼のヤリ</t>
  </si>
  <si>
    <t>رمح جلف</t>
  </si>
  <si>
    <t>sex of steel</t>
  </si>
  <si>
    <t>トライデント</t>
  </si>
  <si>
    <t>فالة</t>
  </si>
  <si>
    <t>trident</t>
  </si>
  <si>
    <t>ユニコーンスピア</t>
  </si>
  <si>
    <t>رمح أحادي</t>
  </si>
  <si>
    <t>unicorn sphere</t>
  </si>
  <si>
    <t>海神のヤリ</t>
  </si>
  <si>
    <t>رمح ملك البحر</t>
  </si>
  <si>
    <t>Sea God's bang.</t>
  </si>
  <si>
    <t>ドリルランス</t>
  </si>
  <si>
    <t>رمح حفار</t>
  </si>
  <si>
    <t>drill lance</t>
  </si>
  <si>
    <t>アイスジャベリン</t>
  </si>
  <si>
    <t>رميح جليد</t>
  </si>
  <si>
    <t>ice javelin</t>
  </si>
  <si>
    <t>ライトボウ</t>
  </si>
  <si>
    <t>قوس خفيف</t>
  </si>
  <si>
    <t>lightbow</t>
  </si>
  <si>
    <t>ロングボウ</t>
  </si>
  <si>
    <t>قوس طويل</t>
  </si>
  <si>
    <t>longbow</t>
  </si>
  <si>
    <t>イーグルボウ</t>
  </si>
  <si>
    <t>قوس النسر</t>
  </si>
  <si>
    <t>eaglebow</t>
  </si>
  <si>
    <t>ホークボウ</t>
  </si>
  <si>
    <t>قوس الصقر</t>
  </si>
  <si>
    <t>hawkbow</t>
  </si>
  <si>
    <t>忍の弓</t>
  </si>
  <si>
    <t>قوس شينوبي</t>
  </si>
  <si>
    <t>Shinobi's bow</t>
  </si>
  <si>
    <t>ラブラブアロー</t>
  </si>
  <si>
    <t>قوس الحب</t>
  </si>
  <si>
    <t>love-arrow</t>
  </si>
  <si>
    <t>ヘラクレスボウ</t>
  </si>
  <si>
    <t>قوس هرقل</t>
  </si>
  <si>
    <t>Hercules bow</t>
  </si>
  <si>
    <t>満月の弓</t>
  </si>
  <si>
    <t>قوس البدر</t>
  </si>
  <si>
    <t>bow of the full moon</t>
  </si>
  <si>
    <t>フィメレスの弓</t>
  </si>
  <si>
    <t>قوس السرمد</t>
  </si>
  <si>
    <t>Fimeles's bow.</t>
  </si>
  <si>
    <t>スリープアロー</t>
  </si>
  <si>
    <t>سهم النعاس</t>
  </si>
  <si>
    <t>sleep-arrow</t>
  </si>
  <si>
    <t>ヘブンズボウ</t>
  </si>
  <si>
    <t>قوس السماء</t>
  </si>
  <si>
    <t>heaven's bow</t>
  </si>
  <si>
    <t>パワーリスト</t>
  </si>
  <si>
    <t>قبضة القوة</t>
  </si>
  <si>
    <t>power list</t>
  </si>
  <si>
    <t>アイアンクロー</t>
  </si>
  <si>
    <t>مخلب حديد</t>
  </si>
  <si>
    <t>iron claw</t>
  </si>
  <si>
    <t>バトルフィスト</t>
  </si>
  <si>
    <t>قبضة قتال</t>
  </si>
  <si>
    <t>battle fist</t>
  </si>
  <si>
    <t>パンサークロー</t>
  </si>
  <si>
    <t>مخلب النمر</t>
  </si>
  <si>
    <t>panther claw</t>
  </si>
  <si>
    <t>竜のツメ</t>
  </si>
  <si>
    <t>مخلب التنين</t>
  </si>
  <si>
    <t>dragon's claw</t>
  </si>
  <si>
    <t>ダイアナックル</t>
  </si>
  <si>
    <t>برجمة ماس</t>
  </si>
  <si>
    <t>diana knuckle</t>
  </si>
  <si>
    <t>カイザーナックル</t>
  </si>
  <si>
    <t>برجمة قيصر</t>
  </si>
  <si>
    <t>Kaiser Knuckle.</t>
  </si>
  <si>
    <t>アダマンクロー</t>
  </si>
  <si>
    <t>مخلب أدمنت</t>
  </si>
  <si>
    <t>adamantine claw</t>
  </si>
  <si>
    <t>ITEMS</t>
  </si>
  <si>
    <t>かいふくざい</t>
  </si>
  <si>
    <t>HPが[0283]半分[0083]回復する薬</t>
  </si>
  <si>
    <t>دواء</t>
  </si>
  <si>
    <t>remedy</t>
  </si>
  <si>
    <t>げんきだま</t>
  </si>
  <si>
    <t>HPが[0283]全回復[0083]する魔法玉</t>
  </si>
  <si>
    <t>كرة طاقة</t>
  </si>
  <si>
    <t>vigorous ball</t>
  </si>
  <si>
    <t>ふっかつざい</t>
  </si>
  <si>
    <t>持っていれぱHPが[0183]0[0083]になってもHPが[0283]半分[0083]まで回復し、生きかえる秘薬</t>
  </si>
  <si>
    <t>تجديد</t>
  </si>
  <si>
    <t>rejuvenating agent</t>
  </si>
  <si>
    <t>バイン</t>
  </si>
  <si>
    <t>ルーレットを[0283]2コ[0083]にふやせる魔宝石</t>
  </si>
  <si>
    <t>لفه</t>
  </si>
  <si>
    <t>Vine.</t>
  </si>
  <si>
    <t>3バイン</t>
  </si>
  <si>
    <t>ルーレットを[0283]3コ[0083]にふやせる魔宝石</t>
  </si>
  <si>
    <t>لفه3</t>
  </si>
  <si>
    <t>3 Vine.</t>
  </si>
  <si>
    <t>4バイン</t>
  </si>
  <si>
    <t>ルーレットを[0283]4コ[0083]にふやせる魔宝石</t>
  </si>
  <si>
    <t>لفه4</t>
  </si>
  <si>
    <t>4 Vine.</t>
  </si>
  <si>
    <t>5バイン</t>
  </si>
  <si>
    <t>ルーレットを[0283]5コ[0083]にふやせる魔宝石</t>
  </si>
  <si>
    <t>لفه5</t>
  </si>
  <si>
    <t>5 Vine.</t>
  </si>
  <si>
    <t>1のクリスタル</t>
  </si>
  <si>
    <t>[0283]1マス[0083]移動することができる魔水晶</t>
  </si>
  <si>
    <t>بلورة1</t>
  </si>
  <si>
    <t>Crystal in one</t>
  </si>
  <si>
    <t>2のクリスタル</t>
  </si>
  <si>
    <t>[0283]2マス[0083]移動することができる魔水晶</t>
  </si>
  <si>
    <t>بلورة2</t>
  </si>
  <si>
    <t>Crystal in two</t>
  </si>
  <si>
    <t>3のクリスタル</t>
  </si>
  <si>
    <t>[0283]3マス[0083]移動することができる魔水晶</t>
  </si>
  <si>
    <t>بلورة3</t>
  </si>
  <si>
    <t>Crystal in 3</t>
  </si>
  <si>
    <t>4のクリスタル</t>
  </si>
  <si>
    <t>[0283]4マス[0083]移動することができる魔水晶</t>
  </si>
  <si>
    <t>بلورة4</t>
  </si>
  <si>
    <t>Crystal of Four</t>
  </si>
  <si>
    <t>5のクリスタル</t>
  </si>
  <si>
    <t>[0283]5マス[0083]移動することができる魔水晶</t>
  </si>
  <si>
    <t>بلورة5</t>
  </si>
  <si>
    <t>Crystal in 5</t>
  </si>
  <si>
    <t>6のクリスタル</t>
  </si>
  <si>
    <t>[0283]6マス[0083]移動することができる魔水晶</t>
  </si>
  <si>
    <t>بلورة6</t>
  </si>
  <si>
    <t>Crystal of 6</t>
  </si>
  <si>
    <t>コガネムシ</t>
  </si>
  <si>
    <t>所持金を[0283]倍[0083]か、[0183]スッカラカン[0083]にするきょういのバクチ虫</t>
  </si>
  <si>
    <t>جعران</t>
  </si>
  <si>
    <t>scarabaeid beetle</t>
  </si>
  <si>
    <t>ジャンプ</t>
  </si>
  <si>
    <t>どこかの[0383]村（町、都市）[0083]に飛べる道具</t>
  </si>
  <si>
    <t>قفزة</t>
  </si>
  <si>
    <t>jump</t>
  </si>
  <si>
    <t>ミセジャンプ</t>
  </si>
  <si>
    <t>どこかの[0383]店[0083]に飛べる道具</t>
  </si>
  <si>
    <t>قفزة مايز</t>
  </si>
  <si>
    <t>mise-en-scene jump</t>
  </si>
  <si>
    <t>カエロッカナ</t>
  </si>
  <si>
    <t>[0283]自分の村[0083]か[0283]城[0083]に飛べる道具</t>
  </si>
  <si>
    <t>عودة</t>
  </si>
  <si>
    <t>Kaelokana</t>
  </si>
  <si>
    <t>ワナ</t>
  </si>
  <si>
    <t>他人が止まるとひどい目にあうイタズラ道具</t>
  </si>
  <si>
    <t>فخ</t>
  </si>
  <si>
    <t>snare</t>
  </si>
  <si>
    <t>あま~いしる</t>
  </si>
  <si>
    <t>村長にすすらせると、その土地が手に入る不思議な液体</t>
  </si>
  <si>
    <t>عسل</t>
  </si>
  <si>
    <t>rainy-eyed</t>
  </si>
  <si>
    <t>まほうのカガミ</t>
  </si>
  <si>
    <t>フィールド魔法を[0283]1回[0083]だけ無効化する特殊なカガミ</t>
  </si>
  <si>
    <t>سحر كغمي</t>
  </si>
  <si>
    <t>magician's kagami</t>
  </si>
  <si>
    <t>ぱんのうやく</t>
  </si>
  <si>
    <t>[0183]毒[0083]、[0183]マヒ[0083]、[0183]虚弱[0083]を治せる特別に調合された薬</t>
  </si>
  <si>
    <t>علاج</t>
  </si>
  <si>
    <t>general-purpose medicine</t>
  </si>
  <si>
    <t>おはらいぼう</t>
  </si>
  <si>
    <t>[0183]呪い[0083]、[0183]取りつき[0083]を解くことができるしんせいなる道具</t>
  </si>
  <si>
    <t>اداة يمكنها فك لعنة الوسوسه</t>
  </si>
  <si>
    <t>عصا</t>
  </si>
  <si>
    <t>purveyor</t>
  </si>
  <si>
    <t>ヨケるんです</t>
  </si>
  <si>
    <t>ワナを[0283]1回だけ[0083]回避できる魔道具</t>
  </si>
  <si>
    <t>أمزح</t>
  </si>
  <si>
    <t>He's going to die.</t>
  </si>
  <si>
    <t>0のクリスタル</t>
  </si>
  <si>
    <t>[0283]0マス[0083]移動することができる魔水晶</t>
  </si>
  <si>
    <t>بلورة0</t>
  </si>
  <si>
    <t>Crystal of 0</t>
  </si>
  <si>
    <t>マルチクリスタル</t>
  </si>
  <si>
    <t>[0283]0~6マス[0083]移動することができる合成魔水晶移動数は選択できる</t>
  </si>
  <si>
    <t>بلورة متعدده</t>
  </si>
  <si>
    <t>multi-crystal</t>
  </si>
  <si>
    <t>バババイン</t>
  </si>
  <si>
    <t>しぱらくのあいだルーレットを[0283]2~5コ[0083]にふやせる超魔石</t>
  </si>
  <si>
    <t>بابين</t>
  </si>
  <si>
    <t>Babine.</t>
  </si>
  <si>
    <t>まほうのカギ</t>
  </si>
  <si>
    <t>カギのかかった宝箱を開けることができる魔力を持つカギ</t>
  </si>
  <si>
    <t>مفتاح سحري</t>
  </si>
  <si>
    <t>magic key</t>
  </si>
  <si>
    <t>A key with magical power that can open a locked treasure chest</t>
  </si>
  <si>
    <t>ねないぞう</t>
  </si>
  <si>
    <t>持っていれぱ、[0383]ネムネム[0083]でねむらされても起こしてくれる魔法のおきもの</t>
  </si>
  <si>
    <t>فيل</t>
  </si>
  <si>
    <t>sleeping image</t>
  </si>
  <si>
    <t>ちからモチ</t>
  </si>
  <si>
    <t>しぱらくのあいだ、[0283]攻擊力[0083]がアップする不思議なモチ</t>
  </si>
  <si>
    <t>موتشي</t>
  </si>
  <si>
    <t>stubbornness</t>
  </si>
  <si>
    <t>かたヤキソバ</t>
  </si>
  <si>
    <t>しぱらくのあいだ、[0283]防御力[0083]がアップする不思議なヤキソバ</t>
  </si>
  <si>
    <t>ياكسوبا</t>
  </si>
  <si>
    <t>yakisoba (type of citrus fruit)</t>
  </si>
  <si>
    <t>はやしライス</t>
  </si>
  <si>
    <t>しぱらくのあいだ、[0283]す早さ[0083]がアップする不思議なハヤシライス</t>
  </si>
  <si>
    <t>أرز هشي</t>
  </si>
  <si>
    <t>hashish rice</t>
  </si>
  <si>
    <t>ゲッチューロボ</t>
  </si>
  <si>
    <t>他人から[0383]アイテム[0083]か[0383]魔法[0083]のどちらかを1つぬすんでくるラジコンロボしかし、時々失敗することも...</t>
  </si>
  <si>
    <t>ج روبو</t>
  </si>
  <si>
    <t>Getchyrobo.</t>
  </si>
  <si>
    <t>ゲッチューロボG</t>
  </si>
  <si>
    <t>他人の[0383]所持金[0083]をちょっとだけくすねてくるラジコンロボしかし、時々失敗することも...</t>
  </si>
  <si>
    <t>ج روبو G</t>
  </si>
  <si>
    <t>Getchujurobo G</t>
  </si>
  <si>
    <t>トーレナいわ</t>
  </si>
  <si>
    <t>じぶんのいるマスに岩を落とししぱらくのあいだ誰も通れなくする</t>
  </si>
  <si>
    <t>صخرة تورينا</t>
  </si>
  <si>
    <t>Torena Dialogue</t>
  </si>
  <si>
    <t>トーセボーン</t>
  </si>
  <si>
    <t>歩く[0383]トーレナいわ[0083]と化ししぱらくのあいだ他人を通れなくする魔道具</t>
  </si>
  <si>
    <t>عظم سمكة</t>
  </si>
  <si>
    <t>tosebone</t>
  </si>
  <si>
    <t>ミエるんです</t>
  </si>
  <si>
    <t>バトルコインを見切ることができる魔道具</t>
  </si>
  <si>
    <t>ميرو</t>
  </si>
  <si>
    <t>It's a good idea.</t>
  </si>
  <si>
    <t>キエるんです</t>
  </si>
  <si>
    <t>しぱらくのあいだ[0283]無敵[0083]になる魔道具地形で戦闘も起こらない</t>
  </si>
  <si>
    <t>كيرو</t>
  </si>
  <si>
    <t>Kieran.</t>
  </si>
  <si>
    <t>まほうのクスリ</t>
  </si>
  <si>
    <t>所持金の[0283]倍額[0083]で売れる怪しい薬ただし、最高取引値は[0383]999,999[0083]G使うと....</t>
  </si>
  <si>
    <t>عقار سحري</t>
  </si>
  <si>
    <t>magic drug</t>
  </si>
  <si>
    <t>まじかるバナナ</t>
  </si>
  <si>
    <t>しぱらくのあいだ、[0283]魔力[0083]がアップする不思議なバナナ</t>
  </si>
  <si>
    <t>موزة سحرية</t>
  </si>
  <si>
    <t>marquee banana</t>
  </si>
  <si>
    <t>マトック</t>
  </si>
  <si>
    <t>[0383]トーレナいわ[0083]を壊せる魔法のツルハシ</t>
  </si>
  <si>
    <t>معول</t>
  </si>
  <si>
    <t>mattock</t>
  </si>
  <si>
    <t>しらはのや</t>
  </si>
  <si>
    <t>村に放つとワルサーを呼び寄せられる降魔の矢</t>
  </si>
  <si>
    <t>سهم</t>
  </si>
  <si>
    <t>house in the middle of nowhere</t>
  </si>
  <si>
    <t>へんそうセット</t>
  </si>
  <si>
    <t>[0383]1日だけ[0083]、だれかに変装できる魔装具</t>
  </si>
  <si>
    <t>انتحال</t>
  </si>
  <si>
    <t>return set</t>
  </si>
  <si>
    <t>バイバイン</t>
  </si>
  <si>
    <t>ルーレットが徐々にふえていく超魔石最高[0283]5コ[0083]までふえる</t>
  </si>
  <si>
    <t>بابان</t>
  </si>
  <si>
    <t>bivine</t>
  </si>
  <si>
    <t>けいやくしょ</t>
  </si>
  <si>
    <t>ビリの時、[0383]特定の条件[0083]を満たしていれぱ世にも恐ろしいイベントを起こせる悪魔の紙</t>
  </si>
  <si>
    <t>عقد</t>
  </si>
  <si>
    <t>contract</t>
  </si>
  <si>
    <t>だっしゅつこう</t>
  </si>
  <si>
    <t>[0383]洞窟[0083]や[0383]森[0083]、[0383]たてもの[0083]などの特別な場所から脱出ができる魔道具</t>
  </si>
  <si>
    <t>خروج</t>
  </si>
  <si>
    <t>escape route</t>
  </si>
  <si>
    <t>マネールーレット</t>
  </si>
  <si>
    <t>[0383]（週数＊10000）＊出た数字分[0083]のお金が手に入る超魔石</t>
  </si>
  <si>
    <t>لفة مال</t>
  </si>
  <si>
    <t>money roulette</t>
  </si>
  <si>
    <t>アマゴワクチン</t>
  </si>
  <si>
    <t>全てのステータス異状を治し恐怖のウィルス[0183]エボラ[0083]にも効くワクチン</t>
  </si>
  <si>
    <t>لقاح اماجو</t>
  </si>
  <si>
    <t>amago vaccine</t>
  </si>
  <si>
    <t>おとどけもの</t>
  </si>
  <si>
    <t>[0383][player][player][0083]に持っていくとお礼をもらえるオイシイ[0283]荷物[0083]</t>
  </si>
  <si>
    <t>مرفق</t>
  </si>
  <si>
    <t>escort</t>
  </si>
  <si>
    <t>てんしのラッパ</t>
  </si>
  <si>
    <t>死亡しても[0383]1回[0083]休むだけですぐに復活できる神の道具</t>
  </si>
  <si>
    <t>بوق سماوي</t>
  </si>
  <si>
    <t>the heavenly bamboo trumpet</t>
  </si>
  <si>
    <t>しにがみのフエ</t>
  </si>
  <si>
    <t>これを持っている時に死亡すると[0183]大変なこと[0083]になる死の道具</t>
  </si>
  <si>
    <t>شينيغامي هيو</t>
  </si>
  <si>
    <t>Hue, the dead man's wife</t>
  </si>
  <si>
    <t>モグモグ</t>
  </si>
  <si>
    <t>[0383]アイテム[0083]や[0383]魔法[0083]を食いつくす生物[0183]使えない 売れない 唯てられない[0083]</t>
  </si>
  <si>
    <t>يم يم</t>
  </si>
  <si>
    <t>moaning</t>
  </si>
  <si>
    <t>ニトログリセリン</t>
  </si>
  <si>
    <t>ダメージを受けると[0183]爆凳[0083]することがある危険な薬品[0183]売れない[0083] [0283]唯てられる[0083]</t>
  </si>
  <si>
    <t>نيتروغليسرين</t>
  </si>
  <si>
    <t>nitroglycerin</t>
  </si>
  <si>
    <t>ブラックメール</t>
  </si>
  <si>
    <t>[0183]所持金の半額[0083]を使い誰かに出さないと[0183]死[0083]がおとずれることがある悪魔の手紙[0183]売れない 唯てられない[0083]</t>
  </si>
  <si>
    <t>طرد أسود</t>
  </si>
  <si>
    <t>blackmail</t>
  </si>
  <si>
    <t>マコンデのぞう</t>
  </si>
  <si>
    <t>手に入れてから[0183]7日以内[0083]に売らないと[0183]大きな不幸[0083]がおとずれる悪魔のぞう[0183]使えない 唯てられない[0083]</t>
  </si>
  <si>
    <t>فيل ماكوندي</t>
  </si>
  <si>
    <t>Maconde's elephant</t>
  </si>
  <si>
    <t>うらミヤゲ</t>
  </si>
  <si>
    <t>他人の村に[0183]不幸[0083]をぱらまく置き土産村の中で使う[0183]恨み念法グッズ[0083]何回か使用可能</t>
  </si>
  <si>
    <t>Back Miyage</t>
  </si>
  <si>
    <t>back meadowlark</t>
  </si>
  <si>
    <t>うらミツ</t>
  </si>
  <si>
    <t>強力な[0383]あま~いしる[0083]村の中で使う[0183]恨み念法グッズ[0083]何回か使用可能</t>
  </si>
  <si>
    <t>Back Mitsu</t>
  </si>
  <si>
    <t>back of the head</t>
  </si>
  <si>
    <t>うらミニュウム</t>
  </si>
  <si>
    <t>しぱらく消えない強力な[0383]トーレナいわ[0083]妨害型の[0183]恨み念法グッズ[0083]</t>
  </si>
  <si>
    <t>Back Minium</t>
  </si>
  <si>
    <t>back minium (of a plant)</t>
  </si>
  <si>
    <t>うらミラー</t>
  </si>
  <si>
    <t>強力な[0383]まほうのカガミ[0083]防御型の[0183]恨み念法グッズ[0083]何回か使用可能</t>
  </si>
  <si>
    <t>مرآة</t>
  </si>
  <si>
    <t>rear view mirror</t>
  </si>
  <si>
    <t>うらミフジミ</t>
  </si>
  <si>
    <t>強力な[0383]ふっかつざい[0083]お助け型の[0183]恨み念法グッズ[0083]何回か使用可能</t>
  </si>
  <si>
    <t>عثة</t>
  </si>
  <si>
    <t>Japanese hawk mothballs</t>
  </si>
  <si>
    <t>イーゾカード</t>
  </si>
  <si>
    <t>銀行に貯金があれぱ、所持金がなくても買い物ができる</t>
  </si>
  <si>
    <t>بطاقة إزو</t>
  </si>
  <si>
    <t>ezocard</t>
  </si>
  <si>
    <t>あやしいにもつ</t>
  </si>
  <si>
    <t>[0383][player][player][0083]に持っていってくれとたのまれた[0283]荷物[0083]</t>
  </si>
  <si>
    <t>مريب</t>
  </si>
  <si>
    <t>a shameful thing</t>
  </si>
  <si>
    <t>ステキなプリン</t>
  </si>
  <si>
    <t>怪しいかおりを放つプリン食べると....</t>
  </si>
  <si>
    <t>مهلبيه</t>
  </si>
  <si>
    <t>A nice pudding.</t>
  </si>
  <si>
    <t>[0083]/01ったね[0383][player][0083]さん!</t>
  </si>
  <si>
    <t>これで[0383][player][player][0083]も平和になるよ![0091]</t>
  </si>
  <si>
    <t>[player][player]にあった</t>
  </si>
  <si>
    <t>お金[0093][0383]/00/95[FF80][0083]G[0094]も[player]さんのものだよ[0091]</t>
  </si>
  <si>
    <t>[0][player][player]にあった</t>
  </si>
  <si>
    <t>[0283][player][0083]も</t>
  </si>
  <si>
    <t>[0383][player][0083]さんのものだよ[0091]</t>
  </si>
  <si>
    <t>[0093][player][0094][player]のお金[0093][0283]/00/95[FF80][0083]G[0094]と</t>
  </si>
  <si>
    <t>[0283][player][0083]も[0383][player][0083]さんのものだよ[0091]</t>
  </si>
  <si>
    <t>お宝</t>
  </si>
  <si>
    <t>お金</t>
  </si>
  <si>
    <t>モノ</t>
  </si>
  <si>
    <t>[0184]力</t>
  </si>
  <si>
    <t>[0184]村</t>
  </si>
  <si>
    <t>貯金</t>
  </si>
  <si>
    <t>[0]お金</t>
  </si>
  <si>
    <t>[0]モノ</t>
  </si>
  <si>
    <t>[0]力</t>
  </si>
  <si>
    <t>[0]神樣</t>
  </si>
  <si>
    <t>[0][0093][player]</t>
  </si>
  <si>
    <t>[0]全員</t>
  </si>
  <si>
    <t>[0][0383][player][0083]を手に入れた[0091][0092]</t>
  </si>
  <si>
    <t>[0093][0383]/00/95[FF80][0083]G[0094]を手に入れた[0091]</t>
  </si>
  <si>
    <t>[0]全てのパラメータが[0283][FF80][0083]ずつアップした[0091]</t>
  </si>
  <si>
    <t>[0][player][player]が[0383][player][0083]に凳展した[0091]</t>
  </si>
  <si>
    <t>[0][0093][0383]/00/95[FF80][0083]G[0094]を回収した[0091]</t>
  </si>
  <si>
    <t>[0093][0383]/00/95[FF80][0083]G[0094]と</t>
  </si>
  <si>
    <t>村にあった[0383]お宝全て[0083]を回収した[0091]</t>
  </si>
  <si>
    <t>[0]さて...ゲーム的にはキリの</t>
  </si>
  <si>
    <t>いい所ズラが、この後も続けて</t>
  </si>
  <si>
    <t>プレイするズラか?</t>
  </si>
  <si>
    <t>そんじゃ、みんな城に集まるズラ[0091][0092]城で、次の王になる者を決めるズラ[0091]</t>
  </si>
  <si>
    <t>[0]みんな今回はよくやってくれたズラ![0091][0092]氷はさっそくナビーに運ばせるズラ[0091][0092]オラのためにがんばったみんなに</t>
  </si>
  <si>
    <t>お礼がしたいズラ</t>
  </si>
  <si>
    <t>みんなで天空城に遊びに来るズラ[0091]</t>
  </si>
  <si>
    <t>[0]おお、[0383][player][0083]が</t>
  </si>
  <si>
    <t>1番についたズラか[0091][0092]いや、おめでとうズラ![0091][0092]では、約束通り</t>
  </si>
  <si>
    <t>このお宝をあげるズラ[0091]</t>
  </si>
  <si>
    <t>あらン、私のネックレス!</t>
  </si>
  <si>
    <t>ありがとぉ![0091][0092]私、アナタのファンになっちゃいそう[0091][0092]これは、私からのお礼よン</t>
  </si>
  <si>
    <t>受け取ってね[0183][Hrt]</t>
  </si>
  <si>
    <t>さすがは</t>
  </si>
  <si>
    <t>オラが見込んだだけのことはあるズラ[0091][0092]どれ、ひとつほうびでも</t>
  </si>
  <si>
    <t>おくらせてもらおうかの</t>
  </si>
  <si>
    <t>ちょっと待つズラ...[0091][0092]それはお宝の[0283]ヒイの木[0083]ズラな!</t>
  </si>
  <si>
    <t>これを手に入れるとは大したもんズラ[0091][0092]イヤ、本当![0091][0092]誰もこのお宝の価値を</t>
  </si>
  <si>
    <t>認めてくれなくても、オラだけは</t>
  </si>
  <si>
    <t>ほめてやるズラ![0091][0092]すごいズラ!すごいズラ![0091][0092]メチャメチャすごいズラ!!![0091]</t>
  </si>
  <si>
    <t>よーやったズラ、[0383][player][0083]よ!</t>
  </si>
  <si>
    <t>[0]さて、何が欲しいズラ?</t>
  </si>
  <si>
    <t>おんや?</t>
  </si>
  <si>
    <t>よかったズラな、[0383][player][0083]よ</t>
  </si>
  <si>
    <t>[0]その活躍に対し、オラから</t>
  </si>
  <si>
    <t>ほうびをおくらせてもらおうかの</t>
  </si>
  <si>
    <t>[0]よし、よし、</t>
  </si>
  <si>
    <t>[0383][player][0083]が欲しいズラか[0091]</t>
  </si>
  <si>
    <t>[0]おや、他の者たちもお祝いを</t>
  </si>
  <si>
    <t>おくりたいズラか?[0091]</t>
  </si>
  <si>
    <t>[0]なかなか友だち思いの連中ズラな[0091][0092]じゃあ、だれか1人が代表で</t>
  </si>
  <si>
    <t>おくることにしようズラ[0091]</t>
  </si>
  <si>
    <t>なかなか友だち思いの連中ズラな[0091][0092]じゃあ、みんなで1コずつ何か</t>
  </si>
  <si>
    <t>[0]なかなか友だち思いの連中ズラな[0091][0092]じゃあ、みんなでちょっとずつ</t>
  </si>
  <si>
    <t>[0]せっかくがんばったのに</t>
  </si>
  <si>
    <t>それだけじゃ不満ズラでよ[0091][0092]さらに、これをあげるズラから</t>
  </si>
  <si>
    <t>これからも、がんばるズラ!</t>
  </si>
  <si>
    <t>[0]これはオラからのほうびズラ[0091]</t>
  </si>
  <si>
    <t>[0]おや?</t>
  </si>
  <si>
    <t>凳展させる土地がないズラな...[0091]</t>
  </si>
  <si>
    <t>おや?</t>
  </si>
  <si>
    <t>もう凳展させる土地がないズラな...[0091]</t>
  </si>
  <si>
    <t>残念ズラな!</t>
  </si>
  <si>
    <t>オラは貯金を持ってないズラ...[0091][0092]でも、何にも無しじゃ</t>
  </si>
  <si>
    <t>かわいそうズラから</t>
  </si>
  <si>
    <t>オラが全ての村から集金してやるズラ[0091]</t>
  </si>
  <si>
    <t>[0]おや?[0383][player][0083]には</t>
  </si>
  <si>
    <t>集金する金がないズラな...[0091]</t>
  </si>
  <si>
    <t>[0][0383][player][0083]が</t>
  </si>
  <si>
    <t>[0283][player][0083]をくれるらしいぞ[0091]</t>
  </si>
  <si>
    <t>[0383][player][0083]が</t>
  </si>
  <si>
    <t>[0283][player][player][0083]をくれるらしいぞ[0091][0092]みんな友だち思いのいい連中ズラ</t>
  </si>
  <si>
    <t>これからも友だちを大事にするズラよ[0091][0092]</t>
  </si>
  <si>
    <t>[0093][0283]/00/95[FF80][0083]G[0094]をくれるらしいぞ[0091]</t>
  </si>
  <si>
    <t>みんな友だち思いのいい連中ズラ</t>
  </si>
  <si>
    <t>[0383][player][0083]はお宝を</t>
  </si>
  <si>
    <t>持ってないズラか...[0091][0092]しょうがねぇズラな</t>
  </si>
  <si>
    <t>じゃあオラが代わりにこれをやるズラ[0091]</t>
  </si>
  <si>
    <t>[0383][player][0083]はお金を</t>
  </si>
  <si>
    <t>誰もお金を持ってないズラか...[0091][0092]しょうがねぇズラな</t>
  </si>
  <si>
    <t>みんなロクなモノを</t>
  </si>
  <si>
    <t>持ってないズラな...[0091][0092]しょうがねぇズラな</t>
  </si>
  <si>
    <t>[0383][player][0083]は装備を</t>
  </si>
  <si>
    <t>[0383][player][0083]は土地を</t>
  </si>
  <si>
    <t>[0383][player][0083]は貯金を</t>
  </si>
  <si>
    <t>持ってないズラか...[0091][0092]でも、何にも無しじゃ</t>
  </si>
  <si>
    <t>誰も貯金を持ってないズラか...[0091][0092]でも、何にも無しじゃ</t>
  </si>
  <si>
    <t>ハァ~イ!女神のマネーよぉん[0183][Hrt][0083]</t>
  </si>
  <si>
    <t>今日は神樣が忙しいから</t>
  </si>
  <si>
    <t>私が代わりに来たの[0183][Hrt][0083][0091][0092]アイツをやっつけるなんて</t>
  </si>
  <si>
    <t>アナタったらスゴイのネ...</t>
  </si>
  <si>
    <t>私、すっかりシビレちゃった...[0091][0092]えっ、わかってるわヨ、ごほうびでしょ</t>
  </si>
  <si>
    <t>せっかちな人ネ[0091][0092]</t>
  </si>
  <si>
    <t>[0][0283][player][0083]が欲しいの?</t>
  </si>
  <si>
    <t>[0093][0283]/00/95[FF80][0083]G[0094]が欲しいの?</t>
  </si>
  <si>
    <t>[0283][player][player][0083]が欲しいの?</t>
  </si>
  <si>
    <t>[0]あらン、ぜいたくネ!</t>
  </si>
  <si>
    <t>じゃあ[0283][player][0083]</t>
  </si>
  <si>
    <t>ならどうかしら?</t>
  </si>
  <si>
    <t>じゃあ[0093][0283]/00/95[FF80][0083]G[0094]</t>
  </si>
  <si>
    <t>じゃあ[0283][player][player][0083]</t>
  </si>
  <si>
    <t>[0]じゃあ、[0383][player][0083]が持っている</t>
  </si>
  <si>
    <t>[0283][player][0083]をアナタにおくるワネ[0091][0092]次もがんばってネ[0183][Hrt][0083][0091]</t>
  </si>
  <si>
    <t>じゃあ、[0283][player][0083]が持っている</t>
  </si>
  <si>
    <t>[0093][0283]/00/95[FF80][0083]G[0094]をアナタにおくるワ[0091][0092]次もがんばってネ[0183][Hrt][0083][0091]</t>
  </si>
  <si>
    <t>[0283][player][player][0083]をアナタにおくるワネ[0091][0092]次もがんばってネ[0183][Hrt][0083][0091]</t>
  </si>
  <si>
    <t>[0]欲しいモノは自分の力で手に</t>
  </si>
  <si>
    <t>入れるものヨ</t>
  </si>
  <si>
    <t>[0]人に賴ってちゃダ・メ・ヨ</t>
  </si>
  <si>
    <t>じゃあ、また会いましょうネ[0183][Hrt][0083]</t>
  </si>
  <si>
    <t>あらン、みんな何も持ってないノ?[0091][0092]残念だけど、今回はオ・ア・ズ・ケ</t>
  </si>
  <si>
    <t>じゃあネ[0183][Hrt][0083][0091]</t>
  </si>
  <si>
    <t>まだ決まらないノ...</t>
  </si>
  <si>
    <t>[0]気が多いのネ...[0091][0092]</t>
  </si>
  <si>
    <t>もう、あきちゃった</t>
  </si>
  <si>
    <t>[0]欲しかったら、自分で手に入れてネ[0091]</t>
  </si>
  <si>
    <t>[0093][0092][0284][player]</t>
  </si>
  <si>
    <t>[0][0093][0284][player]</t>
  </si>
  <si>
    <t>[0]と、その前に...[0091][0092][0383][player][0083]と[0383][player][0083]は</t>
  </si>
  <si>
    <t>同盟中ズラか[0091][0092]では、2人で集めたお宝の</t>
  </si>
  <si>
    <t>振り分けをする必要があるようズラな[0091]</t>
  </si>
  <si>
    <t>ん?</t>
  </si>
  <si>
    <t>他の2人も同盟してたようズラな[0091][0092]では、</t>
  </si>
  <si>
    <t>[0383][player][0083]と[0383][player][0083]で</t>
  </si>
  <si>
    <t>集めたお宝も振り分けるズラ[0091]</t>
  </si>
  <si>
    <t>では、行くズラ...[0091]</t>
  </si>
  <si>
    <t>これは[0383][player][0083]に...[0091]</t>
  </si>
  <si>
    <t>これにてお宝の振り分けは終了ズラ[0091]</t>
  </si>
  <si>
    <t>/02/24/08/00雲/18/00/BD/27みんな!</t>
  </si>
  <si>
    <t>次なる大陸への道を開くズラから</t>
  </si>
  <si>
    <t>ワルサーの悪行を止めるズラ!</t>
  </si>
  <si>
    <t>みんな、しっかり働くダバ!</t>
  </si>
  <si>
    <t>働いてワシに税金をガッポリ払うダバ</t>
  </si>
  <si>
    <t>王樣は[0383][player][0083]から</t>
  </si>
  <si>
    <t>[0093][0383]/00/95[FF80][0083]G[0094]を集金した</t>
  </si>
  <si>
    <t>合計[0093][0383]/00/95[FF80][0083]G[0094]</t>
  </si>
  <si>
    <t>ウヒョー!!</t>
  </si>
  <si>
    <t>これでまたぜいたくできるダバ!</t>
  </si>
  <si>
    <t>[0]ん?何が欲しいダバ?</t>
  </si>
  <si>
    <t>・・・おーよし、よし、</t>
  </si>
  <si>
    <t>買ってやるダバ!</t>
  </si>
  <si>
    <t>お前もダバか?</t>
  </si>
  <si>
    <t>コノヤロ、ウヒョヒョ...</t>
  </si>
  <si>
    <t>な、何と言うことズラ!!</t>
  </si>
  <si>
    <t>[0]ワルサーめ魔界からモンスターを連れて</t>
  </si>
  <si>
    <t>地上をあらしに来たズラ![0091][0092]このまま奴らの好きにさせたら</t>
  </si>
  <si>
    <t>地上のお金をみ~んな取られちゃうズラ</t>
  </si>
  <si>
    <t>それだけは、止めなければならんズラ![0091][0092]....よし、ではこうするズラ![0091][0092]村を救い、ワルサーをやっつけて</t>
  </si>
  <si>
    <t>お金を多くかせいだ者を</t>
  </si>
  <si>
    <t>[0383]次期国王[0083]としてみとめるズラ![0091][0092]国王になれば何でも思うがままズラ![0091][0092]国王になりたければ、がんばるズラ!!</t>
  </si>
  <si>
    <t>[0]ここまでの冒険を</t>
  </si>
  <si>
    <t>セーブするズラか?</t>
  </si>
  <si>
    <t>[0]な、なんと!ワルサーめ</t>
  </si>
  <si>
    <t>まだ生きとったズラか!</t>
  </si>
  <si>
    <t>な、なんと!ワルサーめ[0091][0092]しばらくの間おとなしく</t>
  </si>
  <si>
    <t>しとったと思えば</t>
  </si>
  <si>
    <t>今度はあんな所へ出たズラか!</t>
  </si>
  <si>
    <t>まだこりないズラか?</t>
  </si>
  <si>
    <t>まだ生きとったズラか?</t>
  </si>
  <si>
    <t>ワルサーめ、相変わらず</t>
  </si>
  <si>
    <t>ヤナ奴ズラな...</t>
  </si>
  <si>
    <t>天空城を地上に出現させるには</t>
  </si>
  <si>
    <t>ワルサーを倒して結界を</t>
  </si>
  <si>
    <t>破壊しなければならんズラ!</t>
  </si>
  <si>
    <t>[0]みんな!</t>
  </si>
  <si>
    <t>ワルサーをやっつけるズラ!</t>
  </si>
  <si>
    <t>[0]ワルサーめ、また何か良からぬ事を</t>
  </si>
  <si>
    <t>考えているズラな</t>
  </si>
  <si>
    <t>ワルサーめ、まだあんな事</t>
  </si>
  <si>
    <t>言ってるズラか</t>
  </si>
  <si>
    <t>[0]まあ、怖い...[0091][0092]みなさん!ワルサーを殺っちゃって!</t>
  </si>
  <si>
    <t>.....ん!!</t>
  </si>
  <si>
    <t>[0]ヒ、ヒエ~ッ!あ、あれは!!</t>
  </si>
  <si>
    <t>魔界への入り口、[0183]ヘルズドア[0083]ズラ!![0091][0092]ワルサーの奴、</t>
  </si>
  <si>
    <t>あれの呼び出しに成功してたズラか![0091][0092]大変ズラみんな![0091][0092]あの扉から魔界の奴らが</t>
  </si>
  <si>
    <t>攻めて来たら地上はおろか</t>
  </si>
  <si>
    <t>天界までもが....</t>
  </si>
  <si>
    <t>こうなったらこちらから</t>
  </si>
  <si>
    <t>乗り込んで奴らのスキをつき</t>
  </si>
  <si>
    <t>あの扉を封印するズラ!</t>
  </si>
  <si>
    <t>え、オラズラか?[0091][0092]オラは神樣ズラから</t>
  </si>
  <si>
    <t>天界をはなれるわけにはいかんズラ</t>
  </si>
  <si>
    <t>[0]したがって、みんなの健闘を</t>
  </si>
  <si>
    <t>祈っているズラ[0091][0092]がんばるズラでよ!</t>
  </si>
  <si>
    <t>[0]さて、これで結果が</t>
  </si>
  <si>
    <t>分からなくなったズラ...</t>
  </si>
  <si>
    <t>いよいよ新王の凳表ズラ</t>
  </si>
  <si>
    <t>それは........</t>
  </si>
  <si>
    <t>/02/24/08/00雲/18/00/BD/27おや?</t>
  </si>
  <si>
    <t>ワルサーの奴めどこへ行ったズラ?</t>
  </si>
  <si>
    <t>[0]うん?ワルサーの奴め</t>
  </si>
  <si>
    <t>ついにあきらめよったズラか</t>
  </si>
  <si>
    <t>[0]あららっ!?</t>
  </si>
  <si>
    <t>どうなっちゃってるズラ?</t>
  </si>
  <si>
    <t>だれか、スポットライトを</t>
  </si>
  <si>
    <t>消したズラか?</t>
  </si>
  <si>
    <t>[0]ハァ~イ!女神のマネーよぉん[0183][Hrt][0083]</t>
  </si>
  <si>
    <t>あら?ワルサーは今回</t>
  </si>
  <si>
    <t>何にもしないのかしら?</t>
  </si>
  <si>
    <t>[0]おや?ワルサーめ</t>
  </si>
  <si>
    <t>どこへ行ったズラ?</t>
  </si>
  <si>
    <t>[0]何か不吉な予感がするズラ...</t>
  </si>
  <si>
    <t>た、た、た、大変ズラ!!![0091][0092][0383][player][0083]が</t>
  </si>
  <si>
    <t>魔王に言いくるめられて</t>
  </si>
  <si>
    <t>魔界側についたズラ[0091][0092]このままでは、みんなの命も危ないズラ[0091][0092]みんなで力を合わせて</t>
  </si>
  <si>
    <t>[0383][player][0083]を正気に戻すズラ</t>
  </si>
  <si>
    <t>一度天にめされれば</t>
  </si>
  <si>
    <t>きっと邪悪な心も消えるズラ[0091][0092]みんな、[0383][player][0083]を</t>
  </si>
  <si>
    <t>救ってやるズラ!</t>
  </si>
  <si>
    <t>/02/24/08/00雲/18/00/BD/27もう1回聞くズラか?</t>
  </si>
  <si>
    <t>[0]もう1回聞く?</t>
  </si>
  <si>
    <t>ここがみんなの目的地ズラ[0091][0092]もし何をやったらいいのか</t>
  </si>
  <si>
    <t>忘れちまった場合</t>
  </si>
  <si>
    <t>コマンドの目的をチェックするズラ</t>
  </si>
  <si>
    <t>[0]ここがみんなの目的地ヨ[0091][0092]もし何をしたらいいのか</t>
  </si>
  <si>
    <t>忘れちゃった場合は</t>
  </si>
  <si>
    <t>コマンドの目的をチェックしてネ</t>
  </si>
  <si>
    <t>[0]みんな、よくやったズラ!</t>
  </si>
  <si>
    <t>[0]みんな!大変ズラ!</t>
  </si>
  <si>
    <t>何と!奴の目的は</t>
  </si>
  <si>
    <t>これだったズラか?</t>
  </si>
  <si>
    <t>[0]じゃあ、ガンバってね[0183][Hrt][0083]</t>
  </si>
  <si>
    <t>ワルサーの奴め</t>
  </si>
  <si>
    <t>ついにしっぽを巻いて</t>
  </si>
  <si>
    <t>ドンズマーリ洞窟へ逃げ込んだズラ</t>
  </si>
  <si>
    <t>あと1歩で平和な世界がおとずれるズラ</t>
  </si>
  <si>
    <t>[0]さあ、洞窟へ行き</t>
  </si>
  <si>
    <t>[0]ワルサーの奴に気を取られているうちに</t>
  </si>
  <si>
    <t>銀行が襲擊され上納金が盗まれたズラ</t>
  </si>
  <si>
    <t>[0]犯人はどうやら</t>
  </si>
  <si>
    <t>迷いが森の中に住んでいる</t>
  </si>
  <si>
    <t>[0183]フライデー[0083]と言うモンスターズラ[0091][0092]奴は住人達に恐れられていて</t>
  </si>
  <si>
    <t>住人達は奴を倒すまでは上納金を</t>
  </si>
  <si>
    <t>ストップしたいと言っているズラ[0091][0092]そこでみんなには</t>
  </si>
  <si>
    <t>フライデーをやっつけに</t>
  </si>
  <si>
    <t>行ってもらいたいズラ[0091][0092]では、健闘を祈るズラ</t>
  </si>
  <si>
    <t>[0]ワルサーの奴</t>
  </si>
  <si>
    <t>我々に怖~い呪いをかけるために</t>
  </si>
  <si>
    <t>ピラミッドへ向かったズラ</t>
  </si>
  <si>
    <t>早いとこ何とかしないと</t>
  </si>
  <si>
    <t>大変な事になるズラ![0091][0092]ピラミッドに向かい</t>
  </si>
  <si>
    <t>ワルサーをやっつけてくるズラ</t>
  </si>
  <si>
    <t>[0]ワルサーの奴が</t>
  </si>
  <si>
    <t>とんでもないことを始めたズラ![0091][0092]クジラの肉を取って食おうと</t>
  </si>
  <si>
    <t>海の守り神、白クジラのベイスターの</t>
  </si>
  <si>
    <t>ハラの中に入り込んだズラ[0091][0092]ぜひベイスターを</t>
  </si>
  <si>
    <t>助けてやってほしいズラ[0091][0092]そうそう、ベイスターは1週間の内</t>
  </si>
  <si>
    <t>水、木、金曜にしか</t>
  </si>
  <si>
    <t>海上に姿を現さないから[0091][0092]飛び込むには上手くタイミングを</t>
  </si>
  <si>
    <t>取る必要があるズラ[0091][0092]しかもベイスターの体の中は</t>
  </si>
  <si>
    <t>お宝の[0383]雨ガッパ[0083]が無いと</t>
  </si>
  <si>
    <t>ダメージを受けちゃうズラ![0091][0092]みんな!がんばるズラ!</t>
  </si>
  <si>
    <t>[0]ここがみんなの目的地ズラ[0091][0092]ベイスターは1週間の内</t>
  </si>
  <si>
    <t>海上に姿を現さないズラ[0091][0092]もし何をやったらいいのか</t>
  </si>
  <si>
    <t>みんな、それじゃあ今回は</t>
  </si>
  <si>
    <t>オラの願いを聞いて欲しいズラ[0091][0092]な~に、簡単な事ズラでよ[0091][0092]レイゾッコ洞窟へ行って</t>
  </si>
  <si>
    <t>おく深くに眠る[0383]至高の氷[0083]を</t>
  </si>
  <si>
    <t>取ってきて欲しいズラ[0091][0092]あの氷を使った</t>
  </si>
  <si>
    <t>ミルク金時が食べたいズラ</t>
  </si>
  <si>
    <t>[0]んじゃ、ヨロシクズラ</t>
  </si>
  <si>
    <t>[0]よくやったズラ!</t>
  </si>
  <si>
    <t>[0]では早速、オラの所まで来るズラ![0091][0092]....と、その前に</t>
  </si>
  <si>
    <t>みんなにあやまらなければ</t>
  </si>
  <si>
    <t>ならないズラ[0091][0092]みんなにあげようと思った</t>
  </si>
  <si>
    <t>[0283]ほうび[0083]が1人分しか無かったズラ[0091][0092]したがって1番にオラの所に着いた者に</t>
  </si>
  <si>
    <t>[0283]ほうび[0083]をあげることにするズラ[0091][0092]では、待ってるズラ</t>
  </si>
  <si>
    <t>[0]オラが暗所恐怖症と知っての</t>
  </si>
  <si>
    <t>いやがらせズラな[0091][0092]一刻も早くサウナン洞窟にある</t>
  </si>
  <si>
    <t>サウナン遺跡に行き</t>
  </si>
  <si>
    <t>[0383]光のめだまやき[0083]を取ってくるズラ[0091][0092]あれがあれば、また地上に光が戻るズラ[0091][0092]そうそう、サウナン洞窟は</t>
  </si>
  <si>
    <t>お宝の[0383]超合金ゲタ[0083]が無いと</t>
  </si>
  <si>
    <t>ヨウガンでダメージを受けちゃうズラ!</t>
  </si>
  <si>
    <t>[0]みんながんばるズラ!</t>
  </si>
  <si>
    <t>[0]まあ、面白くないわね!</t>
  </si>
  <si>
    <t>神樣が休みで、私が出てきたってのに</t>
  </si>
  <si>
    <t>これじゃ、全然面白くないわ!!</t>
  </si>
  <si>
    <t>じゃあ、私がみんなに</t>
  </si>
  <si>
    <t>お仕事を与えちゃう[0091][0092]ん~とね、私がこの前遊びに</t>
  </si>
  <si>
    <t>行ったときに渦の中にネックレスを</t>
  </si>
  <si>
    <t>落としちゃったの[0091][0092]それ、拾ってきてくださる[0183][Hrt][0083]</t>
  </si>
  <si>
    <t>[0]お礼?</t>
  </si>
  <si>
    <t>当然あるわよ</t>
  </si>
  <si>
    <t>期待してね[0091][0092]そうそう、ブクブク神殿は</t>
  </si>
  <si>
    <t>お宝の[0383]アクアペンダント[0083]が無いと</t>
  </si>
  <si>
    <t>ダメージを受けちゃうわよ!</t>
  </si>
  <si>
    <t>[0]ヤバイズラ!</t>
  </si>
  <si>
    <t>このままでは地上は</t>
  </si>
  <si>
    <t>魔族に支配されるズラ</t>
  </si>
  <si>
    <t>そしたら天界も....[0091][0092]怖いズラ!何とかしてくれズラ![0091][0092]みんな、後のことは任せたズラ![0091][0092]ワルサーの悪行を止めるズラ</t>
  </si>
  <si>
    <t>[0]やややっ!!</t>
  </si>
  <si>
    <t>今度はあっちに</t>
  </si>
  <si>
    <t>ヘルズドアが出現したズラ![0091][0092]みんな、今度こそ魔王を倒し</t>
  </si>
  <si>
    <t>あの扉を封印するズラ![0091]</t>
  </si>
  <si>
    <t>虐ほ英</t>
  </si>
  <si>
    <t>متجر السحر</t>
  </si>
  <si>
    <t>[0284][0085][0093]魔法名      値段    使い道/FF/FF</t>
  </si>
  <si>
    <t>項ほ英</t>
  </si>
  <si>
    <t>متجر المؤن</t>
  </si>
  <si>
    <t>[0284][0085][0093]ぁとひ魔 魔魔魔魔ぱと魔  もだぇ /FF/FF</t>
  </si>
  <si>
    <t>規</t>
  </si>
  <si>
    <t>تحرك</t>
  </si>
  <si>
    <t>ら途</t>
  </si>
  <si>
    <t>فحص \ كشف</t>
  </si>
  <si>
    <t>級</t>
  </si>
  <si>
    <t>سلة</t>
  </si>
  <si>
    <t>沼</t>
  </si>
  <si>
    <t>ها</t>
  </si>
  <si>
    <t>除</t>
  </si>
  <si>
    <t>عرض</t>
  </si>
  <si>
    <t>南</t>
  </si>
  <si>
    <t>ما</t>
  </si>
  <si>
    <t>ら属</t>
  </si>
  <si>
    <t>هدف</t>
  </si>
  <si>
    <t>衰</t>
  </si>
  <si>
    <t>هو</t>
  </si>
  <si>
    <t>万台</t>
  </si>
  <si>
    <t>خيارات</t>
  </si>
  <si>
    <t>染</t>
  </si>
  <si>
    <t>حطـ</t>
  </si>
  <si>
    <t>減</t>
  </si>
  <si>
    <t>مطر</t>
  </si>
  <si>
    <t>削等</t>
  </si>
  <si>
    <t>سرعة النص</t>
  </si>
  <si>
    <t>血</t>
  </si>
  <si>
    <t>ميجا</t>
  </si>
  <si>
    <t>規等</t>
  </si>
  <si>
    <t>سرعة التحرك</t>
  </si>
  <si>
    <t>散</t>
  </si>
  <si>
    <t>ير</t>
  </si>
  <si>
    <t>仏術</t>
  </si>
  <si>
    <t>الاصوات</t>
  </si>
  <si>
    <t>砕</t>
  </si>
  <si>
    <t>系芸</t>
  </si>
  <si>
    <t>موسيقى</t>
  </si>
  <si>
    <t>包</t>
  </si>
  <si>
    <t>سكين</t>
  </si>
  <si>
    <t>づ沢</t>
  </si>
  <si>
    <t>تغيير</t>
  </si>
  <si>
    <t>雲</t>
  </si>
  <si>
    <t>أوريكا</t>
  </si>
  <si>
    <t>ぁ重</t>
  </si>
  <si>
    <t>تحكم</t>
  </si>
  <si>
    <t>踏</t>
  </si>
  <si>
    <t>خنجـ</t>
  </si>
  <si>
    <t>軽射</t>
  </si>
  <si>
    <t>مساعدة</t>
  </si>
  <si>
    <t>雷</t>
  </si>
  <si>
    <t>حر</t>
  </si>
  <si>
    <t>酸</t>
  </si>
  <si>
    <t>حفظ</t>
  </si>
  <si>
    <t>忍</t>
  </si>
  <si>
    <t>رمح</t>
  </si>
  <si>
    <t>剛</t>
  </si>
  <si>
    <t>مسافة 16 بكسل</t>
  </si>
  <si>
    <t>石</t>
  </si>
  <si>
    <t>ملك</t>
  </si>
  <si>
    <t>隕</t>
  </si>
  <si>
    <t>قوس</t>
  </si>
  <si>
    <t>術</t>
  </si>
  <si>
    <t>الا</t>
  </si>
  <si>
    <t>退</t>
  </si>
  <si>
    <t>شينو</t>
  </si>
  <si>
    <t>妖</t>
  </si>
  <si>
    <t>بي</t>
  </si>
  <si>
    <t>青</t>
  </si>
  <si>
    <t>فعل</t>
  </si>
  <si>
    <t>吸</t>
  </si>
  <si>
    <t>لب</t>
  </si>
  <si>
    <t>銅</t>
  </si>
  <si>
    <t>عطل</t>
  </si>
  <si>
    <t>効</t>
  </si>
  <si>
    <t>بر</t>
  </si>
  <si>
    <t>赤</t>
  </si>
  <si>
    <t>ستريو</t>
  </si>
  <si>
    <t>放</t>
  </si>
  <si>
    <t>منـ</t>
  </si>
  <si>
    <t>鉄</t>
  </si>
  <si>
    <t>مونو</t>
  </si>
  <si>
    <t>滅</t>
  </si>
  <si>
    <t>متـ</t>
  </si>
  <si>
    <t>ぅ鋼ぐ</t>
  </si>
  <si>
    <t>إنسان</t>
  </si>
  <si>
    <t>操</t>
  </si>
  <si>
    <t>كا</t>
  </si>
  <si>
    <t>示</t>
  </si>
  <si>
    <t>نيـ</t>
  </si>
  <si>
    <t>びぃそに幻</t>
  </si>
  <si>
    <t>وصف شامل</t>
  </si>
  <si>
    <t>字</t>
  </si>
  <si>
    <t>ميـ</t>
  </si>
  <si>
    <t>ぶ刀</t>
  </si>
  <si>
    <t>خريطة</t>
  </si>
  <si>
    <t>部</t>
  </si>
  <si>
    <t>انـ</t>
  </si>
  <si>
    <t>帰</t>
  </si>
  <si>
    <t>آني</t>
  </si>
  <si>
    <t>換</t>
  </si>
  <si>
    <t>بطيء</t>
  </si>
  <si>
    <t>稼</t>
  </si>
  <si>
    <t>كبير</t>
  </si>
  <si>
    <t>巨</t>
  </si>
  <si>
    <t>وسط</t>
  </si>
  <si>
    <t>数</t>
  </si>
  <si>
    <t>صدمـ</t>
  </si>
  <si>
    <t>陽</t>
  </si>
  <si>
    <t>سريع</t>
  </si>
  <si>
    <t>枚</t>
  </si>
  <si>
    <t>با</t>
  </si>
  <si>
    <t>降</t>
  </si>
  <si>
    <t>هر</t>
  </si>
  <si>
    <t>ぁ凍</t>
  </si>
  <si>
    <t>هجوم</t>
  </si>
  <si>
    <t>雪</t>
  </si>
  <si>
    <t>بوابة</t>
  </si>
  <si>
    <t>害く</t>
  </si>
  <si>
    <t>دفاع</t>
  </si>
  <si>
    <t>寒</t>
  </si>
  <si>
    <t>ضر</t>
  </si>
  <si>
    <t>警</t>
  </si>
  <si>
    <t>قوة</t>
  </si>
  <si>
    <t>点</t>
  </si>
  <si>
    <t>على</t>
  </si>
  <si>
    <t>妨</t>
  </si>
  <si>
    <t>نقاط</t>
  </si>
  <si>
    <t>指</t>
  </si>
  <si>
    <t>شاشـ</t>
  </si>
  <si>
    <t>択</t>
  </si>
  <si>
    <t>خبرة</t>
  </si>
  <si>
    <t>竜</t>
  </si>
  <si>
    <t>خصم</t>
  </si>
  <si>
    <t>爆</t>
  </si>
  <si>
    <t>هل</t>
  </si>
  <si>
    <t>照</t>
  </si>
  <si>
    <t>سبب</t>
  </si>
  <si>
    <t>徐</t>
  </si>
  <si>
    <t>أنت</t>
  </si>
  <si>
    <t>費</t>
  </si>
  <si>
    <t>療</t>
  </si>
  <si>
    <t>مربع</t>
  </si>
  <si>
    <t>だ避</t>
  </si>
  <si>
    <t>مستوى</t>
  </si>
  <si>
    <t>治</t>
  </si>
  <si>
    <t>في</t>
  </si>
  <si>
    <t>薬</t>
  </si>
  <si>
    <t>تالي</t>
  </si>
  <si>
    <t>寄</t>
  </si>
  <si>
    <t>خطو</t>
  </si>
  <si>
    <t>震</t>
  </si>
  <si>
    <t>حدد</t>
  </si>
  <si>
    <t>慰</t>
  </si>
  <si>
    <t>تا</t>
  </si>
  <si>
    <t>か再</t>
  </si>
  <si>
    <t>سلاح</t>
  </si>
  <si>
    <t>紙</t>
  </si>
  <si>
    <t>إلى</t>
  </si>
  <si>
    <t>預</t>
  </si>
  <si>
    <t>درع</t>
  </si>
  <si>
    <t>خص</t>
  </si>
  <si>
    <t>慢</t>
  </si>
  <si>
    <t>ترس</t>
  </si>
  <si>
    <t>市</t>
  </si>
  <si>
    <t>تبد</t>
  </si>
  <si>
    <t>都</t>
  </si>
  <si>
    <t>مع</t>
  </si>
  <si>
    <t>項</t>
  </si>
  <si>
    <t>مؤن</t>
  </si>
  <si>
    <t>司</t>
  </si>
  <si>
    <t>حالة</t>
  </si>
  <si>
    <t>虐</t>
  </si>
  <si>
    <t>سحر</t>
  </si>
  <si>
    <t>参</t>
  </si>
  <si>
    <t>من</t>
  </si>
  <si>
    <t>英</t>
  </si>
  <si>
    <t>متجر</t>
  </si>
  <si>
    <t>技</t>
  </si>
  <si>
    <t>تمنع</t>
  </si>
  <si>
    <t>電</t>
  </si>
  <si>
    <t>مركز</t>
  </si>
  <si>
    <t>士</t>
  </si>
  <si>
    <t>حتى</t>
  </si>
  <si>
    <t>牙</t>
  </si>
  <si>
    <t>حالياً</t>
  </si>
  <si>
    <t>未</t>
  </si>
  <si>
    <t>مراكز</t>
  </si>
  <si>
    <t>ぞ秘</t>
  </si>
  <si>
    <t>متوسـ</t>
  </si>
  <si>
    <t>魚</t>
  </si>
  <si>
    <t>كل</t>
  </si>
  <si>
    <t>明</t>
  </si>
  <si>
    <t>مغا</t>
  </si>
  <si>
    <t>車</t>
  </si>
  <si>
    <t>ثروة</t>
  </si>
  <si>
    <t>説</t>
  </si>
  <si>
    <t>مر</t>
  </si>
  <si>
    <t>牛</t>
  </si>
  <si>
    <t>رصيد</t>
  </si>
  <si>
    <t>冷</t>
  </si>
  <si>
    <t>سهلة</t>
  </si>
  <si>
    <t>匹</t>
  </si>
  <si>
    <t>كنوز</t>
  </si>
  <si>
    <t>利寂</t>
  </si>
  <si>
    <t>مبتدئين</t>
  </si>
  <si>
    <t>美</t>
  </si>
  <si>
    <t>توفير</t>
  </si>
  <si>
    <t>嫌権</t>
  </si>
  <si>
    <t>عاديين</t>
  </si>
  <si>
    <t>池ご</t>
  </si>
  <si>
    <t>عبين</t>
  </si>
  <si>
    <t>池</t>
  </si>
  <si>
    <t>協</t>
  </si>
  <si>
    <t>للـ</t>
  </si>
  <si>
    <t>菊ごひ</t>
  </si>
  <si>
    <t>خرين</t>
  </si>
  <si>
    <t>菊</t>
  </si>
  <si>
    <t>係</t>
  </si>
  <si>
    <t>لاعب</t>
  </si>
  <si>
    <t>雄</t>
  </si>
  <si>
    <t>يوم</t>
  </si>
  <si>
    <t>順</t>
  </si>
  <si>
    <t>صعبة</t>
  </si>
  <si>
    <t>義</t>
  </si>
  <si>
    <t>أيام</t>
  </si>
  <si>
    <t>ず河</t>
  </si>
  <si>
    <t>متبقي</t>
  </si>
  <si>
    <t>べん秀</t>
  </si>
  <si>
    <t>محصلة</t>
  </si>
  <si>
    <t>津</t>
  </si>
  <si>
    <t>معا</t>
  </si>
  <si>
    <t>夜</t>
  </si>
  <si>
    <t>#</t>
  </si>
  <si>
    <t>ら梅</t>
  </si>
  <si>
    <t>تحالف</t>
  </si>
  <si>
    <t>田</t>
  </si>
  <si>
    <t>قيمة</t>
  </si>
  <si>
    <t>丸</t>
  </si>
  <si>
    <t>قطع</t>
  </si>
  <si>
    <t>晶</t>
  </si>
  <si>
    <t>قرى</t>
  </si>
  <si>
    <t>紹</t>
  </si>
  <si>
    <t>قارة</t>
  </si>
  <si>
    <t>伝</t>
  </si>
  <si>
    <t>قتال</t>
  </si>
  <si>
    <t>介</t>
  </si>
  <si>
    <t>بيانات</t>
  </si>
  <si>
    <t>玉</t>
  </si>
  <si>
    <t>قرية</t>
  </si>
  <si>
    <t>箱</t>
  </si>
  <si>
    <t>بلدة</t>
  </si>
  <si>
    <t>兵庫</t>
  </si>
  <si>
    <t>مدينة</t>
  </si>
  <si>
    <t>な泊</t>
  </si>
  <si>
    <t>وحوش</t>
  </si>
  <si>
    <t>縮拡</t>
  </si>
  <si>
    <t>مقتولة</t>
  </si>
  <si>
    <t>類</t>
  </si>
  <si>
    <t>عدد</t>
  </si>
  <si>
    <t>種</t>
  </si>
  <si>
    <t>موت</t>
  </si>
  <si>
    <t>形</t>
  </si>
  <si>
    <t>مال</t>
  </si>
  <si>
    <t>る宿</t>
  </si>
  <si>
    <t>إنفاق</t>
  </si>
  <si>
    <t>業</t>
  </si>
  <si>
    <t>تطور</t>
  </si>
  <si>
    <t>営</t>
  </si>
  <si>
    <t>أرباح</t>
  </si>
  <si>
    <t>岩程</t>
  </si>
  <si>
    <t>اجمالي</t>
  </si>
  <si>
    <t>型</t>
  </si>
  <si>
    <t>اسم</t>
  </si>
  <si>
    <t>脱</t>
  </si>
  <si>
    <t>كرة</t>
  </si>
  <si>
    <t>每</t>
  </si>
  <si>
    <t>طاقة</t>
  </si>
  <si>
    <t>送</t>
  </si>
  <si>
    <t>بلورة</t>
  </si>
  <si>
    <t>か低</t>
  </si>
  <si>
    <t>مفتاح</t>
  </si>
  <si>
    <t>鬼</t>
  </si>
  <si>
    <t>يا</t>
  </si>
  <si>
    <t>胃</t>
  </si>
  <si>
    <t>صخرة</t>
  </si>
  <si>
    <t>層</t>
  </si>
  <si>
    <t>لقاح</t>
  </si>
  <si>
    <t>液</t>
  </si>
  <si>
    <t>بوق</t>
  </si>
  <si>
    <t>維</t>
  </si>
  <si>
    <t>نيترو</t>
  </si>
  <si>
    <t>殖</t>
  </si>
  <si>
    <t>增</t>
  </si>
  <si>
    <t>ماكو</t>
  </si>
  <si>
    <t>議</t>
  </si>
  <si>
    <t>بطاقة</t>
  </si>
  <si>
    <t>か異</t>
  </si>
  <si>
    <t>مفتوح</t>
  </si>
  <si>
    <t>具</t>
  </si>
  <si>
    <t>بنك</t>
  </si>
  <si>
    <t>過波</t>
  </si>
  <si>
    <t>أسلحة</t>
  </si>
  <si>
    <t>惑</t>
  </si>
  <si>
    <t>خوف</t>
  </si>
  <si>
    <t>交</t>
  </si>
  <si>
    <t>وهن</t>
  </si>
  <si>
    <t>音</t>
  </si>
  <si>
    <t>設</t>
  </si>
  <si>
    <t>سم</t>
  </si>
  <si>
    <t>て調</t>
  </si>
  <si>
    <t>وسواس</t>
  </si>
  <si>
    <t>反</t>
  </si>
  <si>
    <t>ど解</t>
  </si>
  <si>
    <t>معبد</t>
  </si>
  <si>
    <t>由</t>
  </si>
  <si>
    <t>مالك</t>
  </si>
  <si>
    <t>総</t>
  </si>
  <si>
    <t>زمرد</t>
  </si>
  <si>
    <t>置</t>
  </si>
  <si>
    <t>قناع</t>
  </si>
  <si>
    <t>財</t>
  </si>
  <si>
    <t>قلب</t>
  </si>
  <si>
    <t>画急</t>
  </si>
  <si>
    <t>دوكابون</t>
  </si>
  <si>
    <t>痛</t>
  </si>
  <si>
    <t>شيء</t>
  </si>
  <si>
    <t>ぶ想</t>
  </si>
  <si>
    <t>تعاسة</t>
  </si>
  <si>
    <t>乞</t>
  </si>
  <si>
    <t>حلقة</t>
  </si>
  <si>
    <t>ぶやだؤ</t>
  </si>
  <si>
    <t>مجمـ \ مجموعة</t>
  </si>
  <si>
    <t>殊</t>
  </si>
  <si>
    <t>率</t>
  </si>
  <si>
    <t>سعا</t>
  </si>
  <si>
    <t>違</t>
  </si>
  <si>
    <t>مكعـ</t>
  </si>
  <si>
    <t>基</t>
  </si>
  <si>
    <t>كبالة</t>
  </si>
  <si>
    <t>書</t>
  </si>
  <si>
    <t>صغير</t>
  </si>
  <si>
    <t>能</t>
  </si>
  <si>
    <t>حديد</t>
  </si>
  <si>
    <t>昇</t>
  </si>
  <si>
    <t>فولا</t>
  </si>
  <si>
    <t>名</t>
  </si>
  <si>
    <t>محا</t>
  </si>
  <si>
    <t>個</t>
  </si>
  <si>
    <t>جند</t>
  </si>
  <si>
    <t>階</t>
  </si>
  <si>
    <t>قديم</t>
  </si>
  <si>
    <t>炎あ</t>
  </si>
  <si>
    <t>أثينا</t>
  </si>
  <si>
    <t>づ塔</t>
  </si>
  <si>
    <t>الأخير</t>
  </si>
  <si>
    <t>ぶや船</t>
  </si>
  <si>
    <t>شجاعة</t>
  </si>
  <si>
    <t>円ね</t>
  </si>
  <si>
    <t>صفيحة</t>
  </si>
  <si>
    <t>漠</t>
  </si>
  <si>
    <t>حجر</t>
  </si>
  <si>
    <t>砂</t>
  </si>
  <si>
    <t>زرديـ</t>
  </si>
  <si>
    <t>原</t>
  </si>
  <si>
    <t>كو</t>
  </si>
  <si>
    <t>弓</t>
  </si>
  <si>
    <t>عبا</t>
  </si>
  <si>
    <t>剣</t>
  </si>
  <si>
    <t>فستا</t>
  </si>
  <si>
    <t>景</t>
  </si>
  <si>
    <t>لبا</t>
  </si>
  <si>
    <t>在</t>
  </si>
  <si>
    <t>سيف</t>
  </si>
  <si>
    <t>起</t>
  </si>
  <si>
    <t>هيد</t>
  </si>
  <si>
    <t>替</t>
  </si>
  <si>
    <t>تنين</t>
  </si>
  <si>
    <t>乱</t>
  </si>
  <si>
    <t>لهب</t>
  </si>
  <si>
    <t>混</t>
  </si>
  <si>
    <t>شيطا</t>
  </si>
  <si>
    <t>魅</t>
  </si>
  <si>
    <t>بيس</t>
  </si>
  <si>
    <t>質</t>
  </si>
  <si>
    <t>صابر</t>
  </si>
  <si>
    <t>硬</t>
  </si>
  <si>
    <t>ند</t>
  </si>
  <si>
    <t>狙</t>
  </si>
  <si>
    <t>[0084][0085][0093]移動調べる使う データ 目的設定</t>
  </si>
  <si>
    <t>[0084] [0085] [0093] Move to use Use data Purpose setting</t>
  </si>
  <si>
    <t>[0084][0085][0093]移動調べるデータ 目的設定</t>
  </si>
  <si>
    <t>[0084] [0085] [0093] Data to be checked for movement Purpose setting</t>
  </si>
  <si>
    <t>[0084][0085][0093]移動調べるイベントデータ 目的設定</t>
  </si>
  <si>
    <t>[0084] [0085] [0093] Event data to check movement Purpose setting</t>
  </si>
  <si>
    <t>[0084][0085][0093]セリフ 動き しゃべり音楽交代操作ヘルプ セーブ</t>
  </si>
  <si>
    <t>سرعة النص --- بطيء، وسط، سريع
سرعة التحرك --- بطيء، وسط، سريع
الاصوات --- نشط، معطل
الموسيقى --- ستريو، أحادي
تغيير --- إنسان، آلة
التحكم
مساعدة --- نشط، معطل</t>
  </si>
  <si>
    <t>[0084][0085][0093]セリフ 動き しゃべり音楽交代操作ヘルプ</t>
  </si>
  <si>
    <t>[0084] [0085] [0093] Dialogue Movement Talking music change operation help</t>
  </si>
  <si>
    <t>[0084][0085][0093]  で調べる   でおまかせ   でデータ    でマップ</t>
  </si>
  <si>
    <t>[0084] [0085] Check with [0093] Leave it to us and map with data</t>
  </si>
  <si>
    <t>[0084][0085][0093]  でマス説明  でマップ     でキャンセル</t>
  </si>
  <si>
    <t>وصف شامل
خريطة
إلغاء</t>
  </si>
  <si>
    <t>[0084][0085][0093]  で移動    でマス説明  でキャンセル</t>
  </si>
  <si>
    <t>[0084] [0085] [0093] Move to cancel the cell description</t>
  </si>
  <si>
    <t>[0084][0085][0093]  でデータ    でマップ</t>
  </si>
  <si>
    <t>[0084] [0085] [0093] Map with data</t>
  </si>
  <si>
    <t>/08/84[0085][0093]［アイテム］</t>
  </si>
  <si>
    <t>/08/84[0085][0093]［魔法］</t>
  </si>
  <si>
    <t>/ 08/84 [0085] [0093] [magic]</t>
  </si>
  <si>
    <t>[0284][0085][0093]で魔法</t>
  </si>
  <si>
    <t>[0284] [0085] Magic with [0093]</t>
  </si>
  <si>
    <t>[0284][0085][0093]でアイテム</t>
  </si>
  <si>
    <t>[0284] [0085] Items in [0093]</t>
  </si>
  <si>
    <t>[0084][0085]はい いいえ</t>
  </si>
  <si>
    <t>[0084] [0085] Yes No</t>
  </si>
  <si>
    <t>そこに移動しますか?</t>
  </si>
  <si>
    <t>Go there?</t>
  </si>
  <si>
    <t>そこに行くことは、できません</t>
  </si>
  <si>
    <t>Can't go there</t>
  </si>
  <si>
    <t>ここに止まりますか?</t>
  </si>
  <si>
    <t>Do you stop here?</t>
  </si>
  <si>
    <t>[0084][0085][0093]おそいふつうはやい</t>
  </si>
  <si>
    <t>بطيء عادي سريع</t>
  </si>
  <si>
    <t>[0084][0085][0093]オンオフ</t>
  </si>
  <si>
    <t>نشط معطل</t>
  </si>
  <si>
    <t>[0084][0085][0093]ステレオモノラル</t>
  </si>
  <si>
    <t>ستريو، مونو</t>
  </si>
  <si>
    <t>[0093]   [0881]＞コントローラ /03/81</t>
  </si>
  <si>
    <t>يدة</t>
  </si>
  <si>
    <t>[0093]   [0881]＞コンピューター</t>
  </si>
  <si>
    <t>آلة</t>
  </si>
  <si>
    <t>[0093]   [0881]＞/07/81</t>
  </si>
  <si>
    <t>[0093] [0881]&gt; / 07/81</t>
  </si>
  <si>
    <t>1  1－A1－B1－C1－D2</t>
  </si>
  <si>
    <t>1 1-A1-B1-C1-D2</t>
  </si>
  <si>
    <t>にんげん   コンピューター</t>
  </si>
  <si>
    <t>إنسان، آلة</t>
  </si>
  <si>
    <t>[0084][0085]0マス移動1マス移動2マス移動3マス移動4マス移動5マス移動6マス移動</t>
  </si>
  <si>
    <t>[0085] [0085] 0 cell move 1 cell move 2 cell move 3 cell move 4 cell move 5 cell move 6 cell move</t>
  </si>
  <si>
    <t>旅のとちゅうで</t>
  </si>
  <si>
    <t>At the end of a trip</t>
  </si>
  <si>
    <t>何かとご迷惑をおかけしました[0091][0092]これはほんのお礼です</t>
  </si>
  <si>
    <t>I'm sorry for the inconvenience [0091] [0092] This is just a thank you</t>
  </si>
  <si>
    <t>どうか受け取って下さい[0091][0092]またお会いできるといいですね[0091][0092]では、さようなら</t>
  </si>
  <si>
    <t>[0091] [0092] Hope you can see me again [0091] [0092]</t>
  </si>
  <si>
    <t>あら?[0091][0092]まあ大変!</t>
  </si>
  <si>
    <t>Oh? [0091] [0092] Well!</t>
  </si>
  <si>
    <t>お体だいじょうぶですか?[0091][0092]HPを回復しましょう</t>
  </si>
  <si>
    <t>Are you healthy? [0091] [0092] Recover HP</t>
  </si>
  <si>
    <t>[0383][player][0083]さん、見て下さい!</t>
  </si>
  <si>
    <t>[0383] Look, [player] [0083]!</t>
  </si>
  <si>
    <t>さっき、こんなモノ拾っちゃいました!</t>
  </si>
  <si>
    <t>I just picked up something like this!</t>
  </si>
  <si>
    <t>なかなか楽しい旅だったわ[0091][0092]旅のお礼よ</t>
  </si>
  <si>
    <t>It was a very fun trip [0091] [0092] Thank you for traveling</t>
  </si>
  <si>
    <t>受け取って[0091][0092]今度会う時は</t>
  </si>
  <si>
    <t>[0091] [0092] The next time we meet</t>
  </si>
  <si>
    <t>もっと深い仲になりたいわね[0091][0092]じゃあね</t>
  </si>
  <si>
    <t>I want to be a closer friend [0091] [0092]</t>
  </si>
  <si>
    <t>あら?[0091][0092]アナタ具合悪そうね</t>
  </si>
  <si>
    <t>Oh? [0091] [0092] Looks like you're sick</t>
  </si>
  <si>
    <t>チョット見せてみなさいよ[0091][0092]ステータス位なら治してあげるわ</t>
  </si>
  <si>
    <t>Let me show you [0091] [0092] I'll cure you if your status is high</t>
  </si>
  <si>
    <t>あ~、つかれたぁ~[0091][0092]こんなにつかれるなら、</t>
  </si>
  <si>
    <t>Oh ~ I was used ~ [0091] [0092]</t>
  </si>
  <si>
    <t>ついてかなきゃよかったぁ~[0091][0092]ほら、これやるよ[0091][0092]バイバ~イ!!</t>
  </si>
  <si>
    <t>[0091] [0092] Look, I'll do this [0091] [0092] Bye ~!</t>
  </si>
  <si>
    <t>あ~</t>
  </si>
  <si>
    <t>Oh ~</t>
  </si>
  <si>
    <t>ノドがかわいたぁ~!</t>
  </si>
  <si>
    <t>The throat was cute!</t>
  </si>
  <si>
    <t>おなかがすいたぁ~!</t>
  </si>
  <si>
    <t>I'm hungry ~!</t>
  </si>
  <si>
    <t>ねぇ~</t>
  </si>
  <si>
    <t>Hey ~</t>
  </si>
  <si>
    <t>あれ買ってよぉ~!</t>
  </si>
  <si>
    <t>Buy that!</t>
  </si>
  <si>
    <t>これ買ってよぉ~!</t>
  </si>
  <si>
    <t>Buy this!</t>
  </si>
  <si>
    <t>それ買ってよぉ~!</t>
  </si>
  <si>
    <t>Buy it!</t>
  </si>
  <si>
    <t>もぉ~!</t>
  </si>
  <si>
    <t>Wow!</t>
  </si>
  <si>
    <t>超たいくつ~!</t>
  </si>
  <si>
    <t>It's super!</t>
  </si>
  <si>
    <t>....いろいろとありがとう[0091][0092]本当は私ごと</t>
  </si>
  <si>
    <t>.... Thank you for everything [0091] [0092]</t>
  </si>
  <si>
    <t>アナタにささげたいけど....[0091][0092]ダメっ!!</t>
  </si>
  <si>
    <t>I want to give it to you, but ... [0091] [0092] No !!</t>
  </si>
  <si>
    <t>はずかしくてできないわ!![0091][0092]これ、受け取ってくれる...[0091][0092]私のこと忘れないでね!</t>
  </si>
  <si>
    <t>[0091] [0092] I'll take this ... [0091] [0092] Don't forget me!</t>
  </si>
  <si>
    <t>さよなら!!</t>
  </si>
  <si>
    <t>Goodbye!!</t>
  </si>
  <si>
    <t>[0383][player][0083]は、</t>
  </si>
  <si>
    <t>[0383] [player] [0083]</t>
  </si>
  <si>
    <t>[0383][player][0083]をもらった!</t>
  </si>
  <si>
    <t>[0383] I got [player] [0083]!</t>
  </si>
  <si>
    <t>[0383][player][0083]を</t>
  </si>
  <si>
    <t>勝手に使われた!</t>
  </si>
  <si>
    <t>Used without permission!</t>
  </si>
  <si>
    <t>ステータス異状が回復した!</t>
  </si>
  <si>
    <t>Status anomaly recovered!</t>
  </si>
  <si>
    <t>[0383][player][0083]の番です!</t>
  </si>
  <si>
    <t>[0383] It's time for [player] [0083]!</t>
  </si>
  <si>
    <t>دور اللاعب!</t>
  </si>
  <si>
    <t>[0383]デビラーマン[0083]になっていられる日数は</t>
  </si>
  <si>
    <t>[0383] How many days can you be a Debiraman [0083]</t>
  </si>
  <si>
    <t>あと[FF80]日です!</t>
  </si>
  <si>
    <t>Another [FF80] day!</t>
  </si>
  <si>
    <t>[0383]デビラーマン[0083]でいられる期間は今日で</t>
  </si>
  <si>
    <t>[0383] The period of being at Devilar Man [0083] is today</t>
  </si>
  <si>
    <t>終了です!</t>
  </si>
  <si>
    <t>End!</t>
  </si>
  <si>
    <t>[0084][0085][0383][player][0083]を</t>
  </si>
  <si>
    <t>[0084] [0085] [0383] [player] [0083]</t>
  </si>
  <si>
    <t>使いますか?</t>
  </si>
  <si>
    <t>Do you use it?</t>
  </si>
  <si>
    <t>[0084][0085]使うことはできません!</t>
  </si>
  <si>
    <t>[0084] [0085] Cannot be used!</t>
  </si>
  <si>
    <t>[0084][0085]使っても効果はありません!</t>
  </si>
  <si>
    <t>[0084] [0085] Using it has no effect!</t>
  </si>
  <si>
    <t>[0084][0085]封印されています!</t>
  </si>
  <si>
    <t>[0084] [0085] It's sealed!</t>
  </si>
  <si>
    <t>[0084][0085]所持金が足りません!</t>
  </si>
  <si>
    <t>[0084] [0085] Not enough money!</t>
  </si>
  <si>
    <t>[0383][player][player][0083]を手に入れた!</t>
  </si>
  <si>
    <t>[0383] Got [player] [player] [0083]!</t>
  </si>
  <si>
    <t>[player]の所有する村の</t>
  </si>
  <si>
    <t>in the village owned by [player]</t>
  </si>
  <si>
    <t>ストライキは終わった!</t>
  </si>
  <si>
    <t>The strike is over!</t>
  </si>
  <si>
    <t>ストライキ中で、入れません!</t>
  </si>
  <si>
    <t>I am not on strike!</t>
  </si>
  <si>
    <t>何者かに連れ去られている!</t>
  </si>
  <si>
    <t>Someone has taken me away!</t>
  </si>
  <si>
    <t>[0383][player][0083]に操られている!</t>
  </si>
  <si>
    <t>[0383] Controlled by [player] [0083]!</t>
  </si>
  <si>
    <t>[0383][player][0083]を操った!</t>
  </si>
  <si>
    <t>[0383] Controlled [player] [0083]!</t>
  </si>
  <si>
    <t>[0383][player][0083]の</t>
  </si>
  <si>
    <t>[0183]デビラーパワー[0083]が切れた!</t>
  </si>
  <si>
    <t>[0183] Deviler power [0083] has run out!</t>
  </si>
  <si>
    <t>[0383][player][0083]は</t>
  </si>
  <si>
    <t>[0183]閤の力[0083]を手に入れた!</t>
  </si>
  <si>
    <t>[0183] I got the power of Koi [0083]!</t>
  </si>
  <si>
    <t>[0183]殺し屋[0083]の恐怖は過ぎ去った!</t>
  </si>
  <si>
    <t>[0183] The fear of the killer [0083] is gone!</t>
  </si>
  <si>
    <t>[0383]魔神ガーディ[0083]との契約が切れた!</t>
  </si>
  <si>
    <t>[0383] Contract with Genie Guardy [0083] expired!</t>
  </si>
  <si>
    <t>お店の人が旅行からかえってきた!</t>
  </si>
  <si>
    <t>A shop person has returned from a trip!</t>
  </si>
  <si>
    <t>モンスターは冬眠が終わり、</t>
  </si>
  <si>
    <t>The monster has gone through hibernation,</t>
  </si>
  <si>
    <t>目をさました!</t>
  </si>
  <si>
    <t>Looked up!</t>
  </si>
  <si>
    <t>モンスターは冬眠中で出てこなかった!</t>
  </si>
  <si>
    <t>The monster did not come out during hibernation!</t>
  </si>
  <si>
    <t>大寒波は過ぎ去った!</t>
  </si>
  <si>
    <t>The big cold wave has passed!</t>
  </si>
  <si>
    <t>バーゲンは終わった!</t>
  </si>
  <si>
    <t>The bargain is over!</t>
  </si>
  <si>
    <t>みなさん、おつかれさまでした!</t>
  </si>
  <si>
    <t>Thanks everyone!</t>
  </si>
  <si>
    <t>勝者がいないまま運動会を</t>
  </si>
  <si>
    <t>Athletic meet without a winner</t>
  </si>
  <si>
    <t>終了させなけれぱならないのが</t>
  </si>
  <si>
    <t>I have to end it</t>
  </si>
  <si>
    <t>まことに残念でしかたありません[0091][0092]次回はがんぱって下さい</t>
  </si>
  <si>
    <t>[0091] [0092] Please do your best next time</t>
  </si>
  <si>
    <t>これにて運動会を終了いたします</t>
  </si>
  <si>
    <t>The athletic meet is now over</t>
  </si>
  <si>
    <t>ワルサーは、モンスターを呼び寄せた!</t>
  </si>
  <si>
    <t>Walther has called monsters!</t>
  </si>
  <si>
    <t>[0383][player][player][0083]は</t>
  </si>
  <si>
    <t>[0383] [player] [player] [0083]</t>
  </si>
  <si>
    <t>[0383][player][0083]にまかせたぜ!</t>
  </si>
  <si>
    <t>[0383] I left it to [player] [0083]!</t>
  </si>
  <si>
    <t>暗閤で調べることができません!</t>
  </si>
  <si>
    <t>I can not find out with the secret!</t>
  </si>
  <si>
    <t>暗閤で使うことができません!</t>
  </si>
  <si>
    <t>I can't use it in the secret!</t>
  </si>
  <si>
    <t>暗閤がはれた!</t>
  </si>
  <si>
    <t>The secret is gone!</t>
  </si>
  <si>
    <t>移動できる場所がありません!</t>
  </si>
  <si>
    <t>No place to move!</t>
  </si>
  <si>
    <t>休みです!!</t>
  </si>
  <si>
    <t>Break time!!</t>
  </si>
  <si>
    <t>[0093]  /03機/80</t>
  </si>
  <si>
    <t>[0093] / 03 aircraft / 80</t>
  </si>
  <si>
    <t>攻＋</t>
  </si>
  <si>
    <t>Attack +</t>
  </si>
  <si>
    <t>攻－</t>
  </si>
  <si>
    <t>Attack</t>
  </si>
  <si>
    <t>攻</t>
  </si>
  <si>
    <t>防＋</t>
  </si>
  <si>
    <t>Prevention +</t>
  </si>
  <si>
    <t>防－</t>
  </si>
  <si>
    <t>Prevention</t>
  </si>
  <si>
    <t>防</t>
  </si>
  <si>
    <t>[0093]/00/95[FF80]G[0094]</t>
  </si>
  <si>
    <t>[0093] / 00/95 [FF80] G [0094]</t>
  </si>
  <si>
    <t>ここにしますか?</t>
  </si>
  <si>
    <t>Do you want here?</t>
  </si>
  <si>
    <t>[0383][player][player][0083]がモンスターに</t>
  </si>
  <si>
    <t>[0383] [player] [player] [0083] becomes a monster</t>
  </si>
  <si>
    <t>支配された!</t>
  </si>
  <si>
    <t>Ruled!</t>
  </si>
  <si>
    <t>[0383][player]大陸[0083]がモンスターに</t>
  </si>
  <si>
    <t>[0383] [player] Continent [0083] becomes monster</t>
  </si>
  <si>
    <t>[0383][player][0083]が出現した!</t>
  </si>
  <si>
    <t>[0383] [player] [0083] has appeared!</t>
  </si>
  <si>
    <t>[0383][player][0083]には効果がなかった!</t>
  </si>
  <si>
    <t>[0383] [player] [0083] had no effect!</t>
  </si>
  <si>
    <t>アイテムが持ちきれません!</t>
  </si>
  <si>
    <t>I can't get any items!</t>
  </si>
  <si>
    <t>唯てるものを選んでください[0091]</t>
  </si>
  <si>
    <t>Please choose the best thing [0091]</t>
  </si>
  <si>
    <t>唯ててもいいですか?</t>
  </si>
  <si>
    <t>Can I just do it?</t>
  </si>
  <si>
    <t>[0383][player][0083]と[0383][player][0083]を</t>
  </si>
  <si>
    <t>[0383] [player] [0083] and [0383] [player] [0083]</t>
  </si>
  <si>
    <t>[0383][player][0083]と[0383][player][0083]と</t>
  </si>
  <si>
    <t>魔法が持ちきれません!</t>
  </si>
  <si>
    <t>I can't hold the magic!</t>
  </si>
  <si>
    <t>装備が持ちきれません!</t>
  </si>
  <si>
    <t>I can't afford the equipment!</t>
  </si>
  <si>
    <t>[0093]  [0881]</t>
  </si>
  <si>
    <t>[0093] [0881]</t>
  </si>
  <si>
    <t>[0093]     x/02/80</t>
  </si>
  <si>
    <t>[0093] x / 02/80</t>
  </si>
  <si>
    <t>[0084][0085][0093]あと[FF80]個唯てる</t>
  </si>
  <si>
    <t>[0084] [0085] [0093] and [FF80] more</t>
  </si>
  <si>
    <t>呪われていて体から外れません!</t>
  </si>
  <si>
    <t>I'm cursed and can't get out of my body!</t>
  </si>
  <si>
    <t>[0092][0383][player][0083]は呪われていた![0091]</t>
  </si>
  <si>
    <t>[0092] [0383] [player] [0083] was cursed! [0091]</t>
  </si>
  <si>
    <t>[0383][player][0083]は、死んでいます!</t>
  </si>
  <si>
    <t>[0383] [player] [0083] is dead!</t>
  </si>
  <si>
    <t>あと[FF80]ターン</t>
  </si>
  <si>
    <t>And [FF80] turn</t>
  </si>
  <si>
    <t>[0383][player][0083]は、死んだ!</t>
  </si>
  <si>
    <t>[0183][player][0083]を失った!</t>
  </si>
  <si>
    <t>[0183] I lost [player] [0083]!</t>
  </si>
  <si>
    <t>[0183][player][0083]と[0183][player][0083]を</t>
  </si>
  <si>
    <t>[0183] [player] [0083] and [0183] [player] [0083]</t>
  </si>
  <si>
    <t>失った!</t>
  </si>
  <si>
    <t>lost!</t>
  </si>
  <si>
    <t>[0183][player][0083]と[0183][player][0083]と</t>
  </si>
  <si>
    <t>[0093][0183]/00/95[FF80]G[0083][0094]失った!</t>
  </si>
  <si>
    <t>[0093] [0183] / 00/95 [FF80] G [0083] [0094] Lost!</t>
  </si>
  <si>
    <t>[0093][0183][player][player][0083][0094]を失った!</t>
  </si>
  <si>
    <t>[0093] [0183] I lost [player] [player] [0083] [0094]!</t>
  </si>
  <si>
    <t>[0183]アイテム[0083]、[0183]魔法[0083]を全て失った!</t>
  </si>
  <si>
    <t>[0183] Item [0083], [0183] Lost all magic [0083]!</t>
  </si>
  <si>
    <t>[0183][player][0083]を[FF80]個失った!</t>
  </si>
  <si>
    <t>[0183] You lost [FF80] [player] [0083]!</t>
  </si>
  <si>
    <t>[0383][player][0083]は、降参している!</t>
  </si>
  <si>
    <t>[0383] [player] [0083] is surrendering!</t>
  </si>
  <si>
    <t>[0383][player][0083]は、たちなおった!</t>
  </si>
  <si>
    <t>[0383] [player] [0083] is over!</t>
  </si>
  <si>
    <t>[0383][player][0083]は、生き返った!</t>
  </si>
  <si>
    <t>[0383] [player] [0083] is back!</t>
  </si>
  <si>
    <t>[0383][player][0083]は、[0283]ふっかつざい[0083]を</t>
  </si>
  <si>
    <t>[0383] [player] [0083] uses [0283]</t>
  </si>
  <si>
    <t>持っていた!</t>
  </si>
  <si>
    <t>had!</t>
  </si>
  <si>
    <t>[0383][player][0083]は、[0283]うらミフジミ[0083]を</t>
  </si>
  <si>
    <t>[0383] [player] [0083], [0283] Ura Mifujimi [0083]</t>
  </si>
  <si>
    <t>[0283]うらミフジミ[0083]がなくなった!</t>
  </si>
  <si>
    <t>[0283] Ura Mifujimi [0083] is gone!</t>
  </si>
  <si>
    <t>[0383][player][0083]のHPが、回復した!</t>
  </si>
  <si>
    <t>[0383] HP of [player] [0083] has recovered!</t>
  </si>
  <si>
    <t>[0383][player][0083]のHPが、全回復した</t>
  </si>
  <si>
    <t>[0383] HP of [player] [0083] has been fully recovered</t>
  </si>
  <si>
    <t>[0383][player][0083]のステータスが、</t>
  </si>
  <si>
    <t>[0383] [player] [0083] has a status of</t>
  </si>
  <si>
    <t>回復した!</t>
  </si>
  <si>
    <t>I recovered!</t>
  </si>
  <si>
    <t>[0383][player][0083]は[FF80]の</t>
  </si>
  <si>
    <t>[0383] [player] [0083] is from [FF80]</t>
  </si>
  <si>
    <t>ダメージを受けた!</t>
  </si>
  <si>
    <t>Damaged!</t>
  </si>
  <si>
    <t>[0383][player][0083]はよけた!</t>
  </si>
  <si>
    <t>[0383] [player] [0083] was saved!</t>
  </si>
  <si>
    <t>時は来た・・・・・・</t>
  </si>
  <si>
    <t>The time has come ...</t>
  </si>
  <si>
    <t>お前のその命、頂くとしよう!</t>
  </si>
  <si>
    <t>Let's get your life!</t>
  </si>
  <si>
    <t>だれに押しつけますか?</t>
  </si>
  <si>
    <t>To whom do you push?</t>
  </si>
  <si>
    <t>[0093][0383]/00/95[FF80]G[0083][0094]使って、</t>
  </si>
  <si>
    <t>[0093] [0383] / 00/95 [FF80] G [0083] [0094]</t>
  </si>
  <si>
    <t>[0183]ブラックメール[0083]を</t>
  </si>
  <si>
    <t>[0183] Black mail [0083]</t>
  </si>
  <si>
    <t>[0383][player][0083]に押しつけた!</t>
  </si>
  <si>
    <t>[0383] [player] pressed against [0083]!</t>
  </si>
  <si>
    <t>ここにワープしますか?</t>
  </si>
  <si>
    <t>Warp here?</t>
  </si>
  <si>
    <t>ワナだっ!!</t>
  </si>
  <si>
    <t>It's a trap!</t>
  </si>
  <si>
    <t>ワナを見切った!!</t>
  </si>
  <si>
    <t>I caught a trap!</t>
  </si>
  <si>
    <t>[0383][player][0083]が消滅した!</t>
  </si>
  <si>
    <t>[0383] [player] [0083] is gone!</t>
  </si>
  <si>
    <t>[0383][player][0083]は、虚弱になった!</t>
  </si>
  <si>
    <t>[0383] [player] [0083] has become frail!</t>
  </si>
  <si>
    <t>[0383][player][0083]は、虚弱で</t>
  </si>
  <si>
    <t>1マスしか進めませんが</t>
  </si>
  <si>
    <t>I can only advance one square,</t>
  </si>
  <si>
    <t>移動しますか?</t>
  </si>
  <si>
    <t>Do you want to move?</t>
  </si>
  <si>
    <t>[0383][player][0083]は、虚弱が治った!</t>
  </si>
  <si>
    <t>[0383] [player] [0083] is healed!</t>
  </si>
  <si>
    <t>[0383][player][0083]は、マヒした!</t>
  </si>
  <si>
    <t>[0383] [player] [0083] was paralyzed!</t>
  </si>
  <si>
    <t>マヒしてるので移動できません!</t>
  </si>
  <si>
    <t>I can not move because I am paralyzed!</t>
  </si>
  <si>
    <t>ターンを終了しますか?</t>
  </si>
  <si>
    <t>End turn?</t>
  </si>
  <si>
    <t>[0383][player][0083]は、マヒが治った!</t>
  </si>
  <si>
    <t>[0383] [player] [0083] is healed by paralysis!</t>
  </si>
  <si>
    <t>[0383][player][0083]は、眠った!</t>
  </si>
  <si>
    <t>[0383] [player] [0083] slept!</t>
  </si>
  <si>
    <t>[0383][player][0083]は、眠っている!</t>
  </si>
  <si>
    <t>[0383] [player] [0083] is sleeping!</t>
  </si>
  <si>
    <t>[0383][player][0083]は、起きた!</t>
  </si>
  <si>
    <t>[0383] [player] [0083] got up!</t>
  </si>
  <si>
    <t>[0383][player][0083]は、毒をくらった!</t>
  </si>
  <si>
    <t>[0383] [player] [0083] is poisoned!</t>
  </si>
  <si>
    <t>[0383][player][0083]は、毒で</t>
  </si>
  <si>
    <t>[0383] [player] [0083] is a poison</t>
  </si>
  <si>
    <t>[FF80]ダメージ!</t>
  </si>
  <si>
    <t>[FF80] Damage!</t>
  </si>
  <si>
    <t>毒沼に足を踏み入れて</t>
  </si>
  <si>
    <t>Step into the poison swamp</t>
  </si>
  <si>
    <t>[0383][player][0083]は、呪われた!</t>
  </si>
  <si>
    <t>[0383] [player] [0083] is cursed!</t>
  </si>
  <si>
    <t>[0383][player][0083]は、呪いが解けた!</t>
  </si>
  <si>
    <t>[0383] [player] [0083] has released the curse!</t>
  </si>
  <si>
    <t>何かに取りつかれた!</t>
  </si>
  <si>
    <t>Obsessed with something!</t>
  </si>
  <si>
    <t>取りつきが解けた!</t>
  </si>
  <si>
    <t>Attempt to solve!</t>
  </si>
  <si>
    <t>[0183]エボラ[0083]に感染した!</t>
  </si>
  <si>
    <t>[0183] Infected with Ebola [0083]!</t>
  </si>
  <si>
    <t>全てのステータス異状が回復した!</t>
  </si>
  <si>
    <t>All status abnormalities have been recovered!</t>
  </si>
  <si>
    <t>[0383][player][0083]は、エボラで</t>
  </si>
  <si>
    <t>[0383] [player] [0083] is in Ebola</t>
  </si>
  <si>
    <t>[0383][player][0083]は、よっぱらった!</t>
  </si>
  <si>
    <t>[0383] [player] [0083] was sorry!</t>
  </si>
  <si>
    <t>よっぱらっている!</t>
  </si>
  <si>
    <t>I'm sick!</t>
  </si>
  <si>
    <t>まぼろしが消えた!</t>
  </si>
  <si>
    <t>The ghost has disappeared!</t>
  </si>
  <si>
    <t>アイテムと魔法を封印された!</t>
  </si>
  <si>
    <t>Items and magic are sealed!</t>
  </si>
  <si>
    <t>[0383][player][0083]は、封印が解けた!</t>
  </si>
  <si>
    <t>[0383] [player] [0083] has been unsealed!</t>
  </si>
  <si>
    <t>[0383][player][0083]は、臆病になった!</t>
  </si>
  <si>
    <t>[0383] [player] [0083] has become timid!</t>
  </si>
  <si>
    <t>臆病ではなくなった!</t>
  </si>
  <si>
    <t>I'm not timid!</t>
  </si>
  <si>
    <t>[0383][player][0083]は、臆病で</t>
  </si>
  <si>
    <t>[0383] [player] [0083] is timid</t>
  </si>
  <si>
    <t>たたかいをいどめません!</t>
  </si>
  <si>
    <t>I will not fight!</t>
  </si>
  <si>
    <t>[0283]バババイン[0083]の効果がきれた!</t>
  </si>
  <si>
    <t>[0283] The effect of Bababain [0083] has been eliminated!</t>
  </si>
  <si>
    <t>[0283]バイバイン[0083]の効果がきれた!</t>
  </si>
  <si>
    <t>[0283] The effect of Vivine [0083] has been eliminated!</t>
  </si>
  <si>
    <t>[0283]トーセボーン[0083]の効果がきれた!</t>
  </si>
  <si>
    <t>[0283] The effect of Tosebone [0083] is gone!</t>
  </si>
  <si>
    <t>[0283]キエるんです[0083]の効果がきれた!</t>
  </si>
  <si>
    <t>[0283] The effect of Kierune [0083] has been eliminated!</t>
  </si>
  <si>
    <t>[0383][player][0083]の攻擊力が下がった!</t>
  </si>
  <si>
    <t>[0383] The attack power of [player] [0083] has dropped!</t>
  </si>
  <si>
    <t>下がっていた[0383][player][0083]の</t>
  </si>
  <si>
    <t>攻擊力が回復した!</t>
  </si>
  <si>
    <t>Attack has recovered!</t>
  </si>
  <si>
    <t>[0383][player][0083]の防御力が下がった!</t>
  </si>
  <si>
    <t>[0383] The defense of [player] [0083] has dropped!</t>
  </si>
  <si>
    <t>防御力が回復した!</t>
  </si>
  <si>
    <t>Defense has recovered!</t>
  </si>
  <si>
    <t>[0383][player][0083]のす早さが下がった!</t>
  </si>
  <si>
    <t>[0383] The speed of [player] [0083] has dropped!</t>
  </si>
  <si>
    <t>す早さが回復した!</t>
  </si>
  <si>
    <t>Speed ​​has recovered!</t>
  </si>
  <si>
    <t>[0383][player][0083]の魔力が下がった!</t>
  </si>
  <si>
    <t>[0383] The magic power of [player] [0083] has dropped!</t>
  </si>
  <si>
    <t>魔力が回復した!</t>
  </si>
  <si>
    <t>Magic has recovered!</t>
  </si>
  <si>
    <t>攻擊力・防御力・す早さ・魔力が</t>
  </si>
  <si>
    <t>Attack, defense, speed, magic</t>
  </si>
  <si>
    <t>下がった!</t>
  </si>
  <si>
    <t>lowered!</t>
  </si>
  <si>
    <t>[0183]ダウン[0083]の効果がきれた!</t>
  </si>
  <si>
    <t>[0183] The effect of down [0083] is gone!</t>
  </si>
  <si>
    <t>[0383][player][0083]は死神に魅入られた!</t>
  </si>
  <si>
    <t>[0383] [player] [0083] is fascinated by the Reaper!</t>
  </si>
  <si>
    <t>残り日数[FF80]日</t>
  </si>
  <si>
    <t>[FF80] days remaining</t>
  </si>
  <si>
    <t>[0383][player][0083]を倒せ!</t>
  </si>
  <si>
    <t>[0383] Defeat [player] [0083]!</t>
  </si>
  <si>
    <t>上がっていた[0383][player][0083]の</t>
  </si>
  <si>
    <t>攻擊力がもとにもどった!</t>
  </si>
  <si>
    <t>Attack power has returned!</t>
  </si>
  <si>
    <t>防御力がもとにもどった!</t>
  </si>
  <si>
    <t>Defense is back!</t>
  </si>
  <si>
    <t>す早さがもとにもどった!</t>
  </si>
  <si>
    <t>Quickness is back!</t>
  </si>
  <si>
    <t>魔力がもとにもどった!</t>
  </si>
  <si>
    <t>The magic has returned!</t>
  </si>
  <si>
    <t>[0283]まほうのくすり[0083]の効果がきれた!</t>
  </si>
  <si>
    <t>[0283] The effect of magic drug [0083] has been eliminated!</t>
  </si>
  <si>
    <t>HPが[0183]1[0083]になってしまった!</t>
  </si>
  <si>
    <t>HP became [0183] 1 [0083]!</t>
  </si>
  <si>
    <t>[0383][player][0083]のつみがきえた!</t>
  </si>
  <si>
    <t>[0383] [player] [0083] 's knob is ready!</t>
  </si>
  <si>
    <t>おたずね者は、入れません!</t>
  </si>
  <si>
    <t>Askers cannot enter!</t>
  </si>
  <si>
    <t>[0084][0085][player]は、</t>
  </si>
  <si>
    <t>[0084] [0085] [player]</t>
  </si>
  <si>
    <t>賞金 [0093][0283]/00/95[FF80]G[0083][0094]を</t>
  </si>
  <si>
    <t>Prize money [0093] [0283] / 00/95 [FF80] G [0083] [0094]</t>
  </si>
  <si>
    <t>手に入れた!</t>
  </si>
  <si>
    <t>I got!</t>
  </si>
  <si>
    <t>デビラーマンの不思議な力で</t>
  </si>
  <si>
    <t>With the mysterious power of Debiraman</t>
  </si>
  <si>
    <t>止まれません!</t>
  </si>
  <si>
    <t>I can't stop!</t>
  </si>
  <si>
    <t>[0183]マコンデのぞう[0083]がちょっと動いた!</t>
  </si>
  <si>
    <t>[0183] Maconde Nozomi [0083] moved a little!</t>
  </si>
  <si>
    <t>[0183]モグモグ[0083]が[0383][player][0083]を食べた!</t>
  </si>
  <si>
    <t>[0183] Mogumog [0083] ate [0383] [player] [0083]!</t>
  </si>
  <si>
    <t>[0183]モグモグ[0083]は食べる物がないので</t>
  </si>
  <si>
    <t>[0183] Mogumog [0083] has nothing to eat</t>
  </si>
  <si>
    <t>いなくなった!</t>
  </si>
  <si>
    <t>disappeared!</t>
  </si>
  <si>
    <t>出したい目が出せる予感がした!</t>
  </si>
  <si>
    <t>I had the feeling that I could give my eyes out!</t>
  </si>
  <si>
    <t>[0283][player][0083]を增殖させた!</t>
  </si>
  <si>
    <t>[0283] [player] [0083] was bred!</t>
  </si>
  <si>
    <t>ステータス異状を回復した!</t>
  </si>
  <si>
    <t>The status has been recovered!</t>
  </si>
  <si>
    <t>お宝の[0383][player][0083]を</t>
  </si>
  <si>
    <t>凳見した!</t>
  </si>
  <si>
    <t>凳 I saw!</t>
  </si>
  <si>
    <t>[0283][player][0083]を增殖した!</t>
  </si>
  <si>
    <t>[0283]ラッキースター[0083]が</t>
  </si>
  <si>
    <t>[0283] Lucky star [0083]</t>
  </si>
  <si>
    <t>HPを全回復した!</t>
  </si>
  <si>
    <t>Healed all HP!</t>
  </si>
  <si>
    <t>[0283]幸せガマグチ[0083]から</t>
  </si>
  <si>
    <t>[0283] From Happy Gamaguchi [0083]</t>
  </si>
  <si>
    <t>[0093][0283]/00/95[FF80]G[0083][0094]出てきた!</t>
  </si>
  <si>
    <t>[0093] [0283] / 00/95 [FF80] G [0083] [0094] Come out!</t>
  </si>
  <si>
    <t>[0283]金食いムシ[0083]の維持費で</t>
  </si>
  <si>
    <t>[0283] With the maintenance fee of the gold eater [0083]</t>
  </si>
  <si>
    <t>[0093][0183]/00/95[FF80]G[0083][0094]かかった!</t>
  </si>
  <si>
    <t>[0093] [0183] / 00/95 [FF80] G [0083] [0094] It took me!</t>
  </si>
  <si>
    <t>[0283]とくとくダイス[0083]が</t>
  </si>
  <si>
    <t>[0283] Especially the dice [0083]</t>
  </si>
  <si>
    <t>出したい目を出せるようにしてくれた!</t>
  </si>
  <si>
    <t>He made it possible to put out the eyes I want to put out!</t>
  </si>
  <si>
    <t>ステータス異状を回復してくれた!</t>
  </si>
  <si>
    <t>Healed the status anomaly!</t>
  </si>
  <si>
    <t>[0383][player][0083]は、クジラの体液で</t>
  </si>
  <si>
    <t>[0383] [player] [0083] is a whale body fluid</t>
  </si>
  <si>
    <t>[FF80]のダメージを受けた!</t>
  </si>
  <si>
    <t>Damaged [FF80]!</t>
  </si>
  <si>
    <t>[0383][player][0083]は、イキが苦しくて</t>
  </si>
  <si>
    <t>[0383] [player] [0083] had a hard time</t>
  </si>
  <si>
    <t>[0383][player][0083]は、寒気がして</t>
  </si>
  <si>
    <t>[0383] [player] [0083] felt chilly</t>
  </si>
  <si>
    <t>今日は、土曜日です</t>
  </si>
  <si>
    <t>Today is Saturday</t>
  </si>
  <si>
    <t>お店は、[0283]25％OFF[0083][0094]です</t>
  </si>
  <si>
    <t>The shop is [0283] 25% OFF [0083] [0094]</t>
  </si>
  <si>
    <t>銀行は、休みです</t>
  </si>
  <si>
    <t>Bank is closed</t>
  </si>
  <si>
    <t>今日は、日曜日です</t>
  </si>
  <si>
    <t>Today is Sunday</t>
  </si>
  <si>
    <t>お店・銀行は、休みです</t>
  </si>
  <si>
    <t>Stores and banks are closed</t>
  </si>
  <si>
    <t>お店は、バーゲンセール中なので</t>
  </si>
  <si>
    <t>The store is under bargain sale</t>
  </si>
  <si>
    <t>商品は、[0283]半額[0083][0094]です</t>
  </si>
  <si>
    <t>The product is [0283] half price [0083] [0094]</t>
  </si>
  <si>
    <t>お店は、バーゲンセール中です</t>
  </si>
  <si>
    <t>お店は、慰安旅行中で休みです</t>
  </si>
  <si>
    <t>The shop is closed during a comfort trip</t>
  </si>
  <si>
    <t>お店と銀行は休みです</t>
  </si>
  <si>
    <t>Shops and banks are closed</t>
  </si>
  <si>
    <t>[0093] [0094]ドンズマーリ洞窟</t>
  </si>
  <si>
    <t>[0093] [0094] Dongsmali Cave</t>
  </si>
  <si>
    <t>[0093]  [0094]ピラミッド外部</t>
  </si>
  <si>
    <t>[0093] [0094] Outside the pyramid</t>
  </si>
  <si>
    <t>[0093]   [0094]ドカポン城内</t>
  </si>
  <si>
    <t>[0093] [0094] Inside Dokapon Castle</t>
  </si>
  <si>
    <t>[0093]     [0094]迷いが森</t>
  </si>
  <si>
    <t>[0093] [0094] Lost forest</t>
  </si>
  <si>
    <t>[0093]  [0094]ヘルハウス1F</t>
  </si>
  <si>
    <t>[0093] [0094] Hell House 1F</t>
  </si>
  <si>
    <t>[0093]  [0094]ヘルハウス2F</t>
  </si>
  <si>
    <t>[0093] [0094] Hell House 2F</t>
  </si>
  <si>
    <t>[0093] [0094]ピラミッド下階層</t>
  </si>
  <si>
    <t>[0093] [0094] Pyramid lower hierarchy</t>
  </si>
  <si>
    <t>[0093] [0094]ピラミッド上階層</t>
  </si>
  <si>
    <t>[0093] [0094] Upper level of pyramid</t>
  </si>
  <si>
    <t>[0093]  [0094]ベイスターの口</t>
  </si>
  <si>
    <t>[0093] Baystar's mouth</t>
  </si>
  <si>
    <t>[0093] [0094]ベイスターの食道</t>
  </si>
  <si>
    <t>[0093] Baystar esophagus</t>
  </si>
  <si>
    <t>[0093]  [0094]ベイスターの胃</t>
  </si>
  <si>
    <t>[0093] [0094] Baystar stomach</t>
  </si>
  <si>
    <t>[0093][0094]レイゾッコ洞窟1F</t>
  </si>
  <si>
    <t>[0093] [0094] Reizocco Cave 1F</t>
  </si>
  <si>
    <t>[0093][0094]レイゾッコ洞窟2F</t>
  </si>
  <si>
    <t>[0093] [0094] Reizocco Cave 2F</t>
  </si>
  <si>
    <t>[0093][0094]レイゾッコ洞窟3F</t>
  </si>
  <si>
    <t>[0093] [0094] Reizocco Cave 3F</t>
  </si>
  <si>
    <t>[0093]      [0094]天 空</t>
  </si>
  <si>
    <t>[0093] [0094] Sky</t>
  </si>
  <si>
    <t>[0093]      [0094]天空城</t>
  </si>
  <si>
    <t>[0093] [0094] Sky Castle</t>
  </si>
  <si>
    <t>[0093]   [0094]サウナン洞窟</t>
  </si>
  <si>
    <t>[0093] [0094] Sauna Cave</t>
  </si>
  <si>
    <t>[0093] [0094]サウナン遺跡1F</t>
  </si>
  <si>
    <t>[0093] [0094] Saunaan Archeological Site 1F</t>
  </si>
  <si>
    <t>[0093] [0094]サウナン遺跡2F</t>
  </si>
  <si>
    <t>[0093] [0094] Saunan Archeological Site 2F</t>
  </si>
  <si>
    <t>[0093][0094]ブクブク神殿上階層</t>
  </si>
  <si>
    <t>[0093] [0094] Upper hierarchy of Bukubuku temple</t>
  </si>
  <si>
    <t>[0093][0094]ブクブク神殿下階層</t>
  </si>
  <si>
    <t>[0093] [0094] Bukubuku Temple lower hierarchy</t>
  </si>
  <si>
    <t>[0093]  [0094]バブルの塔1F</t>
  </si>
  <si>
    <t>[0093] [0094] Bubble Tower 1F</t>
  </si>
  <si>
    <t>[0093]  [0094]バブルの塔2F</t>
  </si>
  <si>
    <t>[0093] [0094] Bubble Tower 2F</t>
  </si>
  <si>
    <t>[0093]  [0094]バブルの塔3F</t>
  </si>
  <si>
    <t>[0093] [0094] Bubble Tower 3F</t>
  </si>
  <si>
    <t>[0093]  [0094]バブルの塔4F</t>
  </si>
  <si>
    <t>[0093] [0094] Bubble Tower 4F</t>
  </si>
  <si>
    <t>[0093]      [0094]魔 界</t>
  </si>
  <si>
    <t>[0093] [0094] Makai</t>
  </si>
  <si>
    <t>[0093]    [0094]魔界城1F</t>
  </si>
  <si>
    <t>[0093] [0094] Makai Castle 1F</t>
  </si>
  <si>
    <t>[0093]    [0094]魔界城2F</t>
  </si>
  <si>
    <t>[0093] [0094] Makai Castle 2F</t>
  </si>
  <si>
    <t>[0093]    [0094]魔界城3F</t>
  </si>
  <si>
    <t>[0093] [0094] Makai Castle 3F</t>
  </si>
  <si>
    <t>ルーレットが表示され</t>
  </si>
  <si>
    <t>Roulette is displayed</t>
  </si>
  <si>
    <t>出た数字分移動できる</t>
  </si>
  <si>
    <t>You can move by the number that came out</t>
  </si>
  <si>
    <t>カーソルが表示され</t>
  </si>
  <si>
    <t>The cursor appears</t>
  </si>
  <si>
    <t>マスを調べられる</t>
  </si>
  <si>
    <t>You can check the trout</t>
  </si>
  <si>
    <t>アイテムや魔法を持っていれぱ</t>
  </si>
  <si>
    <t>Bring items and magic</t>
  </si>
  <si>
    <t>使うことができる</t>
  </si>
  <si>
    <t>Can be used</t>
  </si>
  <si>
    <t>自分の強さや資産、お宝などの</t>
  </si>
  <si>
    <t>Your strength, your assets, your treasure, etc.</t>
  </si>
  <si>
    <t>データをチェックできる</t>
  </si>
  <si>
    <t>You can check the data</t>
  </si>
  <si>
    <t>現在の目的がチェックできる</t>
  </si>
  <si>
    <t>You can check the current purpose</t>
  </si>
  <si>
    <t>樣々なゲームの設定を</t>
  </si>
  <si>
    <t>Various game settings</t>
  </si>
  <si>
    <t>変更できる</t>
  </si>
  <si>
    <t>Can be changed</t>
  </si>
  <si>
    <t>現在の自分の強さを</t>
  </si>
  <si>
    <t>Your current strength</t>
  </si>
  <si>
    <t>チェックできる</t>
  </si>
  <si>
    <t>Can check</t>
  </si>
  <si>
    <t>現在の自分の資産を</t>
  </si>
  <si>
    <t>Your current assets</t>
  </si>
  <si>
    <t>現在持っているお宝を</t>
  </si>
  <si>
    <t>The treasure you currently have</t>
  </si>
  <si>
    <t>現在組んでいる同盟を</t>
  </si>
  <si>
    <t>The alliance we are currently working on</t>
  </si>
  <si>
    <t>現在の戦歴を</t>
  </si>
  <si>
    <t>The current battle history</t>
  </si>
  <si>
    <t>現在所有している村、町、都市を</t>
  </si>
  <si>
    <t>The villages, towns and cities you currently own</t>
  </si>
  <si>
    <t>メッセージのスピードを変更できる</t>
  </si>
  <si>
    <t>You can change the speed of the message</t>
  </si>
  <si>
    <t>プレイヤーの移動速度を変更できる</t>
  </si>
  <si>
    <t>Can change player's movement speed</t>
  </si>
  <si>
    <t>CPUのしゃべりを</t>
  </si>
  <si>
    <t>CPU talk</t>
  </si>
  <si>
    <t>ON／OFFにできる</t>
  </si>
  <si>
    <t>Can be turned ON / OFF</t>
  </si>
  <si>
    <t>モノラルとステレオを切り替えられる</t>
  </si>
  <si>
    <t>Switch between monaural and stereo</t>
  </si>
  <si>
    <t>人間とCPUを変更できる</t>
  </si>
  <si>
    <t>Can change human and CPU</t>
  </si>
  <si>
    <t>[0093]セレクト[0094]を押していると人間にもどせる</t>
  </si>
  <si>
    <t>[0093] Press select [0094] to return to human</t>
  </si>
  <si>
    <t>操作するコントローラを変更できる</t>
  </si>
  <si>
    <t>Can change the controller to operate</t>
  </si>
  <si>
    <t>ヘルプモードをON／OFFにできる</t>
  </si>
  <si>
    <t>Help mode can be turned ON / OFF</t>
  </si>
  <si>
    <t>今のプレイデータをセーブできる</t>
  </si>
  <si>
    <t>You can save the current play data</t>
  </si>
  <si>
    <t>[0084][0085][0093]X[0380] Y[0380] A[0380]</t>
  </si>
  <si>
    <t>[0084] [0085] [0093] X [0380] Y [0380] A [0380]</t>
  </si>
  <si>
    <t>[0093][0881]</t>
  </si>
  <si>
    <t>スコップウララ モルデ ガママルドン  ブリキンヴァルツウイウイ</t>
  </si>
  <si>
    <t>Scoop Urara Molde Gamamaldon Brikinwaldwei</t>
  </si>
  <si>
    <t>スコップウララ モルデ ガママルドン  ブリキンヴァルツウイウイデビラーマンワルサーナビー</t>
  </si>
  <si>
    <t>Scoop Urara Molde Gamamaldon Brikinwald Wii Devilermann Walther Naby</t>
  </si>
  <si>
    <t>[0093][FF80]プレイヤー</t>
  </si>
  <si>
    <t>[0093] [FF80] Player</t>
  </si>
  <si>
    <t>デバッグPLAY戦  闘[0093] ENDING</t>
  </si>
  <si>
    <t>Debug PLAY battle [0093] ENDING</t>
  </si>
  <si>
    <t>はじめからロード</t>
  </si>
  <si>
    <t>Load from the beginning</t>
  </si>
  <si>
    <t>手動セーブ自動1  自動2  自動3</t>
  </si>
  <si>
    <t>Manual save Auto 1 Auto 2 Auto 3</t>
  </si>
  <si>
    <t>[0093]アイテム魔法</t>
  </si>
  <si>
    <t>[0093] Item magic</t>
  </si>
  <si>
    <t>[0084][0085][0093]X[0380] Y[0380] P[0380]</t>
  </si>
  <si>
    <t>[0084] [0085] [0093] X [0380] Y [0380] P [0380]</t>
  </si>
  <si>
    <t>[0383][player][0083]が現れた!</t>
  </si>
  <si>
    <t>[0384][0085][0093]＜＜ Ver  [FF80]./02/80 ＞＞</t>
  </si>
  <si>
    <t>[0084][0285]/04/80／/02/80／/02/80  /02/80:/02/80:/02/80</t>
  </si>
  <si>
    <t>ゲームを始める前に</t>
  </si>
  <si>
    <t>Before starting the game</t>
  </si>
  <si>
    <t>ヘルプモードをONにしたみなさんに、</t>
  </si>
  <si>
    <t>To everyone who turned on the help mode,</t>
  </si>
  <si>
    <t>このゲームの説明をしちゃいま~す!このゲームは[0283]スゴロク型RPGで</t>
  </si>
  <si>
    <t>I'm going to explain this game! This game is a [0283] Sugoroku RPG</t>
  </si>
  <si>
    <t>ルーレットを使ってMAP上を移動し、</t>
  </si>
  <si>
    <t>Move on the MAP using roulette,</t>
  </si>
  <si>
    <t>目的地を目指すゲームなんだ目的地に行くまでには</t>
  </si>
  <si>
    <t>It is a game aiming at the destination</t>
  </si>
  <si>
    <t>モンスターと戦ったり、</t>
  </si>
  <si>
    <t>Fight monsters,</t>
  </si>
  <si>
    <t>イベントが起こったりと大さわぎだよ!目的地には[0183]ボスモンスターがいるから</t>
  </si>
  <si>
    <t>It's a big deal when an event happens! There is a [0183] boss monster at the destination</t>
  </si>
  <si>
    <t>武器を買ったり、レベルアップしながら</t>
  </si>
  <si>
    <t>Buy weapons and level up</t>
  </si>
  <si>
    <t>目的地を目指そう!目的地に着いて</t>
  </si>
  <si>
    <t>Aim for your destination!</t>
  </si>
  <si>
    <t>ボスモンスターを倒した人には</t>
  </si>
  <si>
    <t>For those who have defeated the boss monster</t>
  </si>
  <si>
    <t>ごほうびがあるよ!</t>
  </si>
  <si>
    <t>I have a reward!</t>
  </si>
  <si>
    <t>まず、[0283]パラメーターウィンドウの</t>
  </si>
  <si>
    <t>First of all, [0283]</t>
  </si>
  <si>
    <t>見方から説明するね</t>
  </si>
  <si>
    <t>I'll explain from the perspective</t>
  </si>
  <si>
    <t>ここに表示されているやつが</t>
  </si>
  <si>
    <t>The guy displayed here is</t>
  </si>
  <si>
    <t>[0283]現在のレベルだよ!この数字が高ければ高いほど</t>
  </si>
  <si>
    <t>[0283] The current level! The higher the number, the higher</t>
  </si>
  <si>
    <t>強いってことなんだレベルはモンスターと戦って</t>
  </si>
  <si>
    <t>The level is to fight monsters</t>
  </si>
  <si>
    <t>経験値をかせぐと上がるんだ</t>
  </si>
  <si>
    <t>The more experience you get, the better</t>
  </si>
  <si>
    <t>これが[0283]プレイヤーの名前だよ!いくら何でも、自分の名前が</t>
  </si>
  <si>
    <t>This is the [0283] player's name!</t>
  </si>
  <si>
    <t>分からないって人はいないよねでも、ゲーム中のイヤがらせに</t>
  </si>
  <si>
    <t>Even if no one knows it, but in the game</t>
  </si>
  <si>
    <t>名前を変えるってのがあるから</t>
  </si>
  <si>
    <t>I have to change my name</t>
  </si>
  <si>
    <t>分からなくなっちゃうこともあるかも名前を元に戻すには</t>
  </si>
  <si>
    <t>How to get back your name</t>
  </si>
  <si>
    <t>お城で大金を払わないといけないから</t>
  </si>
  <si>
    <t>I have to pay a lot of money at the castle</t>
  </si>
  <si>
    <t>変えられないように気をつけよう!</t>
  </si>
  <si>
    <t>Be careful not to change!</t>
  </si>
  <si>
    <t>これが[0283]現在の順位だよ!順位は所持金と貯金、</t>
  </si>
  <si>
    <t>This is the [0283] current ranking! The ranking is money and savings,</t>
  </si>
  <si>
    <t>そしてお宝の持つ価値を合計して</t>
  </si>
  <si>
    <t>And sum up the value of the treasure</t>
  </si>
  <si>
    <t>総資産が多い順に表示されるんだ順位が上なほど死んじゃった時に</t>
  </si>
  <si>
    <t>The total assets are displayed in descending order.</t>
  </si>
  <si>
    <t>長い間休みになるから</t>
  </si>
  <si>
    <t>Because it ’s a long break</t>
  </si>
  <si>
    <t>死なないようにがんばろう!</t>
  </si>
  <si>
    <t>Let's do our best not to die!</t>
  </si>
  <si>
    <t>これが[0283]現在の所持金だよ!このお金は順位の他に</t>
  </si>
  <si>
    <t>This is the [0283] money you have!</t>
  </si>
  <si>
    <t>武器やアイテム、魔法を買う時に</t>
  </si>
  <si>
    <t>When buying weapons, items and magic</t>
  </si>
  <si>
    <t>使ったりするんだ增やし方は色々あるけど</t>
  </si>
  <si>
    <t>There are various ways to heal</t>
  </si>
  <si>
    <t>モンスターを倒したり、</t>
  </si>
  <si>
    <t>Defeat monsters,</t>
  </si>
  <si>
    <t>アイテムや魔法を売ったり、時には人からうばい取ったりするのが</t>
  </si>
  <si>
    <t>Selling items and magic and sometimes sniffing from people</t>
  </si>
  <si>
    <t>手っ取り早いよ</t>
  </si>
  <si>
    <t>It's quick</t>
  </si>
  <si>
    <t>これが[0283]現在の攻擊力だよ!この数字が高ければ高いほど</t>
  </si>
  <si>
    <t>This is [0283] the current offensive! The higher the number, the higher</t>
  </si>
  <si>
    <t>戦闘の時に攻擊で与える</t>
  </si>
  <si>
    <t>Give by attack during battle</t>
  </si>
  <si>
    <t>ダメージが多くなるんだレベルアップした時や</t>
  </si>
  <si>
    <t>When you level up</t>
  </si>
  <si>
    <t>武器を買った時、お宝を手に入れた時に</t>
  </si>
  <si>
    <t>When you buy a weapon or get a treasure</t>
  </si>
  <si>
    <t>上がるよアイテムや魔法で一時的に</t>
  </si>
  <si>
    <t>Go up temporarily with items and magic</t>
  </si>
  <si>
    <t>上げたり、下げたりできるよ</t>
  </si>
  <si>
    <t>You can raise or lower</t>
  </si>
  <si>
    <t>これが[0283]現在の防御力だよ!この数字が高ければ高いほど</t>
  </si>
  <si>
    <t>This is the [0283] current defense! The higher the number, the higher</t>
  </si>
  <si>
    <t>戦闘の時に攻擊で受ける</t>
  </si>
  <si>
    <t>Attack during battle</t>
  </si>
  <si>
    <t>ダメージが少なくなるんだレベルアップした時や</t>
  </si>
  <si>
    <t>防具を買った時、お宝を手に入れた時に</t>
  </si>
  <si>
    <t>When you buy armor or get a treasure</t>
  </si>
  <si>
    <t>[0]これが[0283]現在の魔力だよ!この数字が高ければ高いほど</t>
  </si>
  <si>
    <t>[0] This is the [0283] current magic power! The higher the number, the higher</t>
  </si>
  <si>
    <t>戦闘やフィールドで魔法を使った時に与えるダメージは多く、</t>
  </si>
  <si>
    <t>The damage done when using magic in battle or in the field is a lot,</t>
  </si>
  <si>
    <t>受けるダメージは少なくなるんだレベルアップした時や</t>
  </si>
  <si>
    <t>You will receive less damage.</t>
  </si>
  <si>
    <t>お宝を手に入れたりすると上がるよアイテムや魔法で一時的に</t>
  </si>
  <si>
    <t>Go up when you get a treasure</t>
  </si>
  <si>
    <t>[0]これが[0283]現在のす早さだよ!この数字が高ければ高いほど</t>
  </si>
  <si>
    <t>[0] This is the [0283] current speed! The higher the number, the higher</t>
  </si>
  <si>
    <t>戦闘の攻擊やフィールドの魔法を</t>
  </si>
  <si>
    <t>Combat attacks and field magic</t>
  </si>
  <si>
    <t>よけやすくなるんだレベルアップした時や</t>
  </si>
  <si>
    <t>It's easier to avoid</t>
  </si>
  <si>
    <t>[0]これが[0283]現在のHPだよ!この数字が[0183]0になると死んじゃうから</t>
  </si>
  <si>
    <t>[0] This is the [0283] current HP! If this number becomes [0183] 0, you will die</t>
  </si>
  <si>
    <t>気をつけてねレベルアップした時に</t>
  </si>
  <si>
    <t>Be careful when you level up</t>
  </si>
  <si>
    <t>体力のパラメーターを上げたり</t>
  </si>
  <si>
    <t>To increase the strength parameters</t>
  </si>
  <si>
    <t>お宝を手に入れたりすると上がるよHPはアイテム、レベルアップ、宿屋で</t>
  </si>
  <si>
    <t>HP will be raised when you get treasure, items, level up, inns</t>
  </si>
  <si>
    <t>回復できるよ</t>
  </si>
  <si>
    <t>I can recover</t>
  </si>
  <si>
    <t>[0]さて次は[0283]コマンドウィンドウの説明だよ</t>
  </si>
  <si>
    <t>[0] Now let ’s talk about the [0283] command window</t>
  </si>
  <si>
    <t>[0]「[0283]移動」はその名の通り</t>
  </si>
  <si>
    <t>[0] "[0283] Move" is exactly as its name suggests</t>
  </si>
  <si>
    <t>移動するためのコマンドだよこれを選ぶとルーレットが表示され、</t>
  </si>
  <si>
    <t>It is a command to move. When you select this, roulette is displayed,</t>
  </si>
  <si>
    <t>移動数字を決めることになるんだアイテムには</t>
  </si>
  <si>
    <t>The items that will determine the moving numbers</t>
  </si>
  <si>
    <t>ルーレットを增やしたり、</t>
  </si>
  <si>
    <t>Playing roulette,</t>
  </si>
  <si>
    <t>好きな数字を出せたりするモノがあるよ移動数字決定後に△ボタンを押せば</t>
  </si>
  <si>
    <t>There are things that you can put out any number you like.</t>
  </si>
  <si>
    <t>便利な[0283]おまかせモードになるよ</t>
  </si>
  <si>
    <t>[0283] Let's go to the convenient auto mode</t>
  </si>
  <si>
    <t>「[0283]調べる」は、マスや他のプレイヤー、</t>
  </si>
  <si>
    <t>"Check [0283]" refers to squares, other players,</t>
  </si>
  <si>
    <t>モンスターなんかを調べるための</t>
  </si>
  <si>
    <t>To find out about monsters</t>
  </si>
  <si>
    <t>コマンドだよこれを選ぶとカーソルが表示されるから</t>
  </si>
  <si>
    <t>It's a command, and when you select it, the cursor will appear.</t>
  </si>
  <si>
    <t>方向キーで好きなところへ動かして</t>
  </si>
  <si>
    <t>Use the arrow keys to move</t>
  </si>
  <si>
    <t>○ボタンを押せばそこの説明が出るよこの時にL1、R1ボタンを押せば</t>
  </si>
  <si>
    <t>○ If you press the button, the explanation will come out If you press the L1, R1 button at this time</t>
  </si>
  <si>
    <t>カーソルが他のプレイヤーの所へ</t>
  </si>
  <si>
    <t>Cursor moves to another player</t>
  </si>
  <si>
    <t>移動するから便利だよ武器屋やアイテム、魔法屋を調べると</t>
  </si>
  <si>
    <t>It ’s convenient because you ’re on the move.</t>
  </si>
  <si>
    <t>商品リストが、村や銀行なら貯まっているお金が</t>
  </si>
  <si>
    <t>If the product list is a village or a bank,</t>
  </si>
  <si>
    <t>表示されるよ他のプレイヤーやモンスターを調べると</t>
  </si>
  <si>
    <t>When you look at other players and monsters,</t>
  </si>
  <si>
    <t>自分と相手の強さがチェックできるんだ移動数字決定後でも</t>
  </si>
  <si>
    <t>You can check the strength of yourself and your opponent.</t>
  </si>
  <si>
    <t>「[0283]調べる」コマンドは使えるよ</t>
  </si>
  <si>
    <t>You can use the "[0283] check" command</t>
  </si>
  <si>
    <t>「[0283]データ」は、自分に関する</t>
  </si>
  <si>
    <t>"[0283] data"</t>
  </si>
  <si>
    <t>色んなことをチェックするための</t>
  </si>
  <si>
    <t>To check various things</t>
  </si>
  <si>
    <t>コマンドだよ「自分の強さはどの位?」とか</t>
  </si>
  <si>
    <t>It's a command like, "How strong are you?"</t>
  </si>
  <si>
    <t>「他のプレイヤーの資産は?」とか</t>
  </si>
  <si>
    <t>"What are the assets of other players?"</t>
  </si>
  <si>
    <t>「持ってるお宝の効果は?」とかをチェックするのに便利だよ</t>
  </si>
  <si>
    <t>It's useful to check "What is the effect of your treasure?"</t>
  </si>
  <si>
    <t>[0]「[0283]目的」は、現在のゲーム目的を</t>
  </si>
  <si>
    <t>[0] "[0283] Purpose" is the current game purpose.</t>
  </si>
  <si>
    <t>確認するためのコマンドだよここでやる事を確認したら</t>
  </si>
  <si>
    <t>It's a command to confirm</t>
  </si>
  <si>
    <t>その目的を達成できるように</t>
  </si>
  <si>
    <t>To achieve that goal</t>
  </si>
  <si>
    <t>レベルを上げたり、人を邪魔したりして自分に有利になるように</t>
  </si>
  <si>
    <t>Increase your level or disturb others to gain your advantage</t>
  </si>
  <si>
    <t>ゲームを進めよう!</t>
  </si>
  <si>
    <t>Advance the game!</t>
  </si>
  <si>
    <t>「[0283]設定」はゲームの</t>
  </si>
  <si>
    <t>"[0283] Settings"</t>
  </si>
  <si>
    <t>こまかい設定をするためのコマンドだよセリフや移動スピードを早くしたり、</t>
  </si>
  <si>
    <t>It is a command to make detailed settings.</t>
  </si>
  <si>
    <t>人間とコンピュータを交代させたり</t>
  </si>
  <si>
    <t>Change people and computers,</t>
  </si>
  <si>
    <t>データをセーブしたりするんだ</t>
  </si>
  <si>
    <t>And save the data.</t>
  </si>
  <si>
    <t>この他に、アイテムや魔法を</t>
  </si>
  <si>
    <t>In addition, items and magic</t>
  </si>
  <si>
    <t>手に入れた時に、それを使うための</t>
  </si>
  <si>
    <t>To use it when you get it</t>
  </si>
  <si>
    <t>「[0283]使う」と言うコマンドもあるよアイテムや魔法はキャラによって</t>
  </si>
  <si>
    <t>There is also a command that says "use [0283]". Items and magic depend on the character</t>
  </si>
  <si>
    <t>使える回数が違うから気をつけよう</t>
  </si>
  <si>
    <t>Be careful because the number of times you can use it is different</t>
  </si>
  <si>
    <t>[0]最後に簡単にマスの説明をして</t>
  </si>
  <si>
    <t>[0] Finally, briefly explain the mass</t>
  </si>
  <si>
    <t>終わるね</t>
  </si>
  <si>
    <t>It's over</t>
  </si>
  <si>
    <t>このマスに止まると</t>
  </si>
  <si>
    <t>When you stop at this square</t>
  </si>
  <si>
    <t>[0283]アイテムを1つGETできるんだアイテムは、プレイヤーの手助けになる</t>
  </si>
  <si>
    <t>[0283] Items that can get one item will help players</t>
  </si>
  <si>
    <t>モノが中心になってるんだ</t>
  </si>
  <si>
    <t>Things are at the center</t>
  </si>
  <si>
    <t>[0]このマスに止まると</t>
  </si>
  <si>
    <t>[0] When you stop at this square</t>
  </si>
  <si>
    <t>[0283]魔法を1つGETできるんだ魔法は、プレイヤーを邪魔するモノが</t>
  </si>
  <si>
    <t>[0283] You can get one magic</t>
  </si>
  <si>
    <t>中心になってるんだ</t>
  </si>
  <si>
    <t>I'm at the center</t>
  </si>
  <si>
    <t>[0]ゲーム中はこの[0283]地形マスに</t>
  </si>
  <si>
    <t>[0] During the game,</t>
  </si>
  <si>
    <t>一番多く止まることになると思うよこのマスでモンスターと戦って、</t>
  </si>
  <si>
    <t>I think it will stop the most</t>
  </si>
  <si>
    <t>レベルを上げながら目的地を目指すのが</t>
  </si>
  <si>
    <t>Aiming at the destination while raising the level</t>
  </si>
  <si>
    <t>基本的なプレイスタイルなんだ地形マスでは戦闘の他にイベントも</t>
  </si>
  <si>
    <t>In basic terrain type terrain square, there are events other than battle</t>
  </si>
  <si>
    <t>起こるんだどんなイベントが起こるかは...</t>
  </si>
  <si>
    <t>What kind of event will happen ...</t>
  </si>
  <si>
    <t>やってからのお楽しみ!</t>
  </si>
  <si>
    <t>Fun after doing!</t>
  </si>
  <si>
    <t>[0]とりあえず、さわりの説明は</t>
  </si>
  <si>
    <t>[0] For the time being,</t>
  </si>
  <si>
    <t>これで終わるねじゃあ、早速プレイしてみよーっ!</t>
  </si>
  <si>
    <t>It's over, let's play right away!</t>
  </si>
  <si>
    <t>さあ、いよいよ本番だよ!でもその前に、まだ説明していない</t>
  </si>
  <si>
    <t>Well, it's time to do it!</t>
  </si>
  <si>
    <t>マスについて説明するから</t>
  </si>
  <si>
    <t>I'll explain the trout</t>
  </si>
  <si>
    <t>よーく聞いてね!</t>
  </si>
  <si>
    <t>Please listen!</t>
  </si>
  <si>
    <t>[0]スタートはこの[0283]お城からだよお城では</t>
  </si>
  <si>
    <t>[0] The start is from this [0283] castle</t>
  </si>
  <si>
    <t>ステータスの回復ができるんだイヤがらせで名前を変えられた時も</t>
  </si>
  <si>
    <t>You can recover your status.</t>
  </si>
  <si>
    <t>お金さえ払えば元に戻してくれるよ</t>
  </si>
  <si>
    <t>I'll put it back if I pay</t>
  </si>
  <si>
    <t>ここは[0283]武器屋だよ強くなるにはお金を貯めて</t>
  </si>
  <si>
    <t>This is a [0283] Weapon Shop</t>
  </si>
  <si>
    <t>ここで装備を買うのが</t>
  </si>
  <si>
    <t>Buying equipment here</t>
  </si>
  <si>
    <t>一番の近道だよでも、お金が無くてもだいじょーぶ!</t>
  </si>
  <si>
    <t>It's the fastest way, even without money!</t>
  </si>
  <si>
    <t>ドカポン世界では[0183]店を襲うってことが</t>
  </si>
  <si>
    <t>In the world of Dokapon [0183]</t>
  </si>
  <si>
    <t>できるんだ!店を襲って成功すれば</t>
  </si>
  <si>
    <t>If you hit the store and succeed</t>
  </si>
  <si>
    <t>[0283]タダで装備品が手に入るよでも、襲うことに失敗すると</t>
  </si>
  <si>
    <t>[0283] Even if you can get equipment for free, if you fail to attack</t>
  </si>
  <si>
    <t>その首に賞金がかけられちゃうよ</t>
  </si>
  <si>
    <t>A prize will be placed on that neck</t>
  </si>
  <si>
    <t>ここは[0283]アイテム屋だよアイテム屋には、</t>
  </si>
  <si>
    <t>This is an [0283] item shop.</t>
  </si>
  <si>
    <t>プレイヤーの手助けになるモノが</t>
  </si>
  <si>
    <t>Things that help players</t>
  </si>
  <si>
    <t>売ってるんだアイテム屋もやっぱり[0183]襲うことが</t>
  </si>
  <si>
    <t>[0183] After all, the item shops that sell it can attack</t>
  </si>
  <si>
    <t>できるよ</t>
  </si>
  <si>
    <t>I can do it</t>
  </si>
  <si>
    <t>ここは[0283]魔法屋だよ魔法屋には、フィールドで</t>
  </si>
  <si>
    <t>This is [0283] a magician.</t>
  </si>
  <si>
    <t>プレイヤーを攻擊する魔法や戦闘で使う攻擊、防御魔法なんかが</t>
  </si>
  <si>
    <t>Magic to attack players, attack in battle, defense magic, etc.</t>
  </si>
  <si>
    <t>売ってるんだ魔法屋もやっぱり[0183]襲うことができるよ</t>
  </si>
  <si>
    <t>You can also attack the magic shop [0183]</t>
  </si>
  <si>
    <t>[0]ここは[0283]宿屋だよ宿屋では、HPの回復ができるんだHPが[0183]0になると死んじゃうから</t>
  </si>
  <si>
    <t>[0] This is the [0283] inn. You can recover your HP at the inn. If your HP reaches [0183] 0, you will die</t>
  </si>
  <si>
    <t>回復アイテムを持ってない時に</t>
  </si>
  <si>
    <t>When you have no healing items</t>
  </si>
  <si>
    <t>お世話になろう</t>
  </si>
  <si>
    <t>Take care</t>
  </si>
  <si>
    <t>ここは[0283]村だよドカポン世界の村ってのは</t>
  </si>
  <si>
    <t>This is a [0283] village.</t>
  </si>
  <si>
    <t>持ち主のために</t>
  </si>
  <si>
    <t>For the owner</t>
  </si>
  <si>
    <t>お金をかせいでくれるマスなんだお金はそこの村や銀行へ行けば</t>
  </si>
  <si>
    <t>It's a trout that will save you money</t>
  </si>
  <si>
    <t>集金できるよ村をGETするには</t>
  </si>
  <si>
    <t>To get a village where you can collect money</t>
  </si>
  <si>
    <t>ここにいる[0183]ワルサーや</t>
  </si>
  <si>
    <t>We ’re here [0183] Walther,</t>
  </si>
  <si>
    <t>[0183]ボスモンスターを倒せばいいんだGETした村にお金をかけて</t>
  </si>
  <si>
    <t>[0183] Defeat the boss monster</t>
  </si>
  <si>
    <t>凳展させれば、[0283]町、[0283]都市になって</t>
  </si>
  <si>
    <t>凳 If you make it an exhibition, it will become [0283] town and [0283] city</t>
  </si>
  <si>
    <t>かせぐお金が增えていくよ村ではお宝が凳見されることもあるから</t>
  </si>
  <si>
    <t>You can earn more money because you can see treasures in the village</t>
  </si>
  <si>
    <t>GETしたらマメにチェックしようでもまずは、モンスターを倒せるように</t>
  </si>
  <si>
    <t>Even if you try to check the beans after GET, first you can defeat the monster</t>
  </si>
  <si>
    <t>強くなることが先決かな</t>
  </si>
  <si>
    <t>I think it ’s up to you to be stronger</t>
  </si>
  <si>
    <t>[0]ここは[0283]銀行だよ銀行では、村のお金を一気に</t>
  </si>
  <si>
    <t>[0] This is a [0283] bank</t>
  </si>
  <si>
    <t>集金できたり、貯金できたりするんだイザって時のために、</t>
  </si>
  <si>
    <t>You can collect money or save money.</t>
  </si>
  <si>
    <t>貯金は少しくらいはあった方がいいよ</t>
  </si>
  <si>
    <t>You should have a little savings</t>
  </si>
  <si>
    <t>[0]ここは何をGETできるか分からない</t>
  </si>
  <si>
    <t>[0] I don't know what I can get here</t>
  </si>
  <si>
    <t>[0283]?マスだよ[0283]イイモノをGETできるかもしれないし</t>
  </si>
  <si>
    <t>[0283]? It ’s a square. [0283] You might be able to get a good thing</t>
  </si>
  <si>
    <t>[0183]ヒドイ目にあうかもしれないっていう</t>
  </si>
  <si>
    <t>[0183] It may be a bad eye</t>
  </si>
  <si>
    <t>イチかバチかのマスなんだ</t>
  </si>
  <si>
    <t>It's a trout</t>
  </si>
  <si>
    <t>[0]ここは[0283]カジノだよカジノでは3種類のゲームが</t>
  </si>
  <si>
    <t>[0] This is a [0283] casino.</t>
  </si>
  <si>
    <t>楽しめるよ賞品はおいしいモノがそろってるから</t>
  </si>
  <si>
    <t>You can enjoy the prizes because they have a lot of delicious things</t>
  </si>
  <si>
    <t>1度は遊びに行ってみるといいかもね</t>
  </si>
  <si>
    <t>It might be good to go to play once</t>
  </si>
  <si>
    <t>[0]ここは[0283]洞窟だよここに入ると洞窟内へ行けるよ別MAPにはおいしいマスがあるけど</t>
  </si>
  <si>
    <t>[0] This is a cave [0283] You can go inside the cave when you enter here</t>
  </si>
  <si>
    <t>[0183]強いモンスターや[0183]危険なマスもあるんだ</t>
  </si>
  <si>
    <t>[0183] There are strong monsters and [0183] dangerous squares</t>
  </si>
  <si>
    <t>長らくお待たせしました!!</t>
  </si>
  <si>
    <t>I've been waiting for a long time!</t>
  </si>
  <si>
    <t>これで説明は一通り終わりだよまずは[0183]ワルサーをやっつけられるように</t>
  </si>
  <si>
    <t>That's it for the end of the explanation. [0183] Let's beat Walther</t>
  </si>
  <si>
    <t>レベルアップしよう!</t>
  </si>
  <si>
    <t>Level up!</t>
  </si>
  <si>
    <t>装備を買うことも忘れないようにね![0283]仲良くなんてキレイごとは無しにして</t>
  </si>
  <si>
    <t>Don't forget to buy your equipment! [0283]</t>
  </si>
  <si>
    <t>[0283]好きなようにドカポンを楽しんでね!</t>
  </si>
  <si>
    <t>[0283] Enjoy the Dokapon as you like!</t>
  </si>
  <si>
    <t>[0]ありゃりゃ!?</t>
  </si>
  <si>
    <t>[0] Are you sure?</t>
  </si>
  <si>
    <t>よく見たらキミ、ビリなんだ</t>
  </si>
  <si>
    <t>If you look closely, you're stiff</t>
  </si>
  <si>
    <t>[0]かわいそうだから</t>
  </si>
  <si>
    <t>[0] I'm sorry</t>
  </si>
  <si>
    <t>お金を[0283][0093]/00/95[FF80]G[0094]あげるね</t>
  </si>
  <si>
    <t>I will give you money [0283] [0093] / 00/95 [FF80] G [0094]</t>
  </si>
  <si>
    <t>かわいそうだから</t>
  </si>
  <si>
    <t>I'm sorry</t>
  </si>
  <si>
    <t>[player]をあげるね</t>
  </si>
  <si>
    <t>I ’ll give you [player]</t>
  </si>
  <si>
    <t>全てのパラメーターを</t>
  </si>
  <si>
    <t>All parameters</t>
  </si>
  <si>
    <t>[0283]1UPしてあげるね</t>
  </si>
  <si>
    <t>[0283] I'll give you 1 UP</t>
  </si>
  <si>
    <t>[0]小さいが</t>
  </si>
  <si>
    <t>[0] small</t>
  </si>
  <si>
    <t>生命力あふれる</t>
  </si>
  <si>
    <t>Full of vitality</t>
  </si>
  <si>
    <t>魔法のハート</t>
  </si>
  <si>
    <t>Magic heart</t>
  </si>
  <si>
    <t>体力が1上がる</t>
  </si>
  <si>
    <t>Increases physical strength by 1.</t>
  </si>
  <si>
    <t>[0093]バイオメタル[0094]でできた</t>
  </si>
  <si>
    <t>[0093] Made of biometal [0094]</t>
  </si>
  <si>
    <t>メカニカルハート</t>
  </si>
  <si>
    <t>Mechanical heart</t>
  </si>
  <si>
    <t>体力が3上がる</t>
  </si>
  <si>
    <t>Increases health by 3.</t>
  </si>
  <si>
    <t>げんていで女神の</t>
  </si>
  <si>
    <t>Goddess of the goddess</t>
  </si>
  <si>
    <t>[0093]ファンクラブ[0094]会員にのみ</t>
  </si>
  <si>
    <t>[0093] For fan club [0094] members only</t>
  </si>
  <si>
    <t>売られていた人形</t>
  </si>
  <si>
    <t>Doll sold</t>
  </si>
  <si>
    <t>[0093][0283]コレクターズアイテム[0094]</t>
  </si>
  <si>
    <t>[0093] [0283] Collector's item [0094]</t>
  </si>
  <si>
    <t>[0]数々の</t>
  </si>
  <si>
    <t>[0] many</t>
  </si>
  <si>
    <t>ドカポン伝説が</t>
  </si>
  <si>
    <t>Dokapon legend</t>
  </si>
  <si>
    <t>書かれている本</t>
  </si>
  <si>
    <t>Book being written</t>
  </si>
  <si>
    <t>上巻</t>
  </si>
  <si>
    <t>First volume</t>
  </si>
  <si>
    <t>下巻</t>
  </si>
  <si>
    <t>Lower volume</t>
  </si>
  <si>
    <t>[0]正体不明の産物</t>
  </si>
  <si>
    <t>[0] Unknown product</t>
  </si>
  <si>
    <t>持ち主をイヤな</t>
  </si>
  <si>
    <t>Unpleasant owner</t>
  </si>
  <si>
    <t>気持ちにさせる</t>
  </si>
  <si>
    <t>Make me feel</t>
  </si>
  <si>
    <t>全パラメーターが</t>
  </si>
  <si>
    <t>1下がる</t>
  </si>
  <si>
    <t>Go down one</t>
  </si>
  <si>
    <t>何てことはない</t>
  </si>
  <si>
    <t>There is nothing</t>
  </si>
  <si>
    <t>よくある名産品</t>
  </si>
  <si>
    <t>Common specialties</t>
  </si>
  <si>
    <t>名物にうまいモノ</t>
  </si>
  <si>
    <t>Good for specialties</t>
  </si>
  <si>
    <t>なし!</t>
  </si>
  <si>
    <t>None!</t>
  </si>
  <si>
    <t>[0]魔界の閤から</t>
  </si>
  <si>
    <t>[0] From the Makai no Ma</t>
  </si>
  <si>
    <t>凳生した</t>
  </si>
  <si>
    <t>凳 was born</t>
  </si>
  <si>
    <t>恐怖のかたまり</t>
  </si>
  <si>
    <t>A mass of fear</t>
  </si>
  <si>
    <t>5下がる</t>
  </si>
  <si>
    <t>5 go down</t>
  </si>
  <si>
    <t>つけると</t>
  </si>
  <si>
    <t>Put on</t>
  </si>
  <si>
    <t>たくましくなれる</t>
  </si>
  <si>
    <t>Can be strong</t>
  </si>
  <si>
    <t>アニキもうっとり</t>
  </si>
  <si>
    <t>Aniki</t>
  </si>
  <si>
    <t>するピアス</t>
  </si>
  <si>
    <t>Earrings</t>
  </si>
  <si>
    <t>攻擊力が1上がる</t>
  </si>
  <si>
    <t>Increases attack power by 1.</t>
  </si>
  <si>
    <t>ゴーレムの体から</t>
  </si>
  <si>
    <t>From the golem's body</t>
  </si>
  <si>
    <t>削り出した魔力を</t>
  </si>
  <si>
    <t>The magical power</t>
  </si>
  <si>
    <t>おびたブロック</t>
  </si>
  <si>
    <t>Frightened block</t>
  </si>
  <si>
    <t>防御力が1上がる</t>
  </si>
  <si>
    <t>Increases defense by 1.</t>
  </si>
  <si>
    <t>[0]魔法使いの間で</t>
  </si>
  <si>
    <t>[0] Among wizards</t>
  </si>
  <si>
    <t>流行っている</t>
  </si>
  <si>
    <t>Is fashionable</t>
  </si>
  <si>
    <t>お約束の形をした</t>
  </si>
  <si>
    <t>Promised shape</t>
  </si>
  <si>
    <t>ボウシ</t>
  </si>
  <si>
    <t>Bosh</t>
  </si>
  <si>
    <t>魔力が1上がる</t>
  </si>
  <si>
    <t>Increases magic power by 1.</t>
  </si>
  <si>
    <t>マジックエアが</t>
  </si>
  <si>
    <t>Magic air</t>
  </si>
  <si>
    <t>入っているクツ</t>
  </si>
  <si>
    <t>Shoes included</t>
  </si>
  <si>
    <t>体を軽くする</t>
  </si>
  <si>
    <t>Lighten your body</t>
  </si>
  <si>
    <t>力があり</t>
  </si>
  <si>
    <t>Powerful</t>
  </si>
  <si>
    <t>す早さが1上がる</t>
  </si>
  <si>
    <t>Speed ​​up by 1</t>
  </si>
  <si>
    <t>[0]いろんな幸せが</t>
  </si>
  <si>
    <t>[0] various happiness</t>
  </si>
  <si>
    <t>つまっている</t>
  </si>
  <si>
    <t>Stuck</t>
  </si>
  <si>
    <t>お楽しみ箱</t>
  </si>
  <si>
    <t>Fun box</t>
  </si>
  <si>
    <t>1上がる</t>
  </si>
  <si>
    <t>Go up one</t>
  </si>
  <si>
    <t>[0]天界にある</t>
  </si>
  <si>
    <t>[0] in heaven</t>
  </si>
  <si>
    <t>キセキストーンで</t>
  </si>
  <si>
    <t>With Kiseki Stone</t>
  </si>
  <si>
    <t>作られたキューブ</t>
  </si>
  <si>
    <t>Made cube</t>
  </si>
  <si>
    <t>レベルアップ時に</t>
  </si>
  <si>
    <t>When leveling up</t>
  </si>
  <si>
    <t>パラメーター＋1</t>
  </si>
  <si>
    <t>Parameter + 1</t>
  </si>
  <si>
    <t>魔界に生えている</t>
  </si>
  <si>
    <t>Growing in the Makai</t>
  </si>
  <si>
    <t>病木という</t>
  </si>
  <si>
    <t>Called sick tree</t>
  </si>
  <si>
    <t>木のタネ</t>
  </si>
  <si>
    <t>Tree seeds</t>
  </si>
  <si>
    <t>魔力が1下がる</t>
  </si>
  <si>
    <t>Magic power decreased by 1.</t>
  </si>
  <si>
    <t>つけると力が</t>
  </si>
  <si>
    <t>Power</t>
  </si>
  <si>
    <t>ぬけてしまう</t>
  </si>
  <si>
    <t>Get through</t>
  </si>
  <si>
    <t>呪いの</t>
  </si>
  <si>
    <t>Cursed</t>
  </si>
  <si>
    <t>リストバンド</t>
  </si>
  <si>
    <t>Wristband</t>
  </si>
  <si>
    <t>攻擊力が1下がる</t>
  </si>
  <si>
    <t>Attack decreased by 1</t>
  </si>
  <si>
    <t>持っているだけで</t>
  </si>
  <si>
    <t>Just have</t>
  </si>
  <si>
    <t>体がフニャフニャ</t>
  </si>
  <si>
    <t>The body is funyahunya</t>
  </si>
  <si>
    <t>してくるビネガー</t>
  </si>
  <si>
    <t>Vinegar coming</t>
  </si>
  <si>
    <t>防御力が1下がる</t>
  </si>
  <si>
    <t>Defense is reduced by 1.</t>
  </si>
  <si>
    <t>ドシリン鉄で</t>
  </si>
  <si>
    <t>With dosilin iron</t>
  </si>
  <si>
    <t>できている</t>
  </si>
  <si>
    <t>is made of</t>
  </si>
  <si>
    <t>犯罪者につける</t>
  </si>
  <si>
    <t>Attach to criminals</t>
  </si>
  <si>
    <t>足かせ</t>
  </si>
  <si>
    <t>Shackle</t>
  </si>
  <si>
    <t>す早さが1下がる</t>
  </si>
  <si>
    <t>Speed ​​is reduced by 1.</t>
  </si>
  <si>
    <t>信者のあかしの</t>
  </si>
  <si>
    <t>Believer's testimony</t>
  </si>
  <si>
    <t>シルバークロス</t>
  </si>
  <si>
    <t>Silver cloth</t>
  </si>
  <si>
    <t>教会での治療費が</t>
  </si>
  <si>
    <t>The cost of treatment in the church</t>
  </si>
  <si>
    <t>半額になる</t>
  </si>
  <si>
    <t>Half price</t>
  </si>
  <si>
    <t>[0]神の使いである</t>
  </si>
  <si>
    <t>[0] The angel of God</t>
  </si>
  <si>
    <t>しょうめいしょ</t>
  </si>
  <si>
    <t>Shomeisho</t>
  </si>
  <si>
    <t>教会でのワープが</t>
  </si>
  <si>
    <t>Warp in the church</t>
  </si>
  <si>
    <t>[0]「何かの~」を</t>
  </si>
  <si>
    <t>[0] "something ~"</t>
  </si>
  <si>
    <t>組み立てると</t>
  </si>
  <si>
    <t>When assembled</t>
  </si>
  <si>
    <t>完成する</t>
  </si>
  <si>
    <t>Complete</t>
  </si>
  <si>
    <t>[0093]ドクロ[0094]型のオブジェ</t>
  </si>
  <si>
    <t>[0093] Skull [0094] type object</t>
  </si>
  <si>
    <t>[0183]激レアの一品</t>
  </si>
  <si>
    <t>[0183] A dish of super rare</t>
  </si>
  <si>
    <t>[0]何かのカケラ</t>
  </si>
  <si>
    <t>[0] Something</t>
  </si>
  <si>
    <t>っぽい石</t>
  </si>
  <si>
    <t>Stone</t>
  </si>
  <si>
    <t>何の役に立つかは</t>
  </si>
  <si>
    <t>What is useful</t>
  </si>
  <si>
    <t>全く分からない</t>
  </si>
  <si>
    <t>I don't know at all</t>
  </si>
  <si>
    <t>[0]何かの部品</t>
  </si>
  <si>
    <t>[0] Something parts</t>
  </si>
  <si>
    <t>Some parts</t>
  </si>
  <si>
    <t>[0]何かのはへん</t>
  </si>
  <si>
    <t>[0] Something strange</t>
  </si>
  <si>
    <t>[0]殺し屋の</t>
  </si>
  <si>
    <t>[0] killer's</t>
  </si>
  <si>
    <t>ヴィンセントが</t>
  </si>
  <si>
    <t>Vincent</t>
  </si>
  <si>
    <t>持つハンドガン</t>
  </si>
  <si>
    <t>Handgun</t>
  </si>
  <si>
    <t>ただし、タマが</t>
  </si>
  <si>
    <t>However, Tama</t>
  </si>
  <si>
    <t>無いので使えない</t>
  </si>
  <si>
    <t>Not available</t>
  </si>
  <si>
    <t>見た目は怪しいが</t>
  </si>
  <si>
    <t>Although it looks strange</t>
  </si>
  <si>
    <t>効果はバツグンの</t>
  </si>
  <si>
    <t>The effect is outstanding</t>
  </si>
  <si>
    <t>gas mask</t>
  </si>
  <si>
    <t>これがあれば</t>
  </si>
  <si>
    <t>With this</t>
  </si>
  <si>
    <t>毒沼もヘッチャラ</t>
  </si>
  <si>
    <t>Poison Marsh is also Hetchara</t>
  </si>
  <si>
    <t>つもった雪を</t>
  </si>
  <si>
    <t>The snow</t>
  </si>
  <si>
    <t>かきわけられる</t>
  </si>
  <si>
    <t>Be separated</t>
  </si>
  <si>
    <t>てぶくろ</t>
  </si>
  <si>
    <t>Handbag</t>
  </si>
  <si>
    <t>雪道も平気</t>
  </si>
  <si>
    <t>The snowy road is fine</t>
  </si>
  <si>
    <t>超合金XYZで</t>
  </si>
  <si>
    <t>Chogokin XYZ</t>
  </si>
  <si>
    <t>スーパーゲタ</t>
  </si>
  <si>
    <t>Super Geta</t>
  </si>
  <si>
    <t>トゲもよう岩も</t>
  </si>
  <si>
    <t>Thorns and rocks</t>
  </si>
  <si>
    <t>恐るるに足らず</t>
  </si>
  <si>
    <t>Scary</t>
  </si>
  <si>
    <t>[0]首にかけるだけで</t>
  </si>
  <si>
    <t>[0] Just put on your neck</t>
  </si>
  <si>
    <t>アクアラングの</t>
  </si>
  <si>
    <t>Aqualung</t>
  </si>
  <si>
    <t>代わりになり</t>
  </si>
  <si>
    <t>Instead</t>
  </si>
  <si>
    <t>水中も苦しくない</t>
  </si>
  <si>
    <t>Underwater does not suffer</t>
  </si>
  <si>
    <t>[0]カサをさした</t>
  </si>
  <si>
    <t>カッパのぞう</t>
  </si>
  <si>
    <t>Kappa elephant</t>
  </si>
  <si>
    <t>凳するオーラで</t>
  </si>
  <si>
    <t>With an aura</t>
  </si>
  <si>
    <t>胃の中もOK!</t>
  </si>
  <si>
    <t>OK in the stomach!</t>
  </si>
  <si>
    <t>歩くとピコピコと</t>
  </si>
  <si>
    <t>When you walk,</t>
  </si>
  <si>
    <t>うるさいサンダル</t>
  </si>
  <si>
    <t>Noisy sandals</t>
  </si>
  <si>
    <t>人に迷惑がられる</t>
  </si>
  <si>
    <t>Annoyed by people</t>
  </si>
  <si>
    <t>こと間違いなし!</t>
  </si>
  <si>
    <t>There is no doubt!</t>
  </si>
  <si>
    <t>回復効果を持ち、</t>
  </si>
  <si>
    <t>Has a healing effect,</t>
  </si>
  <si>
    <t>1歩ごとに</t>
  </si>
  <si>
    <t>Every step</t>
  </si>
  <si>
    <t>HPが1回復する</t>
  </si>
  <si>
    <t>HP recovers 1</t>
  </si>
  <si>
    <t>不思議なクツ</t>
  </si>
  <si>
    <t>Mysterious shoes</t>
  </si>
  <si>
    <t>[0]なぜか歩くだけで</t>
  </si>
  <si>
    <t>[0] Why just walk</t>
  </si>
  <si>
    <t>経験値が入り、</t>
  </si>
  <si>
    <t>Experience points,</t>
  </si>
  <si>
    <t>1歩每に経験値が</t>
  </si>
  <si>
    <t>Experience in one step</t>
  </si>
  <si>
    <t>1アップする</t>
  </si>
  <si>
    <t>Up one</t>
  </si>
  <si>
    <t>お得なブーツ</t>
  </si>
  <si>
    <t>Great boots</t>
  </si>
  <si>
    <t>歩くとお金を</t>
  </si>
  <si>
    <t>Walking and money</t>
  </si>
  <si>
    <t>引きよせ</t>
  </si>
  <si>
    <t>Withdraw</t>
  </si>
  <si>
    <t>1歩每にお金を</t>
  </si>
  <si>
    <t>One step of money</t>
  </si>
  <si>
    <t>1G拾う</t>
  </si>
  <si>
    <t>1G pick up</t>
  </si>
  <si>
    <t>セコいゾウリ</t>
  </si>
  <si>
    <t>Seco elephant</t>
  </si>
  <si>
    <t>マグマグ等の炎系</t>
  </si>
  <si>
    <t>Flame system such as mug</t>
  </si>
  <si>
    <t>フィールド魔法の</t>
  </si>
  <si>
    <t>Field magic</t>
  </si>
  <si>
    <t>ダメージを少し</t>
  </si>
  <si>
    <t>A little damage</t>
  </si>
  <si>
    <t>減らす</t>
  </si>
  <si>
    <t>cut back</t>
  </si>
  <si>
    <t>便利なウチワ</t>
  </si>
  <si>
    <t>Useful prickly pears</t>
  </si>
  <si>
    <t>[0]ゴロゴロ等の雷系</t>
  </si>
  <si>
    <t>[0] Lightning system such as gurgling</t>
  </si>
  <si>
    <t>ヘンなシッポ</t>
  </si>
  <si>
    <t>Strange Shippo</t>
  </si>
  <si>
    <t>[0]コチコチ等の氷系</t>
  </si>
  <si>
    <t>[0] Ice system such as Kochikochi</t>
  </si>
  <si>
    <t>不思議なマフラー</t>
  </si>
  <si>
    <t>Mysterious muffler</t>
  </si>
  <si>
    <t>[0]グラグラ等地震系</t>
  </si>
  <si>
    <t>[0] Seismic system such as wobble</t>
  </si>
  <si>
    <t>使えるヘルメット</t>
  </si>
  <si>
    <t>Helmets that can be used</t>
  </si>
  <si>
    <t>[0][0093]フラッシュボマー[0094]等爆凳系</t>
  </si>
  <si>
    <t>[0] [0093] Flash bomber [0094], etc.</t>
  </si>
  <si>
    <t>避難用シェルター</t>
  </si>
  <si>
    <t>Evacuation shelter</t>
  </si>
  <si>
    <t>[0]ミストゴールドで</t>
  </si>
  <si>
    <t>[0] Mist gold</t>
  </si>
  <si>
    <t>できているリング</t>
  </si>
  <si>
    <t>Ring made</t>
  </si>
  <si>
    <t>ガードオーラで</t>
  </si>
  <si>
    <t>In the guard aura</t>
  </si>
  <si>
    <t>フィールド魔法が</t>
  </si>
  <si>
    <t>当たりにくくなる</t>
  </si>
  <si>
    <t>Hard to hit</t>
  </si>
  <si>
    <t>特別たいぐうの</t>
  </si>
  <si>
    <t>Special tag</t>
  </si>
  <si>
    <t>金バッジ</t>
  </si>
  <si>
    <t>Gold badge</t>
  </si>
  <si>
    <t>銀行の貯金利率が</t>
  </si>
  <si>
    <t>Bank savings rate</t>
  </si>
  <si>
    <t>高くなる</t>
  </si>
  <si>
    <t>Get higher</t>
  </si>
  <si>
    <t>[0]ファンクラブが</t>
  </si>
  <si>
    <t>[0] fan club</t>
  </si>
  <si>
    <t>結成される[0093]オーパーツ[0094]</t>
  </si>
  <si>
    <t>Formed [0093] auto parts [0094]</t>
  </si>
  <si>
    <t>戦闘で勝利すると</t>
  </si>
  <si>
    <t>When you win a battle</t>
  </si>
  <si>
    <t>グルーピーが</t>
  </si>
  <si>
    <t>Groupie</t>
  </si>
  <si>
    <t>さわぎたてる</t>
  </si>
  <si>
    <t>Squirming</t>
  </si>
  <si>
    <t>とてもめずらしい</t>
  </si>
  <si>
    <t>Very rare</t>
  </si>
  <si>
    <t>はちうえ</t>
  </si>
  <si>
    <t>Honey</t>
  </si>
  <si>
    <t>神樣がすごく</t>
  </si>
  <si>
    <t>God is so amazing</t>
  </si>
  <si>
    <t>ほめてくれる</t>
  </si>
  <si>
    <t>Praise me</t>
  </si>
  <si>
    <t>本名・[0093]デジタルステーション[0094]</t>
  </si>
  <si>
    <t>Real name [0093] Digital station [0094]</t>
  </si>
  <si>
    <t>ドカポン世界で</t>
  </si>
  <si>
    <t>Dokapon world</t>
  </si>
  <si>
    <t>大人気のゲーム機</t>
  </si>
  <si>
    <t>Popular game console</t>
  </si>
  <si>
    <t>[0093]1,000[0094]万台が</t>
  </si>
  <si>
    <t>[0093] 1,000 [0094] 10,000 units</t>
  </si>
  <si>
    <t>売れているらしい</t>
  </si>
  <si>
    <t>It seems to be selling</t>
  </si>
  <si>
    <t>[0]キラキラ光る</t>
  </si>
  <si>
    <t>[0] glitter</t>
  </si>
  <si>
    <t>ほしのオーパーツ</t>
  </si>
  <si>
    <t>Hoshino Parts</t>
  </si>
  <si>
    <t>ターン開始時に</t>
  </si>
  <si>
    <t>At the start of the turn</t>
  </si>
  <si>
    <t>HPが全回復する</t>
  </si>
  <si>
    <t>HP is fully recovered</t>
  </si>
  <si>
    <t>ことがある</t>
  </si>
  <si>
    <t>Sometimes</t>
  </si>
  <si>
    <t>[0]金持ちになれると</t>
  </si>
  <si>
    <t>[0] When you get rich</t>
  </si>
  <si>
    <t>ウワサのガマグチ</t>
  </si>
  <si>
    <t>Rumor of Gamaguchi</t>
  </si>
  <si>
    <t>お金がもらえる</t>
  </si>
  <si>
    <t>Get money</t>
  </si>
  <si>
    <t>伝説の勇者レテが</t>
  </si>
  <si>
    <t>Legendary hero Rete</t>
  </si>
  <si>
    <t>つけていた...</t>
  </si>
  <si>
    <t>I was wearing ...</t>
  </si>
  <si>
    <t>..らしいリング</t>
  </si>
  <si>
    <t>..Like ring</t>
  </si>
  <si>
    <t>チョッとした</t>
  </si>
  <si>
    <t>Crispy</t>
  </si>
  <si>
    <t>価値はある</t>
  </si>
  <si>
    <t>Worth it</t>
  </si>
  <si>
    <t>有名アーティスト</t>
  </si>
  <si>
    <t>Famous artist</t>
  </si>
  <si>
    <t>ダレが作った</t>
  </si>
  <si>
    <t>Dare made</t>
  </si>
  <si>
    <t>芸術的なリング</t>
  </si>
  <si>
    <t>Artistic rings</t>
  </si>
  <si>
    <t>かなりの</t>
  </si>
  <si>
    <t>Pretty</t>
  </si>
  <si>
    <t>価値がある</t>
  </si>
  <si>
    <t>worth it</t>
  </si>
  <si>
    <t>[0]悪の力をかためた</t>
  </si>
  <si>
    <t>[0] evil power</t>
  </si>
  <si>
    <t>閤のリング</t>
  </si>
  <si>
    <t>Ring of Omo</t>
  </si>
  <si>
    <t>人をイジメても</t>
  </si>
  <si>
    <t>Even if you bully people</t>
  </si>
  <si>
    <t>あまり恨まれ</t>
  </si>
  <si>
    <t>Too resentful</t>
  </si>
  <si>
    <t>なくなる</t>
  </si>
  <si>
    <t>Disappear</t>
  </si>
  <si>
    <t>[0]マジカルレザーで</t>
  </si>
  <si>
    <t>[0] with magical leather</t>
  </si>
  <si>
    <t>できたベルト</t>
  </si>
  <si>
    <t>Belt made</t>
  </si>
  <si>
    <t>引きしめると</t>
  </si>
  <si>
    <t>When pulled</t>
  </si>
  <si>
    <t>体に力がみなぎり</t>
  </si>
  <si>
    <t>Full of power in the body</t>
  </si>
  <si>
    <t>攻擊力が3上がる</t>
  </si>
  <si>
    <t>Increases offensive power by 3.</t>
  </si>
  <si>
    <t>[0][0093]テッコンストーン[0094]でできた</t>
  </si>
  <si>
    <t>[0] [0093] Teccon Stone [0094]</t>
  </si>
  <si>
    <t>ブタの石ぞう</t>
  </si>
  <si>
    <t>Pig Stone Elephant</t>
  </si>
  <si>
    <t>ぞうの凳する力で</t>
  </si>
  <si>
    <t>With the power of elephant</t>
  </si>
  <si>
    <t>防御力が3上がる</t>
  </si>
  <si>
    <t>Increases defense by 3.</t>
  </si>
  <si>
    <t>ウマそうだが</t>
  </si>
  <si>
    <t>It looks like a horse</t>
  </si>
  <si>
    <t>食べられないパン</t>
  </si>
  <si>
    <t>Inedible bread</t>
  </si>
  <si>
    <t>パンが魔力を</t>
  </si>
  <si>
    <t>Bread has magic</t>
  </si>
  <si>
    <t>放出しているため</t>
  </si>
  <si>
    <t>To release</t>
  </si>
  <si>
    <t>魔力が3上がる</t>
  </si>
  <si>
    <t>Increases magic power by 3.</t>
  </si>
  <si>
    <t>超小型の</t>
  </si>
  <si>
    <t>Microminiature</t>
  </si>
  <si>
    <t>ゼンマイマシーン</t>
  </si>
  <si>
    <t>Wind-up machine</t>
  </si>
  <si>
    <t>ムゲンバッテリー</t>
  </si>
  <si>
    <t>Mugen battery</t>
  </si>
  <si>
    <t>の力により</t>
  </si>
  <si>
    <t>By the power of</t>
  </si>
  <si>
    <t>す早さが3上がる</t>
  </si>
  <si>
    <t>Speed ​​up 3</t>
  </si>
  <si>
    <t>[0093]ドカポンクラウン[0094]のダミー</t>
  </si>
  <si>
    <t>[0093] Dukapon Crown [0094] Dummy</t>
  </si>
  <si>
    <t>うめ込まれている</t>
  </si>
  <si>
    <t>Buried</t>
  </si>
  <si>
    <t>宝石だけは本物で</t>
  </si>
  <si>
    <t>Only gems are real</t>
  </si>
  <si>
    <t>2上がる</t>
  </si>
  <si>
    <t>Go up 2</t>
  </si>
  <si>
    <t>[0][0093]ドカポンハート[0094]のカケラ</t>
  </si>
  <si>
    <t>[0] [0093] Dokapon Heart [0094]</t>
  </si>
  <si>
    <t>が変化して</t>
  </si>
  <si>
    <t>Changes</t>
  </si>
  <si>
    <t>形を成したモノ</t>
  </si>
  <si>
    <t>Things that have formed</t>
  </si>
  <si>
    <t>魔力と体力が</t>
  </si>
  <si>
    <t>Magic and physical strength</t>
  </si>
  <si>
    <t>3上がる</t>
  </si>
  <si>
    <t>3 go up</t>
  </si>
  <si>
    <t>[0093]ドカポンリング[0094]の[0093]テスト[0094]品</t>
  </si>
  <si>
    <t>[0093] Dokapon ring [0094] [0093] test [0094] product</t>
  </si>
  <si>
    <t>一応、神樣が</t>
  </si>
  <si>
    <t>Once, God</t>
  </si>
  <si>
    <t>作ったらしい..</t>
  </si>
  <si>
    <t>Apparently made ..</t>
  </si>
  <si>
    <t>攻擊力、防御力、</t>
  </si>
  <si>
    <t>Attack, defense,</t>
  </si>
  <si>
    <t>[0][0093]ドカポンオーブ[0094]ににせて</t>
  </si>
  <si>
    <t>[0] [0093] Dokapon Orb [0094]</t>
  </si>
  <si>
    <t>作られたガラス玉</t>
  </si>
  <si>
    <t>Glass ball made</t>
  </si>
  <si>
    <t>まがいモノなので</t>
  </si>
  <si>
    <t>Because it is a false thing</t>
  </si>
  <si>
    <t>価値は無い</t>
  </si>
  <si>
    <t>Worthless</t>
  </si>
  <si>
    <t>[0093]ドカポンボール[0094]の伝説を</t>
  </si>
  <si>
    <t>[0093] The legend of Dokapon ball [0094]</t>
  </si>
  <si>
    <t>賴りに作られた</t>
  </si>
  <si>
    <t>Prettier</t>
  </si>
  <si>
    <t>スーパーボール</t>
  </si>
  <si>
    <t>Super ball</t>
  </si>
  <si>
    <t>オモチャなので</t>
  </si>
  <si>
    <t>Because it is a toy</t>
  </si>
  <si>
    <t>心を乱すモノを</t>
  </si>
  <si>
    <t>Things that disturb the heart</t>
  </si>
  <si>
    <t>無に変えるお守り</t>
  </si>
  <si>
    <t>Amulets that change to nothing</t>
  </si>
  <si>
    <t>モンスターの</t>
  </si>
  <si>
    <t>Monster</t>
  </si>
  <si>
    <t>[0183]魅了、[0183]恐怖を</t>
  </si>
  <si>
    <t>[0183] Captivated, [0183] fear</t>
  </si>
  <si>
    <t>成功しにくくする</t>
  </si>
  <si>
    <t>Hard to succeed</t>
  </si>
  <si>
    <t>悪魔のささやきを</t>
  </si>
  <si>
    <t>The devil's whisper</t>
  </si>
  <si>
    <t>さえぎるみみせん</t>
  </si>
  <si>
    <t>I'm interrupting</t>
  </si>
  <si>
    <t>[0183]おたけび、[0183]うたを</t>
  </si>
  <si>
    <t>[0183] Take a song, [0183] sing a song</t>
  </si>
  <si>
    <t>[0]きちょう品を</t>
  </si>
  <si>
    <t>[0] Clean goods</t>
  </si>
  <si>
    <t>止める銀のクサリ</t>
  </si>
  <si>
    <t>Stopping silver curls</t>
  </si>
  <si>
    <t>[0183]ぬすむ、[0183]魔引きを</t>
  </si>
  <si>
    <t>[0183] Soothe, [0183] Magic</t>
  </si>
  <si>
    <t>[0]せいなる光で</t>
  </si>
  <si>
    <t>[0] with the light</t>
  </si>
  <si>
    <t>毒を消すじぞう</t>
  </si>
  <si>
    <t>Erase poison</t>
  </si>
  <si>
    <t>[0183]毒を</t>
  </si>
  <si>
    <t>[0183] poison</t>
  </si>
  <si>
    <t>キズを治すための</t>
  </si>
  <si>
    <t>To cure the wound</t>
  </si>
  <si>
    <t>応急セット</t>
  </si>
  <si>
    <t>First aid set</t>
  </si>
  <si>
    <t>[0093][0183]かみつき[0094]、[0093][0183]がぶり[0094]を</t>
  </si>
  <si>
    <t>[0093] [0183] Biting [0094], [0093] [0183] first time [0094]</t>
  </si>
  <si>
    <t>[0]体をほごする</t>
  </si>
  <si>
    <t>[0] comfort</t>
  </si>
  <si>
    <t>[0183]衰弱を成功しにくくする</t>
  </si>
  <si>
    <t>[0183] Making weakness less likely to succeed</t>
  </si>
  <si>
    <t>[0093]マグネットパワー[0094]を凳する</t>
  </si>
  <si>
    <t>[0093] Input magnet power [0094]</t>
  </si>
  <si>
    <t>じきネックレス</t>
  </si>
  <si>
    <t>Snow Necklace</t>
  </si>
  <si>
    <t>[0183]石化を</t>
  </si>
  <si>
    <t>[0183] Petrification</t>
  </si>
  <si>
    <t>[0]すいけんの名手が</t>
  </si>
  <si>
    <t>[0] Siken ’s master</t>
  </si>
  <si>
    <t>作ったおさけ</t>
  </si>
  <si>
    <t>Salmon made</t>
  </si>
  <si>
    <t>[0093][0183]すきをつく[0094]、[0093][0183]急所つき[0094]を</t>
  </si>
  <si>
    <t>[0093] [0183] Plow [0094], [0093] [0183] Strict point [0094]</t>
  </si>
  <si>
    <t>幻の金属[0093]ミスリル[0094]で</t>
  </si>
  <si>
    <t>In the phantom metal [0093] mythril [0094]</t>
  </si>
  <si>
    <t>できている[0093]ブレスレット[0094]</t>
  </si>
  <si>
    <t>Made [0093] Bracelet [0094]</t>
  </si>
  <si>
    <t>[0183]そうびねらいを</t>
  </si>
  <si>
    <t>[0183] So aim</t>
  </si>
  <si>
    <t>魔王の血でできた</t>
  </si>
  <si>
    <t>Made of Demon King's Blood</t>
  </si>
  <si>
    <t>らしい[0093]ダイヤモンド[0094]</t>
  </si>
  <si>
    <t>[0093] diamond [0094]</t>
  </si>
  <si>
    <t>[0183]吸血を</t>
  </si>
  <si>
    <t>[0183] blood sucking</t>
  </si>
  <si>
    <t>[0]魔神ガーディの</t>
  </si>
  <si>
    <t>[0] genie guardian</t>
  </si>
  <si>
    <t>力が宿るうでわ</t>
  </si>
  <si>
    <t>Power is dwelling</t>
  </si>
  <si>
    <t>[0183]くびねらいを</t>
  </si>
  <si>
    <t>[0183] Your aim</t>
  </si>
  <si>
    <t>[0]すごいニオイを</t>
  </si>
  <si>
    <t>[0] Great odor</t>
  </si>
  <si>
    <t>凳する虫</t>
  </si>
  <si>
    <t>Insect</t>
  </si>
  <si>
    <t>[0183]こちょこちょを</t>
  </si>
  <si>
    <t>[0183]</t>
  </si>
  <si>
    <t>[0]イケてるっぽくて</t>
  </si>
  <si>
    <t>[0] It looks cool</t>
  </si>
  <si>
    <t>大人気のマスク</t>
  </si>
  <si>
    <t>Popular mask</t>
  </si>
  <si>
    <t>[0283]カッコよさの</t>
  </si>
  <si>
    <t>[0283] Coolness</t>
  </si>
  <si>
    <t>[0093]パラメーター[0094]が上がる</t>
  </si>
  <si>
    <t>[0093] Parameter [0094] goes up</t>
  </si>
  <si>
    <t>（ウソ）</t>
  </si>
  <si>
    <t>(Lie)</t>
  </si>
  <si>
    <t>超能力が使える</t>
  </si>
  <si>
    <t>ESP can be used</t>
  </si>
  <si>
    <t>ようになる</t>
  </si>
  <si>
    <t>Become</t>
  </si>
  <si>
    <t>不思議なメガネ</t>
  </si>
  <si>
    <t>Mysterious glasses</t>
  </si>
  <si>
    <t>時々、[0093]バトルコイン[0094]が</t>
  </si>
  <si>
    <t>At times, [0093] Battle Inn [0094]</t>
  </si>
  <si>
    <t>すけて見える</t>
  </si>
  <si>
    <t>Look ugly</t>
  </si>
  <si>
    <t>想い出のつまった</t>
  </si>
  <si>
    <t>Memories jammed</t>
  </si>
  <si>
    <t>美しい宝石</t>
  </si>
  <si>
    <t>Beautiful jewel</t>
  </si>
  <si>
    <t>そのかがやきを</t>
  </si>
  <si>
    <t>The brightness</t>
  </si>
  <si>
    <t>見られる人は</t>
  </si>
  <si>
    <t>Who can see</t>
  </si>
  <si>
    <t>そうはいない</t>
  </si>
  <si>
    <t>Not so</t>
  </si>
  <si>
    <t>[0]春の太陽を</t>
  </si>
  <si>
    <t>[0] the spring sun</t>
  </si>
  <si>
    <t>イメージさせる</t>
  </si>
  <si>
    <t>Image</t>
  </si>
  <si>
    <t>あたたかい光を</t>
  </si>
  <si>
    <t>Warm light</t>
  </si>
  <si>
    <t>放つ宝石</t>
  </si>
  <si>
    <t>Jewelry</t>
  </si>
  <si>
    <t>[0]夏の海を</t>
  </si>
  <si>
    <t>[0] Summer sea</t>
  </si>
  <si>
    <t>すきとおる光を</t>
  </si>
  <si>
    <t>Through the light</t>
  </si>
  <si>
    <t>秋のゆうやけを</t>
  </si>
  <si>
    <t>Autumn Yutake</t>
  </si>
  <si>
    <t>もの寂しげな光を</t>
  </si>
  <si>
    <t>A lonely light</t>
  </si>
  <si>
    <t>冬の雪を</t>
  </si>
  <si>
    <t>Winter snow</t>
  </si>
  <si>
    <t>きらめく光を</t>
  </si>
  <si>
    <t>Sparkling light</t>
  </si>
  <si>
    <t>[0]赤タグが[0093]ポイント[0094]の</t>
  </si>
  <si>
    <t>[0] Red tag is [0093] point [0094]</t>
  </si>
  <si>
    <t>魔法のポケット</t>
  </si>
  <si>
    <t>Magic pocket</t>
  </si>
  <si>
    <t>アイテムか魔法が</t>
  </si>
  <si>
    <t>Item or magic</t>
  </si>
  <si>
    <t>增えることがある</t>
  </si>
  <si>
    <t>あまりのからさに</t>
  </si>
  <si>
    <t>Too much</t>
  </si>
  <si>
    <t>誰もが飛び上がる</t>
  </si>
  <si>
    <t>Everyone jumps up</t>
  </si>
  <si>
    <t>ステータス異状が</t>
  </si>
  <si>
    <t>Status abnormalities</t>
  </si>
  <si>
    <t>治ることがある</t>
  </si>
  <si>
    <t>May heal</t>
  </si>
  <si>
    <t>[0]神秘的なジュズ</t>
  </si>
  <si>
    <t>[0] Mysterious juzu</t>
  </si>
  <si>
    <t>ジュズの放つ法力</t>
  </si>
  <si>
    <t>Juju's power</t>
  </si>
  <si>
    <t>により、</t>
  </si>
  <si>
    <t>By</t>
  </si>
  <si>
    <t>フィールド魔法を</t>
  </si>
  <si>
    <t>当てやすくなる</t>
  </si>
  <si>
    <t>Easier to apply</t>
  </si>
  <si>
    <t>[0][0093]マルチクリスタル[0094]と同じ</t>
  </si>
  <si>
    <t>[0] [0093] same as multi crystal [0094]</t>
  </si>
  <si>
    <t>[0093]クリスタル[0094]でできた</t>
  </si>
  <si>
    <t>[0093] Made of crystal [0094]</t>
  </si>
  <si>
    <t>サイコロ</t>
  </si>
  <si>
    <t>Dice</t>
  </si>
  <si>
    <t>好きな数字を</t>
  </si>
  <si>
    <t>Favorite numbers</t>
  </si>
  <si>
    <t>出せることがある</t>
  </si>
  <si>
    <t>[0]一流品のバッグ</t>
  </si>
  <si>
    <t>[0] First-class bags</t>
  </si>
  <si>
    <t>カギがついている</t>
  </si>
  <si>
    <t>With a key</t>
  </si>
  <si>
    <t>ので、?箱で</t>
  </si>
  <si>
    <t>So in the box</t>
  </si>
  <si>
    <t>アイテムや魔法を</t>
  </si>
  <si>
    <t>Items and magic</t>
  </si>
  <si>
    <t>落とさなくなる</t>
  </si>
  <si>
    <t>Will not drop</t>
  </si>
  <si>
    <t>[0]サイフに</t>
  </si>
  <si>
    <t>[0] To wallet</t>
  </si>
  <si>
    <t>しばりつけるヒモ</t>
  </si>
  <si>
    <t>A string that sticks</t>
  </si>
  <si>
    <t>?箱でお金を</t>
  </si>
  <si>
    <t>? Box money</t>
  </si>
  <si>
    <t>[0]強力なオーラを</t>
  </si>
  <si>
    <t>[0] powerful aura</t>
  </si>
  <si>
    <t>凳するおふだ</t>
  </si>
  <si>
    <t>凳</t>
  </si>
  <si>
    <t>?箱でダメージや</t>
  </si>
  <si>
    <t>? Damage in the box</t>
  </si>
  <si>
    <t>ステータス異状を</t>
  </si>
  <si>
    <t>受けなくなる</t>
  </si>
  <si>
    <t>Stop receiving</t>
  </si>
  <si>
    <t>維持費がかかる</t>
  </si>
  <si>
    <t>Costs maintenance</t>
  </si>
  <si>
    <t>めずらしい虫</t>
  </si>
  <si>
    <t>Rare insect</t>
  </si>
  <si>
    <t>一週間で[0093]10,000[0094]G</t>
  </si>
  <si>
    <t>[0093] 10,000 [0094] G in one week</t>
  </si>
  <si>
    <t>の維持費がかかる</t>
  </si>
  <si>
    <t>Costly to maintain</t>
  </si>
  <si>
    <t>[0]有名な大怪盗が</t>
  </si>
  <si>
    <t>[0] The famous Great Thief</t>
  </si>
  <si>
    <t>作ったというお宝</t>
  </si>
  <si>
    <t>The treasure that was made</t>
  </si>
  <si>
    <t>魔法のカギが</t>
  </si>
  <si>
    <t>The magic key is</t>
  </si>
  <si>
    <t>無くても宝箱を</t>
  </si>
  <si>
    <t>Treasure chests even without</t>
  </si>
  <si>
    <t>開けられる</t>
  </si>
  <si>
    <t>Can be opened</t>
  </si>
  <si>
    <t>全てを許す</t>
  </si>
  <si>
    <t>Forgive everything</t>
  </si>
  <si>
    <t>じひ深い心が</t>
  </si>
  <si>
    <t>Deep heart</t>
  </si>
  <si>
    <t>実体化したモノ</t>
  </si>
  <si>
    <t>Materialized things</t>
  </si>
  <si>
    <t>人に[0093]イジメ[0094]られても</t>
  </si>
  <si>
    <t>[0093] If you are bullied [0094]</t>
  </si>
  <si>
    <t>許してしまう</t>
  </si>
  <si>
    <t>Forgive</t>
  </si>
  <si>
    <t>世界中の恨みが</t>
  </si>
  <si>
    <t>Grudges around the world</t>
  </si>
  <si>
    <t>集合してできた</t>
  </si>
  <si>
    <t>Gathered</t>
  </si>
  <si>
    <t>少しのイジメでも</t>
  </si>
  <si>
    <t>Even a little bullying</t>
  </si>
  <si>
    <t>[0093]ハラワタ[0094]がにえくり</t>
  </si>
  <si>
    <t>[0093] Harawata [0094]</t>
  </si>
  <si>
    <t>かえるようになる</t>
  </si>
  <si>
    <t>Become frog</t>
  </si>
  <si>
    <t>古代人により</t>
  </si>
  <si>
    <t>By the ancients</t>
  </si>
  <si>
    <t>作られた[0093]オーパーツ[0094]</t>
  </si>
  <si>
    <t>Made [0093] O Parts [0094]</t>
  </si>
  <si>
    <t>HPが[0093]1／10[0094]以下に</t>
  </si>
  <si>
    <t>HP is [0093] 1/10 [0094] or less</t>
  </si>
  <si>
    <t>なると体力以外が</t>
  </si>
  <si>
    <t>When it comes to physical strength</t>
  </si>
  <si>
    <t>1.5倍になる</t>
  </si>
  <si>
    <t>1.5 times</t>
  </si>
  <si>
    <t>[0]王者のあかし</t>
  </si>
  <si>
    <t>[0] Testimony of the king</t>
  </si>
  <si>
    <t>Dokapon crown</t>
  </si>
  <si>
    <t>その力により</t>
  </si>
  <si>
    <t>By its power</t>
  </si>
  <si>
    <t>10上がる</t>
  </si>
  <si>
    <t>Go up 10</t>
  </si>
  <si>
    <t>王者のあかし</t>
  </si>
  <si>
    <t>Testimony of the king</t>
  </si>
  <si>
    <t>Dokapon heart</t>
  </si>
  <si>
    <t>Dokapon ring</t>
  </si>
  <si>
    <t>す早さが[0093]10[0094]上がる</t>
  </si>
  <si>
    <t>Speed ​​goes up [0093] 10 [0094]</t>
  </si>
  <si>
    <t>[0]王者の宝玉</t>
  </si>
  <si>
    <t>[0] King's jewel</t>
  </si>
  <si>
    <t>Dokapon Orb</t>
  </si>
  <si>
    <t>その価値は</t>
  </si>
  <si>
    <t>Its value is</t>
  </si>
  <si>
    <t>誰をも魅了して</t>
  </si>
  <si>
    <t>Captivate anyone</t>
  </si>
  <si>
    <t>止まない</t>
  </si>
  <si>
    <t>Never stop</t>
  </si>
  <si>
    <t>[0]＜弱＞の文字が</t>
  </si>
  <si>
    <t>[0] &lt;weak&gt; character</t>
  </si>
  <si>
    <t>刻まれており、</t>
  </si>
  <si>
    <t>Carved,</t>
  </si>
  <si>
    <t>どことなく</t>
  </si>
  <si>
    <t>Somehow</t>
  </si>
  <si>
    <t>不思議な光を</t>
  </si>
  <si>
    <t>Mysterious light</t>
  </si>
  <si>
    <t>放つ玉</t>
  </si>
  <si>
    <t>Ball to shoot</t>
  </si>
  <si>
    <t>[0]＜肉＞の文字が</t>
  </si>
  <si>
    <t>[0] &lt;meat&gt;</t>
  </si>
  <si>
    <t>[0]＜強＞の文字が</t>
  </si>
  <si>
    <t>[0] &lt;strong&gt;</t>
  </si>
  <si>
    <t>[0]＜食＞の文字が</t>
  </si>
  <si>
    <t>[0] &lt;Food&gt;</t>
  </si>
  <si>
    <t>[0]幻中の幻、</t>
  </si>
  <si>
    <t>[0] Phantom phantom,</t>
  </si>
  <si>
    <t>伝説の玉[0093]ドカポンボール[0094]</t>
  </si>
  <si>
    <t>Legendary ball [0093] Dokapon ball [0094]</t>
  </si>
  <si>
    <t>手にすることは</t>
  </si>
  <si>
    <t>All you need</t>
  </si>
  <si>
    <t>相当に難しい</t>
  </si>
  <si>
    <t>Considerably difficult</t>
  </si>
  <si>
    <t>イヤ、本当だよ!</t>
  </si>
  <si>
    <t>No, it's true!</t>
  </si>
  <si>
    <t>魔王の心の一部で</t>
  </si>
  <si>
    <t>Part of the Demon King's heart</t>
  </si>
  <si>
    <t>魔界の国宝</t>
  </si>
  <si>
    <t>Makai's national treasure</t>
  </si>
  <si>
    <t>欲望を心に秘めた</t>
  </si>
  <si>
    <t>The desire was hidden in my heart</t>
  </si>
  <si>
    <t>者に引かれて</t>
  </si>
  <si>
    <t>Attracted by</t>
  </si>
  <si>
    <t>この世に出現する</t>
  </si>
  <si>
    <t>Appear in this world</t>
  </si>
  <si>
    <t>どのファイルを削除しますか?</t>
  </si>
  <si>
    <t>أي ملف تريد حذفه؟</t>
  </si>
  <si>
    <t>[0]本当に削除してもいいですか?</t>
  </si>
  <si>
    <t>هل أنت متأكد؟</t>
  </si>
  <si>
    <t>[0][0084][0085][0093][0881]</t>
  </si>
  <si>
    <t>[0] [0084] [0085] [0093] [0881]</t>
  </si>
  <si>
    <t>[0][0084][0085]COM[FF80]</t>
  </si>
  <si>
    <t>[0] [0084] [0085] COM [FF80]</t>
  </si>
  <si>
    <t>[0][0084][0085] [0093] 削 除</t>
  </si>
  <si>
    <t>[0] [0084] [0085] [0093] Delete</t>
  </si>
  <si>
    <t>[0]ヘルプモードをONにして</t>
  </si>
  <si>
    <t>هل تريد تشغيل</t>
  </si>
  <si>
    <t>プレイしますか?</t>
  </si>
  <si>
    <t>طور المساعدة اثناء اللعب؟</t>
  </si>
  <si>
    <t>ラク~に冒険:初心者用</t>
  </si>
  <si>
    <t>مغامرة سهلة: للمبتدئين</t>
  </si>
  <si>
    <t>ふつうに冒険:中級者用</t>
  </si>
  <si>
    <t>مغامرة وسط: للعاديين</t>
  </si>
  <si>
    <t>ハードに冒険:上級者用</t>
  </si>
  <si>
    <t>مغامرة صعبة: للمتقدمين</t>
  </si>
  <si>
    <t>初心者にはオススメ!</t>
  </si>
  <si>
    <t>ينصح للمبتدئين!</t>
  </si>
  <si>
    <t>最初から多少のムチャもOK!</t>
  </si>
  <si>
    <t>لاتجزع بالبداية</t>
  </si>
  <si>
    <t>このゲームになれたい人に!</t>
  </si>
  <si>
    <t>الامور بخير بعدها!</t>
  </si>
  <si>
    <t>[0]多少キツいが遊びごたえアリ!</t>
  </si>
  <si>
    <t>[0] A little hard but playable ant!</t>
  </si>
  <si>
    <t>このゲームの遊び方を覚えた人や、</t>
  </si>
  <si>
    <t>Who learned how to play this game,</t>
  </si>
  <si>
    <t>初心者用ではヌルいと言う人に!</t>
  </si>
  <si>
    <t>For those who say null for beginners!</t>
  </si>
  <si>
    <t>[0]すご~くキビシイ!</t>
  </si>
  <si>
    <t>[0] Amazing!</t>
  </si>
  <si>
    <t>上の2つでは物足りないと言う</t>
  </si>
  <si>
    <t>Say the two above are not enough</t>
  </si>
  <si>
    <t>[0283]ドカポンマスターを自負する人に!</t>
  </si>
  <si>
    <t>[0283] For those who are proud of the Dokapon Master!</t>
  </si>
  <si>
    <t>[0]どのレベルで遊ぶか選んでください</t>
  </si>
  <si>
    <t>اختر مستوى اللعب</t>
  </si>
  <si>
    <t>1＋2</t>
  </si>
  <si>
    <t>1 + 2</t>
  </si>
  <si>
    <t>2＋1</t>
  </si>
  <si>
    <t>2 + 1</t>
  </si>
  <si>
    <t>3人</t>
  </si>
  <si>
    <t>3 people</t>
  </si>
  <si>
    <t>[0]1＋3</t>
  </si>
  <si>
    <t>[0] 1 + 3</t>
  </si>
  <si>
    <t>2＋2</t>
  </si>
  <si>
    <t>2 + 2</t>
  </si>
  <si>
    <t>3＋1</t>
  </si>
  <si>
    <t>3 + 1</t>
  </si>
  <si>
    <t>4人</t>
  </si>
  <si>
    <t>4 people</t>
  </si>
  <si>
    <t>[0]人間1人 対 CPU2人です</t>
  </si>
  <si>
    <t>1 انسان ضد 2 آله</t>
  </si>
  <si>
    <t>CPUは、途中で人間に</t>
  </si>
  <si>
    <t>لكن انتبه الآله ذكيه</t>
  </si>
  <si>
    <t>変えられないので気をつけて下さい</t>
  </si>
  <si>
    <t>[0]人間2人 対 CPU1人です</t>
  </si>
  <si>
    <t>2 انسان ضد آله</t>
  </si>
  <si>
    <t>[0]人間3人で対戦します</t>
  </si>
  <si>
    <t>قتال مع 3 انسان</t>
  </si>
  <si>
    <t>人間は、途中でCPUに変えられます</t>
  </si>
  <si>
    <t>كما يمكنك تحويل الانسان إلى آله</t>
  </si>
  <si>
    <t>人間1人 対 CPU3人です</t>
  </si>
  <si>
    <t>واحد انسان ضد 3 آله</t>
  </si>
  <si>
    <t>CPU is a human on the way</t>
  </si>
  <si>
    <t>Be careful as it cannot be changed</t>
  </si>
  <si>
    <t>[0]人間2人 対 CPU2人です</t>
  </si>
  <si>
    <t>2 إنسان ضد 2 آله</t>
  </si>
  <si>
    <t>[0]人間3人 対 CPU1人です</t>
  </si>
  <si>
    <t>3 إنسان ضد 1 آله</t>
  </si>
  <si>
    <t>[0]人間4人で対戦します</t>
  </si>
  <si>
    <t>4 إنسان ضد بعضهم</t>
  </si>
  <si>
    <t>Humans can be turned into CPUs on the way</t>
  </si>
  <si>
    <t>プレイする人数を選んでください</t>
  </si>
  <si>
    <t>رجاء حدد عدد اللاعبين</t>
  </si>
  <si>
    <t>[0]参加するプレイヤーを設定してください</t>
  </si>
  <si>
    <t>رجاء حدد اللاعبين</t>
  </si>
  <si>
    <t>[0284]名前入力 ＞ 参加</t>
  </si>
  <si>
    <t>ادخل الاسم لاينظم</t>
  </si>
  <si>
    <t>[0][0284]参加   名前変更</t>
  </si>
  <si>
    <t>تغيير اسم المشارك</t>
  </si>
  <si>
    <t>[0][0093][0284]取り止め[0094]  名前変更</t>
  </si>
  <si>
    <t>إلغاء إعادة تسمية</t>
  </si>
  <si>
    <t>新規参加プレイヤー</t>
  </si>
  <si>
    <t>لاعب جديد</t>
  </si>
  <si>
    <t>このメンバーで</t>
  </si>
  <si>
    <t>هذا اللاعب</t>
  </si>
  <si>
    <t>تريد ان تلاعبه؟</t>
  </si>
  <si>
    <t>[0]未使用のファイルです</t>
  </si>
  <si>
    <t>ملف غير مستخدم</t>
  </si>
  <si>
    <t>新規参加プレイヤーです</t>
  </si>
  <si>
    <t>[0]プレイ回数[FF80]回</t>
  </si>
  <si>
    <t>لعب</t>
  </si>
  <si>
    <t>1位[FF80]回</t>
  </si>
  <si>
    <t>حصل مركز * مرات</t>
  </si>
  <si>
    <t>ビリ[FF80]回</t>
  </si>
  <si>
    <t>[FF80] مرات</t>
  </si>
  <si>
    <t>[0]ファイルを指定して削除できます</t>
  </si>
  <si>
    <t>يمكنك تحديد ملف لحذفه</t>
  </si>
  <si>
    <t>[0]使うコントローラを選んで下さい</t>
  </si>
  <si>
    <t>حدد وحدة التحكم لاستخدامها</t>
  </si>
  <si>
    <t>方向キー:選択</t>
  </si>
  <si>
    <t>مفاتيح الأسهم: لتحديد</t>
  </si>
  <si>
    <t>○ボタン:決定</t>
  </si>
  <si>
    <t>زر○ : لتأكيد</t>
  </si>
  <si>
    <t>プレイする順番を決めます</t>
  </si>
  <si>
    <t>حدد ترتيب اللعب</t>
  </si>
  <si>
    <t>○ボタンを押して下さい</t>
  </si>
  <si>
    <t>يرجى الضغط على الزر ○</t>
  </si>
  <si>
    <t>[0]以上のように順番が決定しました</t>
  </si>
  <si>
    <t>تقرر الأمر أعلاه</t>
  </si>
  <si>
    <t>[0]使いたいキャラクターを選んで下さい</t>
  </si>
  <si>
    <t>يرجى تحديد شخصيتك</t>
  </si>
  <si>
    <t>COM[FF80]が選びます</t>
  </si>
  <si>
    <t>آله * اخترات</t>
  </si>
  <si>
    <t>[0093]元気いっぱいな</t>
  </si>
  <si>
    <t>مليئ بالحيوية</t>
  </si>
  <si>
    <t>どこかの国の[0283]王子樣</t>
  </si>
  <si>
    <t>أمير لبلد ما</t>
  </si>
  <si>
    <t>そのイタズラぶりは</t>
  </si>
  <si>
    <t>とどまる所を知らない</t>
  </si>
  <si>
    <t>[0][0093]フィールドではアイテムと</t>
  </si>
  <si>
    <t>In the [0] [0093] field,</t>
  </si>
  <si>
    <t>魔法を[0283]続けて使え</t>
  </si>
  <si>
    <t>Continue using magic [0283]</t>
  </si>
  <si>
    <t>戦闘では力をためて</t>
  </si>
  <si>
    <t>In battle</t>
  </si>
  <si>
    <t>[0283]攻擊力を上げられるよ</t>
  </si>
  <si>
    <t>[0283] You can increase your offensive power</t>
  </si>
  <si>
    <t>[0][0093]いつもホワホワしてる</t>
  </si>
  <si>
    <t>[0] [0093] I'm always warm</t>
  </si>
  <si>
    <t>[0283]天然ボケの女の子</t>
  </si>
  <si>
    <t>[0283] Natural blurred girl</t>
  </si>
  <si>
    <t>ホワホワしてるわりに</t>
  </si>
  <si>
    <t>Instead of being warm</t>
  </si>
  <si>
    <t>世渡りは上手</t>
  </si>
  <si>
    <t>The world is good</t>
  </si>
  <si>
    <t>[0093][0283]体力回復がとくいで</t>
  </si>
  <si>
    <t>[0093] [0283] Health recovery</t>
  </si>
  <si>
    <t>フィールドでも戦闘でも</t>
  </si>
  <si>
    <t>In the field and in battle</t>
  </si>
  <si>
    <t>体力回復ができるよ</t>
  </si>
  <si>
    <t>You can recover your strength</t>
  </si>
  <si>
    <t>Recommended for beginners!</t>
  </si>
  <si>
    <t>[0][0093]せいかくが悪く</t>
  </si>
  <si>
    <t>[0] [0093] I'm bad</t>
  </si>
  <si>
    <t>人を邪魔することが</t>
  </si>
  <si>
    <t>Can disturb people</t>
  </si>
  <si>
    <t>大好きな[0283]インケン忍者</t>
  </si>
  <si>
    <t>I love [0283] Inken Ninja</t>
  </si>
  <si>
    <t>スゲ~ヤな奴</t>
  </si>
  <si>
    <t>Sedge</t>
  </si>
  <si>
    <t>[0093]フィールドではアイテムを</t>
  </si>
  <si>
    <t>[0093] In the field</t>
  </si>
  <si>
    <t>[0283]2回連続で使え</t>
  </si>
  <si>
    <t>[0283] Use two times in a row</t>
  </si>
  <si>
    <t>戦闘では[0283]マキビシを</t>
  </si>
  <si>
    <t>In battle, [0283] Makibishi</t>
  </si>
  <si>
    <t>バラまいて攻擊するぞ</t>
  </si>
  <si>
    <t>I'll attack the roses</t>
  </si>
  <si>
    <t>[0093]強引なせいかくの</t>
  </si>
  <si>
    <t>[0093] Forcing</t>
  </si>
  <si>
    <t>[0283]ガンコロボット</t>
  </si>
  <si>
    <t>[0283] Ganko robot</t>
  </si>
  <si>
    <t>アタマだけでなく</t>
  </si>
  <si>
    <t>Not only atama</t>
  </si>
  <si>
    <t>体のカタさもナンバーワン</t>
  </si>
  <si>
    <t>The number one in body shape</t>
  </si>
  <si>
    <t>[0][0093]フィールドではステータスが</t>
  </si>
  <si>
    <t>In the [0] [0093] field, the status</t>
  </si>
  <si>
    <t>[0283]回復することがあり</t>
  </si>
  <si>
    <t>[0283] May heal</t>
  </si>
  <si>
    <t>戦闘では[0283]攻擊を</t>
  </si>
  <si>
    <t>[0283] Attack in battle</t>
  </si>
  <si>
    <t>受けなくすることができるぞ</t>
  </si>
  <si>
    <t>I can stop receiving it</t>
  </si>
  <si>
    <t>[0093]負けん気が強い</t>
  </si>
  <si>
    <t>[0093] I'm losing</t>
  </si>
  <si>
    <t>[0283]魔法使いのおネエさん</t>
  </si>
  <si>
    <t>[0283] The magician Nee</t>
  </si>
  <si>
    <t>ヘタに機嫌をそこねると</t>
  </si>
  <si>
    <t>If you get sick of Geta</t>
  </si>
  <si>
    <t>とってもヒドイ目にあう</t>
  </si>
  <si>
    <t>It meets a very bad eye</t>
  </si>
  <si>
    <t>[0][0093]フィールドでは魔法を</t>
  </si>
  <si>
    <t>[0] [0093] In the field</t>
  </si>
  <si>
    <t>戦闘では魔力をためて</t>
  </si>
  <si>
    <t>In combat, accumulate magic</t>
  </si>
  <si>
    <t>[0283]魔法力を上げられるよ</t>
  </si>
  <si>
    <t>[0283] You can increase your magic power</t>
  </si>
  <si>
    <t>[0][0093]よくヘマをするくせに</t>
  </si>
  <si>
    <t>[0] [0093] Do n’t be fooled</t>
  </si>
  <si>
    <t>自分が一番だと</t>
  </si>
  <si>
    <t>If you are the best</t>
  </si>
  <si>
    <t>信じてうたがわない[0283]オヤジ</t>
  </si>
  <si>
    <t>I don't believe it</t>
  </si>
  <si>
    <t>でもやっぱり口ほどにもない</t>
  </si>
  <si>
    <t>But after all it is not as much</t>
  </si>
  <si>
    <t>[0093]フィールドでは時々</t>
  </si>
  <si>
    <t>[0093] Sometimes in the field</t>
  </si>
  <si>
    <t>[0283]好きな数字を出せ</t>
  </si>
  <si>
    <t>[0283] Give your favorite numbers</t>
  </si>
  <si>
    <t>戦闘では[0283]魔法を</t>
  </si>
  <si>
    <t>[0283] Magic in battle</t>
  </si>
  <si>
    <t>[0][0093]何事もしんちょうに</t>
  </si>
  <si>
    <t>[0] [0093] everything</t>
  </si>
  <si>
    <t>行動する[0283]クールガイ</t>
  </si>
  <si>
    <t>[0283] cool guy to act</t>
  </si>
  <si>
    <t>やはり、手がたい奴が</t>
  </si>
  <si>
    <t>After all, the difficult person</t>
  </si>
  <si>
    <t>一番手強い</t>
  </si>
  <si>
    <t>The most formidable</t>
  </si>
  <si>
    <t>[0][0093]HPが減少した時に</t>
  </si>
  <si>
    <t>[0] [0093] When HP decreases</t>
  </si>
  <si>
    <t>[0283]パラメーターがUPしたり</t>
  </si>
  <si>
    <t>[0283] Parameter goes up</t>
  </si>
  <si>
    <t>相手のパラメーターを</t>
  </si>
  <si>
    <t>The opponent's parameters</t>
  </si>
  <si>
    <t>[0283]コピーしたりできるぞ</t>
  </si>
  <si>
    <t>[0283] You can copy</t>
  </si>
  <si>
    <t>[0][0093]何を考えているのか</t>
  </si>
  <si>
    <t>[0] [0093] What are you thinking</t>
  </si>
  <si>
    <t>さっぱり分からない</t>
  </si>
  <si>
    <t>Have no idea</t>
  </si>
  <si>
    <t>[0283]ナゾの生き物</t>
  </si>
  <si>
    <t>[0283] Puzzle creature</t>
  </si>
  <si>
    <t>分からないだけにやっかい</t>
  </si>
  <si>
    <t>It is troublesome just because I do not understand</t>
  </si>
  <si>
    <t>[0093]アイテムや魔法が</t>
  </si>
  <si>
    <t>[0093] Items and magic</t>
  </si>
  <si>
    <t>勝手に[0283]增えたり</t>
  </si>
  <si>
    <t>Without permission [0283]</t>
  </si>
  <si>
    <t>戦闘相手をおいて</t>
  </si>
  <si>
    <t>With a battle opponent</t>
  </si>
  <si>
    <t>[0283]立ち去ることができるよ</t>
  </si>
  <si>
    <t>[0283] You can leave</t>
  </si>
  <si>
    <t>ポイントの説明を参考に</t>
  </si>
  <si>
    <t>بالإشارة إلى النقاط</t>
  </si>
  <si>
    <t>ポイントを振り分けて、</t>
  </si>
  <si>
    <t>وزع نقاط كما تحب</t>
  </si>
  <si>
    <t>好きなようにキャラを作って下さい</t>
  </si>
  <si>
    <t>وابني شخصيتك.</t>
  </si>
  <si>
    <t>これでいいですか?</t>
  </si>
  <si>
    <t>أهذا تمام؟</t>
  </si>
  <si>
    <t>攻擊</t>
  </si>
  <si>
    <t>防御</t>
  </si>
  <si>
    <t>魔力</t>
  </si>
  <si>
    <t>[0093]す早さ</t>
  </si>
  <si>
    <t>سرعة</t>
  </si>
  <si>
    <t>体力</t>
  </si>
  <si>
    <t>HP</t>
  </si>
  <si>
    <t>[0093][0784][0085][0380]</t>
  </si>
  <si>
    <t>[0093] [0784] [0085] [0380]</t>
  </si>
  <si>
    <t>[0][0093][0784][0285][0380]</t>
  </si>
  <si>
    <t>[0] [0093] [0784] [0285] [0380]</t>
  </si>
  <si>
    <t>[0][0093][0784][0485][0380]</t>
  </si>
  <si>
    <t>[0] [0093] [0784] [0485] [0380]</t>
  </si>
  <si>
    <t>[0][0093][0784][0685][0380]</t>
  </si>
  <si>
    <t>[0] [0093] [0784] [0685] [0380]</t>
  </si>
  <si>
    <t>[0][0093][0784][0885][0380]</t>
  </si>
  <si>
    <t>[0] [0093] [0784] [0885] [0380]</t>
  </si>
  <si>
    <t>[0][0084][0085][0093]あと [0380]ポイント</t>
  </si>
  <si>
    <t>[0] [0084] [0085] [0093] and [0380] points</t>
  </si>
  <si>
    <t>このポイントを上げると、</t>
  </si>
  <si>
    <t>اذا زودة هذه</t>
  </si>
  <si>
    <t>戦闘で敵に与えるダメージが增えます</t>
  </si>
  <si>
    <t>سيزداد الضرر على الاعداء بالقتال</t>
  </si>
  <si>
    <t>戦闘で敵から受けるダメージが減ります</t>
  </si>
  <si>
    <t>ستقلل ضرر العدو بالقتال</t>
  </si>
  <si>
    <t>[0]このポイントを上げると、</t>
  </si>
  <si>
    <t>戦闘やフィールドの魔法の攻擊力が</t>
  </si>
  <si>
    <t>ستزداد قوة الهجوم السحري بالقتال و الميدان!</t>
  </si>
  <si>
    <t>上がります</t>
  </si>
  <si>
    <t>戦闘で敵の攻擊をよけやすくなったり</t>
  </si>
  <si>
    <t>سيسهل عليك مراوغة العدو بالقتال</t>
  </si>
  <si>
    <t>フィールド魔法が当たりにくくなります</t>
  </si>
  <si>
    <t>وسيصعب ضربك بسحر الميدان</t>
  </si>
  <si>
    <t>HPが增えます</t>
  </si>
  <si>
    <t>سيزداد HP</t>
  </si>
  <si>
    <t>お待たせしました!</t>
  </si>
  <si>
    <t>شكرا لإنتظارك!</t>
  </si>
  <si>
    <t>いよいよゲームスタートです</t>
  </si>
  <si>
    <t>حان الوقت لبدء اللعبة!</t>
  </si>
  <si>
    <t>ドカポンワールドへ出凳!!</t>
  </si>
  <si>
    <t>لننطلق لعالم دوكابون!!</t>
  </si>
  <si>
    <t>管理データが変更されました</t>
  </si>
  <si>
    <t>Management data changed</t>
  </si>
  <si>
    <t>管理データを更新します</t>
  </si>
  <si>
    <t>Update management data</t>
  </si>
  <si>
    <t>[0]は いいいえ</t>
  </si>
  <si>
    <t>نعم \ لا</t>
  </si>
  <si>
    <t>[0][0093]メモリーカードチェック中!</t>
  </si>
  <si>
    <t>[0] [0093] جاري فحص بطاقة الذاكرة!</t>
  </si>
  <si>
    <t>[0]メモリーカードがささってませんこのまま続けるとセーブ</t>
  </si>
  <si>
    <t>[0] No memory card inserted If you continue, save</t>
  </si>
  <si>
    <t>できませんがよろしいですか?</t>
  </si>
  <si>
    <t>Can't you, but are you sure?</t>
  </si>
  <si>
    <t>空きブロックが不足していますこのまま続けると</t>
  </si>
  <si>
    <t>There are not enough free blocks.</t>
  </si>
  <si>
    <t>管理データがセーブ</t>
  </si>
  <si>
    <t>Management data saved</t>
  </si>
  <si>
    <t>空きブロックが不足していますこのまま続けると何もセーブ</t>
  </si>
  <si>
    <t>[0]空きブロックが不足していますこのまま続けると管理データは更新</t>
  </si>
  <si>
    <t>[0] Insufficient free blocks If you continue, management data will be updated</t>
  </si>
  <si>
    <t>されますが、ゲームを途中で</t>
  </si>
  <si>
    <t>Will be played in the middle of the game</t>
  </si>
  <si>
    <t>セーブすることはできませんゲームを途中でセーブしたい場合、</t>
  </si>
  <si>
    <t>If you want to save the game midway,</t>
  </si>
  <si>
    <t>空きが3ブロック以上のメモリーカード</t>
  </si>
  <si>
    <t>Memory card with free space of 3 blocks or more</t>
  </si>
  <si>
    <t>に交換してください</t>
  </si>
  <si>
    <t>Replace with</t>
  </si>
  <si>
    <t>[0]メモリーカードにエラーが凳生しました!このまま続けるとセーブ</t>
  </si>
  <si>
    <t>[0] An error has occurred in the memory card!</t>
  </si>
  <si>
    <t>メモリーカードが</t>
  </si>
  <si>
    <t>Memory card</t>
  </si>
  <si>
    <t>フォーマットされていませんフォーマットしても</t>
  </si>
  <si>
    <t>Not formatted Even if formatted</t>
  </si>
  <si>
    <t>よろしいですか?</t>
  </si>
  <si>
    <t>Is it OK?</t>
  </si>
  <si>
    <t>[0]このまま続けるとセーブ</t>
  </si>
  <si>
    <t>[0] Save if you continue</t>
  </si>
  <si>
    <t>[0]フォーマット中です</t>
  </si>
  <si>
    <t>[0] Formatting</t>
  </si>
  <si>
    <t>メモリーカードを抜かないで下さい</t>
  </si>
  <si>
    <t>Do not remove the memory card</t>
  </si>
  <si>
    <t>[0]管理データをロード中です</t>
  </si>
  <si>
    <t>[0] Loading management data</t>
  </si>
  <si>
    <t>管理データをセーブ中です</t>
  </si>
  <si>
    <t>Saving management data</t>
  </si>
  <si>
    <t>[0183]フォーマットに失敗しました!</t>
  </si>
  <si>
    <t>[0183] Formatting failed!</t>
  </si>
  <si>
    <t>[0183]ロードに失敗しました!</t>
  </si>
  <si>
    <t>[0183] Loading failed!</t>
  </si>
  <si>
    <t>[0][0183]セーブに失敗しました!</t>
  </si>
  <si>
    <t>[0] [0183] Save failed!</t>
  </si>
  <si>
    <t>[0]確認したいデータを選んで下さい</t>
  </si>
  <si>
    <t>[0] Please select the data you want to check</t>
  </si>
  <si>
    <t>確認したい項目を選んで下さい</t>
  </si>
  <si>
    <t>Please select the item you want to check</t>
  </si>
  <si>
    <t>[0]小マップ中マップ大マップ</t>
  </si>
  <si>
    <t>[0] Small map Medium map Large map</t>
  </si>
  <si>
    <t>[0][0093][0084][0285]1位[0084][0485]2位[0084][0685]3位[0084][0885]4位[0084]/0A/855位</t>
  </si>
  <si>
    <t>[0] [0093] [0084] [0285] 1st place [0084] [0485] 2nd place [0084] [0685] 3rd place [0084] [0885] 4th place [0084] / 0A / 855th place</t>
  </si>
  <si>
    <t>[0]</t>
  </si>
  <si>
    <t>[0]－－－－－－－－</t>
  </si>
  <si>
    <t>[0] --------</t>
  </si>
  <si>
    <t>[0][0093]個人データ</t>
  </si>
  <si>
    <t>[0] [0093] Personal data</t>
  </si>
  <si>
    <t>小マップデータ中マップデータ大マップデータデータの削除</t>
  </si>
  <si>
    <t>Deletion of small map data Medium map data Large map data data</t>
  </si>
  <si>
    <t>[0]ホントに消してもいいですか?</t>
  </si>
  <si>
    <t>[0] Can I really delete it?</t>
  </si>
  <si>
    <t>[0]消去しました!</t>
  </si>
  <si>
    <t>[0] Deleted!</t>
  </si>
  <si>
    <t>[0]消去できませんでした!</t>
  </si>
  <si>
    <t>[0] Clear failed!</t>
  </si>
  <si>
    <t>[0]順位戦歴犯罪お宝</t>
  </si>
  <si>
    <t>[0] Ranking battle treasure</t>
  </si>
  <si>
    <t>[0][0093][0184][0085]＜3人プレイ時＞  ＜4人プレイ時＞</t>
  </si>
  <si>
    <t>[0] [0093] [0184] [0085] &lt;Three-player play&gt; &lt;Four-player play&gt;</t>
  </si>
  <si>
    <t>総プレイ/04/80回 総プレイ/04/80回[0284][0485]1位/04/80回/0E認/01位/04/80回[0284][0685]2位/04/80回/0E差/01位/04/80回[0284][0885]ビ リ/04/80回/0E/843位/04/80回/0E/84/0A/85ビ リ/04/80回[0384]/0C/85＜1位回数／使用回数＞[0284]/0E研/83/04/80／/04/80/0E/84/0E研/83/04/80／/04本/84/10研/83/04/80／/04/80/0E/84/10研/83/04/80／/04本/84/12研/83/04/80／/04/80/0E/84/12研/83/04/80／/04本/84/14研/83/04/80／/04/80/0E/84/14研/83/04/80／/04/80</t>
  </si>
  <si>
    <t>Total play 04/80 times Total play 04/80 times [0284] [0485] 1st place / 0480 times / 0E recognition / 01st place / 04 times [0284] [0685] Second place 04/80 Times / 0E difference / 01th place / 4/80 times [0284] [0885] Bill / 4/80 times / 0E / 843th place / 4/80 times / 0E / 84 / 0A / 85 bill / 4/80 times [0384] / 0C / 85 &lt;1st place / use times&gt; [0284] / 0E Lab / 83/04/80 // 04/80 / 0E / 84 / 0E Lab / 83/04/80 // 04 books / 84/10 Lab / 83/04/80 // 04/80 / 0E / 84/10 Lab / 83/04/80 // 04 books / 84/12 Lab / 83/04/80 // 04/80 / 0E / 84/12 Lab / 83/04/80 // 04 books / 84/14 Lab / 83/04/80 // 04/80 / 0E / 84/14 Lab / 83/04/80 // 04/80</t>
  </si>
  <si>
    <t>[0][0093]  プレイヤー</t>
  </si>
  <si>
    <t>[0] [0093] Player</t>
  </si>
  <si>
    <t>モンスター</t>
  </si>
  <si>
    <t>monster</t>
  </si>
  <si>
    <t>[0][0093][0084][0085]戦歴 ＞ プレイヤー  [FF80]／2</t>
  </si>
  <si>
    <t>[0] [0093] [0084] [0085] History&gt; Player [FF80] / 2</t>
  </si>
  <si>
    <t>[0][0093]/0C認/83［ボコボコ 回数］</t>
  </si>
  <si>
    <t>[0] [0093] / 0C approved / 83 [bumpy times]</t>
  </si>
  <si>
    <t>[0][0093]/0C認/83［ズタボロ 回数］</t>
  </si>
  <si>
    <t>[0] [0093] / 0C approved / 83 [Zutaboro]</t>
  </si>
  <si>
    <t>[0][0093][0881]を最高/04/80回（トータル /00/95/06/80回）</t>
  </si>
  <si>
    <t>[0] [0093] [0881] up to / 04/80 times (total / 00/95/06/80 times)</t>
  </si>
  <si>
    <t>[0093][0881]に最高/04/80回（トータル /00/95/06/80回）</t>
  </si>
  <si>
    <t>[0093] Up to [0881] / 04/80 times (total / 00/95/06/80 times)</t>
  </si>
  <si>
    <t>[0093][0084][0085]戦歴 ＞ モンスター  [FF80]／2</t>
  </si>
  <si>
    <t>[0093] [0084] [0085] History&gt; Monster [FF80] / 2</t>
  </si>
  <si>
    <t>[0][0093]/0D認/83［退治 数］</t>
  </si>
  <si>
    <t>[0] [0093] / 0D recognized / 83 [number of exterminations]</t>
  </si>
  <si>
    <t>[0093]/0D認/83［ヤラレタ 数］</t>
  </si>
  <si>
    <t>[0093] / 0D recognized / 83 [number of jars]</t>
  </si>
  <si>
    <t>[0093][0284][0285]ザコモンスターを最高/04/80匹（トータル /00/95/06/80匹）[0284][0685]村モンスターを最高/04/80匹（トータル /00/95/06/80匹）[0284]/0A/85ワルサー   を最高/04/80匹（トータル /00/95/06/80匹）</t>
  </si>
  <si>
    <t>[0093] [0284] [0285] Up to / 04/80 zako monsters (total / 00/95/06/80) [0284] [0685] Up to / 04/80 village monsters (total / 00 / 95/06/80) [0284] / 0A / 85 Walther up to / 04/80 (total / 00/95/06/80)</t>
  </si>
  <si>
    <t>[0][0093][0284][0285]ザコモンスターに最高/04/80回（トータル /00/95/06/80回）[0284][0685]村モンスターに最高/04/80回（トータル /00/95/06/80回）[0284]/0A/85ワルサー   に最高/04/80回（トータル /00/95/06/80回）[0284]/0E/85その他のことで最高/04/80回（トータル /00/95/06/80回）</t>
  </si>
  <si>
    <t>[0] [0093] [0284] [0285] Maximum of 04/80 times for Zako monster (total / 00/95/06/80 times) [0284] [0685] Maximum of 04/80 times for village monster (total / 00/95/06/80 times) [0284] / 0A / 85 Walther up to / 04/80 times (total / 00/95/06/80 times) [0284] / 0E / 85 Other things / 04/80 times (total / 00/95/06/80 times)</t>
  </si>
  <si>
    <t>[0093]物件</t>
  </si>
  <si>
    <t>[0093] Property</t>
  </si>
  <si>
    <t>プレイヤー</t>
  </si>
  <si>
    <t>player</t>
  </si>
  <si>
    <t>[0093]犯罪 ＞ 物件</t>
  </si>
  <si>
    <t>[0093] Crime&gt; Property</t>
  </si>
  <si>
    <t>[0][0093][0084][0085]1回のゲーム中に襲擊した最高回数/1A差/83/00/95/06/80回/0C認/85トータル襲擊回数/1A差/83/00/95/06/80回[0784][0485]村を襲擊した最高回数/1A差/83/00/95/06/80回/0C/84[0685]トータル襲擊回数/1A差/83/00/95/06/80回[0784][0885]店を襲擊した最高回数/1A差/83/00/95/06/80回/0C/84/0A/85トータル襲擊回数/1A差/83/00/95/06/80回/05/84/0C/85銀行を襲擊した最高回数/1A差/83/00/95/06/80回/0C/84/0E/85トータル襲擊回数/1A差/83/00/95/06/80回</t>
  </si>
  <si>
    <t>[0] [0093] [0084] [0085] Maximum number of attacks in one game / 1A difference / 83/00/95/06/80 times / 0C recognition / 85Total number of attacks / 1A difference / 83 / 00/95/06/80 times [0784] [0485] Maximum number of attacks on the village / 1A difference / 83/00/95/06/80 times / 0C / 84 [0685] Total number of attacks / 1A difference / 83 / 00/95/06/80 times [0784] [0885] Maximum number of attacks / 1A difference / 83/00/95/06/80 times / 0C / 84 / 0A / 85 Total number of attacks / 1A difference / 83 / 00/95/06/80 times 05/84 / 0C / 85 Maximum number of attacks / 1A difference / 83/00/95/06/80 times / 0C / 84 / 0E / 85 Total number of attacks / 1A Difference / 83/00/95/06/80 times</t>
  </si>
  <si>
    <t>今までついた最高賞金首額   /00/95/0B/80G</t>
  </si>
  <si>
    <t>The highest prize money that has been paid / 00/95 / 0B / 80G</t>
  </si>
  <si>
    <t>[0][0093][0084][0085]犯罪 ＞ プレイヤー  [FF80]／2</t>
  </si>
  <si>
    <t>[0] [0093] [0084] [0085] Crime&gt; Player [FF80] / 2</t>
  </si>
  <si>
    <t>[0][0093]/09認/83［奪った  金額］</t>
  </si>
  <si>
    <t>[0] [0093] / 09 recognition / 83 [stolen amount]</t>
  </si>
  <si>
    <t>[0][0093]/09認/83［奪われた 金額］</t>
  </si>
  <si>
    <t>[0][0093][0881]から最高  /00/95/0B/80G</t>
  </si>
  <si>
    <t>From [0] [0093] [0881] up to / 00/95 / 0B / 80G</t>
  </si>
  <si>
    <t>[0093][0881]に 最高  /00/95/0B/80G</t>
  </si>
  <si>
    <t>[0093] to [0881] up to / 00/95 / 0B / 80G</t>
  </si>
  <si>
    <t>[0093][0380]・  －－－－－－－－</t>
  </si>
  <si>
    <t>[0093] [0380]---------</t>
  </si>
  <si>
    <t>[0093][0380]・  [0881]</t>
  </si>
  <si>
    <t>[0093] [0380] ・ [0881]</t>
  </si>
  <si>
    <t>[0][0093]順位お金</t>
  </si>
  <si>
    <t>[0] [0093] Ranking money</t>
  </si>
  <si>
    <t>戦歴犯罪お宝</t>
  </si>
  <si>
    <t>War crime treasure</t>
  </si>
  <si>
    <t>その他</t>
  </si>
  <si>
    <t>Other</t>
  </si>
  <si>
    <t>[0][0093][0084][0085]/05/81 ＞ 順位 [FF80]／2</t>
  </si>
  <si>
    <t>[0] [0093] [0084] [0085] / 05/81&gt; Rank [FF80] / 2</t>
  </si>
  <si>
    <t>[0][0093][0084][0085]/05/81 ＞ お金 [FF80]／2</t>
  </si>
  <si>
    <t>[0] [0093] [0084] [0085] / 05/81&gt; Money [FF80] / 2</t>
  </si>
  <si>
    <t>[0][0093][0084][0085]/05/81 ＞ 戦歴 [FF80]／5</t>
  </si>
  <si>
    <t>[0] [0093] [0084] [0085] / 05/81&gt; History [FF80] / 5</t>
  </si>
  <si>
    <t>[0][0093][0084][0085]/05/81 ＞ 犯罪 [FF80]／6</t>
  </si>
  <si>
    <t>[0] [0093] [0084] [0085] / 05/81&gt; Crime [FF80] / 6</t>
  </si>
  <si>
    <t>[0][0093][0084][0085]/05/81 ＞ お宝</t>
  </si>
  <si>
    <t>[0] [0093] [0084] [0085] / 05/81&gt; Treasure</t>
  </si>
  <si>
    <t>[0][0093][0084][0085]/05/81 ＞ その他 [FF80]／2</t>
  </si>
  <si>
    <t>[0] [0093] [0084] [0085] / 05/81&gt; Others [FF80] / 2</t>
  </si>
  <si>
    <t>[0093][0784][0085]［1位の回数 ベスト5］</t>
  </si>
  <si>
    <t>[0093] [0784] [0085] [Top 5 best 5]</t>
  </si>
  <si>
    <t>[0093][0784][0085]［ビリの回数  ベスト5］</t>
  </si>
  <si>
    <t>[0093] [0784] [0085] [Top 5 times of billiards]</t>
  </si>
  <si>
    <t>[0][0093][0784][0085]［総資産額 ベスト5］</t>
  </si>
  <si>
    <t>[0] [0093] [0784] [0085] [Best 5 total assets]</t>
  </si>
  <si>
    <t>[0][0093][0784][0085]［マイナス金額ワースト5］</t>
  </si>
  <si>
    <t>[0] [0093] [0784] [0085] [Negative amount worst 5]</t>
  </si>
  <si>
    <t>[0][0093][0784][0085]［虐殺大賞ベスト5］</t>
  </si>
  <si>
    <t>[0] [0093] [0784] [0085] [Slaughter Grand Prix Best 5]</t>
  </si>
  <si>
    <t>[0093][0784][0085]［死亡大賞ベスト5］</t>
  </si>
  <si>
    <t>[0093] [0784] [0085] [Fiveth Death Grand Prize]</t>
  </si>
  <si>
    <t>[0093][0784][0085]［ザコハンター  ベスト5］</t>
  </si>
  <si>
    <t>[0093] [0784] [0085] [Zako Hunter Best 5]</t>
  </si>
  <si>
    <t>[0093][0784][0085]［村ボスハンターベスト5］</t>
  </si>
  <si>
    <t>[0093] [0784] [0085] [Village Boss Hunter Best 5]</t>
  </si>
  <si>
    <t>[0][0093][0784][0085]［ワルサーハンターベスト5］</t>
  </si>
  <si>
    <t>[0] [0093] [0784] [0085] [Walther Hunter Best 5]</t>
  </si>
  <si>
    <t>[0093][0784][0085]［襲擊回数ベスト5］</t>
  </si>
  <si>
    <t>[0093] [0784] [0085] [Best 5 attacks]</t>
  </si>
  <si>
    <t>[0093][0784][0085]［村襲擊  ベスト5］</t>
  </si>
  <si>
    <t>[0093] [0784] [0085] [Village raids best 5]</t>
  </si>
  <si>
    <t>[0][0093][0784][0085]［店襲擊  ベスト5］</t>
  </si>
  <si>
    <t>[0] [0093] [0784] [0085] [Store attack 擊 Best 5]</t>
  </si>
  <si>
    <t>[0][0093][0784][0085]［銀行襲擊ベスト5］</t>
  </si>
  <si>
    <t>[0] [0093] [0784] [0085] [Bank Attack – Best 5]</t>
  </si>
  <si>
    <t>[0093][0784][0085]［強奪金額ベスト5］</t>
  </si>
  <si>
    <t>[0093] [0784] [0085] [Best 5 robbery amounts]</t>
  </si>
  <si>
    <t>[0093][0784][0085]［賞金首額ベスト5］</t>
  </si>
  <si>
    <t>[0093] [0784] [0085] [Best 5 prize money]</t>
  </si>
  <si>
    <t>[0093][0784][0085]［トレジャーハンターベスト5］</t>
  </si>
  <si>
    <t>[0093] [0784] [0085] [Treasure Hunter Best 5]</t>
  </si>
  <si>
    <t>[0][0093][0284][0085]［マップクリア時の最低レベル  ベスト5］</t>
  </si>
  <si>
    <t>[0] [0093] [0284] [0085] [5 lowest level best when clearing the map]</t>
  </si>
  <si>
    <t>[0][0093][0284][0085]［マップクリア時の最低ターン  ベスト5］</t>
  </si>
  <si>
    <t>[0] [0093] [0284] [0085] [Minimum turn best 5 when clearing the map]</t>
  </si>
  <si>
    <t>[0][0093]/06/84[0881] /00/95/0B/80</t>
  </si>
  <si>
    <t>[0] [0093] / 06/84 [0881] / 00/95 / 0B / 80</t>
  </si>
  <si>
    <t>[0][0093]/06/84[0881] /00/95/0C/80</t>
  </si>
  <si>
    <t>[0] [0093] / 06/84 [0881] / 00/95 / 0C / 80</t>
  </si>
  <si>
    <t>[0][0093]/06/84[0881] [0183]/00/95/0C/80</t>
  </si>
  <si>
    <t>[0] [0093] / 06/84 [0881] [0183] / 00/95 / 0C / 80</t>
  </si>
  <si>
    <t>[0093]/06/84[0881]/1A差価/80</t>
  </si>
  <si>
    <t>[0093] / 06/84 [0881] / 1A Differential price / 80</t>
  </si>
  <si>
    <t>[0]回</t>
  </si>
  <si>
    <t>[0] times</t>
  </si>
  <si>
    <t>[0093] G</t>
  </si>
  <si>
    <t>人</t>
  </si>
  <si>
    <t>Man</t>
  </si>
  <si>
    <t>Animal</t>
  </si>
  <si>
    <t>Individual</t>
  </si>
  <si>
    <t>[0093]/16/84レベル</t>
  </si>
  <si>
    <t>[0093] / 16/84 level</t>
  </si>
  <si>
    <t>日</t>
  </si>
  <si>
    <t>Day</t>
  </si>
  <si>
    <t>[0093]CHAPTER[level]</t>
  </si>
  <si>
    <t>[0093] CHAPTER [level]</t>
  </si>
  <si>
    <t>[0][0093]フィールドSE</t>
  </si>
  <si>
    <t>[0] [0093] Field SE</t>
  </si>
  <si>
    <t>[0093]バトルSE</t>
  </si>
  <si>
    <t>[0093] Battle SE</t>
  </si>
  <si>
    <t>[0093]BGM</t>
  </si>
  <si>
    <t>[0093] BGM</t>
  </si>
  <si>
    <t>[0093]/0A/84[0085]BOX[level]</t>
  </si>
  <si>
    <t>[0093] / 0A / 84 [0085] BOX [level]</t>
  </si>
  <si>
    <t>[0093][0284][0285]VAG[level]</t>
  </si>
  <si>
    <t>[0093] [0284] [0285] VAG [level]</t>
  </si>
  <si>
    <t>[0093]/08認/85／ SEQ[level]</t>
  </si>
  <si>
    <t>[0093] / 08 recognition / 85 / SEQ [level]</t>
  </si>
  <si>
    <t>[0093]/08認/85</t>
  </si>
  <si>
    <t>[0093] / 08Recognition / 85</t>
  </si>
  <si>
    <t>[0][0093]チャンネル   ／</t>
  </si>
  <si>
    <t>[0] [0093] channel /</t>
  </si>
  <si>
    <t>START</t>
  </si>
  <si>
    <t>SEC</t>
  </si>
  <si>
    <t>[0093][level]</t>
  </si>
  <si>
    <t>[0093] [level]</t>
  </si>
  <si>
    <t>[0085][0093][0881]</t>
  </si>
  <si>
    <t>レベル         [level]</t>
  </si>
  <si>
    <t>攻擊 ・・・・・</t>
  </si>
  <si>
    <t>防御 ・・・・・</t>
  </si>
  <si>
    <t>魔力 ・・・・・</t>
  </si>
  <si>
    <t>す早さ ・・・・・</t>
  </si>
  <si>
    <t>HP       a</t>
  </si>
  <si>
    <t>ステータス [0094]・・・・   ・・・・</t>
  </si>
  <si>
    <t>الحالة</t>
  </si>
  <si>
    <t>[0]/0B/84[0485][0093][0380]</t>
  </si>
  <si>
    <t>[0]/0B/84[0685][0093][0380]</t>
  </si>
  <si>
    <t>[0]/0B/84[0885][0093][0380]</t>
  </si>
  <si>
    <t>[0]/0B/84/0A/85[0093][0380]</t>
  </si>
  <si>
    <t>[0][0084][0085][0093]武器  [0881]           [0380] 鎧   [0881]           [0380] 盾   [0881]           [0380]攻魔  [0881]           x[level]防魔  [0881]</t>
  </si>
  <si>
    <t>سلاح، درع، ترس، هجوم الشيطان، دفاع</t>
  </si>
  <si>
    <t>[0084][0085][0093]もらえる経験値        /00/95/0A/80もらえる金           /00/95/0A/80G                            攻魔  [0881]           x[level]防魔  [0881]</t>
  </si>
  <si>
    <t>قيمة البخرة المكتسبة، قيمة المال المحصل، هجوم الشيطان، دفاع</t>
  </si>
  <si>
    <t>[0][0084][0085][0093]もらえる経験値        ??????????もらえる金           /00/95/0A/80G                            攻魔  [0881]           x[level]防魔  [0881]</t>
  </si>
  <si>
    <t>[0]［ドカポン城］</t>
  </si>
  <si>
    <t>قلعة دوكابون ستعالج</t>
  </si>
  <si>
    <t>毒、虚弱、封印、臆病、呪い、</t>
  </si>
  <si>
    <t>سم، وهن، ختم، خوف، لعنة</t>
  </si>
  <si>
    <t>取りつきを[0283]タダ[0083]で治してくれる</t>
  </si>
  <si>
    <t>ووسوستك مجانا</t>
  </si>
  <si>
    <t>[0084][0085]武器屋</t>
  </si>
  <si>
    <t>متجر الاسلحة</t>
  </si>
  <si>
    <t>[0184][0085][0093]装備品名     値段    強さ</t>
  </si>
  <si>
    <t>الاسم -- سعر --- القوة</t>
  </si>
  <si>
    <t>[0][0093]  [0881]  /00/95/07/80G</t>
  </si>
  <si>
    <t>[0084][0085][0093]アイテム屋</t>
  </si>
  <si>
    <t>[0][0284][0085][0093]アイテム名      値段    使い道</t>
  </si>
  <si>
    <t>الاسم --- سعر -- نوع</t>
  </si>
  <si>
    <t>[0093]  [0881]  /00/95/07/80G  /06/81</t>
  </si>
  <si>
    <t>[0][0084][0085]魔法屋</t>
  </si>
  <si>
    <t>[0284][0085][0093]魔法名      値段    使い道</t>
  </si>
  <si>
    <t>[0][0084][0085][0093]攻擊魔法名</t>
  </si>
  <si>
    <t>اسم الهجوم السحري</t>
  </si>
  <si>
    <t>[0][0084][0085][0093]防御魔法名</t>
  </si>
  <si>
    <t>اسم الدفاع السحري</t>
  </si>
  <si>
    <t>[0][0084][0085][0093]/04/81教会</t>
  </si>
  <si>
    <t>المعبد</t>
  </si>
  <si>
    <t>[0][0184][0085][0093]状態   治療費</t>
  </si>
  <si>
    <t>حالة --- تكلفة العلاج</t>
  </si>
  <si>
    <t>[0084][0085][0093]  臆病</t>
  </si>
  <si>
    <t>虚弱</t>
  </si>
  <si>
    <t>封印</t>
  </si>
  <si>
    <t>毒</t>
  </si>
  <si>
    <t>取りつき</t>
  </si>
  <si>
    <t>呪い</t>
  </si>
  <si>
    <t>全部[0085]</t>
  </si>
  <si>
    <t>الكل</t>
  </si>
  <si>
    <t>/08/84[0093]/00/95/05/80G</t>
  </si>
  <si>
    <t>[0]［宿屋］</t>
  </si>
  <si>
    <t>خان</t>
  </si>
  <si>
    <t>一泊</t>
  </si>
  <si>
    <t>ليله</t>
  </si>
  <si>
    <t>でHPが全回復します</t>
  </si>
  <si>
    <t>ستعيد كل HP خاصتك.</t>
  </si>
  <si>
    <t>ただしステータス異状は治りません!</t>
  </si>
  <si>
    <t>مع ذلك، لن يتم علاج العلل!</t>
  </si>
  <si>
    <t>[0][0084][0085]銀行</t>
  </si>
  <si>
    <t>[0][0384][0085][0093]名前       貯金      稼ぎ合計</t>
  </si>
  <si>
    <t>الاسم -- توفير --- اجمالي</t>
  </si>
  <si>
    <t>[0][0093]  [0881] /00/95/0B/80G /00/95/09/80G</t>
  </si>
  <si>
    <t>[0][0093]  [player]</t>
  </si>
  <si>
    <t>[0]営業中</t>
  </si>
  <si>
    <t>[0383]25％OFF</t>
  </si>
  <si>
    <t>خصم25%</t>
  </si>
  <si>
    <t>[0183]本日休業</t>
  </si>
  <si>
    <t>مغلق</t>
  </si>
  <si>
    <t>[0383]バーゲンセール中</t>
  </si>
  <si>
    <t>صفقة قيد الابرام</t>
  </si>
  <si>
    <t>[0183]慰安旅行中</t>
  </si>
  <si>
    <t>راحة واستجمام</t>
  </si>
  <si>
    <t>[0][0084][0085]名 前     [0093]/04/81[0084][0485]凳展度合い       /03/81[0084][0885]住民の1日の稼ぎ/00/95/07/80G稼ぎ合計   /00/95/09/80G</t>
  </si>
  <si>
    <t>الاسم -- درجة الارتباك -- الدخل اليومي للسكان --- الاجمالي</t>
  </si>
  <si>
    <t>[0][0084][0285][0093]所有者      ・・・・・・・・</t>
  </si>
  <si>
    <t>المالك</t>
  </si>
  <si>
    <t>[0][0084][0285][0093]所有者      [0881]</t>
  </si>
  <si>
    <t>[0084]/0E/85[0093]次の凳展まであと /00/95/07/80G</t>
  </si>
  <si>
    <t>قريبا المعرض التالي</t>
  </si>
  <si>
    <t>[0084]/0E/85[0093]襲う価値</t>
  </si>
  <si>
    <t>قيمة الاعتداء</t>
  </si>
  <si>
    <t>回復する</t>
  </si>
  <si>
    <t>تعافي</t>
  </si>
  <si>
    <t>[0]お助け</t>
  </si>
  <si>
    <t>強くなる</t>
  </si>
  <si>
    <t>كن أقوى</t>
  </si>
  <si>
    <t>ジャマする</t>
  </si>
  <si>
    <t>إعاقة</t>
  </si>
  <si>
    <t>[0]移動</t>
  </si>
  <si>
    <t>[0]攻擊する</t>
  </si>
  <si>
    <t>[0]弱らせる</t>
  </si>
  <si>
    <t>ضعف</t>
  </si>
  <si>
    <t>[0]その他</t>
  </si>
  <si>
    <t>آخرى</t>
  </si>
  <si>
    <t>［草原マス］</t>
  </si>
  <si>
    <t>حارب الوحوش</t>
  </si>
  <si>
    <t>イベントが起きたりする</t>
  </si>
  <si>
    <t>واستقبل الحدث</t>
  </si>
  <si>
    <t>[0]［森マス］</t>
  </si>
  <si>
    <t>［山マス］</t>
  </si>
  <si>
    <t>［海上マス］</t>
  </si>
  <si>
    <t>[0]［南国マス］</t>
  </si>
  <si>
    <t>[0]［毒沼マス］[0183]通過すると毒状態になる[0083]</t>
  </si>
  <si>
    <t>［雪原マス］[0183]雪で歩きにくい[0083]</t>
  </si>
  <si>
    <t>［砂漠マス］</t>
  </si>
  <si>
    <t>[0]［水中マス］[0183]いきができなくて苦しい[0083]</t>
  </si>
  <si>
    <t>［クジラ体内マス］[0183]胃液でヒリヒリ[0083]</t>
  </si>
  <si>
    <t>[0]［トゲマス］[0183]チクチク痛い[0083]</t>
  </si>
  <si>
    <t>[0]［魔界マス］</t>
  </si>
  <si>
    <t>[0]［ドンズマーリ洞窟マス］</t>
  </si>
  <si>
    <t>[0]［天空城マス］</t>
  </si>
  <si>
    <t>［ヘルハウスマス］</t>
  </si>
  <si>
    <t>［ピラミッドマス］</t>
  </si>
  <si>
    <t>［レイゾッコ洞窟マス］</t>
  </si>
  <si>
    <t>［雲の上マス］</t>
  </si>
  <si>
    <t>［サウナン洞窟マス］</t>
  </si>
  <si>
    <t>[0]［サウナン遺跡マス］</t>
  </si>
  <si>
    <t>[0]［バブルの塔マス］</t>
  </si>
  <si>
    <t>［魔界城マス］</t>
  </si>
  <si>
    <t>［ドカポン城内マス］</t>
  </si>
  <si>
    <t>城の兵士と戦ったり、</t>
  </si>
  <si>
    <t>［よう岩マス］[0183]とにかくアツい![0083]</t>
  </si>
  <si>
    <t>［魔界の砂漠マス］</t>
  </si>
  <si>
    <t>［魔界の海マス］</t>
  </si>
  <si>
    <t>[0]［ドンズマーリ洞窟入口］</t>
  </si>
  <si>
    <t>[0]［ドンズマーリ洞窟出口］</t>
  </si>
  <si>
    <t>[0]［迷いが森入口］</t>
  </si>
  <si>
    <t>[0]［迷いが森出口］</t>
  </si>
  <si>
    <t>[0]［ピラミッド入口］</t>
  </si>
  <si>
    <t>［ピラミッド出口］</t>
  </si>
  <si>
    <t>［ピラミッド内部入口］</t>
  </si>
  <si>
    <t>［ピラミッド内部出口］</t>
  </si>
  <si>
    <t>［ピラミッド下階層へ］</t>
  </si>
  <si>
    <t>［ピラミッド上階層へ］</t>
  </si>
  <si>
    <t>［ヘルハウス入口］</t>
  </si>
  <si>
    <t>［ヘルハウス出口］</t>
  </si>
  <si>
    <t>［ヘルハウス1F小部屋へ］</t>
  </si>
  <si>
    <t>［ヘルハウス1Fへ］</t>
  </si>
  <si>
    <t>[0]［ヘルハウス2Fへ］</t>
  </si>
  <si>
    <t>[0]［ベイスター入口］</t>
  </si>
  <si>
    <t>［ベイスターの食道へ］</t>
  </si>
  <si>
    <t>［ベイスターの胃へ］</t>
  </si>
  <si>
    <t>[0]［レイゾッコ洞窟入口］</t>
  </si>
  <si>
    <t>［レイゾッコ洞窟出口］</t>
  </si>
  <si>
    <t>［レイゾッコ洞窟2Fへ］</t>
  </si>
  <si>
    <t>[0]［レイゾッコ洞窟1Fへ］</t>
  </si>
  <si>
    <t>[0]［レイゾッコ洞窟3Fへ］</t>
  </si>
  <si>
    <t>[0]［天空城へ］</t>
  </si>
  <si>
    <t>[0]［天空へ］</t>
  </si>
  <si>
    <t>［天空入口］</t>
  </si>
  <si>
    <t>[0]［天空出口］</t>
  </si>
  <si>
    <t>[0]［天空ワープマス］</t>
  </si>
  <si>
    <t>［サウナン洞窟入口］</t>
  </si>
  <si>
    <t>[0]［サウナン洞窟出口］</t>
  </si>
  <si>
    <t>[0]［サウナン遺跡入口］</t>
  </si>
  <si>
    <t>[0]［サウナン遺跡出口］</t>
  </si>
  <si>
    <t>[0]［サウナン遺跡2Fへ］</t>
  </si>
  <si>
    <t>［サウナン遺跡1Fへ］</t>
  </si>
  <si>
    <t>［ブクブク神殿入口］</t>
  </si>
  <si>
    <t>[0]［ブクブク神殿出口］</t>
  </si>
  <si>
    <t>[0]［ブクブク神殿下階層へ］</t>
  </si>
  <si>
    <t>[0]［ブクブク神殿上階層へ］</t>
  </si>
  <si>
    <t>[0]［バブルの塔入口］</t>
  </si>
  <si>
    <t>［バブルの塔出口］</t>
  </si>
  <si>
    <t>［バブルの塔2Fへ］</t>
  </si>
  <si>
    <t>[0]［バブルの塔3Fへ］</t>
  </si>
  <si>
    <t>[0]［バブルの塔1Fへ］</t>
  </si>
  <si>
    <t>[0]［バブルの塔4Fへ］</t>
  </si>
  <si>
    <t>[0]［魔界城出口］</t>
  </si>
  <si>
    <t>［魔界城2Fへ］</t>
  </si>
  <si>
    <t>[0]［魔界城1Fへ］</t>
  </si>
  <si>
    <t>[0]［魔界城3Fへ］</t>
  </si>
  <si>
    <t>[0]［魔界城入口］</t>
  </si>
  <si>
    <t>［魔界入口］</t>
  </si>
  <si>
    <t>[0]［魔界出口］</t>
  </si>
  <si>
    <t>[0]［とーせんポール］</t>
  </si>
  <si>
    <t>先に進むことができない!</t>
  </si>
  <si>
    <t>[0]［アイテムマス］</t>
  </si>
  <si>
    <t>アイテムが1個手に入る</t>
  </si>
  <si>
    <t>戦闘やイベントは起きない</t>
  </si>
  <si>
    <t>［魔法マス］</t>
  </si>
  <si>
    <t>魔法が1個手に入る</t>
  </si>
  <si>
    <t>［?マス］</t>
  </si>
  <si>
    <t>とってもいいものが手に入るかも・・</t>
  </si>
  <si>
    <t>[0]［金庫マス］</t>
  </si>
  <si>
    <t>お金が手に入る!</t>
  </si>
  <si>
    <t>[0]［宝箱マス］</t>
  </si>
  <si>
    <t>[0383]まほうのカギ[0083]が無いと開かない</t>
  </si>
  <si>
    <t>[0]［闘技場］</t>
  </si>
  <si>
    <t>イベントが起こった時に使用する</t>
  </si>
  <si>
    <t>［カジノ］</t>
  </si>
  <si>
    <t>アツいゲームが楽しめる</t>
  </si>
  <si>
    <t>[0]［ワープ］</t>
  </si>
  <si>
    <t>［ドカポン城入口］</t>
  </si>
  <si>
    <t>［玉座前］</t>
  </si>
  <si>
    <t>わりと簡単に</t>
  </si>
  <si>
    <t>見つかっちゃいましたね....[0091][0092]なんと、ここは、ドカポンスタッフを</t>
  </si>
  <si>
    <t>紹介するポイントです[0091][0092]かなり長いですけど、</t>
  </si>
  <si>
    <t>最後までおつきあい下さい[0091][0092]それでは、スタッフ紹介</t>
  </si>
  <si>
    <t>始まり、始まり~っ[0091][0092]－－スタッフ－－[0091][0092][0383]＜エグゼクティブプロデューサー＞[0083]</t>
  </si>
  <si>
    <t>かい[0383]あ、違うか?[0083]ひろあき[0091][0092][0383]＜プロデューサー＞[0083]</t>
  </si>
  <si>
    <t>おおにし[0183]マリ○スクイーン[0083]としひで[0091][0092][0383]＜プロデューサー・ほ＞[0083]</t>
  </si>
  <si>
    <t>おかもと[0383]はるかのパパ[0083]ひろし[0091][0092][0383]＜プランナー＞[0083]</t>
  </si>
  <si>
    <t>かわぐち[0183]冷血動物[0083]やすゆき</t>
  </si>
  <si>
    <t>すずき[0383]ぜんぶ消したよ[0083]じゅんじ[0091][0092][0383]＜プログラマー＞[0083]</t>
  </si>
  <si>
    <t>ふるた[0383]フルフル[0083]てつや</t>
  </si>
  <si>
    <t>やまだ[0283]にゃん吉[0083]まなぶ[0091][0092]すずき[0383]アニキ[0083][0183][Hrt][0083]あつし</t>
  </si>
  <si>
    <t>あさの[0183]じこしゃ[0083]よしゆき[0091][0092][0383]＜デザイナー＞[0083]</t>
  </si>
  <si>
    <t>えんどう[0183]好きなくせに[0083]はじめ</t>
  </si>
  <si>
    <t>たかはし[0383]きおく無し[0083]まさゆき[0091][0092]ふくおか[0183]MANZOKU![0083]みつる</t>
  </si>
  <si>
    <t>あらい[0183]にょにょ[Hrt][0083]みゆき</t>
  </si>
  <si>
    <t>せきぐち[0383]ゆうしゃ[King][0083]なおと[0091][0092]たむら[0383]パッション[0083]まさる</t>
  </si>
  <si>
    <t>てじま[0383]もう来んな![0083]むねゆき</t>
  </si>
  <si>
    <t>かいだ[0183]からくちトーク[0083]よしみ[0091][0092]うつぎ[0383]お手伝い[0083]まこ[0091][0092][0383]＜サウンド＞[0083]</t>
  </si>
  <si>
    <t>いしい[0183]形から入る[0083]よしゆき</t>
  </si>
  <si>
    <t>メディアカンパニーリミテッド[0091][0092][0383]＜CPUのつける名前入力＞[0083]</t>
  </si>
  <si>
    <t>いわさき[0383]アロハ[0083]さとし[0091][0092][0383]＜ボイス＞[0083][0091][0092]－－スコップ－－</t>
  </si>
  <si>
    <t>矢島 晶子[0091][0092]－－ウララ－－</t>
  </si>
  <si>
    <t>深雪 さなえ[0091][0092]－－ガママル－－</t>
  </si>
  <si>
    <t>飛田 展男[0091][0092]－－ブリキン－－</t>
  </si>
  <si>
    <t>梅津 秀行[0091][0092]－－モルデ－－</t>
  </si>
  <si>
    <t>ならはしみき[0091][0092]－－ドン－－</t>
  </si>
  <si>
    <t>河合 義雄[0091][0092]－－ヴァルツ－－</t>
  </si>
  <si>
    <t>菊池 正美[0091][0092]－－ウイウイ－－</t>
  </si>
  <si>
    <t>矢島 晶子[0091][0092]－－神樣－－</t>
  </si>
  <si>
    <t>梅津 秀行[0091][0092]－－ワルサー－－</t>
  </si>
  <si>
    <t>ならはしみき[0091][0092][0383]＜マーケティング・スタッフ＞[0083]</t>
  </si>
  <si>
    <t>さとう[0383]まんばけん[King][0083]よしのぶ</t>
  </si>
  <si>
    <t>おおにし[0183]マリ○スクイーン[0083]としひで[0091][0092]わだ[0283]スター△ォーズ[0083]しゅんすけ</t>
  </si>
  <si>
    <t>すずき[0383]ベーシスト[0083]まさし[0091][0092][0383]＜プロダクト・スタッフ＞[0083]</t>
  </si>
  <si>
    <t>ほそや[0383]しんこん[0083][0183][Hrt][0083]じゅんこ[0091][0092][0383]＜せんでんスタッフ＞[0083]</t>
  </si>
  <si>
    <t>かづの[0183]ヤサイも食え![0083]まき[0091][0092][0383]＜アドバイザー＞[0083]</t>
  </si>
  <si>
    <t>おの[0283]サイドワインダー[0083]みきお</t>
  </si>
  <si>
    <t>かじい[0383]ボチボチでんな[0083]たけし[0091][0092][0383]＜タイトル&amp;ジャケット・デザイン＞[0083]</t>
  </si>
  <si>
    <t>たむら ひろし</t>
  </si>
  <si>
    <t>SAKANA STUDIO[0091][0092][0383]＜デバッグ＞[0083]</t>
  </si>
  <si>
    <t>ワセダミステリクラブのみなさん[0091][0092][0383]＜スペシャルサンクス＞[0083]</t>
  </si>
  <si>
    <t>アーツプロ[0091][0092]そして、このゲームを買って</t>
  </si>
  <si>
    <t>プレイしてくれているみんな!</t>
  </si>
  <si>
    <t>本当にありがとう!![0091][0092]これからもアスミックエースのゲームを</t>
  </si>
  <si>
    <t>よろしくね!</t>
  </si>
  <si>
    <t>[0084][0085][0093]強さ 資産お宝 同盟戦歴全村</t>
  </si>
  <si>
    <t>قوة، ثروة، كنوز، تحالف، سجل، قرى</t>
  </si>
  <si>
    <t>[0084][0085][0093]データ ＞ 強さ  /01/80／4</t>
  </si>
  <si>
    <t>[0][0084][0085][0093]データ ＞ 資産 /01/80／2</t>
  </si>
  <si>
    <t>[0084][0085][0093]データ ＞ お宝  /01/80／2</t>
  </si>
  <si>
    <t>[0][0084][0085][0093]データ ＞ 全村 1／1</t>
  </si>
  <si>
    <t>[0084][0085][0093]データ ＞ 戦歴 /01/80／3</t>
  </si>
  <si>
    <t>[0084][0085][0093]データ ＞ 同盟 1／1</t>
  </si>
  <si>
    <t>/0C/84[0085][0093]Lv[level]      HP     a/0C/84[0485]攻擊  [0380]/0C/84[0685]防御  [0380]/0C/84[0885]魔力  [0380]/0C/84/0A/85す早さ  [0380][0384]/0C/85称  号   体力  [0380][0084]/0E/85［/0A/81］ステータス  [0094]・・・・・・・・[0093]/0C/84/10/85経験値       /00/95/0A/80/0C/84/12/85次のレベルまで あと     /00/95/07/80</t>
  </si>
  <si>
    <t>[0]/0C/84[0085][0093]Lv[level]      HP     a/0E/84[0485]武器     [0881] [0380]/0F/84[0685]鎧      [0881] [0380]/0F/84[0885]盾      [0881] [0380]/0C/84/0A/85攻擊魔法   [0881] x[level][0384]/0C/85称  号   防御魔法   [0881][0084]/0E/85［/0A/81］/0C/84/10/85アイテム所有数      [level]／[level]個/0C/84/12/85魔法所有数      [level]／[level]個</t>
  </si>
  <si>
    <t>/0C/84[0085][0093]Lv[level]      HP     a/14/84[0485][0093]［アイテム］[0384]/0C/85称  号[0084]/0E/85［/0A/81］</t>
  </si>
  <si>
    <t>[0]/0C/84[0085][0093]Lv[level]      HP     a/14/84[0485][0093]［魔法］[0384]/0C/85称  号[0084]/0E/85［/0A/81］</t>
  </si>
  <si>
    <t>[0][0093][0881]</t>
  </si>
  <si>
    <t>[0]/14/84[0085]現在/01/80位/0C/84[0485][0093]総資産</t>
  </si>
  <si>
    <t>[0]/0C/84[0885][0093]所持金</t>
  </si>
  <si>
    <t>[0]/0C/84/0A/85[0093]所有お宝総額/00/95/0B/80G[0384]/0C/85称  号   貯金       /00/95/0B/80G[0084]/0E/85［/0A/81］</t>
  </si>
  <si>
    <t>[0][0093]/00/95/0C/80G</t>
  </si>
  <si>
    <t>[0]/0C/84[0085][0093]他のプレイヤー総資産</t>
  </si>
  <si>
    <t>/0C/84/0A/85[0093]他のプレイヤー所持金[0384]/0C/85称  号[0084]/0E/85［/0A/81］</t>
  </si>
  <si>
    <t>[0]/0E認/85[0093][0881]</t>
  </si>
  <si>
    <t>[0]/0E/84[0485][0093][0881]</t>
  </si>
  <si>
    <t>[0]/0E/84[0685][0093][0881]</t>
  </si>
  <si>
    <t>[0]/0E/84/0C/85[0093][0881]</t>
  </si>
  <si>
    <t>[0]/0E/84/0E/85[0093][0881]</t>
  </si>
  <si>
    <t>[0]/0E/84/10/85[0093][0881]</t>
  </si>
  <si>
    <t>[0]/0E/84[0085][0093]同盟相手     [0881]/0C/84[0485]残り同盟日数       [0380]日/0C/84[0685]いっしょに集めたお宝数    [0380]個[0384]/0C/85称  号[0084]/0E/85［/0A/81］</t>
  </si>
  <si>
    <t>[0][0084][0085][0093]自分でGETしたお宝     評価額    所有数</t>
  </si>
  <si>
    <t>[0][0084][0085][0093]同盟中GETしたお宝    評価額    所有数</t>
  </si>
  <si>
    <t>[0093][0380]・  [0881]  /00/95/0A/80G   [level]個</t>
  </si>
  <si>
    <t>[0][0093][0380]・  ????????</t>
  </si>
  <si>
    <t>[0093][0380]・  [0881]  ??????????G   [level]個</t>
  </si>
  <si>
    <t>[0][0084][0085][0093]村名  凳展度    稼ぎ   稼ぎ合計   お宝</t>
  </si>
  <si>
    <t>اسم القرية
تطور
أرباح
أجمالي الأرباح
كنوز</t>
  </si>
  <si>
    <t>[0][0093]  /04/81 /04/81 /00/95/06/80G  /00/95/07/80G</t>
  </si>
  <si>
    <t>[0][0084][0085]</t>
  </si>
  <si>
    <t>[0][0084][0085]所有している村はありません</t>
  </si>
  <si>
    <t>[0][0094]    ［ハジマリス大陸］</t>
  </si>
  <si>
    <t>هجرس</t>
  </si>
  <si>
    <t>[0094]    ［ベジタリン大陸］</t>
  </si>
  <si>
    <t>جترين</t>
  </si>
  <si>
    <t>[0094]     ［スナバダ大陸］</t>
  </si>
  <si>
    <t>سنفاد</t>
  </si>
  <si>
    <t>[0094]    ［シスネイター大陸］</t>
  </si>
  <si>
    <t>سنيتا</t>
  </si>
  <si>
    <t>[0094]    ［ヒヤリンコ大陸］</t>
  </si>
  <si>
    <t>هيركو</t>
  </si>
  <si>
    <t>[0094]    ［シビュザイル大陸］</t>
  </si>
  <si>
    <t>شيفزي</t>
  </si>
  <si>
    <t>[0094]    ［アーチッチ大陸］</t>
  </si>
  <si>
    <t>أشتو</t>
  </si>
  <si>
    <t>[0094]     ［ラテーン大陸］</t>
  </si>
  <si>
    <t>راتن</t>
  </si>
  <si>
    <t>[0094]     ［フモー大陸］</t>
  </si>
  <si>
    <t>فومو</t>
  </si>
  <si>
    <t>[0084][0085]名 前     [0093]/04/81[0084][0485]凳展度合い       /03/81[0084][0885]住民の1日の稼ぎ  /00/95/05/80G現在の稼ぎ合計/00/95/07/80G</t>
  </si>
  <si>
    <t>/0C/84[0085][0093]モンスター退治数     /00/95/05/80匹/13認/85ザコモンスター を  [0380]匹/13/84[0485]村モンスター を  [0380]匹/13/84[0685]ボスモンスター を  [0380]匹/0C/84/0A/85プレイヤーボコボコ回数   /00/95/05/80回[0384]/0C/85称  号          [0881]を  [0380]回[0084]/0E/85［/0A/81］       [0881]を  [0380]回</t>
  </si>
  <si>
    <t>[0][0093]/13/84/10/85[0881]を  [0380]回</t>
  </si>
  <si>
    <t>/0C/84[0085][0093]死亡回数        /00/95/05/80回/13認/85ザコモンスター に  [0380]回/13/84[0485]村モンスター に  [0380]回/13/84[0685]ボスモンスター に  [0380]回/13/84[0885][0881]に  [0380]回/13/84/0A/85[0881]に  [0380]回[0384]/0C/85称  号[0084]/0E/85［/0A/81］       その他のことで   [0380]回</t>
  </si>
  <si>
    <t>[0][0093]/13/84/0C/85[0881]に  [0380]回</t>
  </si>
  <si>
    <t>/0C/84[0085][0093]襲った回数        /00/95/05/80回/18認/85村を   [0380]回/18/84[0485]店を   [0380]回/16/84[0685]銀行を   [0380]回/0C/84/0A/85うばったお金     /00/95/0A/80G[0384]/0C/85称  号     [0881]から/00/95/0A/80G[0084]/0E/85［/0A/81］  [0881]から/00/95/0A/80G</t>
  </si>
  <si>
    <t>[0093]/0E/84/10/85[0881]から/00/95/0A/80G</t>
  </si>
  <si>
    <t>まだ タダのヒト</t>
  </si>
  <si>
    <t>土地持ち</t>
  </si>
  <si>
    <t>مالك أرض</t>
  </si>
  <si>
    <t>お宝コレクター</t>
  </si>
  <si>
    <t>جامع كنور</t>
  </si>
  <si>
    <t>[0] 土地成金</t>
  </si>
  <si>
    <t>عقاري</t>
  </si>
  <si>
    <t>殺人狂</t>
  </si>
  <si>
    <t>قاتل</t>
  </si>
  <si>
    <t>ストーカー</t>
  </si>
  <si>
    <t>مطارد</t>
  </si>
  <si>
    <t>ネクロマニア</t>
  </si>
  <si>
    <t>سفاح</t>
  </si>
  <si>
    <t>[0]  GOKUDO</t>
  </si>
  <si>
    <t>عربجي</t>
  </si>
  <si>
    <t>[0]モンスターハンター</t>
  </si>
  <si>
    <t>صياد وحوش</t>
  </si>
  <si>
    <t>一応ヒーロー</t>
  </si>
  <si>
    <t>أنت بطل</t>
  </si>
  <si>
    <t>冒険屋</t>
  </si>
  <si>
    <t>働く勇者[King]</t>
  </si>
  <si>
    <t>عامل بطل</t>
  </si>
  <si>
    <t>[0] キリングマシーン</t>
  </si>
  <si>
    <t>آلة قتل</t>
  </si>
  <si>
    <t>ドカポン しょきゅう</t>
  </si>
  <si>
    <t>[0]   ケダモノ</t>
  </si>
  <si>
    <t>グレイト</t>
  </si>
  <si>
    <t>賞金首王</t>
  </si>
  <si>
    <t>ごくつぶし</t>
  </si>
  <si>
    <t>金の亡者</t>
  </si>
  <si>
    <t>お主も悪よのぉ</t>
  </si>
  <si>
    <t>罪人</t>
  </si>
  <si>
    <t>テロリスト</t>
  </si>
  <si>
    <t>おいはぎ野郎</t>
  </si>
  <si>
    <t>ぎいんのセンセイ</t>
  </si>
  <si>
    <t>ちくしょう</t>
  </si>
  <si>
    <t>おかたいですな!</t>
  </si>
  <si>
    <t>サラリーマン</t>
  </si>
  <si>
    <t>[0]トレジャーハンター[King]</t>
  </si>
  <si>
    <t>[0] 暴れはっちゃく</t>
  </si>
  <si>
    <t>[0] ドカポン初段</t>
  </si>
  <si>
    <t>PSYCHOPATH</t>
  </si>
  <si>
    <t>[0] カゲの王者[King]</t>
  </si>
  <si>
    <t>力こそ全て!</t>
  </si>
  <si>
    <t>中間かんりしょく</t>
  </si>
  <si>
    <t>[0]  ナルシスト[Hrt]</t>
  </si>
  <si>
    <t>[0] 不動産王</t>
  </si>
  <si>
    <t>イジメっ子!</t>
  </si>
  <si>
    <t>[0]お主も悪よのぉ!</t>
  </si>
  <si>
    <t>[0]押し込み強盗</t>
  </si>
  <si>
    <t>[0] 悪のだいかん</t>
  </si>
  <si>
    <t>はたらきアリ</t>
  </si>
  <si>
    <t>[0]  RPG好き</t>
  </si>
  <si>
    <t>ウォンチュー!!</t>
  </si>
  <si>
    <t>みんなのヒーロー</t>
  </si>
  <si>
    <t>バーサーカー</t>
  </si>
  <si>
    <t>[0]勝負はこれから!</t>
  </si>
  <si>
    <t>[0] もえる闘魂!</t>
  </si>
  <si>
    <t>よく見りゃ悪人</t>
  </si>
  <si>
    <t>ナマケモノ</t>
  </si>
  <si>
    <t>ちきゅうぼうえいぐん</t>
  </si>
  <si>
    <t>[0]  大怪盗</t>
  </si>
  <si>
    <t>かきょう</t>
  </si>
  <si>
    <t>ドカポニスト</t>
  </si>
  <si>
    <t>[0]   外道</t>
  </si>
  <si>
    <t>道場やぶり</t>
  </si>
  <si>
    <t>[0] ドカポンマフィア</t>
  </si>
  <si>
    <t>いっぴきオオカミ</t>
  </si>
  <si>
    <t>すごいよオサルさん!</t>
  </si>
  <si>
    <t>[0] にえきらないヤツ</t>
  </si>
  <si>
    <t>エセヒーロー</t>
  </si>
  <si>
    <t>[0]  犯罪王</t>
  </si>
  <si>
    <t>やりたいほうだい</t>
  </si>
  <si>
    <t>悪</t>
  </si>
  <si>
    <t>最狂勇者</t>
  </si>
  <si>
    <t>口ほどにもないヤツ</t>
  </si>
  <si>
    <t>ID</t>
  </si>
  <si>
    <t>Name</t>
  </si>
  <si>
    <t>Price</t>
  </si>
  <si>
    <t>Stores</t>
  </si>
  <si>
    <t>Type</t>
  </si>
  <si>
    <t>Effect</t>
  </si>
  <si>
    <t>Scorch</t>
  </si>
  <si>
    <t>2,500G</t>
  </si>
  <si>
    <t>Asiana, Hallstatt, Casino Cave</t>
  </si>
  <si>
    <t>Fire</t>
  </si>
  <si>
    <t>May reduce the opponent's DF by 25%.</t>
  </si>
  <si>
    <t>Scorcher</t>
  </si>
  <si>
    <t>50,000G</t>
  </si>
  <si>
    <t>Clovis, Daunting Mountain 1F, Aphrike</t>
  </si>
  <si>
    <t>Giga Blaze</t>
  </si>
  <si>
    <t>210,000G</t>
  </si>
  <si>
    <t>Flinders, Tower of Rabble 2F</t>
  </si>
  <si>
    <t>Zap</t>
  </si>
  <si>
    <t>3,750G</t>
  </si>
  <si>
    <t>Hallstatt, Casino Cave, Clovis</t>
  </si>
  <si>
    <t>Lightning</t>
  </si>
  <si>
    <t>May reduce the opponent's MG by 25%.</t>
  </si>
  <si>
    <t>Zapper</t>
  </si>
  <si>
    <t>68,000G</t>
  </si>
  <si>
    <t>Daunting Mountain 1F, Aphrike</t>
  </si>
  <si>
    <t>Lectro Beam</t>
  </si>
  <si>
    <t>268,000G</t>
  </si>
  <si>
    <t>Flinders</t>
  </si>
  <si>
    <t>Chill</t>
  </si>
  <si>
    <t>3,150G</t>
  </si>
  <si>
    <t>Hallstatt, Clovis</t>
  </si>
  <si>
    <t>Ice</t>
  </si>
  <si>
    <t>May reduce the opponent's AT by 25%.</t>
  </si>
  <si>
    <t>Chiller</t>
  </si>
  <si>
    <t>62,000G</t>
  </si>
  <si>
    <t>Daunting Mountain 1F</t>
  </si>
  <si>
    <t>Ice Barrage</t>
  </si>
  <si>
    <t>224,000G</t>
  </si>
  <si>
    <t>Underground Passage</t>
  </si>
  <si>
    <t>Gust</t>
  </si>
  <si>
    <t>5,000G</t>
  </si>
  <si>
    <t>Clovis</t>
  </si>
  <si>
    <t>Wind</t>
  </si>
  <si>
    <t>May reduce the opponent's SP by 25%.</t>
  </si>
  <si>
    <t>Guster</t>
  </si>
  <si>
    <t>70,000G</t>
  </si>
  <si>
    <t>F5 Storm</t>
  </si>
  <si>
    <t>286,000G</t>
  </si>
  <si>
    <t>Tower of Rabble 2F</t>
  </si>
  <si>
    <t>Mirror Image</t>
  </si>
  <si>
    <t>12,500G</t>
  </si>
  <si>
    <t>Casino Cave, Clovis, Lava Cave 3F, Underground Passage</t>
  </si>
  <si>
    <t>Physical</t>
  </si>
  <si>
    <t>None</t>
  </si>
  <si>
    <t>Teleport</t>
  </si>
  <si>
    <t>25,000G</t>
  </si>
  <si>
    <t>Lava Cave 3F, Aphrike</t>
  </si>
  <si>
    <t>Aurora</t>
  </si>
  <si>
    <t>320,000G</t>
  </si>
  <si>
    <t>Light</t>
  </si>
  <si>
    <t>May reduce all the opponent's stats by 50%.</t>
  </si>
  <si>
    <t>Curse</t>
  </si>
  <si>
    <t>20,000G</t>
  </si>
  <si>
    <t>Lava Cave 3F, Underground Passage</t>
  </si>
  <si>
    <t>Dark</t>
  </si>
  <si>
    <t>Curses the opponent.</t>
  </si>
  <si>
    <t>Sleepy</t>
  </si>
  <si>
    <t>140,000G</t>
  </si>
  <si>
    <t>Puts the opponent to Sleep.</t>
  </si>
  <si>
    <t>Blind</t>
  </si>
  <si>
    <t>15,000G</t>
  </si>
  <si>
    <t>Casino Cave</t>
  </si>
  <si>
    <t>Blinds the opponent.</t>
  </si>
  <si>
    <t>Banish</t>
  </si>
  <si>
    <t>240,000G</t>
  </si>
  <si>
    <t>Aphrike, Flinders</t>
  </si>
  <si>
    <t>Kills the opponent but leaves the caster at 1 HP.</t>
  </si>
  <si>
    <t>Drain</t>
  </si>
  <si>
    <t>2,000G</t>
  </si>
  <si>
    <t>Asiana, Hallstatt, Lava Cave 3F, Underground Passage</t>
  </si>
  <si>
    <t>Steals 50% of the opponent's current HP.</t>
  </si>
  <si>
    <t>Swap</t>
  </si>
  <si>
    <t>1,500G</t>
  </si>
  <si>
    <t>Asiana</t>
  </si>
  <si>
    <t>Swaps flat HP with the opponent.</t>
  </si>
  <si>
    <t>Pickpocket</t>
  </si>
  <si>
    <t>500G</t>
  </si>
  <si>
    <t>Steals 25% of the opponent's G.</t>
  </si>
  <si>
    <t>Rust</t>
  </si>
  <si>
    <t>400,000G</t>
  </si>
  <si>
    <t>Breaks a random piece of the opponent's equipment.</t>
  </si>
  <si>
    <t>ROW</t>
  </si>
  <si>
    <t>COL</t>
  </si>
  <si>
    <t>ORIGINAL_TEXT</t>
  </si>
  <si>
    <t>TRANSLATED_TEXT</t>
  </si>
  <si>
    <t>Which files do you want to delete?</t>
  </si>
  <si>
    <t>[0] Are you sure you want to delete?</t>
  </si>
  <si>
    <t>[0] Turn on help mode</t>
  </si>
  <si>
    <t>Would you like to play?</t>
  </si>
  <si>
    <t>Easy adventure: for beginners</t>
  </si>
  <si>
    <t>Normal Adventure: Intermediate</t>
  </si>
  <si>
    <t>Adventure hard: advanced</t>
  </si>
  <si>
    <t>Some muchas are OK from the beginning!</t>
  </si>
  <si>
    <t>For those who want to become this game!</t>
  </si>
  <si>
    <t>[0] Choose which level to play</t>
  </si>
  <si>
    <t>[0] One human to two CPUs</t>
  </si>
  <si>
    <t>[0] 2 humans vs 1 CPU</t>
  </si>
  <si>
    <t>[0] fight with 3 humans</t>
  </si>
  <si>
    <t>One human to three CPUs.</t>
  </si>
  <si>
    <t>[0] 2 humans vs 2 CPUs</t>
  </si>
  <si>
    <t>[0] 3 humans vs 1 CPU</t>
  </si>
  <si>
    <t>[0] 4 humans fight</t>
  </si>
  <si>
    <t>Please choose the number of people to play</t>
  </si>
  <si>
    <t>[0] Please set players to join</t>
  </si>
  <si>
    <t>[0284] Enter name&gt; Join</t>
  </si>
  <si>
    <t>[0] [0284] Participation Rename</t>
  </si>
  <si>
    <t>[0] [0093] [0284] Cancel [0094] Rename</t>
  </si>
  <si>
    <t>New players</t>
  </si>
  <si>
    <t>With this member</t>
  </si>
  <si>
    <t>[0] Unused file</t>
  </si>
  <si>
    <t>[0] Plays [FF80]</t>
  </si>
  <si>
    <t>1st place [FF80] times</t>
  </si>
  <si>
    <t>[FF80] times</t>
  </si>
  <si>
    <t>[0] File can be specified and deleted</t>
  </si>
  <si>
    <t>[0] Please select a controller to use</t>
  </si>
  <si>
    <t>Direction keys: Select</t>
  </si>
  <si>
    <t>○ button: OK</t>
  </si>
  <si>
    <t>Decide the order to play</t>
  </si>
  <si>
    <t>○ Please push the button</t>
  </si>
  <si>
    <t>[0] The order was decided as above</t>
  </si>
  <si>
    <t>[0] Please select the character you want to use</t>
  </si>
  <si>
    <t>COM [FF80] chooses</t>
  </si>
  <si>
    <t>[0093] energetic</t>
  </si>
  <si>
    <t>[0283] Prince of some country</t>
  </si>
  <si>
    <t>The first mischief</t>
  </si>
  <si>
    <t>I don't know where to stay</t>
  </si>
  <si>
    <t>Refer to the explanation of points</t>
  </si>
  <si>
    <t>Distribute the points,</t>
  </si>
  <si>
    <t>Please make a character as you like</t>
  </si>
  <si>
    <t>is this OK?</t>
  </si>
  <si>
    <t>defense</t>
  </si>
  <si>
    <t>Magic</t>
  </si>
  <si>
    <t>[0093] Quickness</t>
  </si>
  <si>
    <t>Physical strength</t>
  </si>
  <si>
    <t>If you raise this point,</t>
  </si>
  <si>
    <t>Increases damage to enemies in battle</t>
  </si>
  <si>
    <t>Reduces damage taken from enemies in battle</t>
  </si>
  <si>
    <t>[0] Raising this point</t>
  </si>
  <si>
    <t>Combat and field magic offensive</t>
  </si>
  <si>
    <t>go up</t>
  </si>
  <si>
    <t>In battles, making it easier to avoid enemy attacks</t>
  </si>
  <si>
    <t>Field magic is harder to hit</t>
  </si>
  <si>
    <t>HP is available</t>
  </si>
  <si>
    <t>Sorry I made you wait!</t>
  </si>
  <si>
    <t>It's time to start the game</t>
  </si>
  <si>
    <t>Go to Dokapon World !!</t>
  </si>
  <si>
    <t>[0] is no</t>
  </si>
  <si>
    <t>[0] [0093] Checking memory card!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</si>
</sst>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8.0"/>
      <color rgb="FFFFFFFF"/>
      <name val="Tahoma"/>
    </font>
    <font>
      <b/>
      <sz val="18.0"/>
      <color rgb="FF000000"/>
      <name val="Tahoma"/>
    </font>
    <font>
      <b/>
      <sz val="18.0"/>
      <color theme="1"/>
      <name val="Tahoma"/>
    </font>
    <font>
      <color theme="1"/>
      <name val="Arial"/>
      <scheme val="minor"/>
    </font>
    <font>
      <color theme="1"/>
      <name val="Tahoma"/>
    </font>
    <font>
      <b/>
      <sz val="24.0"/>
      <color theme="1"/>
      <name val="Arial"/>
      <scheme val="minor"/>
    </font>
    <font>
      <b/>
      <color theme="1"/>
      <name val="Arial"/>
      <scheme val="minor"/>
    </font>
    <font>
      <sz val="18.0"/>
      <color theme="1"/>
      <name val="Arial"/>
      <scheme val="minor"/>
    </font>
    <font>
      <sz val="18.0"/>
      <color theme="1"/>
      <name val="Tahoma"/>
    </font>
    <font>
      <color rgb="FF000000"/>
      <name val="Arial"/>
    </font>
    <font>
      <b/>
      <sz val="11.0"/>
      <color rgb="FF3A3A3A"/>
      <name val="&quot;Helvetica Neue&quot;"/>
    </font>
    <font>
      <sz val="11.0"/>
      <color rgb="FF3A3A3A"/>
      <name val="&quot;Helvetica Neue&quot;"/>
    </font>
    <font>
      <sz val="11.0"/>
      <color rgb="FFCC2200"/>
      <name val="&quot;Helvetica Neue&quot;"/>
    </font>
    <font>
      <sz val="11.0"/>
      <color rgb="FF2828C8"/>
      <name val="&quot;Helvetica Neue&quot;"/>
    </font>
    <font>
      <u/>
      <sz val="11.0"/>
      <color rgb="FF2828C8"/>
      <name val="&quot;Helvetica Neue&quot;"/>
    </font>
  </fonts>
  <fills count="13">
    <fill>
      <patternFill patternType="none"/>
    </fill>
    <fill>
      <patternFill patternType="lightGray"/>
    </fill>
    <fill>
      <patternFill patternType="solid">
        <fgColor rgb="FF5B9BD5"/>
        <bgColor rgb="FF5B9BD5"/>
      </patternFill>
    </fill>
    <fill>
      <patternFill patternType="solid">
        <fgColor rgb="FF93C47D"/>
        <bgColor rgb="FF93C47D"/>
      </patternFill>
    </fill>
    <fill>
      <patternFill patternType="solid">
        <fgColor rgb="FFFFF2CC"/>
        <bgColor rgb="FFFFF2CC"/>
      </patternFill>
    </fill>
    <fill>
      <patternFill patternType="solid">
        <fgColor rgb="FFEA9999"/>
        <bgColor rgb="FFEA9999"/>
      </patternFill>
    </fill>
    <fill>
      <patternFill patternType="solid">
        <fgColor theme="6"/>
        <bgColor theme="6"/>
      </patternFill>
    </fill>
    <fill>
      <patternFill patternType="solid">
        <fgColor rgb="FFE06666"/>
        <bgColor rgb="FFE06666"/>
      </patternFill>
    </fill>
    <fill>
      <patternFill patternType="solid">
        <fgColor rgb="FF45818E"/>
        <bgColor rgb="FF45818E"/>
      </patternFill>
    </fill>
    <fill>
      <patternFill patternType="solid">
        <fgColor rgb="FFFFFFFF"/>
        <bgColor rgb="FFFFFFFF"/>
      </patternFill>
    </fill>
    <fill>
      <patternFill patternType="solid">
        <fgColor rgb="FF3C78D8"/>
        <bgColor rgb="FF3C78D8"/>
      </patternFill>
    </fill>
    <fill>
      <patternFill patternType="solid">
        <fgColor rgb="FFBFDAF3"/>
        <bgColor rgb="FFBFDAF3"/>
      </patternFill>
    </fill>
    <fill>
      <patternFill patternType="solid">
        <fgColor rgb="FFCBE1F5"/>
        <bgColor rgb="FFCBE1F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Alignment="1" applyFont="1">
      <alignment horizontal="center"/>
    </xf>
    <xf borderId="1" fillId="2" fontId="2" numFmtId="0" xfId="0" applyAlignment="1" applyBorder="1" applyFont="1">
      <alignment horizontal="center" readingOrder="0"/>
    </xf>
    <xf borderId="0" fillId="0" fontId="3" numFmtId="0" xfId="0" applyAlignment="1" applyFont="1">
      <alignment horizontal="center"/>
    </xf>
    <xf borderId="0" fillId="0" fontId="4" numFmtId="0" xfId="0" applyAlignment="1" applyFont="1">
      <alignment readingOrder="0"/>
    </xf>
    <xf borderId="0" fillId="3" fontId="5" numFmtId="0" xfId="0" applyAlignment="1" applyFill="1" applyFont="1">
      <alignment readingOrder="0"/>
    </xf>
    <xf borderId="0" fillId="4" fontId="4" numFmtId="0" xfId="0" applyAlignment="1" applyFill="1" applyFont="1">
      <alignment readingOrder="0"/>
    </xf>
    <xf borderId="0" fillId="5" fontId="4" numFmtId="0" xfId="0" applyAlignment="1" applyFill="1" applyFont="1">
      <alignment readingOrder="0"/>
    </xf>
    <xf borderId="0" fillId="5" fontId="5" numFmtId="0" xfId="0" applyAlignment="1" applyFont="1">
      <alignment readingOrder="0"/>
    </xf>
    <xf borderId="0" fillId="5" fontId="4" numFmtId="0" xfId="0" applyFont="1"/>
    <xf borderId="0" fillId="0" fontId="5" numFmtId="0" xfId="0" applyAlignment="1" applyFont="1">
      <alignment readingOrder="0"/>
    </xf>
    <xf borderId="0" fillId="0" fontId="5" numFmtId="0" xfId="0" applyFont="1"/>
    <xf borderId="0" fillId="2" fontId="2" numFmtId="0" xfId="0" applyAlignment="1" applyFont="1">
      <alignment horizontal="center" readingOrder="0"/>
    </xf>
    <xf borderId="0" fillId="0" fontId="6" numFmtId="0" xfId="0" applyFont="1"/>
    <xf borderId="0" fillId="6" fontId="5" numFmtId="0" xfId="0" applyAlignment="1" applyFill="1" applyFont="1">
      <alignment horizontal="right" readingOrder="2"/>
    </xf>
    <xf borderId="0" fillId="6" fontId="7" numFmtId="0" xfId="0" applyFont="1"/>
    <xf borderId="0" fillId="7" fontId="5" numFmtId="0" xfId="0" applyAlignment="1" applyFill="1" applyFont="1">
      <alignment horizontal="right" readingOrder="2"/>
    </xf>
    <xf borderId="0" fillId="0" fontId="5" numFmtId="0" xfId="0" applyAlignment="1" applyFont="1">
      <alignment horizontal="right" readingOrder="2"/>
    </xf>
    <xf borderId="0" fillId="0" fontId="5" numFmtId="0" xfId="0" applyAlignment="1" applyFont="1">
      <alignment horizontal="right" readingOrder="2"/>
    </xf>
    <xf borderId="0" fillId="7" fontId="5" numFmtId="0" xfId="0" applyAlignment="1" applyFont="1">
      <alignment readingOrder="0"/>
    </xf>
    <xf borderId="0" fillId="2" fontId="8" numFmtId="0" xfId="0" applyAlignment="1" applyFont="1">
      <alignment horizontal="center" readingOrder="0"/>
    </xf>
    <xf borderId="0" fillId="2" fontId="9" numFmtId="0" xfId="0" applyAlignment="1" applyFont="1">
      <alignment horizontal="center" readingOrder="0"/>
    </xf>
    <xf borderId="0" fillId="2" fontId="8" numFmtId="0" xfId="0" applyAlignment="1" applyFont="1">
      <alignment readingOrder="0"/>
    </xf>
    <xf borderId="0" fillId="2" fontId="8" numFmtId="0" xfId="0" applyFont="1"/>
    <xf borderId="0" fillId="0" fontId="5" numFmtId="0" xfId="0" applyAlignment="1" applyFont="1">
      <alignment readingOrder="0"/>
    </xf>
    <xf borderId="0" fillId="8" fontId="4" numFmtId="0" xfId="0" applyAlignment="1" applyFill="1" applyFont="1">
      <alignment readingOrder="0"/>
    </xf>
    <xf borderId="0" fillId="8" fontId="4" numFmtId="0" xfId="0" applyFont="1"/>
    <xf borderId="0" fillId="8" fontId="5" numFmtId="0" xfId="0" applyFont="1"/>
    <xf borderId="0" fillId="3" fontId="5" numFmtId="0" xfId="0" applyFont="1"/>
    <xf borderId="0" fillId="0" fontId="4" numFmtId="0" xfId="0" applyAlignment="1" applyFont="1">
      <alignment readingOrder="0"/>
    </xf>
    <xf borderId="0" fillId="9" fontId="10" numFmtId="0" xfId="0" applyAlignment="1" applyFill="1" applyFont="1">
      <alignment horizontal="left" readingOrder="0"/>
    </xf>
    <xf borderId="0" fillId="0" fontId="4" numFmtId="0" xfId="0" applyAlignment="1" applyFont="1">
      <alignment horizontal="right" readingOrder="0"/>
    </xf>
    <xf borderId="0" fillId="10" fontId="4" numFmtId="0" xfId="0" applyFill="1" applyFont="1"/>
    <xf borderId="0" fillId="7" fontId="4" numFmtId="0" xfId="0" applyAlignment="1" applyFont="1">
      <alignment readingOrder="0"/>
    </xf>
    <xf borderId="0" fillId="0" fontId="4" numFmtId="0" xfId="0" applyAlignment="1" applyFont="1">
      <alignment horizontal="left" readingOrder="1"/>
    </xf>
    <xf borderId="0" fillId="11" fontId="11" numFmtId="0" xfId="0" applyAlignment="1" applyFill="1" applyFont="1">
      <alignment horizontal="left" readingOrder="1" shrinkToFit="0" vertical="center" wrapText="1"/>
    </xf>
    <xf borderId="0" fillId="12" fontId="12" numFmtId="0" xfId="0" applyAlignment="1" applyFill="1" applyFont="1">
      <alignment horizontal="left" readingOrder="1" shrinkToFit="0" vertical="center" wrapText="1"/>
    </xf>
    <xf borderId="0" fillId="12" fontId="13" numFmtId="0" xfId="0" applyAlignment="1" applyFont="1">
      <alignment horizontal="left" readingOrder="1" shrinkToFit="0" vertical="center" wrapText="1"/>
    </xf>
    <xf borderId="0" fillId="12" fontId="14" numFmtId="0" xfId="0" applyAlignment="1" applyFont="1">
      <alignment horizontal="left" readingOrder="1" shrinkToFit="0" vertical="center" wrapText="1"/>
    </xf>
    <xf borderId="0" fillId="12" fontId="15" numFmtId="0" xfId="0" applyAlignment="1" applyFont="1">
      <alignment horizontal="left" readingOrder="1" shrinkToFit="0" vertical="center" wrapText="1"/>
    </xf>
    <xf borderId="0" fillId="0" fontId="4" numFmtId="0" xfId="0" applyAlignment="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dokapon.fandom.com/wiki/Asiana" TargetMode="External"/><Relationship Id="rId10" Type="http://schemas.openxmlformats.org/officeDocument/2006/relationships/hyperlink" Target="https://dokapon.fandom.com/wiki/Casino_Cave" TargetMode="External"/><Relationship Id="rId13" Type="http://schemas.openxmlformats.org/officeDocument/2006/relationships/hyperlink" Target="https://dokapon.fandom.com/wiki/Tower_of_Rabble_2F" TargetMode="External"/><Relationship Id="rId12" Type="http://schemas.openxmlformats.org/officeDocument/2006/relationships/hyperlink" Target="https://dokapon.fandom.com/wiki/Asiana" TargetMode="External"/><Relationship Id="rId1" Type="http://schemas.openxmlformats.org/officeDocument/2006/relationships/hyperlink" Target="https://dokapon.fandom.com/wiki/Flinders" TargetMode="External"/><Relationship Id="rId2" Type="http://schemas.openxmlformats.org/officeDocument/2006/relationships/hyperlink" Target="https://dokapon.fandom.com/wiki/Daunting_Mountain_1F" TargetMode="External"/><Relationship Id="rId3" Type="http://schemas.openxmlformats.org/officeDocument/2006/relationships/hyperlink" Target="https://dokapon.fandom.com/wiki/Underground_Passage" TargetMode="External"/><Relationship Id="rId4" Type="http://schemas.openxmlformats.org/officeDocument/2006/relationships/hyperlink" Target="https://dokapon.fandom.com/wiki/Clovis" TargetMode="External"/><Relationship Id="rId9" Type="http://schemas.openxmlformats.org/officeDocument/2006/relationships/hyperlink" Target="https://dokapon.fandom.com/wiki/Flinders" TargetMode="External"/><Relationship Id="rId14" Type="http://schemas.openxmlformats.org/officeDocument/2006/relationships/drawing" Target="../drawings/drawing8.xml"/><Relationship Id="rId5" Type="http://schemas.openxmlformats.org/officeDocument/2006/relationships/hyperlink" Target="https://dokapon.fandom.com/wiki/Daunting_Mountain_1F" TargetMode="External"/><Relationship Id="rId6" Type="http://schemas.openxmlformats.org/officeDocument/2006/relationships/hyperlink" Target="https://dokapon.fandom.com/wiki/Tower_of_Rabble_2F" TargetMode="External"/><Relationship Id="rId7" Type="http://schemas.openxmlformats.org/officeDocument/2006/relationships/hyperlink" Target="https://dokapon.fandom.com/wiki/Aurora" TargetMode="External"/><Relationship Id="rId8" Type="http://schemas.openxmlformats.org/officeDocument/2006/relationships/hyperlink" Target="https://dokapon.fandom.com/wiki/Tower_of_Rabble_2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0.25"/>
    <col customWidth="1" min="2" max="2" width="100.0"/>
    <col customWidth="1" min="3" max="3" width="39.25"/>
    <col customWidth="1" min="4" max="4" width="12.13"/>
    <col customWidth="1" min="5" max="5" width="33.13"/>
    <col customWidth="1" min="6" max="6" width="105.0"/>
  </cols>
  <sheetData>
    <row r="1">
      <c r="A1" s="1" t="s">
        <v>0</v>
      </c>
      <c r="B1" s="1" t="s">
        <v>0</v>
      </c>
      <c r="C1" s="1" t="s">
        <v>1</v>
      </c>
      <c r="D1" s="1" t="s">
        <v>1</v>
      </c>
      <c r="E1" s="1" t="s">
        <v>2</v>
      </c>
      <c r="F1" s="1" t="s">
        <v>3</v>
      </c>
      <c r="G1" s="2"/>
      <c r="H1" s="2"/>
      <c r="I1" s="2"/>
      <c r="J1" s="2"/>
      <c r="K1" s="2"/>
      <c r="L1" s="2"/>
      <c r="M1" s="2"/>
      <c r="N1" s="2"/>
      <c r="O1" s="2"/>
      <c r="P1" s="2"/>
      <c r="Q1" s="2"/>
      <c r="R1" s="2"/>
      <c r="S1" s="2"/>
      <c r="T1" s="2"/>
      <c r="U1" s="2"/>
      <c r="V1" s="2"/>
      <c r="W1" s="2"/>
      <c r="X1" s="2"/>
      <c r="Y1" s="2"/>
    </row>
    <row r="2">
      <c r="A2" s="3" t="s">
        <v>4</v>
      </c>
      <c r="B2" s="3" t="s">
        <v>5</v>
      </c>
      <c r="C2" s="3" t="s">
        <v>6</v>
      </c>
      <c r="D2" s="3" t="s">
        <v>7</v>
      </c>
      <c r="E2" s="3" t="s">
        <v>8</v>
      </c>
      <c r="F2" s="3" t="s">
        <v>9</v>
      </c>
      <c r="G2" s="4"/>
      <c r="H2" s="4"/>
      <c r="I2" s="4"/>
      <c r="J2" s="4"/>
      <c r="K2" s="4"/>
      <c r="L2" s="4"/>
      <c r="M2" s="4"/>
      <c r="N2" s="4"/>
      <c r="O2" s="4"/>
      <c r="P2" s="4"/>
      <c r="Q2" s="4"/>
      <c r="R2" s="4"/>
      <c r="S2" s="4"/>
      <c r="T2" s="4"/>
      <c r="U2" s="4"/>
      <c r="V2" s="4"/>
      <c r="W2" s="4"/>
      <c r="X2" s="4"/>
      <c r="Y2" s="4"/>
    </row>
    <row r="3">
      <c r="A3" s="5" t="s">
        <v>10</v>
      </c>
      <c r="B3" s="5" t="s">
        <v>11</v>
      </c>
      <c r="C3" s="6" t="s">
        <v>12</v>
      </c>
      <c r="D3" s="6" t="s">
        <v>13</v>
      </c>
      <c r="E3" s="7" t="s">
        <v>14</v>
      </c>
      <c r="F3" s="7" t="s">
        <v>15</v>
      </c>
    </row>
    <row r="4">
      <c r="A4" s="5" t="s">
        <v>16</v>
      </c>
      <c r="B4" s="5" t="s">
        <v>17</v>
      </c>
      <c r="C4" s="6" t="s">
        <v>18</v>
      </c>
      <c r="D4" s="6" t="s">
        <v>19</v>
      </c>
      <c r="E4" s="7" t="s">
        <v>20</v>
      </c>
      <c r="F4" s="7" t="s">
        <v>21</v>
      </c>
    </row>
    <row r="5">
      <c r="A5" s="5" t="s">
        <v>22</v>
      </c>
      <c r="B5" s="5" t="s">
        <v>23</v>
      </c>
      <c r="C5" s="6" t="s">
        <v>24</v>
      </c>
      <c r="D5" s="6" t="s">
        <v>25</v>
      </c>
      <c r="E5" s="7" t="s">
        <v>26</v>
      </c>
      <c r="F5" s="7" t="s">
        <v>27</v>
      </c>
    </row>
    <row r="6">
      <c r="A6" s="5" t="s">
        <v>28</v>
      </c>
      <c r="B6" s="5" t="s">
        <v>29</v>
      </c>
      <c r="C6" s="6" t="s">
        <v>30</v>
      </c>
      <c r="D6" s="6" t="s">
        <v>31</v>
      </c>
      <c r="E6" s="7" t="s">
        <v>32</v>
      </c>
      <c r="F6" s="7" t="s">
        <v>33</v>
      </c>
    </row>
    <row r="7">
      <c r="A7" s="5" t="s">
        <v>34</v>
      </c>
      <c r="B7" s="5" t="s">
        <v>35</v>
      </c>
      <c r="C7" s="6" t="s">
        <v>36</v>
      </c>
      <c r="D7" s="6" t="s">
        <v>37</v>
      </c>
      <c r="E7" s="7" t="s">
        <v>38</v>
      </c>
      <c r="F7" s="7" t="s">
        <v>39</v>
      </c>
    </row>
    <row r="8">
      <c r="A8" s="5" t="s">
        <v>40</v>
      </c>
      <c r="B8" s="5" t="s">
        <v>41</v>
      </c>
      <c r="C8" s="6" t="s">
        <v>42</v>
      </c>
      <c r="D8" s="6" t="s">
        <v>43</v>
      </c>
      <c r="E8" s="7" t="s">
        <v>44</v>
      </c>
      <c r="F8" s="7" t="s">
        <v>45</v>
      </c>
    </row>
    <row r="9">
      <c r="A9" s="5" t="s">
        <v>46</v>
      </c>
      <c r="B9" s="5" t="s">
        <v>47</v>
      </c>
      <c r="C9" s="6" t="s">
        <v>48</v>
      </c>
      <c r="D9" s="6" t="s">
        <v>49</v>
      </c>
      <c r="E9" s="7" t="s">
        <v>50</v>
      </c>
      <c r="F9" s="7" t="s">
        <v>51</v>
      </c>
    </row>
    <row r="10">
      <c r="A10" s="5" t="s">
        <v>52</v>
      </c>
      <c r="B10" s="5" t="s">
        <v>53</v>
      </c>
      <c r="C10" s="6" t="s">
        <v>54</v>
      </c>
      <c r="D10" s="6" t="s">
        <v>55</v>
      </c>
      <c r="E10" s="7" t="s">
        <v>56</v>
      </c>
      <c r="F10" s="7" t="s">
        <v>57</v>
      </c>
    </row>
    <row r="11">
      <c r="A11" s="5" t="s">
        <v>58</v>
      </c>
      <c r="B11" s="5" t="s">
        <v>59</v>
      </c>
      <c r="C11" s="6" t="s">
        <v>60</v>
      </c>
      <c r="D11" s="6" t="s">
        <v>61</v>
      </c>
      <c r="E11" s="7" t="s">
        <v>62</v>
      </c>
      <c r="F11" s="7" t="s">
        <v>63</v>
      </c>
    </row>
    <row r="12">
      <c r="A12" s="5" t="s">
        <v>64</v>
      </c>
      <c r="B12" s="5" t="s">
        <v>65</v>
      </c>
      <c r="C12" s="6" t="s">
        <v>66</v>
      </c>
      <c r="D12" s="6" t="s">
        <v>67</v>
      </c>
      <c r="E12" s="7" t="s">
        <v>68</v>
      </c>
      <c r="F12" s="7" t="s">
        <v>69</v>
      </c>
    </row>
    <row r="13">
      <c r="A13" s="5" t="s">
        <v>70</v>
      </c>
      <c r="B13" s="5" t="s">
        <v>71</v>
      </c>
      <c r="C13" s="6" t="s">
        <v>72</v>
      </c>
      <c r="D13" s="6" t="s">
        <v>73</v>
      </c>
      <c r="E13" s="7" t="s">
        <v>74</v>
      </c>
      <c r="F13" s="7" t="s">
        <v>75</v>
      </c>
    </row>
    <row r="14">
      <c r="A14" s="5" t="s">
        <v>76</v>
      </c>
      <c r="B14" s="5" t="s">
        <v>77</v>
      </c>
      <c r="C14" s="6" t="s">
        <v>78</v>
      </c>
      <c r="D14" s="6" t="s">
        <v>79</v>
      </c>
      <c r="E14" s="7" t="s">
        <v>80</v>
      </c>
      <c r="F14" s="7" t="s">
        <v>81</v>
      </c>
    </row>
    <row r="15">
      <c r="A15" s="5" t="s">
        <v>82</v>
      </c>
      <c r="B15" s="5" t="s">
        <v>83</v>
      </c>
      <c r="C15" s="6" t="s">
        <v>84</v>
      </c>
      <c r="D15" s="6" t="s">
        <v>85</v>
      </c>
      <c r="E15" s="7" t="s">
        <v>86</v>
      </c>
      <c r="F15" s="7" t="s">
        <v>87</v>
      </c>
    </row>
    <row r="16">
      <c r="A16" s="5" t="s">
        <v>88</v>
      </c>
      <c r="B16" s="5" t="s">
        <v>89</v>
      </c>
      <c r="C16" s="6" t="s">
        <v>90</v>
      </c>
      <c r="D16" s="6" t="s">
        <v>91</v>
      </c>
      <c r="E16" s="7" t="s">
        <v>92</v>
      </c>
      <c r="F16" s="7" t="s">
        <v>93</v>
      </c>
    </row>
    <row r="17">
      <c r="A17" s="8" t="s">
        <v>94</v>
      </c>
      <c r="B17" s="5" t="s">
        <v>95</v>
      </c>
      <c r="C17" s="6" t="s">
        <v>96</v>
      </c>
      <c r="D17" s="9" t="s">
        <v>97</v>
      </c>
      <c r="E17" s="8" t="s">
        <v>98</v>
      </c>
      <c r="F17" s="8" t="s">
        <v>99</v>
      </c>
      <c r="G17" s="10"/>
      <c r="H17" s="10"/>
      <c r="I17" s="10"/>
      <c r="J17" s="10"/>
      <c r="K17" s="10"/>
      <c r="L17" s="10"/>
      <c r="M17" s="10"/>
      <c r="N17" s="10"/>
      <c r="O17" s="10"/>
      <c r="P17" s="10"/>
      <c r="Q17" s="10"/>
      <c r="R17" s="10"/>
      <c r="S17" s="10"/>
      <c r="T17" s="10"/>
      <c r="U17" s="10"/>
      <c r="V17" s="10"/>
      <c r="W17" s="10"/>
      <c r="X17" s="10"/>
      <c r="Y17" s="10"/>
    </row>
    <row r="18">
      <c r="A18" s="8" t="s">
        <v>100</v>
      </c>
      <c r="B18" s="5" t="s">
        <v>101</v>
      </c>
      <c r="C18" s="6" t="s">
        <v>102</v>
      </c>
      <c r="D18" s="9" t="s">
        <v>103</v>
      </c>
      <c r="E18" s="8" t="s">
        <v>104</v>
      </c>
      <c r="F18" s="8" t="s">
        <v>105</v>
      </c>
      <c r="G18" s="10"/>
      <c r="H18" s="10"/>
      <c r="I18" s="10"/>
      <c r="J18" s="10"/>
      <c r="K18" s="10"/>
      <c r="L18" s="10"/>
      <c r="M18" s="10"/>
      <c r="N18" s="10"/>
      <c r="O18" s="10"/>
      <c r="P18" s="10"/>
      <c r="Q18" s="10"/>
      <c r="R18" s="10"/>
      <c r="S18" s="10"/>
      <c r="T18" s="10"/>
      <c r="U18" s="10"/>
      <c r="V18" s="10"/>
      <c r="W18" s="10"/>
      <c r="X18" s="10"/>
      <c r="Y18" s="10"/>
    </row>
    <row r="19">
      <c r="A19" s="8" t="s">
        <v>106</v>
      </c>
      <c r="B19" s="5" t="s">
        <v>107</v>
      </c>
      <c r="C19" s="6" t="s">
        <v>108</v>
      </c>
      <c r="D19" s="9" t="s">
        <v>109</v>
      </c>
      <c r="E19" s="8" t="s">
        <v>110</v>
      </c>
      <c r="F19" s="8" t="s">
        <v>111</v>
      </c>
      <c r="G19" s="10"/>
      <c r="H19" s="10"/>
      <c r="I19" s="10"/>
      <c r="J19" s="10"/>
      <c r="K19" s="10"/>
      <c r="L19" s="10"/>
      <c r="M19" s="10"/>
      <c r="N19" s="10"/>
      <c r="O19" s="10"/>
      <c r="P19" s="10"/>
      <c r="Q19" s="10"/>
      <c r="R19" s="10"/>
      <c r="S19" s="10"/>
      <c r="T19" s="10"/>
      <c r="U19" s="10"/>
      <c r="V19" s="10"/>
      <c r="W19" s="10"/>
      <c r="X19" s="10"/>
      <c r="Y19" s="10"/>
    </row>
    <row r="20">
      <c r="A20" s="8" t="s">
        <v>112</v>
      </c>
      <c r="B20" s="5" t="s">
        <v>113</v>
      </c>
      <c r="C20" s="6" t="s">
        <v>114</v>
      </c>
      <c r="D20" s="9" t="s">
        <v>115</v>
      </c>
      <c r="E20" s="8" t="s">
        <v>116</v>
      </c>
      <c r="F20" s="8" t="s">
        <v>117</v>
      </c>
      <c r="G20" s="10"/>
      <c r="H20" s="10"/>
      <c r="I20" s="10"/>
      <c r="J20" s="10"/>
      <c r="K20" s="10"/>
      <c r="L20" s="10"/>
      <c r="M20" s="10"/>
      <c r="N20" s="10"/>
      <c r="O20" s="10"/>
      <c r="P20" s="10"/>
      <c r="Q20" s="10"/>
      <c r="R20" s="10"/>
      <c r="S20" s="10"/>
      <c r="T20" s="10"/>
      <c r="U20" s="10"/>
      <c r="V20" s="10"/>
      <c r="W20" s="10"/>
      <c r="X20" s="10"/>
      <c r="Y20" s="10"/>
    </row>
    <row r="21">
      <c r="A21" s="5" t="s">
        <v>118</v>
      </c>
      <c r="B21" s="5" t="s">
        <v>119</v>
      </c>
      <c r="C21" s="6" t="s">
        <v>120</v>
      </c>
      <c r="D21" s="6" t="s">
        <v>121</v>
      </c>
      <c r="E21" s="7" t="s">
        <v>122</v>
      </c>
      <c r="F21" s="7" t="s">
        <v>123</v>
      </c>
    </row>
    <row r="22">
      <c r="A22" s="5" t="s">
        <v>124</v>
      </c>
      <c r="B22" s="5" t="s">
        <v>125</v>
      </c>
      <c r="C22" s="6" t="s">
        <v>126</v>
      </c>
      <c r="D22" s="6" t="s">
        <v>127</v>
      </c>
      <c r="E22" s="7" t="s">
        <v>128</v>
      </c>
      <c r="F22" s="7" t="s">
        <v>129</v>
      </c>
    </row>
    <row r="23">
      <c r="A23" s="5" t="s">
        <v>130</v>
      </c>
      <c r="B23" s="5" t="s">
        <v>131</v>
      </c>
      <c r="C23" s="6" t="s">
        <v>132</v>
      </c>
      <c r="D23" s="6" t="s">
        <v>133</v>
      </c>
      <c r="E23" s="7" t="s">
        <v>134</v>
      </c>
      <c r="F23" s="7" t="s">
        <v>135</v>
      </c>
    </row>
    <row r="24">
      <c r="A24" s="5" t="s">
        <v>136</v>
      </c>
      <c r="B24" s="5" t="s">
        <v>137</v>
      </c>
      <c r="C24" s="6" t="s">
        <v>138</v>
      </c>
      <c r="D24" s="6" t="s">
        <v>139</v>
      </c>
      <c r="E24" s="7" t="s">
        <v>140</v>
      </c>
      <c r="F24" s="7" t="s">
        <v>141</v>
      </c>
    </row>
    <row r="25">
      <c r="A25" s="5" t="s">
        <v>142</v>
      </c>
      <c r="B25" s="5" t="s">
        <v>143</v>
      </c>
      <c r="C25" s="6" t="s">
        <v>144</v>
      </c>
      <c r="D25" s="6" t="s">
        <v>145</v>
      </c>
      <c r="E25" s="7" t="s">
        <v>146</v>
      </c>
      <c r="F25" s="7" t="s">
        <v>147</v>
      </c>
    </row>
    <row r="26">
      <c r="A26" s="5" t="s">
        <v>148</v>
      </c>
      <c r="B26" s="5" t="s">
        <v>149</v>
      </c>
      <c r="C26" s="6" t="s">
        <v>150</v>
      </c>
      <c r="D26" s="6" t="s">
        <v>151</v>
      </c>
      <c r="E26" s="7" t="s">
        <v>152</v>
      </c>
      <c r="F26" s="7" t="s">
        <v>153</v>
      </c>
    </row>
    <row r="27">
      <c r="A27" s="5" t="s">
        <v>154</v>
      </c>
      <c r="B27" s="5" t="s">
        <v>155</v>
      </c>
      <c r="C27" s="6" t="s">
        <v>156</v>
      </c>
      <c r="D27" s="6" t="s">
        <v>157</v>
      </c>
      <c r="E27" s="7" t="s">
        <v>158</v>
      </c>
      <c r="F27" s="7" t="s">
        <v>159</v>
      </c>
    </row>
    <row r="28">
      <c r="A28" s="5" t="s">
        <v>160</v>
      </c>
      <c r="B28" s="5" t="s">
        <v>161</v>
      </c>
      <c r="C28" s="6" t="s">
        <v>162</v>
      </c>
      <c r="D28" s="6" t="s">
        <v>163</v>
      </c>
      <c r="E28" s="7" t="s">
        <v>164</v>
      </c>
      <c r="F28" s="7" t="s">
        <v>165</v>
      </c>
    </row>
    <row r="29">
      <c r="A29" s="5" t="s">
        <v>166</v>
      </c>
      <c r="B29" s="5" t="s">
        <v>167</v>
      </c>
      <c r="C29" s="6" t="s">
        <v>168</v>
      </c>
      <c r="D29" s="6" t="s">
        <v>169</v>
      </c>
      <c r="E29" s="7" t="s">
        <v>170</v>
      </c>
      <c r="F29" s="7" t="s">
        <v>171</v>
      </c>
    </row>
    <row r="30">
      <c r="A30" s="5" t="s">
        <v>172</v>
      </c>
      <c r="B30" s="5" t="s">
        <v>173</v>
      </c>
      <c r="C30" s="6" t="s">
        <v>174</v>
      </c>
      <c r="D30" s="6" t="s">
        <v>175</v>
      </c>
      <c r="E30" s="7" t="s">
        <v>176</v>
      </c>
      <c r="F30" s="7" t="s">
        <v>177</v>
      </c>
    </row>
    <row r="31">
      <c r="A31" s="5" t="s">
        <v>178</v>
      </c>
      <c r="B31" s="5" t="s">
        <v>179</v>
      </c>
      <c r="C31" s="6" t="s">
        <v>180</v>
      </c>
      <c r="D31" s="6" t="s">
        <v>181</v>
      </c>
      <c r="E31" s="7" t="s">
        <v>182</v>
      </c>
      <c r="F31" s="7" t="s">
        <v>183</v>
      </c>
    </row>
    <row r="32">
      <c r="A32" s="5" t="s">
        <v>184</v>
      </c>
      <c r="B32" s="5" t="s">
        <v>185</v>
      </c>
      <c r="C32" s="6" t="s">
        <v>186</v>
      </c>
      <c r="D32" s="6" t="s">
        <v>187</v>
      </c>
      <c r="E32" s="7" t="s">
        <v>188</v>
      </c>
      <c r="F32" s="7" t="s">
        <v>189</v>
      </c>
    </row>
    <row r="33">
      <c r="A33" s="5" t="s">
        <v>190</v>
      </c>
      <c r="B33" s="5" t="s">
        <v>191</v>
      </c>
      <c r="C33" s="6" t="s">
        <v>192</v>
      </c>
      <c r="D33" s="6" t="s">
        <v>193</v>
      </c>
      <c r="E33" s="7" t="s">
        <v>194</v>
      </c>
      <c r="F33" s="7" t="s">
        <v>195</v>
      </c>
    </row>
    <row r="34">
      <c r="A34" s="5" t="s">
        <v>196</v>
      </c>
      <c r="B34" s="5" t="s">
        <v>197</v>
      </c>
      <c r="C34" s="6" t="s">
        <v>198</v>
      </c>
      <c r="D34" s="6" t="s">
        <v>199</v>
      </c>
      <c r="E34" s="7" t="s">
        <v>200</v>
      </c>
      <c r="F34" s="7" t="s">
        <v>201</v>
      </c>
    </row>
    <row r="35">
      <c r="A35" s="5" t="s">
        <v>202</v>
      </c>
      <c r="B35" s="5" t="s">
        <v>203</v>
      </c>
      <c r="C35" s="6" t="s">
        <v>204</v>
      </c>
      <c r="D35" s="6" t="s">
        <v>205</v>
      </c>
      <c r="E35" s="7" t="s">
        <v>206</v>
      </c>
      <c r="F35" s="7" t="s">
        <v>207</v>
      </c>
    </row>
    <row r="36">
      <c r="A36" s="5" t="s">
        <v>208</v>
      </c>
      <c r="B36" s="5" t="s">
        <v>209</v>
      </c>
      <c r="C36" s="6" t="s">
        <v>210</v>
      </c>
      <c r="D36" s="6" t="s">
        <v>211</v>
      </c>
      <c r="E36" s="7" t="s">
        <v>212</v>
      </c>
      <c r="F36" s="7" t="s">
        <v>213</v>
      </c>
    </row>
    <row r="37">
      <c r="A37" s="5" t="s">
        <v>214</v>
      </c>
      <c r="B37" s="5" t="s">
        <v>215</v>
      </c>
      <c r="C37" s="6" t="s">
        <v>216</v>
      </c>
      <c r="D37" s="6" t="s">
        <v>217</v>
      </c>
      <c r="E37" s="7" t="s">
        <v>218</v>
      </c>
      <c r="F37" s="7" t="s">
        <v>219</v>
      </c>
    </row>
    <row r="38">
      <c r="A38" s="5" t="s">
        <v>220</v>
      </c>
      <c r="B38" s="5" t="s">
        <v>221</v>
      </c>
      <c r="C38" s="6" t="s">
        <v>222</v>
      </c>
      <c r="D38" s="6" t="s">
        <v>223</v>
      </c>
      <c r="E38" s="7" t="s">
        <v>224</v>
      </c>
      <c r="F38" s="7" t="s">
        <v>225</v>
      </c>
    </row>
    <row r="39">
      <c r="A39" s="5" t="s">
        <v>226</v>
      </c>
      <c r="B39" s="5" t="s">
        <v>227</v>
      </c>
      <c r="C39" s="6" t="s">
        <v>228</v>
      </c>
      <c r="D39" s="6" t="s">
        <v>229</v>
      </c>
      <c r="E39" s="7" t="s">
        <v>230</v>
      </c>
      <c r="F39" s="7" t="s">
        <v>231</v>
      </c>
    </row>
    <row r="40">
      <c r="A40" s="5" t="s">
        <v>232</v>
      </c>
      <c r="B40" s="5" t="s">
        <v>233</v>
      </c>
      <c r="C40" s="6" t="s">
        <v>234</v>
      </c>
      <c r="D40" s="6" t="s">
        <v>235</v>
      </c>
      <c r="E40" s="7" t="s">
        <v>38</v>
      </c>
      <c r="F40" s="7" t="s">
        <v>236</v>
      </c>
    </row>
    <row r="41">
      <c r="A41" s="5" t="s">
        <v>237</v>
      </c>
      <c r="B41" s="5" t="s">
        <v>238</v>
      </c>
      <c r="C41" s="6" t="s">
        <v>239</v>
      </c>
      <c r="D41" s="6" t="s">
        <v>240</v>
      </c>
      <c r="E41" s="7" t="s">
        <v>241</v>
      </c>
      <c r="F41" s="7" t="s">
        <v>242</v>
      </c>
    </row>
    <row r="42">
      <c r="A42" s="5" t="s">
        <v>243</v>
      </c>
      <c r="B42" s="5" t="s">
        <v>244</v>
      </c>
      <c r="C42" s="6" t="s">
        <v>245</v>
      </c>
      <c r="D42" s="6" t="s">
        <v>246</v>
      </c>
      <c r="E42" s="7" t="s">
        <v>247</v>
      </c>
      <c r="F42" s="7" t="s">
        <v>248</v>
      </c>
    </row>
    <row r="43">
      <c r="A43" s="5" t="s">
        <v>249</v>
      </c>
      <c r="B43" s="5" t="s">
        <v>250</v>
      </c>
      <c r="C43" s="6" t="s">
        <v>251</v>
      </c>
      <c r="D43" s="6" t="s">
        <v>252</v>
      </c>
      <c r="E43" s="7" t="s">
        <v>253</v>
      </c>
      <c r="F43" s="7" t="s">
        <v>254</v>
      </c>
    </row>
    <row r="44">
      <c r="A44" s="5" t="s">
        <v>255</v>
      </c>
      <c r="B44" s="5" t="s">
        <v>256</v>
      </c>
      <c r="C44" s="6" t="s">
        <v>257</v>
      </c>
      <c r="D44" s="6" t="s">
        <v>258</v>
      </c>
      <c r="E44" s="7" t="s">
        <v>259</v>
      </c>
      <c r="F44" s="7" t="s">
        <v>260</v>
      </c>
    </row>
    <row r="45">
      <c r="A45" s="5" t="s">
        <v>261</v>
      </c>
      <c r="B45" s="5" t="s">
        <v>262</v>
      </c>
      <c r="C45" s="6" t="s">
        <v>263</v>
      </c>
      <c r="D45" s="6" t="s">
        <v>264</v>
      </c>
      <c r="E45" s="7" t="s">
        <v>265</v>
      </c>
      <c r="F45" s="7" t="s">
        <v>266</v>
      </c>
    </row>
    <row r="46">
      <c r="A46" s="5" t="s">
        <v>267</v>
      </c>
      <c r="B46" s="5" t="s">
        <v>268</v>
      </c>
      <c r="C46" s="6" t="s">
        <v>269</v>
      </c>
      <c r="D46" s="6" t="s">
        <v>270</v>
      </c>
      <c r="E46" s="7" t="s">
        <v>271</v>
      </c>
      <c r="F46" s="7" t="s">
        <v>272</v>
      </c>
    </row>
    <row r="47">
      <c r="A47" s="5" t="s">
        <v>273</v>
      </c>
      <c r="B47" s="5" t="s">
        <v>274</v>
      </c>
      <c r="C47" s="11" t="s">
        <v>275</v>
      </c>
      <c r="D47" s="6" t="s">
        <v>276</v>
      </c>
      <c r="E47" s="7" t="s">
        <v>277</v>
      </c>
      <c r="F47" s="7" t="s">
        <v>278</v>
      </c>
    </row>
    <row r="48">
      <c r="A48" s="5" t="s">
        <v>279</v>
      </c>
      <c r="B48" s="5" t="s">
        <v>280</v>
      </c>
      <c r="C48" s="11" t="s">
        <v>281</v>
      </c>
      <c r="D48" s="6" t="s">
        <v>282</v>
      </c>
      <c r="E48" s="7" t="s">
        <v>283</v>
      </c>
      <c r="F48" s="7" t="s">
        <v>284</v>
      </c>
    </row>
    <row r="49">
      <c r="A49" s="5" t="s">
        <v>285</v>
      </c>
      <c r="B49" s="5" t="s">
        <v>286</v>
      </c>
      <c r="C49" s="11" t="s">
        <v>287</v>
      </c>
      <c r="D49" s="6" t="s">
        <v>288</v>
      </c>
      <c r="E49" s="7" t="s">
        <v>289</v>
      </c>
      <c r="F49" s="7" t="s">
        <v>290</v>
      </c>
    </row>
    <row r="50">
      <c r="A50" s="5" t="s">
        <v>291</v>
      </c>
      <c r="B50" s="5" t="s">
        <v>292</v>
      </c>
      <c r="C50" s="11" t="s">
        <v>293</v>
      </c>
      <c r="D50" s="6" t="s">
        <v>294</v>
      </c>
      <c r="E50" s="7" t="s">
        <v>295</v>
      </c>
      <c r="F50" s="7" t="s">
        <v>296</v>
      </c>
    </row>
    <row r="51">
      <c r="C51" s="12"/>
      <c r="D51" s="12"/>
    </row>
    <row r="52">
      <c r="A52" s="3" t="s">
        <v>297</v>
      </c>
      <c r="B52" s="13" t="s">
        <v>298</v>
      </c>
      <c r="C52" s="13" t="s">
        <v>299</v>
      </c>
      <c r="D52" s="3" t="s">
        <v>300</v>
      </c>
      <c r="E52" s="3" t="s">
        <v>301</v>
      </c>
      <c r="F52" s="13" t="s">
        <v>302</v>
      </c>
      <c r="G52" s="14"/>
      <c r="H52" s="14"/>
      <c r="I52" s="14"/>
      <c r="J52" s="14"/>
      <c r="K52" s="14"/>
      <c r="L52" s="14"/>
      <c r="M52" s="14"/>
      <c r="N52" s="14"/>
      <c r="O52" s="14"/>
      <c r="P52" s="14"/>
      <c r="Q52" s="14"/>
      <c r="R52" s="14"/>
      <c r="S52" s="14"/>
      <c r="T52" s="14"/>
      <c r="U52" s="14"/>
      <c r="V52" s="14"/>
      <c r="W52" s="14"/>
      <c r="X52" s="14"/>
      <c r="Y52" s="14"/>
    </row>
    <row r="53">
      <c r="A53" s="5" t="s">
        <v>303</v>
      </c>
      <c r="B53" s="5" t="s">
        <v>304</v>
      </c>
      <c r="C53" s="15" t="s">
        <v>305</v>
      </c>
      <c r="D53" s="6" t="s">
        <v>306</v>
      </c>
      <c r="E53" s="16" t="str">
        <f>IFERROR(__xludf.DUMMYFUNCTION("googletranslate(A53,""ja"",""en"")"),"Flea shinzo")</f>
        <v>Flea shinzo</v>
      </c>
      <c r="F53" s="16" t="str">
        <f>IFERROR(__xludf.DUMMYFUNCTION("googletranslate(B53,""ja"",""en"")"),"Small but proper body strength [0283] 1UP [0083]")</f>
        <v>Small but proper body strength [0283] 1UP [0083]</v>
      </c>
    </row>
    <row r="54">
      <c r="A54" s="5" t="s">
        <v>307</v>
      </c>
      <c r="B54" s="5" t="s">
        <v>308</v>
      </c>
      <c r="C54" s="17" t="s">
        <v>309</v>
      </c>
      <c r="D54" s="6" t="s">
        <v>310</v>
      </c>
      <c r="E54" s="16" t="str">
        <f>IFERROR(__xludf.DUMMYFUNCTION("googletranslate(A54,""ja"",""en"")"),"Iron Shinzo")</f>
        <v>Iron Shinzo</v>
      </c>
      <c r="F54" s="16" t="str">
        <f>IFERROR(__xludf.DUMMYFUNCTION("googletranslate(B54,""ja"",""en"")"),"Shinzo for cyborg is [0283] 3UP [0083]")</f>
        <v>Shinzo for cyborg is [0283] 3UP [0083]</v>
      </c>
    </row>
    <row r="55">
      <c r="A55" s="5" t="s">
        <v>311</v>
      </c>
      <c r="B55" s="5" t="s">
        <v>312</v>
      </c>
      <c r="C55" s="18" t="s">
        <v>313</v>
      </c>
      <c r="D55" s="6" t="s">
        <v>314</v>
      </c>
      <c r="E55" s="16" t="str">
        <f>IFERROR(__xludf.DUMMYFUNCTION("googletranslate(A55,""ja"",""en"")"),"Megami figure")</f>
        <v>Megami figure</v>
      </c>
      <c r="F55" s="16" t="str">
        <f>IFERROR(__xludf.DUMMYFUNCTION("googletranslate(B55,""ja"",""en"")"),"Goddess's fan club [0283] Gentai item [0083] Very [0283] Rare [0083] Figure")</f>
        <v>Goddess's fan club [0283] Gentai item [0083] Very [0283] Rare [0083] Figure</v>
      </c>
    </row>
    <row r="56">
      <c r="A56" s="5" t="s">
        <v>315</v>
      </c>
      <c r="B56" s="5" t="s">
        <v>316</v>
      </c>
      <c r="C56" s="18" t="s">
        <v>317</v>
      </c>
      <c r="D56" s="6" t="s">
        <v>318</v>
      </c>
      <c r="E56" s="16" t="str">
        <f>IFERROR(__xludf.DUMMYFUNCTION("googletranslate(A56,""ja"",""en"")"),"Dokapon Land 4")</f>
        <v>Dokapon Land 4</v>
      </c>
      <c r="F56" s="16" t="str">
        <f>IFERROR(__xludf.DUMMYFUNCTION("googletranslate(B56,""ja"",""en"")"),"Book, Volume 1 with the Dokapon legend written")</f>
        <v>Book, Volume 1 with the Dokapon legend written</v>
      </c>
    </row>
    <row r="57">
      <c r="A57" s="5" t="s">
        <v>319</v>
      </c>
      <c r="B57" s="5" t="s">
        <v>320</v>
      </c>
      <c r="C57" s="18" t="s">
        <v>321</v>
      </c>
      <c r="D57" s="6" t="s">
        <v>322</v>
      </c>
      <c r="E57" s="16" t="str">
        <f>IFERROR(__xludf.DUMMYFUNCTION("googletranslate(A57,""ja"",""en"")"),"Dokapon 321")</f>
        <v>Dokapon 321</v>
      </c>
      <c r="F57" s="16" t="str">
        <f>IFERROR(__xludf.DUMMYFUNCTION("googletranslate(B57,""ja"",""en"")"),"Book / Volume, a book with the Dokapon legend written")</f>
        <v>Book / Volume, a book with the Dokapon legend written</v>
      </c>
    </row>
    <row r="58">
      <c r="A58" s="5" t="s">
        <v>323</v>
      </c>
      <c r="B58" s="5" t="s">
        <v>324</v>
      </c>
      <c r="C58" s="18" t="s">
        <v>325</v>
      </c>
      <c r="D58" s="6" t="s">
        <v>326</v>
      </c>
      <c r="E58" s="16" t="str">
        <f>IFERROR(__xludf.DUMMYFUNCTION("googletranslate(A58,""ja"",""en"")"),"Something unpleasant")</f>
        <v>Something unpleasant</v>
      </c>
      <c r="F58" s="16" t="str">
        <f>IFERROR(__xludf.DUMMYFUNCTION("googletranslate(B58,""ja"",""en"")"),"[0183] Garbage [0083] All parameters that are not anything of the dash [0183] 1down [0083]")</f>
        <v>[0183] Garbage [0083] All parameters that are not anything of the dash [0183] 1down [0083]</v>
      </c>
    </row>
    <row r="59">
      <c r="A59" s="5" t="s">
        <v>327</v>
      </c>
      <c r="B59" s="5" t="s">
        <v>328</v>
      </c>
      <c r="C59" s="18" t="s">
        <v>329</v>
      </c>
      <c r="D59" s="6" t="s">
        <v>330</v>
      </c>
      <c r="E59" s="16" t="str">
        <f>IFERROR(__xludf.DUMMYFUNCTION("googletranslate(A59,""ja"",""en"")"),"Just a specialty")</f>
        <v>Just a specialty</v>
      </c>
      <c r="F59" s="16" t="str">
        <f>IFERROR(__xludf.DUMMYFUNCTION("googletranslate(B59,""ja"",""en"")"),"The specialty of the land")</f>
        <v>The specialty of the land</v>
      </c>
    </row>
    <row r="60">
      <c r="A60" s="5" t="s">
        <v>331</v>
      </c>
      <c r="B60" s="5" t="s">
        <v>332</v>
      </c>
      <c r="C60" s="18" t="s">
        <v>333</v>
      </c>
      <c r="D60" s="6" t="s">
        <v>334</v>
      </c>
      <c r="E60" s="16" t="str">
        <f>IFERROR(__xludf.DUMMYFUNCTION("googletranslate(A60,""ja"",""en"")"),"Fuko no Hari")</f>
        <v>Fuko no Hari</v>
      </c>
      <c r="F60" s="16" t="str">
        <f>IFERROR(__xludf.DUMMYFUNCTION("googletranslate(B60,""ja"",""en"")"),"Just misfortune !! All parameters [0183] 5down [0083]")</f>
        <v>Just misfortune !! All parameters [0183] 5down [0083]</v>
      </c>
    </row>
    <row r="61">
      <c r="A61" s="5" t="s">
        <v>335</v>
      </c>
      <c r="B61" s="5" t="s">
        <v>336</v>
      </c>
      <c r="C61" s="19"/>
      <c r="D61" s="6" t="s">
        <v>337</v>
      </c>
      <c r="E61" s="16" t="str">
        <f>IFERROR(__xludf.DUMMYFUNCTION("googletranslate(A61,""ja"",""en"")"),"Muscle piercing")</f>
        <v>Muscle piercing</v>
      </c>
      <c r="F61" s="16" t="str">
        <f>IFERROR(__xludf.DUMMYFUNCTION("googletranslate(B61,""ja"",""en"")"),"Magic stone piercing power is [0283] 1UP [0083]")</f>
        <v>Magic stone piercing power is [0283] 1UP [0083]</v>
      </c>
    </row>
    <row r="62">
      <c r="A62" s="5" t="s">
        <v>338</v>
      </c>
      <c r="B62" s="5" t="s">
        <v>339</v>
      </c>
      <c r="C62" s="19"/>
      <c r="D62" s="6" t="s">
        <v>340</v>
      </c>
      <c r="E62" s="16" t="str">
        <f>IFERROR(__xludf.DUMMYFUNCTION("googletranslate(A62,""ja"",""en"")"),"Golem stone")</f>
        <v>Golem stone</v>
      </c>
      <c r="F62" s="16" t="str">
        <f>IFERROR(__xludf.DUMMYFUNCTION("googletranslate(B62,""ja"",""en"")"),"Golem's piece of defense is [0283] 1UP [0083]")</f>
        <v>Golem's piece of defense is [0283] 1UP [0083]</v>
      </c>
    </row>
    <row r="63">
      <c r="A63" s="5" t="s">
        <v>341</v>
      </c>
      <c r="B63" s="5" t="s">
        <v>342</v>
      </c>
      <c r="C63" s="19"/>
      <c r="D63" s="6" t="s">
        <v>343</v>
      </c>
      <c r="E63" s="16" t="str">
        <f>IFERROR(__xludf.DUMMYFUNCTION("googletranslate(A63,""ja"",""en"")"),"Magician hat")</f>
        <v>Magician hat</v>
      </c>
      <c r="F63" s="16" t="str">
        <f>IFERROR(__xludf.DUMMYFUNCTION("googletranslate(B63,""ja"",""en"")"),"The magical power that improves the head [0283] 1UP [0083]")</f>
        <v>The magical power that improves the head [0283] 1UP [0083]</v>
      </c>
    </row>
    <row r="64">
      <c r="A64" s="5" t="s">
        <v>344</v>
      </c>
      <c r="B64" s="5" t="s">
        <v>345</v>
      </c>
      <c r="C64" s="19"/>
      <c r="D64" s="6" t="s">
        <v>346</v>
      </c>
      <c r="E64" s="16" t="str">
        <f>IFERROR(__xludf.DUMMYFUNCTION("googletranslate(A64,""ja"",""en"")"),"Speed ​​bash")</f>
        <v>Speed ​​bash</v>
      </c>
      <c r="F64" s="16" t="str">
        <f>IFERROR(__xludf.DUMMYFUNCTION("googletranslate(B64,""ja"",""en"")"),"The light bash with air is [0283] 1UP [0083]")</f>
        <v>The light bash with air is [0283] 1UP [0083]</v>
      </c>
    </row>
    <row r="65">
      <c r="A65" s="5" t="s">
        <v>347</v>
      </c>
      <c r="B65" s="5" t="s">
        <v>348</v>
      </c>
      <c r="C65" s="19"/>
      <c r="D65" s="6" t="s">
        <v>349</v>
      </c>
      <c r="E65" s="16" t="str">
        <f>IFERROR(__xludf.DUMMYFUNCTION("googletranslate(A65,""ja"",""en"")"),"Happy set")</f>
        <v>Happy set</v>
      </c>
      <c r="F65" s="16" t="str">
        <f>IFERROR(__xludf.DUMMYFUNCTION("googletranslate(B65,""ja"",""en"")"),"All parameters of happy boxes [0283] 1UP [0083]")</f>
        <v>All parameters of happy boxes [0283] 1UP [0083]</v>
      </c>
    </row>
    <row r="66">
      <c r="A66" s="5" t="s">
        <v>350</v>
      </c>
      <c r="B66" s="5" t="s">
        <v>351</v>
      </c>
      <c r="C66" s="19"/>
      <c r="D66" s="6" t="s">
        <v>352</v>
      </c>
      <c r="E66" s="16" t="str">
        <f>IFERROR(__xludf.DUMMYFUNCTION("googletranslate(A66,""ja"",""en"")"),"Miracle Cube")</f>
        <v>Miracle Cube</v>
      </c>
      <c r="F66" s="16" t="str">
        <f>IFERROR(__xludf.DUMMYFUNCTION("googletranslate(B66,""ja"",""en"")"),"The parameter points that you can get at the time of level up are [0283] 1UP [0083]")</f>
        <v>The parameter points that you can get at the time of level up are [0283] 1UP [0083]</v>
      </c>
    </row>
    <row r="67">
      <c r="A67" s="5" t="s">
        <v>353</v>
      </c>
      <c r="B67" s="5" t="s">
        <v>354</v>
      </c>
      <c r="C67" s="19"/>
      <c r="D67" s="6" t="s">
        <v>355</v>
      </c>
      <c r="E67" s="16" t="str">
        <f>IFERROR(__xludf.DUMMYFUNCTION("googletranslate(A67,""ja"",""en"")"),"Seeds one by one")</f>
        <v>Seeds one by one</v>
      </c>
      <c r="F67" s="16" t="str">
        <f>IFERROR(__xludf.DUMMYFUNCTION("googletranslate(B67,""ja"",""en"")"),"The seed magic of a wooden tree is [0183] 1down [0083]")</f>
        <v>The seed magic of a wooden tree is [0183] 1down [0083]</v>
      </c>
    </row>
    <row r="68">
      <c r="A68" s="5" t="s">
        <v>356</v>
      </c>
      <c r="B68" s="5" t="s">
        <v>357</v>
      </c>
      <c r="C68" s="19"/>
      <c r="D68" s="6" t="s">
        <v>358</v>
      </c>
      <c r="E68" s="16" t="str">
        <f>IFERROR(__xludf.DUMMYFUNCTION("googletranslate(A68,""ja"",""en"")"),"Power rest")</f>
        <v>Power rest</v>
      </c>
      <c r="F68" s="16" t="str">
        <f>IFERROR(__xludf.DUMMYFUNCTION("googletranslate(B68,""ja"",""en"")"),"The curse wristband attack power is [0183] 1down [0083]")</f>
        <v>The curse wristband attack power is [0183] 1down [0083]</v>
      </c>
    </row>
    <row r="69">
      <c r="A69" s="5" t="s">
        <v>359</v>
      </c>
      <c r="B69" s="5" t="s">
        <v>360</v>
      </c>
      <c r="C69" s="19"/>
      <c r="D69" s="6" t="s">
        <v>361</v>
      </c>
      <c r="E69" s="16" t="str">
        <f>IFERROR(__xludf.DUMMYFUNCTION("googletranslate(A69,""ja"",""en"")"),"Soft vinegar")</f>
        <v>Soft vinegar</v>
      </c>
      <c r="F69" s="16" t="str">
        <f>IFERROR(__xludf.DUMMYFUNCTION("googletranslate(B69,""ja"",""en"")"),"The body becomes softer [[0183]] The defense power is [0183] 1down [0083]")</f>
        <v>The body becomes softer [[0183]] The defense power is [0183] 1down [0083]</v>
      </c>
    </row>
    <row r="70">
      <c r="A70" s="5" t="s">
        <v>362</v>
      </c>
      <c r="B70" s="5" t="s">
        <v>363</v>
      </c>
      <c r="C70" s="19"/>
      <c r="D70" s="6" t="s">
        <v>364</v>
      </c>
      <c r="E70" s="16" t="str">
        <f>IFERROR(__xludf.DUMMYFUNCTION("googletranslate(A70,""ja"",""en"")"),"Shade iron")</f>
        <v>Shade iron</v>
      </c>
      <c r="F70" s="16" t="str">
        <f>IFERROR(__xludf.DUMMYFUNCTION("googletranslate(B70,""ja"",""en"")"),"The speed of the subtle weight is [0183] 1down [0083]")</f>
        <v>The speed of the subtle weight is [0183] 1down [0083]</v>
      </c>
    </row>
    <row r="71">
      <c r="A71" s="5" t="s">
        <v>365</v>
      </c>
      <c r="B71" s="5" t="s">
        <v>366</v>
      </c>
      <c r="C71" s="19"/>
      <c r="D71" s="6" t="s">
        <v>367</v>
      </c>
      <c r="E71" s="16" t="str">
        <f>IFERROR(__xludf.DUMMYFUNCTION("googletranslate(A71,""ja"",""en"")"),"Shinja's cross")</f>
        <v>Shinja's cross</v>
      </c>
      <c r="F71" s="16" t="str">
        <f>IFERROR(__xludf.DUMMYFUNCTION("googletranslate(B71,""ja"",""en"")"),"Thank you for the treatment cost in the church [0283] half price [0083]")</f>
        <v>Thank you for the treatment cost in the church [0283] half price [0083]</v>
      </c>
    </row>
    <row r="72">
      <c r="A72" s="5" t="s">
        <v>368</v>
      </c>
      <c r="B72" s="5" t="s">
        <v>369</v>
      </c>
      <c r="C72" s="19"/>
      <c r="D72" s="6" t="s">
        <v>370</v>
      </c>
      <c r="E72" s="16" t="str">
        <f>IFERROR(__xludf.DUMMYFUNCTION("googletranslate(A72,""ja"",""en"")"),"Shito passport")</f>
        <v>Shito passport</v>
      </c>
      <c r="F72" s="16" t="str">
        <f>IFERROR(__xludf.DUMMYFUNCTION("googletranslate(B72,""ja"",""en"")"),"Thank you for the warp in the church [0283] half price [0083]")</f>
        <v>Thank you for the warp in the church [0283] half price [0083]</v>
      </c>
    </row>
    <row r="73">
      <c r="A73" s="5" t="s">
        <v>371</v>
      </c>
      <c r="B73" s="5" t="s">
        <v>372</v>
      </c>
      <c r="C73" s="19"/>
      <c r="D73" s="6" t="s">
        <v>373</v>
      </c>
      <c r="E73" s="16" t="str">
        <f>IFERROR(__xludf.DUMMYFUNCTION("googletranslate(A73,""ja"",""en"")"),"Dokuro stone")</f>
        <v>Dokuro stone</v>
      </c>
      <c r="F73" s="16" t="str">
        <f>IFERROR(__xludf.DUMMYFUNCTION("googletranslate(B73,""ja"",""en"")"),"It has a great value in the shape of a skull [0283] Geki rare [0083]")</f>
        <v>It has a great value in the shape of a skull [0283] Geki rare [0083]</v>
      </c>
    </row>
    <row r="74">
      <c r="A74" s="5" t="s">
        <v>374</v>
      </c>
      <c r="B74" s="5" t="s">
        <v>375</v>
      </c>
      <c r="C74" s="17" t="s">
        <v>376</v>
      </c>
      <c r="D74" s="6" t="s">
        <v>377</v>
      </c>
      <c r="E74" s="16" t="str">
        <f>IFERROR(__xludf.DUMMYFUNCTION("googletranslate(A74,""ja"",""en"")"),"Something Kakera")</f>
        <v>Something Kakera</v>
      </c>
      <c r="F74" s="16" t="str">
        <f>IFERROR(__xludf.DUMMYFUNCTION("googletranslate(B74,""ja"",""en"")"),"It seems that there are some other parts elsewhere")</f>
        <v>It seems that there are some other parts elsewhere</v>
      </c>
    </row>
    <row r="75">
      <c r="A75" s="5" t="s">
        <v>378</v>
      </c>
      <c r="B75" s="5" t="s">
        <v>375</v>
      </c>
      <c r="C75" s="17" t="s">
        <v>376</v>
      </c>
      <c r="D75" s="6" t="s">
        <v>379</v>
      </c>
      <c r="E75" s="16" t="str">
        <f>IFERROR(__xludf.DUMMYFUNCTION("googletranslate(A75,""ja"",""en"")"),"Something")</f>
        <v>Something</v>
      </c>
      <c r="F75" s="16" t="str">
        <f>IFERROR(__xludf.DUMMYFUNCTION("googletranslate(B75,""ja"",""en"")"),"It seems that there are some other parts elsewhere")</f>
        <v>It seems that there are some other parts elsewhere</v>
      </c>
    </row>
    <row r="76">
      <c r="A76" s="5" t="s">
        <v>380</v>
      </c>
      <c r="B76" s="5" t="s">
        <v>375</v>
      </c>
      <c r="C76" s="17" t="s">
        <v>376</v>
      </c>
      <c r="D76" s="6" t="s">
        <v>381</v>
      </c>
      <c r="E76" s="16" t="str">
        <f>IFERROR(__xludf.DUMMYFUNCTION("googletranslate(A76,""ja"",""en"")"),"Some parts")</f>
        <v>Some parts</v>
      </c>
      <c r="F76" s="16" t="str">
        <f>IFERROR(__xludf.DUMMYFUNCTION("googletranslate(B76,""ja"",""en"")"),"It seems that there are some other parts elsewhere")</f>
        <v>It seems that there are some other parts elsewhere</v>
      </c>
    </row>
    <row r="77">
      <c r="A77" s="5" t="s">
        <v>382</v>
      </c>
      <c r="B77" s="5" t="s">
        <v>375</v>
      </c>
      <c r="C77" s="17" t="s">
        <v>376</v>
      </c>
      <c r="D77" s="6" t="s">
        <v>383</v>
      </c>
      <c r="E77" s="16" t="str">
        <f>IFERROR(__xludf.DUMMYFUNCTION("googletranslate(A77,""ja"",""en"")"),"Something")</f>
        <v>Something</v>
      </c>
      <c r="F77" s="16" t="str">
        <f>IFERROR(__xludf.DUMMYFUNCTION("googletranslate(B77,""ja"",""en"")"),"It seems that there are some other parts elsewhere")</f>
        <v>It seems that there are some other parts elsewhere</v>
      </c>
    </row>
    <row r="78">
      <c r="A78" s="5" t="s">
        <v>384</v>
      </c>
      <c r="B78" s="5" t="s">
        <v>385</v>
      </c>
      <c r="C78" s="18" t="s">
        <v>386</v>
      </c>
      <c r="D78" s="11" t="s">
        <v>387</v>
      </c>
      <c r="E78" s="16" t="str">
        <f>IFERROR(__xludf.DUMMYFUNCTION("googletranslate(A78,""ja"",""en"")"),"Warrior")</f>
        <v>Warrior</v>
      </c>
      <c r="F78" s="16" t="str">
        <f>IFERROR(__xludf.DUMMYFUNCTION("googletranslate(B78,""ja"",""en"")"),"It can't be used as a weapon because there is no ball, but it is worth it")</f>
        <v>It can't be used as a weapon because there is no ball, but it is worth it</v>
      </c>
    </row>
    <row r="79">
      <c r="A79" s="5" t="s">
        <v>388</v>
      </c>
      <c r="B79" s="5" t="s">
        <v>389</v>
      </c>
      <c r="C79" s="19"/>
      <c r="D79" s="11" t="s">
        <v>390</v>
      </c>
      <c r="E79" s="16" t="str">
        <f>IFERROR(__xludf.DUMMYFUNCTION("googletranslate(A79,""ja"",""en"")"),"gas mask")</f>
        <v>gas mask</v>
      </c>
      <c r="F79" s="16" t="str">
        <f>IFERROR(__xludf.DUMMYFUNCTION("googletranslate(B79,""ja"",""en"")"),"Let's go with a suspicious mask swamp even if you pass through the poisonous swamp")</f>
        <v>Let's go with a suspicious mask swamp even if you pass through the poisonous swamp</v>
      </c>
    </row>
    <row r="80">
      <c r="A80" s="5" t="s">
        <v>391</v>
      </c>
      <c r="B80" s="5" t="s">
        <v>392</v>
      </c>
      <c r="C80" s="19"/>
      <c r="D80" s="11" t="s">
        <v>393</v>
      </c>
      <c r="E80" s="16" t="str">
        <f>IFERROR(__xludf.DUMMYFUNCTION("googletranslate(A80,""ja"",""en"")"),"Snow shaken and blinker")</f>
        <v>Snow shaken and blinker</v>
      </c>
      <c r="F80" s="16" t="str">
        <f>IFERROR(__xludf.DUMMYFUNCTION("googletranslate(B80,""ja"",""en"")"),"Even if it becomes a shovel -shaped glossy cold wave, the movement power does not drop")</f>
        <v>Even if it becomes a shovel -shaped glossy cold wave, the movement power does not drop</v>
      </c>
    </row>
    <row r="81">
      <c r="A81" s="5" t="s">
        <v>394</v>
      </c>
      <c r="B81" s="5" t="s">
        <v>395</v>
      </c>
      <c r="C81" s="19"/>
      <c r="D81" s="11" t="s">
        <v>396</v>
      </c>
      <c r="E81" s="16" t="str">
        <f>IFERROR(__xludf.DUMMYFUNCTION("googletranslate(A81,""ja"",""en"")"),"Super alloy geta")</f>
        <v>Super alloy geta</v>
      </c>
      <c r="F81" s="16" t="str">
        <f>IFERROR(__xludf.DUMMYFUNCTION("googletranslate(B81,""ja"",""en"")"),"It doesn't hurt even if you get on the Gettogemas made of super alloy")</f>
        <v>It doesn't hurt even if you get on the Gettogemas made of super alloy</v>
      </c>
    </row>
    <row r="82">
      <c r="A82" s="5" t="s">
        <v>397</v>
      </c>
      <c r="B82" s="5" t="s">
        <v>398</v>
      </c>
      <c r="C82" s="19"/>
      <c r="D82" s="11" t="s">
        <v>399</v>
      </c>
      <c r="E82" s="16" t="str">
        <f>IFERROR(__xludf.DUMMYFUNCTION("googletranslate(A82,""ja"",""en"")"),"Aqua pendant")</f>
        <v>Aqua pendant</v>
      </c>
      <c r="F82" s="16" t="str">
        <f>IFERROR(__xludf.DUMMYFUNCTION("googletranslate(B82,""ja"",""en"")"),"You can breathe even in the magical tools for moving the seabed")</f>
        <v>You can breathe even in the magical tools for moving the seabed</v>
      </c>
    </row>
    <row r="83">
      <c r="A83" s="5" t="s">
        <v>400</v>
      </c>
      <c r="B83" s="5" t="s">
        <v>401</v>
      </c>
      <c r="C83" s="19"/>
      <c r="D83" s="11" t="s">
        <v>402</v>
      </c>
      <c r="E83" s="16" t="str">
        <f>IFERROR(__xludf.DUMMYFUNCTION("googletranslate(A83,""ja"",""en"")"),"Rain gappa")</f>
        <v>Rain gappa</v>
      </c>
      <c r="F83" s="16" t="str">
        <f>IFERROR(__xludf.DUMMYFUNCTION("googletranslate(B83,""ja"",""en"")"),"Prevents damage due to gastric juice of kappa with a crisp kappa")</f>
        <v>Prevents damage due to gastric juice of kappa with a crisp kappa</v>
      </c>
    </row>
    <row r="84">
      <c r="A84" s="5" t="s">
        <v>403</v>
      </c>
      <c r="B84" s="5" t="s">
        <v>404</v>
      </c>
      <c r="C84" s="19"/>
      <c r="D84" s="11" t="s">
        <v>405</v>
      </c>
      <c r="E84" s="16" t="str">
        <f>IFERROR(__xludf.DUMMYFUNCTION("googletranslate(A84,""ja"",""en"")"),"Pikopico sandals")</f>
        <v>Pikopico sandals</v>
      </c>
      <c r="F84" s="16" t="str">
        <f>IFERROR(__xludf.DUMMYFUNCTION("googletranslate(B84,""ja"",""en"")"),"A noisy sandal that makes a pico pico sound when you walk")</f>
        <v>A noisy sandal that makes a pico pico sound when you walk</v>
      </c>
    </row>
    <row r="85">
      <c r="A85" s="5" t="s">
        <v>406</v>
      </c>
      <c r="B85" s="5" t="s">
        <v>407</v>
      </c>
      <c r="C85" s="19"/>
      <c r="D85" s="11" t="s">
        <v>408</v>
      </c>
      <c r="E85" s="16" t="str">
        <f>IFERROR(__xludf.DUMMYFUNCTION("googletranslate(A85,""ja"",""en"")"),"Lucky shoes")</f>
        <v>Lucky shoes</v>
      </c>
      <c r="F85" s="16" t="str">
        <f>IFERROR(__xludf.DUMMYFUNCTION("googletranslate(B85,""ja"",""en"")"),"If you have a lot of HP as the number you walk, it is even better if you have a lot!")</f>
        <v>If you have a lot of HP as the number you walk, it is even better if you have a lot!</v>
      </c>
    </row>
    <row r="86">
      <c r="A86" s="5" t="s">
        <v>409</v>
      </c>
      <c r="B86" s="5" t="s">
        <v>410</v>
      </c>
      <c r="C86" s="19"/>
      <c r="D86" s="11" t="s">
        <v>411</v>
      </c>
      <c r="E86" s="16" t="str">
        <f>IFERROR(__xludf.DUMMYFUNCTION("googletranslate(A86,""ja"",""en"")"),"Uhauha boots")</f>
        <v>Uhauha boots</v>
      </c>
      <c r="F86" s="16" t="str">
        <f>IFERROR(__xludf.DUMMYFUNCTION("googletranslate(B86,""ja"",""en"")"),"If you have a lot of experience points as you walk, it is even better if you have a lot!")</f>
        <v>If you have a lot of experience points as you walk, it is even better if you have a lot!</v>
      </c>
    </row>
    <row r="87">
      <c r="A87" s="5" t="s">
        <v>412</v>
      </c>
      <c r="B87" s="5" t="s">
        <v>413</v>
      </c>
      <c r="C87" s="19"/>
      <c r="D87" s="11" t="s">
        <v>414</v>
      </c>
      <c r="E87" s="16" t="str">
        <f>IFERROR(__xludf.DUMMYFUNCTION("googletranslate(A87,""ja"",""en"")"),"Glitter woven")</f>
        <v>Glitter woven</v>
      </c>
      <c r="F87" s="16" t="str">
        <f>IFERROR(__xludf.DUMMYFUNCTION("googletranslate(B87,""ja"",""en"")"),"If you have a lot of money as many as you walk, it is even more advantageous!")</f>
        <v>If you have a lot of money as many as you walk, it is even more advantageous!</v>
      </c>
    </row>
    <row r="88">
      <c r="A88" s="5" t="s">
        <v>415</v>
      </c>
      <c r="B88" s="5" t="s">
        <v>416</v>
      </c>
      <c r="C88" s="19"/>
      <c r="D88" s="11" t="s">
        <v>417</v>
      </c>
      <c r="E88" s="16" t="str">
        <f>IFERROR(__xludf.DUMMYFUNCTION("googletranslate(A88,""ja"",""en"")"),"Ice paddy")</f>
        <v>Ice paddy</v>
      </c>
      <c r="F88" s="16" t="str">
        <f>IFERROR(__xludf.DUMMYFUNCTION("googletranslate(B88,""ja"",""en"")"),"Flame -based field Reduces magic damage a little")</f>
        <v>Flame -based field Reduces magic damage a little</v>
      </c>
    </row>
    <row r="89">
      <c r="A89" s="5" t="s">
        <v>418</v>
      </c>
      <c r="B89" s="5" t="s">
        <v>419</v>
      </c>
      <c r="C89" s="19"/>
      <c r="D89" s="20" t="s">
        <v>420</v>
      </c>
      <c r="E89" s="16" t="str">
        <f>IFERROR(__xludf.DUMMYFUNCTION("googletranslate(A89,""ja"",""en"")"),"Tail earth")</f>
        <v>Tail earth</v>
      </c>
      <c r="F89" s="16" t="str">
        <f>IFERROR(__xludf.DUMMYFUNCTION("googletranslate(B89,""ja"",""en"")"),"Lightning Field Reduces magic damage a little")</f>
        <v>Lightning Field Reduces magic damage a little</v>
      </c>
    </row>
    <row r="90">
      <c r="A90" s="5" t="s">
        <v>421</v>
      </c>
      <c r="B90" s="5" t="s">
        <v>422</v>
      </c>
      <c r="C90" s="19"/>
      <c r="D90" s="11" t="s">
        <v>423</v>
      </c>
      <c r="E90" s="16" t="str">
        <f>IFERROR(__xludf.DUMMYFUNCTION("googletranslate(A90,""ja"",""en"")"),"Heater muffler")</f>
        <v>Heater muffler</v>
      </c>
      <c r="F90" s="16" t="str">
        <f>IFERROR(__xludf.DUMMYFUNCTION("googletranslate(B90,""ja"",""en"")"),"Ice field reduces magic damage a little")</f>
        <v>Ice field reduces magic damage a little</v>
      </c>
    </row>
    <row r="91">
      <c r="A91" s="5" t="s">
        <v>424</v>
      </c>
      <c r="B91" s="5" t="s">
        <v>425</v>
      </c>
      <c r="C91" s="19"/>
      <c r="D91" s="11" t="s">
        <v>426</v>
      </c>
      <c r="E91" s="16" t="str">
        <f>IFERROR(__xludf.DUMMYFUNCTION("googletranslate(A91,""ja"",""en"")"),"Various Dokahell")</f>
        <v>Various Dokahell</v>
      </c>
      <c r="F91" s="16" t="str">
        <f>IFERROR(__xludf.DUMMYFUNCTION("googletranslate(B91,""ja"",""en"")"),"A little reduction of earthquake -based field magic damage")</f>
        <v>A little reduction of earthquake -based field magic damage</v>
      </c>
    </row>
    <row r="92">
      <c r="A92" s="5" t="s">
        <v>427</v>
      </c>
      <c r="B92" s="5" t="s">
        <v>428</v>
      </c>
      <c r="C92" s="19"/>
      <c r="D92" s="11" t="s">
        <v>429</v>
      </c>
      <c r="E92" s="16" t="str">
        <f>IFERROR(__xludf.DUMMYFUNCTION("googletranslate(A92,""ja"",""en"")"),"Bean magicelter")</f>
        <v>Bean magicelter</v>
      </c>
      <c r="F92" s="16" t="str">
        <f>IFERROR(__xludf.DUMMYFUNCTION("googletranslate(B92,""ja"",""en"")"),"Explosion -based field Reduces magic damage a little")</f>
        <v>Explosion -based field Reduces magic damage a little</v>
      </c>
    </row>
    <row r="93">
      <c r="A93" s="5" t="s">
        <v>430</v>
      </c>
      <c r="B93" s="5" t="s">
        <v>431</v>
      </c>
      <c r="C93" s="19"/>
      <c r="D93" s="11" t="s">
        <v>432</v>
      </c>
      <c r="E93" s="16" t="str">
        <f>IFERROR(__xludf.DUMMYFUNCTION("googletranslate(A93,""ja"",""en"")"),"Hiring")</f>
        <v>Hiring</v>
      </c>
      <c r="F93" s="16" t="str">
        <f>IFERROR(__xludf.DUMMYFUNCTION("googletranslate(B93,""ja"",""en"")"),"It is easier to avoid field magic regardless of parameters")</f>
        <v>It is easier to avoid field magic regardless of parameters</v>
      </c>
    </row>
    <row r="94">
      <c r="A94" s="5" t="s">
        <v>433</v>
      </c>
      <c r="B94" s="5" t="s">
        <v>434</v>
      </c>
      <c r="C94" s="19"/>
      <c r="D94" s="11" t="s">
        <v>435</v>
      </c>
      <c r="E94" s="16" t="str">
        <f>IFERROR(__xludf.DUMMYFUNCTION("googletranslate(A94,""ja"",""en"")"),"VIP badge")</f>
        <v>VIP badge</v>
      </c>
      <c r="F94" s="16" t="str">
        <f>IFERROR(__xludf.DUMMYFUNCTION("googletranslate(B94,""ja"",""en"")"),"The savings rate of gold badge banks will increase quickly")</f>
        <v>The savings rate of gold badge banks will increase quickly</v>
      </c>
    </row>
    <row r="95">
      <c r="A95" s="5" t="s">
        <v>436</v>
      </c>
      <c r="B95" s="5" t="s">
        <v>437</v>
      </c>
      <c r="C95" s="19"/>
      <c r="D95" s="11" t="s">
        <v>438</v>
      </c>
      <c r="E95" s="16" t="str">
        <f>IFERROR(__xludf.DUMMYFUNCTION("googletranslate(A95,""ja"",""en"")"),"Popular monolith")</f>
        <v>Popular monolith</v>
      </c>
      <c r="F95" s="16" t="str">
        <f>IFERROR(__xludf.DUMMYFUNCTION("googletranslate(B95,""ja"",""en"")"),"If you win in the battle, Gloupy will be touching")</f>
        <v>If you win in the battle, Gloupy will be touching</v>
      </c>
    </row>
    <row r="96">
      <c r="A96" s="5" t="s">
        <v>439</v>
      </c>
      <c r="B96" s="5" t="s">
        <v>440</v>
      </c>
      <c r="C96" s="19"/>
      <c r="D96" s="11" t="s">
        <v>441</v>
      </c>
      <c r="E96" s="16" t="str">
        <f>IFERROR(__xludf.DUMMYFUNCTION("googletranslate(A96,""ja"",""en"")"),"Hi -tree")</f>
        <v>Hi -tree</v>
      </c>
      <c r="F96" s="16" t="str">
        <f>IFERROR(__xludf.DUMMYFUNCTION("googletranslate(B96,""ja"",""en"")"),"Bonzai's favorite god will praise me")</f>
        <v>Bonzai's favorite god will praise me</v>
      </c>
    </row>
    <row r="97">
      <c r="A97" s="5" t="s">
        <v>442</v>
      </c>
      <c r="B97" s="5" t="s">
        <v>443</v>
      </c>
      <c r="C97" s="19"/>
      <c r="D97" s="11" t="s">
        <v>444</v>
      </c>
      <c r="E97" s="16" t="str">
        <f>IFERROR(__xludf.DUMMYFUNCTION("googletranslate(A97,""ja"",""en"")"),"Digestist")</f>
        <v>Digestist</v>
      </c>
      <c r="F97" s="16" t="str">
        <f>IFERROR(__xludf.DUMMYFUNCTION("googletranslate(B97,""ja"",""en"")"),"Dokapon's popular game console real name, digital station")</f>
        <v>Dokapon's popular game console real name, digital station</v>
      </c>
    </row>
    <row r="98">
      <c r="A98" s="5" t="s">
        <v>445</v>
      </c>
      <c r="B98" s="5" t="s">
        <v>446</v>
      </c>
      <c r="C98" s="19"/>
      <c r="D98" s="11" t="s">
        <v>447</v>
      </c>
      <c r="E98" s="16" t="str">
        <f>IFERROR(__xludf.DUMMYFUNCTION("googletranslate(A98,""ja"",""en"")"),"lucky Star")</f>
        <v>lucky Star</v>
      </c>
      <c r="F98" s="16" t="str">
        <f>IFERROR(__xludf.DUMMYFUNCTION("googletranslate(B98,""ja"",""en"")"),"A talisman that sometimes recovers HP just by having it")</f>
        <v>A talisman that sometimes recovers HP just by having it</v>
      </c>
    </row>
    <row r="99">
      <c r="A99" s="5" t="s">
        <v>448</v>
      </c>
      <c r="B99" s="5" t="s">
        <v>449</v>
      </c>
      <c r="C99" s="19"/>
      <c r="D99" s="11" t="s">
        <v>450</v>
      </c>
      <c r="E99" s="16" t="str">
        <f>IFERROR(__xludf.DUMMYFUNCTION("googletranslate(A99,""ja"",""en"")"),"Happy Gamaguchi")</f>
        <v>Happy Gamaguchi</v>
      </c>
      <c r="F99" s="16" t="str">
        <f>IFERROR(__xludf.DUMMYFUNCTION("googletranslate(B99,""ja"",""en"")"),"Gamaguchi that sometimes gets money just by having it")</f>
        <v>Gamaguchi that sometimes gets money just by having it</v>
      </c>
    </row>
    <row r="100">
      <c r="A100" s="5" t="s">
        <v>451</v>
      </c>
      <c r="B100" s="5" t="s">
        <v>452</v>
      </c>
      <c r="C100" s="19"/>
      <c r="D100" s="11" t="s">
        <v>453</v>
      </c>
      <c r="E100" s="16" t="str">
        <f>IFERROR(__xludf.DUMMYFUNCTION("googletranslate(A100,""ja"",""en"")"),"Cooling")</f>
        <v>Cooling</v>
      </c>
      <c r="F100" s="16" t="str">
        <f>IFERROR(__xludf.DUMMYFUNCTION("googletranslate(B100,""ja"",""en"")"),"Once upon a time, the hero was wearing ...")</f>
        <v>Once upon a time, the hero was wearing ...</v>
      </c>
    </row>
    <row r="101">
      <c r="A101" s="5" t="s">
        <v>454</v>
      </c>
      <c r="B101" s="5" t="s">
        <v>455</v>
      </c>
      <c r="C101" s="19"/>
      <c r="D101" s="11" t="s">
        <v>456</v>
      </c>
      <c r="E101" s="16" t="str">
        <f>IFERROR(__xludf.DUMMYFUNCTION("googletranslate(A101,""ja"",""en"")"),"Surreal ring")</f>
        <v>Surreal ring</v>
      </c>
      <c r="F101" s="16" t="str">
        <f>IFERROR(__xludf.DUMMYFUNCTION("googletranslate(B101,""ja"",""en"")"),"The rings with artistic value, of course, the valuation is high")</f>
        <v>The rings with artistic value, of course, the valuation is high</v>
      </c>
    </row>
    <row r="102">
      <c r="A102" s="5" t="s">
        <v>457</v>
      </c>
      <c r="B102" s="5" t="s">
        <v>458</v>
      </c>
      <c r="C102" s="19"/>
      <c r="D102" s="11" t="s">
        <v>459</v>
      </c>
      <c r="E102" s="16" t="str">
        <f>IFERROR(__xludf.DUMMYFUNCTION("googletranslate(A102,""ja"",""en"")"),"Heeling")</f>
        <v>Heeling</v>
      </c>
      <c r="F102" s="16" t="str">
        <f>IFERROR(__xludf.DUMMYFUNCTION("googletranslate(B102,""ja"",""en"")"),"The grudge of the rings of the bad guys is hard to get on")</f>
        <v>The grudge of the rings of the bad guys is hard to get on</v>
      </c>
    </row>
    <row r="103">
      <c r="A103" s="5" t="s">
        <v>460</v>
      </c>
      <c r="B103" s="5" t="s">
        <v>461</v>
      </c>
      <c r="C103" s="19"/>
      <c r="D103" s="11" t="s">
        <v>462</v>
      </c>
      <c r="E103" s="16" t="str">
        <f>IFERROR(__xludf.DUMMYFUNCTION("googletranslate(A103,""ja"",""en"")"),"Magic belt")</f>
        <v>Magic belt</v>
      </c>
      <c r="F103" s="16" t="str">
        <f>IFERROR(__xludf.DUMMYFUNCTION("googletranslate(B103,""ja"",""en"")"),"The belt attack power made of magical leather is [0283] 3UP [0083]")</f>
        <v>The belt attack power made of magical leather is [0283] 3UP [0083]</v>
      </c>
    </row>
    <row r="104">
      <c r="A104" s="5" t="s">
        <v>463</v>
      </c>
      <c r="B104" s="5" t="s">
        <v>464</v>
      </c>
      <c r="C104" s="19"/>
      <c r="D104" s="11" t="s">
        <v>465</v>
      </c>
      <c r="E104" s="16" t="str">
        <f>IFERROR(__xludf.DUMMYFUNCTION("googletranslate(A104,""ja"",""en"")"),"Concreteon")</f>
        <v>Concreteon</v>
      </c>
      <c r="F104" s="16" t="str">
        <f>IFERROR(__xludf.DUMMYFUNCTION("googletranslate(B104,""ja"",""en"")"),"Pig's amulet defense that seems to be healing [0283] 3UP [0083]")</f>
        <v>Pig's amulet defense that seems to be healing [0283] 3UP [0083]</v>
      </c>
    </row>
    <row r="105">
      <c r="A105" s="5" t="s">
        <v>466</v>
      </c>
      <c r="B105" s="5" t="s">
        <v>467</v>
      </c>
      <c r="C105" s="19"/>
      <c r="D105" s="11" t="s">
        <v>468</v>
      </c>
      <c r="E105" s="16" t="str">
        <f>IFERROR(__xludf.DUMMYFUNCTION("googletranslate(A105,""ja"",""en"")"),"Zenu bread")</f>
        <v>Zenu bread</v>
      </c>
      <c r="F105" s="16" t="str">
        <f>IFERROR(__xludf.DUMMYFUNCTION("googletranslate(B105,""ja"",""en"")"),"The bread magic that improves the head [0283] 3UP [0083]")</f>
        <v>The bread magic that improves the head [0283] 3UP [0083]</v>
      </c>
    </row>
    <row r="106">
      <c r="A106" s="5" t="s">
        <v>469</v>
      </c>
      <c r="B106" s="5" t="s">
        <v>470</v>
      </c>
      <c r="C106" s="19"/>
      <c r="D106" s="11" t="s">
        <v>471</v>
      </c>
      <c r="E106" s="16" t="str">
        <f>IFERROR(__xludf.DUMMYFUNCTION("googletranslate(A106,""ja"",""en"")"),"Kasaku -so")</f>
        <v>Kasaku -so</v>
      </c>
      <c r="F106" s="16" t="str">
        <f>IFERROR(__xludf.DUMMYFUNCTION("googletranslate(B106,""ja"",""en"")"),"Small speed enhancement machine speed is [0283] 3UP [0083]")</f>
        <v>Small speed enhancement machine speed is [0283] 3UP [0083]</v>
      </c>
    </row>
    <row r="107">
      <c r="A107" s="5" t="s">
        <v>472</v>
      </c>
      <c r="B107" s="5" t="s">
        <v>473</v>
      </c>
      <c r="C107" s="19"/>
      <c r="D107" s="11" t="s">
        <v>474</v>
      </c>
      <c r="E107" s="16" t="str">
        <f>IFERROR(__xludf.DUMMYFUNCTION("googletranslate(A107,""ja"",""en"")"),"Dokaposo Crown")</f>
        <v>Dokaposo Crown</v>
      </c>
      <c r="F107" s="16" t="str">
        <f>IFERROR(__xludf.DUMMYFUNCTION("googletranslate(B107,""ja"",""en"")"),"Dokapon Crown's fake all parameters [0283] 2up [0083]")</f>
        <v>Dokapon Crown's fake all parameters [0283] 2up [0083]</v>
      </c>
    </row>
    <row r="108">
      <c r="A108" s="5" t="s">
        <v>475</v>
      </c>
      <c r="B108" s="5" t="s">
        <v>476</v>
      </c>
      <c r="C108" s="19"/>
      <c r="D108" s="11" t="s">
        <v>477</v>
      </c>
      <c r="E108" s="16" t="str">
        <f>IFERROR(__xludf.DUMMYFUNCTION("googletranslate(A108,""ja"",""en"")"),"Dokaposo Heart")</f>
        <v>Dokaposo Heart</v>
      </c>
      <c r="F108" s="16" t="str">
        <f>IFERROR(__xludf.DUMMYFUNCTION("googletranslate(B108,""ja"",""en"")"),"Dokapon Heart's fake physical strength and magic power [0283] 3UP [0083]")</f>
        <v>Dokapon Heart's fake physical strength and magic power [0283] 3UP [0083]</v>
      </c>
    </row>
    <row r="109">
      <c r="A109" s="5" t="s">
        <v>478</v>
      </c>
      <c r="B109" s="5" t="s">
        <v>479</v>
      </c>
      <c r="C109" s="19"/>
      <c r="D109" s="11" t="s">
        <v>480</v>
      </c>
      <c r="E109" s="16" t="str">
        <f>IFERROR(__xludf.DUMMYFUNCTION("googletranslate(A109,""ja"",""en"")"),"Dokaposaling")</f>
        <v>Dokaposaling</v>
      </c>
      <c r="F109" s="16" t="str">
        <f>IFERROR(__xludf.DUMMYFUNCTION("googletranslate(B109,""ja"",""en"")"),"Dokapon Ring's fake attack power, defense, and speed is [0283] 3UP [0083]")</f>
        <v>Dokapon Ring's fake attack power, defense, and speed is [0283] 3UP [0083]</v>
      </c>
    </row>
    <row r="110">
      <c r="A110" s="5" t="s">
        <v>481</v>
      </c>
      <c r="B110" s="5" t="s">
        <v>482</v>
      </c>
      <c r="C110" s="19"/>
      <c r="D110" s="11" t="s">
        <v>483</v>
      </c>
      <c r="E110" s="16" t="str">
        <f>IFERROR(__xludf.DUMMYFUNCTION("googletranslate(A110,""ja"",""en"")"),"Dokapo Souve")</f>
        <v>Dokapo Souve</v>
      </c>
      <c r="F110" s="16" t="str">
        <f>IFERROR(__xludf.DUMMYFUNCTION("googletranslate(B110,""ja"",""en"")"),"Dokapon Orb is like a glass ball value ...?")</f>
        <v>Dokapon Orb is like a glass ball value ...?</v>
      </c>
    </row>
    <row r="111">
      <c r="A111" s="5" t="s">
        <v>484</v>
      </c>
      <c r="B111" s="5" t="s">
        <v>485</v>
      </c>
      <c r="C111" s="19"/>
      <c r="D111" s="11" t="s">
        <v>486</v>
      </c>
      <c r="E111" s="16" t="str">
        <f>IFERROR(__xludf.DUMMYFUNCTION("googletranslate(A111,""ja"",""en"")"),"Dokaposobor")</f>
        <v>Dokaposobor</v>
      </c>
      <c r="F111" s="16" t="str">
        <f>IFERROR(__xludf.DUMMYFUNCTION("googletranslate(B111,""ja"",""en"")"),"Just a super ball pom pom")</f>
        <v>Just a super ball pom pom</v>
      </c>
    </row>
    <row r="112">
      <c r="A112" s="5" t="s">
        <v>487</v>
      </c>
      <c r="B112" s="5" t="s">
        <v>488</v>
      </c>
      <c r="C112" s="19"/>
      <c r="D112" s="11" t="s">
        <v>489</v>
      </c>
      <c r="E112" s="16" t="str">
        <f>IFERROR(__xludf.DUMMYFUNCTION("googletranslate(A112,""ja"",""en"")"),"Mugi no chakra")</f>
        <v>Mugi no chakra</v>
      </c>
      <c r="F112" s="16" t="str">
        <f>IFERROR(__xludf.DUMMYFUNCTION("googletranslate(B112,""ja"",""en"")"),"Monster's [0183] Fascinating [0083], [0183] fear [0083] is less likely to succeed")</f>
        <v>Monster's [0183] Fascinating [0083], [0183] fear [0083] is less likely to succeed</v>
      </c>
    </row>
    <row r="113">
      <c r="A113" s="5" t="s">
        <v>490</v>
      </c>
      <c r="B113" s="5" t="s">
        <v>491</v>
      </c>
      <c r="C113" s="19"/>
      <c r="D113" s="11" t="s">
        <v>492</v>
      </c>
      <c r="E113" s="16" t="str">
        <f>IFERROR(__xludf.DUMMYFUNCTION("googletranslate(A113,""ja"",""en"")"),"Boonmisen")</f>
        <v>Boonmisen</v>
      </c>
      <c r="F113" s="16" t="str">
        <f>IFERROR(__xludf.DUMMYFUNCTION("googletranslate(B113,""ja"",""en"")"),"Monster [0183] Otakebi [0083], [0183] Uta [0083] is less likely to succeed")</f>
        <v>Monster [0183] Otakebi [0083], [0183] Uta [0083] is less likely to succeed</v>
      </c>
    </row>
    <row r="114">
      <c r="A114" s="5" t="s">
        <v>493</v>
      </c>
      <c r="B114" s="5" t="s">
        <v>494</v>
      </c>
      <c r="C114" s="19"/>
      <c r="D114" s="11" t="s">
        <v>495</v>
      </c>
      <c r="E114" s="16" t="str">
        <f>IFERROR(__xludf.DUMMYFUNCTION("googletranslate(A114,""ja"",""en"")"),"Silver chain")</f>
        <v>Silver chain</v>
      </c>
      <c r="F114" s="16" t="str">
        <f>IFERROR(__xludf.DUMMYFUNCTION("googletranslate(B114,""ja"",""en"")"),"Monster's [0183] Nusumu [0083], [0183] Magic [0083] is less likely to succeed")</f>
        <v>Monster's [0183] Nusumu [0083], [0183] Magic [0083] is less likely to succeed</v>
      </c>
    </row>
    <row r="115">
      <c r="A115" s="5" t="s">
        <v>496</v>
      </c>
      <c r="B115" s="5" t="s">
        <v>497</v>
      </c>
      <c r="C115" s="19"/>
      <c r="D115" s="11" t="s">
        <v>498</v>
      </c>
      <c r="E115" s="16" t="str">
        <f>IFERROR(__xludf.DUMMYFUNCTION("googletranslate(A115,""ja"",""en"")"),"Poisonous nukijizo")</f>
        <v>Poisonous nukijizo</v>
      </c>
      <c r="F115" s="16" t="str">
        <f>IFERROR(__xludf.DUMMYFUNCTION("googletranslate(B115,""ja"",""en"")"),"Monster [0183] poison [0083] is less likely to succeed")</f>
        <v>Monster [0183] poison [0083] is less likely to succeed</v>
      </c>
    </row>
    <row r="116">
      <c r="A116" s="5" t="s">
        <v>499</v>
      </c>
      <c r="B116" s="5" t="s">
        <v>500</v>
      </c>
      <c r="C116" s="19"/>
      <c r="D116" s="11" t="s">
        <v>501</v>
      </c>
      <c r="E116" s="16" t="str">
        <f>IFERROR(__xludf.DUMMYFUNCTION("googletranslate(A116,""ja"",""en"")"),"Red chin bottle")</f>
        <v>Red chin bottle</v>
      </c>
      <c r="F116" s="16" t="str">
        <f>IFERROR(__xludf.DUMMYFUNCTION("googletranslate(B116,""ja"",""en"")"),"Monster's [0183] biting [0083] and [0183] are less likely to succeed")</f>
        <v>Monster's [0183] biting [0083] and [0183] are less likely to succeed</v>
      </c>
    </row>
    <row r="117">
      <c r="A117" s="5" t="s">
        <v>502</v>
      </c>
      <c r="B117" s="5" t="s">
        <v>503</v>
      </c>
      <c r="C117" s="19"/>
      <c r="D117" s="11" t="s">
        <v>504</v>
      </c>
      <c r="E117" s="16" t="str">
        <f>IFERROR(__xludf.DUMMYFUNCTION("googletranslate(A117,""ja"",""en"")"),"Ho Thai")</f>
        <v>Ho Thai</v>
      </c>
      <c r="F117" s="16" t="str">
        <f>IFERROR(__xludf.DUMMYFUNCTION("googletranslate(B117,""ja"",""en"")"),"Monster [0183] weakness [0083] is less likely to succeed")</f>
        <v>Monster [0183] weakness [0083] is less likely to succeed</v>
      </c>
    </row>
    <row r="118">
      <c r="A118" s="5" t="s">
        <v>505</v>
      </c>
      <c r="B118" s="5" t="s">
        <v>506</v>
      </c>
      <c r="C118" s="19"/>
      <c r="D118" s="11" t="s">
        <v>507</v>
      </c>
      <c r="E118" s="16" t="str">
        <f>IFERROR(__xludf.DUMMYFUNCTION("googletranslate(A118,""ja"",""en"")"),"Magnecress")</f>
        <v>Magnecress</v>
      </c>
      <c r="F118" s="16" t="str">
        <f>IFERROR(__xludf.DUMMYFUNCTION("googletranslate(B118,""ja"",""en"")"),"Monster [0183] petrification [0083] is less likely to succeed")</f>
        <v>Monster [0183] petrification [0083] is less likely to succeed</v>
      </c>
    </row>
    <row r="119">
      <c r="A119" s="5" t="s">
        <v>508</v>
      </c>
      <c r="B119" s="5" t="s">
        <v>509</v>
      </c>
      <c r="C119" s="19"/>
      <c r="D119" s="11" t="s">
        <v>510</v>
      </c>
      <c r="E119" s="16" t="str">
        <f>IFERROR(__xludf.DUMMYFUNCTION("googletranslate(A119,""ja"",""en"")"),"Climbing Omiki")</f>
        <v>Climbing Omiki</v>
      </c>
      <c r="F119" s="16" t="str">
        <f>IFERROR(__xludf.DUMMYFUNCTION("googletranslate(B119,""ja"",""en"")"),"Monster [0183] Slip [0083] [0183] With a key point [0083] is less likely to succeed")</f>
        <v>Monster [0183] Slip [0083] [0183] With a key point [0083] is less likely to succeed</v>
      </c>
    </row>
    <row r="120">
      <c r="A120" s="5" t="s">
        <v>511</v>
      </c>
      <c r="B120" s="5" t="s">
        <v>512</v>
      </c>
      <c r="C120" s="19"/>
      <c r="D120" s="11" t="s">
        <v>513</v>
      </c>
      <c r="E120" s="16" t="str">
        <f>IFERROR(__xludf.DUMMYFUNCTION("googletranslate(A120,""ja"",""en"")"),"Mithril breath")</f>
        <v>Mithril breath</v>
      </c>
      <c r="F120" s="16" t="str">
        <f>IFERROR(__xludf.DUMMYFUNCTION("googletranslate(B120,""ja"",""en"")"),"Monster's [0183] so that [0083] is less likely to succeed")</f>
        <v>Monster's [0183] so that [0083] is less likely to succeed</v>
      </c>
    </row>
    <row r="121">
      <c r="A121" s="5" t="s">
        <v>514</v>
      </c>
      <c r="B121" s="5" t="s">
        <v>515</v>
      </c>
      <c r="C121" s="19"/>
      <c r="D121" s="11" t="s">
        <v>516</v>
      </c>
      <c r="E121" s="16" t="str">
        <f>IFERROR(__xludf.DUMMYFUNCTION("googletranslate(A121,""ja"",""en"")"),"Red diamond")</f>
        <v>Red diamond</v>
      </c>
      <c r="F121" s="16" t="str">
        <f>IFERROR(__xludf.DUMMYFUNCTION("googletranslate(B121,""ja"",""en"")"),"Monster [0183] blood suction [0083] is less likely to succeed")</f>
        <v>Monster [0183] blood suction [0083] is less likely to succeed</v>
      </c>
    </row>
    <row r="122">
      <c r="A122" s="5" t="s">
        <v>517</v>
      </c>
      <c r="B122" s="5" t="s">
        <v>518</v>
      </c>
      <c r="C122" s="19"/>
      <c r="D122" s="11" t="s">
        <v>519</v>
      </c>
      <c r="E122" s="16" t="str">
        <f>IFERROR(__xludf.DUMMYFUNCTION("googletranslate(A122,""ja"",""en"")"),"Guardy")</f>
        <v>Guardy</v>
      </c>
      <c r="F122" s="16" t="str">
        <f>IFERROR(__xludf.DUMMYFUNCTION("googletranslate(B122,""ja"",""en"")"),"Monster's [0183] Subsection [0083] is less likely to succeed")</f>
        <v>Monster's [0183] Subsection [0083] is less likely to succeed</v>
      </c>
    </row>
    <row r="123">
      <c r="A123" s="5" t="s">
        <v>520</v>
      </c>
      <c r="B123" s="5" t="s">
        <v>521</v>
      </c>
      <c r="C123" s="19"/>
      <c r="D123" s="11" t="s">
        <v>522</v>
      </c>
      <c r="E123" s="16" t="str">
        <f>IFERROR(__xludf.DUMMYFUNCTION("googletranslate(A123,""ja"",""en"")"),"Beetle")</f>
        <v>Beetle</v>
      </c>
      <c r="F123" s="16" t="str">
        <f>IFERROR(__xludf.DUMMYFUNCTION("googletranslate(B123,""ja"",""en"")"),"Monster [0183] Kochokocho [0083] is less likely to succeed")</f>
        <v>Monster [0183] Kochokocho [0083] is less likely to succeed</v>
      </c>
    </row>
    <row r="124">
      <c r="A124" s="5" t="s">
        <v>523</v>
      </c>
      <c r="B124" s="5" t="s">
        <v>524</v>
      </c>
      <c r="C124" s="19"/>
      <c r="D124" s="11" t="s">
        <v>525</v>
      </c>
      <c r="E124" s="16" t="str">
        <f>IFERROR(__xludf.DUMMYFUNCTION("googletranslate(A124,""ja"",""en"")"),"A cool mask")</f>
        <v>A cool mask</v>
      </c>
      <c r="F124" s="16" t="str">
        <f>IFERROR(__xludf.DUMMYFUNCTION("googletranslate(B124,""ja"",""en"")"),"[0283] The parameter of the coolness [0083] rises (lie)")</f>
        <v>[0283] The parameter of the coolness [0083] rises (lie)</v>
      </c>
    </row>
    <row r="125">
      <c r="A125" s="5" t="s">
        <v>526</v>
      </c>
      <c r="B125" s="5" t="s">
        <v>527</v>
      </c>
      <c r="C125" s="19"/>
      <c r="D125" s="11" t="s">
        <v>528</v>
      </c>
      <c r="E125" s="16" t="str">
        <f>IFERROR(__xludf.DUMMYFUNCTION("googletranslate(A125,""ja"",""en"")"),"Towus glasses")</f>
        <v>Towus glasses</v>
      </c>
      <c r="F125" s="16" t="str">
        <f>IFERROR(__xludf.DUMMYFUNCTION("googletranslate(B125,""ja"",""en"")"),"There are times when the effect of [0283] Mie is [0083].")</f>
        <v>There are times when the effect of [0283] Mie is [0083].</v>
      </c>
    </row>
    <row r="126">
      <c r="A126" s="5" t="s">
        <v>529</v>
      </c>
      <c r="B126" s="5" t="s">
        <v>530</v>
      </c>
      <c r="C126" s="19"/>
      <c r="D126" s="11" t="s">
        <v>531</v>
      </c>
      <c r="E126" s="16" t="str">
        <f>IFERROR(__xludf.DUMMYFUNCTION("googletranslate(A126,""ja"",""en"")"),"Kagaya Itakisetsu")</f>
        <v>Kagaya Itakisetsu</v>
      </c>
      <c r="F126" s="16" t="str">
        <f>IFERROR(__xludf.DUMMYFUNCTION("googletranslate(B126,""ja"",""en"")"),"[0283] Jewelry aggregate with the name of Kiseetsu [0083] [0283] Extreme rare [0083]")</f>
        <v>[0283] Jewelry aggregate with the name of Kiseetsu [0083] [0283] Extreme rare [0083]</v>
      </c>
    </row>
    <row r="127">
      <c r="A127" s="5" t="s">
        <v>532</v>
      </c>
      <c r="B127" s="5" t="s">
        <v>533</v>
      </c>
      <c r="C127" s="19"/>
      <c r="D127" s="11" t="s">
        <v>534</v>
      </c>
      <c r="E127" s="16" t="str">
        <f>IFERROR(__xludf.DUMMYFUNCTION("googletranslate(A127,""ja"",""en"")"),"Spring tokimeki")</f>
        <v>Spring tokimeki</v>
      </c>
      <c r="F127" s="16" t="str">
        <f>IFERROR(__xludf.DUMMYFUNCTION("googletranslate(B127,""ja"",""en"")"),"[0283] When the names of the four jewels with the name of spring [0083] are set to the [0283] Kiseetsu [0083] ..")</f>
        <v>[0283] When the names of the four jewels with the name of spring [0083] are set to the [0283] Kiseetsu [0083] ..</v>
      </c>
    </row>
    <row r="128">
      <c r="A128" s="5" t="s">
        <v>535</v>
      </c>
      <c r="B128" s="5" t="s">
        <v>536</v>
      </c>
      <c r="C128" s="19"/>
      <c r="D128" s="11" t="s">
        <v>537</v>
      </c>
      <c r="E128" s="16" t="str">
        <f>IFERROR(__xludf.DUMMYFUNCTION("googletranslate(A128,""ja"",""en"")"),"Summer Omoide")</f>
        <v>Summer Omoide</v>
      </c>
      <c r="F128" s="16" t="str">
        <f>IFERROR(__xludf.DUMMYFUNCTION("googletranslate(B128,""ja"",""en"")"),"[0283] When the names of 4 jewelry with the name of summer [0083] [0283] Kiseetsu [0083] are together ..")</f>
        <v>[0283] When the names of 4 jewelry with the name of summer [0083] [0283] Kiseetsu [0083] are together ..</v>
      </c>
    </row>
    <row r="129">
      <c r="A129" s="5" t="s">
        <v>538</v>
      </c>
      <c r="B129" s="5" t="s">
        <v>539</v>
      </c>
      <c r="C129" s="19"/>
      <c r="D129" s="11" t="s">
        <v>540</v>
      </c>
      <c r="E129" s="16" t="str">
        <f>IFERROR(__xludf.DUMMYFUNCTION("googletranslate(A129,""ja"",""en"")"),"Autumn Tasogare")</f>
        <v>Autumn Tasogare</v>
      </c>
      <c r="F129" s="16" t="str">
        <f>IFERROR(__xludf.DUMMYFUNCTION("googletranslate(B129,""ja"",""en"")"),"[0283] If you have the name of 4 jewelry [0283] Kiseetsu [0083] with the name of autumn [0083] ..")</f>
        <v>[0283] If you have the name of 4 jewelry [0283] Kiseetsu [0083] with the name of autumn [0083] ..</v>
      </c>
    </row>
    <row r="130">
      <c r="A130" s="5" t="s">
        <v>541</v>
      </c>
      <c r="B130" s="5" t="s">
        <v>542</v>
      </c>
      <c r="C130" s="19"/>
      <c r="D130" s="11" t="s">
        <v>543</v>
      </c>
      <c r="E130" s="16" t="str">
        <f>IFERROR(__xludf.DUMMYFUNCTION("googletranslate(A130,""ja"",""en"")"),"Winter Navedaro")</f>
        <v>Winter Navedaro</v>
      </c>
      <c r="F130" s="16" t="str">
        <f>IFERROR(__xludf.DUMMYFUNCTION("googletranslate(B130,""ja"",""en"")"),"[0283] If you have the name of 4 jewels with the name of winter [0083] [0283] Kiseetsu [0083] ..")</f>
        <v>[0283] If you have the name of 4 jewels with the name of winter [0083] [0283] Kiseetsu [0083] ..</v>
      </c>
    </row>
    <row r="131">
      <c r="A131" s="5" t="s">
        <v>544</v>
      </c>
      <c r="B131" s="5" t="s">
        <v>545</v>
      </c>
      <c r="C131" s="19"/>
      <c r="D131" s="11" t="s">
        <v>546</v>
      </c>
      <c r="E131" s="16" t="str">
        <f>IFERROR(__xludf.DUMMYFUNCTION("googletranslate(A131,""ja"",""en"")"),"Mysterious pocket")</f>
        <v>Mysterious pocket</v>
      </c>
      <c r="F131" s="16" t="str">
        <f>IFERROR(__xludf.DUMMYFUNCTION("googletranslate(B131,""ja"",""en"")"),"Occasionally, [0283] item [0083] or [0283] Magic [0083] [0283]")</f>
        <v>Occasionally, [0283] item [0083] or [0283] Magic [0083] [0283]</v>
      </c>
    </row>
    <row r="132">
      <c r="A132" s="5" t="s">
        <v>547</v>
      </c>
      <c r="B132" s="5" t="s">
        <v>548</v>
      </c>
      <c r="C132" s="19"/>
      <c r="D132" s="11" t="s">
        <v>549</v>
      </c>
      <c r="E132" s="16" t="str">
        <f>IFERROR(__xludf.DUMMYFUNCTION("googletranslate(A132,""ja"",""en"")"),"Spice from jumping")</f>
        <v>Spice from jumping</v>
      </c>
      <c r="F132" s="16" t="str">
        <f>IFERROR(__xludf.DUMMYFUNCTION("googletranslate(B132,""ja"",""en"")"),"There are times when status abnormalities naturally recover")</f>
        <v>There are times when status abnormalities naturally recover</v>
      </c>
    </row>
    <row r="133">
      <c r="A133" s="5" t="s">
        <v>550</v>
      </c>
      <c r="B133" s="5" t="s">
        <v>551</v>
      </c>
      <c r="C133" s="19"/>
      <c r="D133" s="11" t="s">
        <v>552</v>
      </c>
      <c r="E133" s="16" t="str">
        <f>IFERROR(__xludf.DUMMYFUNCTION("googletranslate(A133,""ja"",""en"")"),"Juz of Legal Power")</f>
        <v>Juz of Legal Power</v>
      </c>
      <c r="F133" s="16" t="str">
        <f>IFERROR(__xludf.DUMMYFUNCTION("googletranslate(B133,""ja"",""en"")"),"Easy to apply for field magic")</f>
        <v>Easy to apply for field magic</v>
      </c>
    </row>
    <row r="134">
      <c r="A134" s="5" t="s">
        <v>553</v>
      </c>
      <c r="B134" s="5" t="s">
        <v>554</v>
      </c>
      <c r="C134" s="19"/>
      <c r="D134" s="11" t="s">
        <v>555</v>
      </c>
      <c r="E134" s="16" t="str">
        <f>IFERROR(__xludf.DUMMYFUNCTION("googletranslate(A134,""ja"",""en"")"),"Especially Dice")</f>
        <v>Especially Dice</v>
      </c>
      <c r="F134" s="16" t="str">
        <f>IFERROR(__xludf.DUMMYFUNCTION("googletranslate(B134,""ja"",""en"")"),"Sometimes, dice that has the same effect as multicistal")</f>
        <v>Sometimes, dice that has the same effect as multicistal</v>
      </c>
    </row>
    <row r="135">
      <c r="A135" s="5" t="s">
        <v>556</v>
      </c>
      <c r="B135" s="5" t="s">
        <v>557</v>
      </c>
      <c r="C135" s="19"/>
      <c r="D135" s="11" t="s">
        <v>558</v>
      </c>
      <c r="E135" s="16" t="str">
        <f>IFERROR(__xludf.DUMMYFUNCTION("googletranslate(A135,""ja"",""en"")"),"Brand bag")</f>
        <v>Brand bag</v>
      </c>
      <c r="F135" s="16" t="str">
        <f>IFERROR(__xludf.DUMMYFUNCTION("googletranslate(B135,""ja"",""en"")"),"? It stops dropping items and magic in the box")</f>
        <v>? It stops dropping items and magic in the box</v>
      </c>
    </row>
    <row r="136">
      <c r="A136" s="5" t="s">
        <v>559</v>
      </c>
      <c r="B136" s="5" t="s">
        <v>560</v>
      </c>
      <c r="C136" s="19"/>
      <c r="D136" s="11" t="s">
        <v>561</v>
      </c>
      <c r="E136" s="16" t="str">
        <f>IFERROR(__xludf.DUMMYFUNCTION("googletranslate(A136,""ja"",""en"")"),"Seaft string")</f>
        <v>Seaft string</v>
      </c>
      <c r="F136" s="16" t="str">
        <f>IFERROR(__xludf.DUMMYFUNCTION("googletranslate(B136,""ja"",""en"")"),"? You don't lose money in the box")</f>
        <v>? You don't lose money in the box</v>
      </c>
    </row>
    <row r="137">
      <c r="A137" s="5" t="s">
        <v>562</v>
      </c>
      <c r="B137" s="5" t="s">
        <v>563</v>
      </c>
      <c r="C137" s="19"/>
      <c r="D137" s="11" t="s">
        <v>564</v>
      </c>
      <c r="E137" s="16" t="str">
        <f>IFERROR(__xludf.DUMMYFUNCTION("googletranslate(A137,""ja"",""en"")"),"Guardian")</f>
        <v>Guardian</v>
      </c>
      <c r="F137" s="16" t="str">
        <f>IFERROR(__xludf.DUMMYFUNCTION("googletranslate(B137,""ja"",""en"")"),"? Damage and status change in the box")</f>
        <v>? Damage and status change in the box</v>
      </c>
    </row>
    <row r="138">
      <c r="A138" s="5" t="s">
        <v>565</v>
      </c>
      <c r="B138" s="5" t="s">
        <v>566</v>
      </c>
      <c r="C138" s="19"/>
      <c r="D138" s="11" t="s">
        <v>567</v>
      </c>
      <c r="E138" s="16" t="str">
        <f>IFERROR(__xludf.DUMMYFUNCTION("googletranslate(A138,""ja"",""en"")"),"Gold food")</f>
        <v>Gold food</v>
      </c>
      <c r="F138" s="16" t="str">
        <f>IFERROR(__xludf.DUMMYFUNCTION("googletranslate(B138,""ja"",""en"")"),"The value is high, but the maintenance cost is [0183] 10000g [0083] for one week.")</f>
        <v>The value is high, but the maintenance cost is [0183] 10000g [0083] for one week.</v>
      </c>
    </row>
    <row r="139">
      <c r="A139" s="5" t="s">
        <v>568</v>
      </c>
      <c r="B139" s="5" t="s">
        <v>569</v>
      </c>
      <c r="C139" s="19"/>
      <c r="D139" s="11" t="s">
        <v>570</v>
      </c>
      <c r="E139" s="16" t="str">
        <f>IFERROR(__xludf.DUMMYFUNCTION("googletranslate(A139,""ja"",""en"")"),"Lupine Harigane")</f>
        <v>Lupine Harigane</v>
      </c>
      <c r="F139" s="16" t="str">
        <f>IFERROR(__xludf.DUMMYFUNCTION("googletranslate(B139,""ja"",""en"")"),"[0283] You can open the treasure chest trout without the key [0083].")</f>
        <v>[0283] You can open the treasure chest trout without the key [0083].</v>
      </c>
    </row>
    <row r="140">
      <c r="A140" s="5" t="s">
        <v>571</v>
      </c>
      <c r="B140" s="5" t="s">
        <v>572</v>
      </c>
      <c r="C140" s="19"/>
      <c r="D140" s="11" t="s">
        <v>573</v>
      </c>
      <c r="E140" s="16" t="str">
        <f>IFERROR(__xludf.DUMMYFUNCTION("googletranslate(A140,""ja"",""en"")"),"Buddha's heart")</f>
        <v>Buddha's heart</v>
      </c>
      <c r="F140" s="16" t="str">
        <f>IFERROR(__xludf.DUMMYFUNCTION("googletranslate(B140,""ja"",""en"")"),"The Buddha's heart makes it harder for grudge")</f>
        <v>The Buddha's heart makes it harder for grudge</v>
      </c>
    </row>
    <row r="141">
      <c r="A141" s="5" t="s">
        <v>574</v>
      </c>
      <c r="B141" s="5" t="s">
        <v>575</v>
      </c>
      <c r="C141" s="19"/>
      <c r="D141" s="11" t="s">
        <v>576</v>
      </c>
      <c r="E141" s="16" t="str">
        <f>IFERROR(__xludf.DUMMYFUNCTION("googletranslate(A141,""ja"",""en"")"),"Urami Kimochi")</f>
        <v>Urami Kimochi</v>
      </c>
      <c r="F141" s="16" t="str">
        <f>IFERROR(__xludf.DUMMYFUNCTION("googletranslate(B141,""ja"",""en"")"),"It becomes easier to get grudge with the devil's heart")</f>
        <v>It becomes easier to get grudge with the devil's heart</v>
      </c>
    </row>
    <row r="142">
      <c r="A142" s="5" t="s">
        <v>577</v>
      </c>
      <c r="B142" s="5" t="s">
        <v>578</v>
      </c>
      <c r="C142" s="19"/>
      <c r="D142" s="11" t="s">
        <v>579</v>
      </c>
      <c r="E142" s="16" t="str">
        <f>IFERROR(__xludf.DUMMYFUNCTION("googletranslate(A142,""ja"",""en"")"),"Mannen puzzle")</f>
        <v>Mannen puzzle</v>
      </c>
      <c r="F142" s="16" t="str">
        <f>IFERROR(__xludf.DUMMYFUNCTION("googletranslate(B142,""ja"",""en"")"),"The remaining HP [0183] 1/10 [0083] The parameters other than the physical fitness are temporarily rising [0083]")</f>
        <v>The remaining HP [0183] 1/10 [0083] The parameters other than the physical fitness are temporarily rising [0083]</v>
      </c>
    </row>
    <row r="143">
      <c r="A143" s="5" t="s">
        <v>580</v>
      </c>
      <c r="B143" s="5" t="s">
        <v>581</v>
      </c>
      <c r="C143" s="19"/>
      <c r="D143" s="11" t="s">
        <v>582</v>
      </c>
      <c r="E143" s="16" t="str">
        <f>IFERROR(__xludf.DUMMYFUNCTION("googletranslate(A143,""ja"",""en"")"),"Dokapon Crown")</f>
        <v>Dokapon Crown</v>
      </c>
      <c r="F143" s="16" t="str">
        <f>IFERROR(__xludf.DUMMYFUNCTION("googletranslate(B143,""ja"",""en"")"),"All parameters [0283] 10up [0083]")</f>
        <v>All parameters [0283] 10up [0083]</v>
      </c>
    </row>
    <row r="144">
      <c r="A144" s="5" t="s">
        <v>583</v>
      </c>
      <c r="B144" s="5" t="s">
        <v>584</v>
      </c>
      <c r="C144" s="19"/>
      <c r="D144" s="11" t="s">
        <v>585</v>
      </c>
      <c r="E144" s="16" t="str">
        <f>IFERROR(__xludf.DUMMYFUNCTION("googletranslate(A144,""ja"",""en"")"),"Dokapon Heart")</f>
        <v>Dokapon Heart</v>
      </c>
      <c r="F144" s="16" t="str">
        <f>IFERROR(__xludf.DUMMYFUNCTION("googletranslate(B144,""ja"",""en"")"),"Physical strength and magic power [0283] 10UP [0083]")</f>
        <v>Physical strength and magic power [0283] 10UP [0083]</v>
      </c>
    </row>
    <row r="145">
      <c r="A145" s="5" t="s">
        <v>586</v>
      </c>
      <c r="B145" s="5" t="s">
        <v>587</v>
      </c>
      <c r="C145" s="19"/>
      <c r="D145" s="11" t="s">
        <v>588</v>
      </c>
      <c r="E145" s="16" t="str">
        <f>IFERROR(__xludf.DUMMYFUNCTION("googletranslate(A145,""ja"",""en"")"),"Dokapon Ring")</f>
        <v>Dokapon Ring</v>
      </c>
      <c r="F145" s="16" t="str">
        <f>IFERROR(__xludf.DUMMYFUNCTION("googletranslate(B145,""ja"",""en"")"),"Attack, defense, and speed [0283] 10UP [0083]")</f>
        <v>Attack, defense, and speed [0283] 10UP [0083]</v>
      </c>
    </row>
    <row r="146">
      <c r="A146" s="5" t="s">
        <v>589</v>
      </c>
      <c r="B146" s="5" t="s">
        <v>590</v>
      </c>
      <c r="C146" s="19"/>
      <c r="D146" s="11" t="s">
        <v>591</v>
      </c>
      <c r="E146" s="16" t="str">
        <f>IFERROR(__xludf.DUMMYFUNCTION("googletranslate(A146,""ja"",""en"")"),"Dokapon Orb")</f>
        <v>Dokapon Orb</v>
      </c>
      <c r="F146" s="16" t="str">
        <f>IFERROR(__xludf.DUMMYFUNCTION("googletranslate(B146,""ja"",""en"")"),"Treasure [0283] With the value of a single [0083], this is the best jewel")</f>
        <v>Treasure [0283] With the value of a single [0083], this is the best jewel</v>
      </c>
    </row>
    <row r="147">
      <c r="A147" s="5" t="s">
        <v>592</v>
      </c>
      <c r="B147" s="5" t="s">
        <v>593</v>
      </c>
      <c r="C147" s="19"/>
      <c r="D147" s="11" t="s">
        <v>594</v>
      </c>
      <c r="E147" s="16" t="str">
        <f>IFERROR(__xludf.DUMMYFUNCTION("googletranslate(A147,""ja"",""en"")"),"Weak ball")</f>
        <v>Weak ball</v>
      </c>
      <c r="F147" s="16" t="str">
        <f>IFERROR(__xludf.DUMMYFUNCTION("googletranslate(B147,""ja"",""en"")"),"It seems that there are four types of balls in the mysterious ball legend written as ""weak"".")</f>
        <v>It seems that there are four types of balls in the mysterious ball legend written as "weak".</v>
      </c>
    </row>
    <row r="148">
      <c r="A148" s="5" t="s">
        <v>595</v>
      </c>
      <c r="B148" s="5" t="s">
        <v>596</v>
      </c>
      <c r="C148" s="19"/>
      <c r="D148" s="11" t="s">
        <v>597</v>
      </c>
      <c r="E148" s="16" t="str">
        <f>IFERROR(__xludf.DUMMYFUNCTION("googletranslate(A148,""ja"",""en"")"),"Meat ball")</f>
        <v>Meat ball</v>
      </c>
      <c r="F148" s="16" t="str">
        <f>IFERROR(__xludf.DUMMYFUNCTION("googletranslate(B148,""ja"",""en"")"),"It seems that there are four types of balls in the mysterious ball legend with ""meat"".")</f>
        <v>It seems that there are four types of balls in the mysterious ball legend with "meat".</v>
      </c>
    </row>
    <row r="149">
      <c r="A149" s="5" t="s">
        <v>598</v>
      </c>
      <c r="B149" s="5" t="s">
        <v>599</v>
      </c>
      <c r="C149" s="19"/>
      <c r="D149" s="11" t="s">
        <v>600</v>
      </c>
      <c r="E149" s="16" t="str">
        <f>IFERROR(__xludf.DUMMYFUNCTION("googletranslate(A149,""ja"",""en"")"),"Strong ball")</f>
        <v>Strong ball</v>
      </c>
      <c r="F149" s="16" t="str">
        <f>IFERROR(__xludf.DUMMYFUNCTION("googletranslate(B149,""ja"",""en"")"),"It seems that there are four types of balls in the mysterious ball legend with ""strong"".")</f>
        <v>It seems that there are four types of balls in the mysterious ball legend with "strong".</v>
      </c>
    </row>
    <row r="150">
      <c r="A150" s="5" t="s">
        <v>601</v>
      </c>
      <c r="B150" s="5" t="s">
        <v>602</v>
      </c>
      <c r="C150" s="19"/>
      <c r="D150" s="11" t="s">
        <v>603</v>
      </c>
      <c r="E150" s="16" t="str">
        <f>IFERROR(__xludf.DUMMYFUNCTION("googletranslate(A150,""ja"",""en"")"),"Food ball")</f>
        <v>Food ball</v>
      </c>
      <c r="F150" s="16" t="str">
        <f>IFERROR(__xludf.DUMMYFUNCTION("googletranslate(B150,""ja"",""en"")"),"It seems that there are four types of balls in the mysterious ball legend written as ""food"".")</f>
        <v>It seems that there are four types of balls in the mysterious ball legend written as "food".</v>
      </c>
    </row>
    <row r="151">
      <c r="A151" s="5" t="s">
        <v>604</v>
      </c>
      <c r="B151" s="5" t="s">
        <v>605</v>
      </c>
      <c r="C151" s="19"/>
      <c r="D151" s="11" t="s">
        <v>606</v>
      </c>
      <c r="E151" s="16" t="str">
        <f>IFERROR(__xludf.DUMMYFUNCTION("googletranslate(A151,""ja"",""en"")"),"Dokapon Ball")</f>
        <v>Dokapon Ball</v>
      </c>
      <c r="F151" s="16" t="str">
        <f>IFERROR(__xludf.DUMMYFUNCTION("googletranslate(B151,""ja"",""en"")"),"Value worthy of a ball legend that controls Dokapon World")</f>
        <v>Value worthy of a ball legend that controls Dokapon World</v>
      </c>
    </row>
    <row r="152">
      <c r="A152" s="5" t="s">
        <v>607</v>
      </c>
      <c r="B152" s="5" t="s">
        <v>608</v>
      </c>
      <c r="C152" s="19"/>
      <c r="D152" s="11" t="s">
        <v>609</v>
      </c>
      <c r="E152" s="16" t="str">
        <f>IFERROR(__xludf.DUMMYFUNCTION("googletranslate(A152,""ja"",""en"")"),"Demon King's egg")</f>
        <v>Demon King's egg</v>
      </c>
      <c r="F152" s="16" t="str">
        <f>IFERROR(__xludf.DUMMYFUNCTION("googletranslate(B152,""ja"",""en"")"),"It seems to be drawn by those who have a secret of the national treasure of Makai")</f>
        <v>It seems to be drawn by those who have a secret of the national treasure of Makai</v>
      </c>
    </row>
    <row r="153">
      <c r="A153" s="3" t="s">
        <v>610</v>
      </c>
      <c r="B153" s="21" t="s">
        <v>611</v>
      </c>
      <c r="C153" s="22" t="s">
        <v>611</v>
      </c>
      <c r="D153" s="3" t="s">
        <v>612</v>
      </c>
      <c r="E153" s="3" t="s">
        <v>613</v>
      </c>
      <c r="F153" s="23" t="s">
        <v>611</v>
      </c>
      <c r="G153" s="24"/>
      <c r="H153" s="24"/>
      <c r="I153" s="24"/>
      <c r="J153" s="24"/>
      <c r="K153" s="24"/>
      <c r="L153" s="24"/>
      <c r="M153" s="24"/>
      <c r="N153" s="24"/>
      <c r="O153" s="24"/>
      <c r="P153" s="24"/>
      <c r="Q153" s="24"/>
      <c r="R153" s="24"/>
      <c r="S153" s="24"/>
      <c r="T153" s="24"/>
      <c r="U153" s="24"/>
      <c r="V153" s="24"/>
      <c r="W153" s="24"/>
      <c r="X153" s="24"/>
      <c r="Y153" s="24"/>
    </row>
    <row r="154">
      <c r="A154" s="5" t="s">
        <v>614</v>
      </c>
      <c r="B154" s="5"/>
      <c r="D154" s="11" t="s">
        <v>615</v>
      </c>
      <c r="E154" s="25" t="s">
        <v>616</v>
      </c>
    </row>
    <row r="155">
      <c r="A155" s="5" t="s">
        <v>617</v>
      </c>
      <c r="B155" s="5"/>
      <c r="D155" s="12"/>
      <c r="E155" s="25" t="s">
        <v>618</v>
      </c>
    </row>
    <row r="156">
      <c r="A156" s="5" t="s">
        <v>619</v>
      </c>
      <c r="B156" s="5"/>
      <c r="D156" s="11" t="s">
        <v>620</v>
      </c>
      <c r="E156" s="25" t="s">
        <v>621</v>
      </c>
    </row>
    <row r="157">
      <c r="A157" s="5" t="s">
        <v>622</v>
      </c>
      <c r="B157" s="5"/>
      <c r="D157" s="12"/>
      <c r="E157" s="25" t="s">
        <v>623</v>
      </c>
    </row>
    <row r="158">
      <c r="A158" s="5" t="s">
        <v>624</v>
      </c>
      <c r="B158" s="5"/>
      <c r="D158" s="12"/>
      <c r="E158" s="25" t="s">
        <v>625</v>
      </c>
    </row>
    <row r="159">
      <c r="A159" s="5" t="s">
        <v>626</v>
      </c>
      <c r="B159" s="5"/>
      <c r="D159" s="12"/>
      <c r="E159" s="25" t="s">
        <v>627</v>
      </c>
    </row>
    <row r="160">
      <c r="A160" s="5" t="s">
        <v>628</v>
      </c>
      <c r="B160" s="5"/>
      <c r="D160" s="11" t="s">
        <v>629</v>
      </c>
      <c r="E160" s="25" t="s">
        <v>630</v>
      </c>
    </row>
    <row r="161">
      <c r="A161" s="5" t="s">
        <v>631</v>
      </c>
      <c r="B161" s="5"/>
      <c r="D161" s="12"/>
      <c r="E161" s="25" t="s">
        <v>632</v>
      </c>
    </row>
    <row r="162">
      <c r="A162" s="5" t="s">
        <v>633</v>
      </c>
      <c r="B162" s="5"/>
      <c r="D162" s="12"/>
      <c r="E162" s="25" t="s">
        <v>634</v>
      </c>
    </row>
    <row r="163">
      <c r="A163" s="5" t="s">
        <v>635</v>
      </c>
      <c r="B163" s="5"/>
      <c r="D163" s="12"/>
      <c r="E163" s="25" t="s">
        <v>636</v>
      </c>
    </row>
    <row r="164">
      <c r="A164" s="5" t="s">
        <v>637</v>
      </c>
      <c r="B164" s="5"/>
      <c r="D164" s="12"/>
      <c r="E164" s="25" t="s">
        <v>638</v>
      </c>
    </row>
    <row r="165">
      <c r="A165" s="5" t="s">
        <v>639</v>
      </c>
      <c r="B165" s="5"/>
      <c r="D165" s="12"/>
      <c r="E165" s="25" t="s">
        <v>640</v>
      </c>
    </row>
    <row r="166">
      <c r="A166" s="5" t="s">
        <v>641</v>
      </c>
      <c r="B166" s="5"/>
      <c r="D166" s="11" t="s">
        <v>642</v>
      </c>
      <c r="E166" s="25" t="s">
        <v>643</v>
      </c>
    </row>
    <row r="167">
      <c r="A167" s="5" t="s">
        <v>644</v>
      </c>
      <c r="B167" s="5"/>
      <c r="D167" s="12"/>
      <c r="E167" s="25" t="s">
        <v>645</v>
      </c>
    </row>
    <row r="168">
      <c r="A168" s="5" t="s">
        <v>646</v>
      </c>
      <c r="B168" s="5"/>
      <c r="D168" s="12"/>
      <c r="E168" s="25" t="s">
        <v>647</v>
      </c>
    </row>
    <row r="169">
      <c r="A169" s="5" t="s">
        <v>648</v>
      </c>
      <c r="B169" s="5"/>
      <c r="D169" s="12"/>
      <c r="E169" s="25" t="s">
        <v>649</v>
      </c>
    </row>
    <row r="170">
      <c r="A170" s="5" t="s">
        <v>650</v>
      </c>
      <c r="B170" s="5"/>
      <c r="D170" s="12"/>
      <c r="E170" s="25" t="s">
        <v>651</v>
      </c>
    </row>
    <row r="171">
      <c r="A171" s="5" t="s">
        <v>652</v>
      </c>
      <c r="B171" s="5"/>
      <c r="D171" s="12"/>
      <c r="E171" s="25" t="s">
        <v>653</v>
      </c>
    </row>
    <row r="172">
      <c r="A172" s="5" t="s">
        <v>654</v>
      </c>
      <c r="D172" s="12"/>
      <c r="E172" s="25" t="s">
        <v>655</v>
      </c>
    </row>
    <row r="173">
      <c r="A173" s="5" t="s">
        <v>656</v>
      </c>
      <c r="D173" s="12"/>
      <c r="E173" s="25" t="s">
        <v>657</v>
      </c>
    </row>
    <row r="174">
      <c r="A174" s="5" t="s">
        <v>658</v>
      </c>
      <c r="D174" s="12"/>
      <c r="E174" s="25" t="s">
        <v>659</v>
      </c>
    </row>
    <row r="175">
      <c r="A175" s="5" t="s">
        <v>660</v>
      </c>
      <c r="D175" s="12"/>
      <c r="E175" s="25" t="s">
        <v>661</v>
      </c>
    </row>
    <row r="176">
      <c r="A176" s="5" t="s">
        <v>662</v>
      </c>
      <c r="D176" s="12"/>
      <c r="E176" s="25" t="s">
        <v>663</v>
      </c>
    </row>
    <row r="177">
      <c r="A177" s="5" t="s">
        <v>664</v>
      </c>
      <c r="D177" s="12"/>
      <c r="E177" s="25" t="s">
        <v>665</v>
      </c>
    </row>
    <row r="178">
      <c r="A178" s="5" t="s">
        <v>666</v>
      </c>
      <c r="D178" s="12"/>
      <c r="E178" s="25" t="s">
        <v>667</v>
      </c>
    </row>
    <row r="179">
      <c r="A179" s="5" t="s">
        <v>668</v>
      </c>
      <c r="D179" s="12"/>
      <c r="E179" s="25" t="s">
        <v>669</v>
      </c>
    </row>
    <row r="180">
      <c r="A180" s="5" t="s">
        <v>670</v>
      </c>
      <c r="D180" s="12"/>
      <c r="E180" s="25" t="s">
        <v>671</v>
      </c>
    </row>
    <row r="181">
      <c r="A181" s="5" t="s">
        <v>672</v>
      </c>
      <c r="D181" s="12"/>
      <c r="E181" s="25" t="s">
        <v>673</v>
      </c>
    </row>
    <row r="182">
      <c r="A182" s="5" t="s">
        <v>674</v>
      </c>
      <c r="D182" s="12"/>
      <c r="E182" s="25" t="s">
        <v>675</v>
      </c>
    </row>
    <row r="183">
      <c r="A183" s="5" t="s">
        <v>676</v>
      </c>
      <c r="D183" s="12"/>
      <c r="E183" s="25" t="s">
        <v>677</v>
      </c>
    </row>
    <row r="184">
      <c r="A184" s="5" t="s">
        <v>678</v>
      </c>
      <c r="D184" s="12"/>
      <c r="E184" s="25" t="s">
        <v>679</v>
      </c>
    </row>
    <row r="185">
      <c r="A185" s="5" t="s">
        <v>680</v>
      </c>
      <c r="D185" s="12"/>
      <c r="E185" s="25" t="s">
        <v>681</v>
      </c>
    </row>
    <row r="186">
      <c r="A186" s="5" t="s">
        <v>682</v>
      </c>
      <c r="D186" s="12"/>
      <c r="E186" s="25" t="s">
        <v>683</v>
      </c>
    </row>
    <row r="187">
      <c r="A187" s="5" t="s">
        <v>684</v>
      </c>
      <c r="D187" s="12"/>
      <c r="E187" s="25" t="s">
        <v>685</v>
      </c>
    </row>
    <row r="188">
      <c r="A188" s="5" t="s">
        <v>686</v>
      </c>
      <c r="D188" s="12"/>
      <c r="E188" s="25" t="s">
        <v>687</v>
      </c>
    </row>
    <row r="189">
      <c r="A189" s="5" t="s">
        <v>688</v>
      </c>
      <c r="D189" s="12"/>
      <c r="E189" s="25" t="s">
        <v>689</v>
      </c>
    </row>
    <row r="190">
      <c r="A190" s="5" t="s">
        <v>690</v>
      </c>
      <c r="D190" s="12"/>
      <c r="E190" s="25" t="s">
        <v>691</v>
      </c>
    </row>
    <row r="191">
      <c r="A191" s="5" t="s">
        <v>692</v>
      </c>
      <c r="D191" s="12"/>
      <c r="E191" s="25" t="s">
        <v>693</v>
      </c>
    </row>
    <row r="192">
      <c r="A192" s="5" t="s">
        <v>694</v>
      </c>
      <c r="D192" s="12"/>
      <c r="E192" s="25" t="s">
        <v>695</v>
      </c>
    </row>
    <row r="193">
      <c r="A193" s="5" t="s">
        <v>696</v>
      </c>
      <c r="D193" s="12"/>
      <c r="E193" s="25" t="s">
        <v>697</v>
      </c>
    </row>
    <row r="194">
      <c r="A194" s="5" t="s">
        <v>698</v>
      </c>
      <c r="D194" s="12"/>
      <c r="E194" s="25" t="s">
        <v>699</v>
      </c>
    </row>
    <row r="195">
      <c r="A195" s="5" t="s">
        <v>700</v>
      </c>
      <c r="D195" s="12"/>
      <c r="E195" s="25" t="s">
        <v>701</v>
      </c>
    </row>
    <row r="196">
      <c r="A196" s="5" t="s">
        <v>702</v>
      </c>
      <c r="D196" s="12"/>
      <c r="E196" s="25" t="s">
        <v>703</v>
      </c>
    </row>
    <row r="197">
      <c r="A197" s="5" t="s">
        <v>704</v>
      </c>
      <c r="D197" s="12"/>
      <c r="E197" s="25" t="s">
        <v>705</v>
      </c>
    </row>
    <row r="198">
      <c r="A198" s="5" t="s">
        <v>706</v>
      </c>
      <c r="D198" s="12"/>
      <c r="E198" s="25" t="s">
        <v>707</v>
      </c>
    </row>
    <row r="199">
      <c r="A199" s="5" t="s">
        <v>708</v>
      </c>
      <c r="D199" s="12"/>
      <c r="E199" s="25" t="s">
        <v>709</v>
      </c>
    </row>
    <row r="200">
      <c r="A200" s="5" t="s">
        <v>710</v>
      </c>
      <c r="D200" s="12"/>
      <c r="E200" s="25" t="s">
        <v>711</v>
      </c>
    </row>
    <row r="201">
      <c r="A201" s="5" t="s">
        <v>712</v>
      </c>
      <c r="D201" s="12"/>
      <c r="E201" s="25" t="s">
        <v>713</v>
      </c>
    </row>
    <row r="202">
      <c r="A202" s="5" t="s">
        <v>714</v>
      </c>
      <c r="D202" s="12"/>
      <c r="E202" s="25" t="s">
        <v>715</v>
      </c>
    </row>
    <row r="203">
      <c r="A203" s="5" t="s">
        <v>716</v>
      </c>
      <c r="D203" s="12"/>
      <c r="E203" s="25" t="s">
        <v>717</v>
      </c>
    </row>
    <row r="204">
      <c r="A204" s="5" t="s">
        <v>718</v>
      </c>
      <c r="D204" s="12"/>
      <c r="E204" s="25" t="s">
        <v>719</v>
      </c>
    </row>
    <row r="205">
      <c r="A205" s="5" t="s">
        <v>720</v>
      </c>
      <c r="D205" s="12"/>
      <c r="E205" s="25" t="s">
        <v>721</v>
      </c>
    </row>
    <row r="206">
      <c r="A206" s="5" t="s">
        <v>722</v>
      </c>
      <c r="D206" s="12"/>
      <c r="E206" s="25" t="s">
        <v>723</v>
      </c>
    </row>
    <row r="207">
      <c r="A207" s="5" t="s">
        <v>724</v>
      </c>
      <c r="D207" s="12"/>
      <c r="E207" s="25" t="s">
        <v>725</v>
      </c>
    </row>
    <row r="208">
      <c r="A208" s="5" t="s">
        <v>726</v>
      </c>
      <c r="D208" s="12"/>
      <c r="E208" s="25" t="s">
        <v>727</v>
      </c>
    </row>
    <row r="209">
      <c r="A209" s="5" t="s">
        <v>728</v>
      </c>
      <c r="D209" s="12"/>
      <c r="E209" s="25" t="s">
        <v>729</v>
      </c>
    </row>
    <row r="210">
      <c r="A210" s="5" t="s">
        <v>730</v>
      </c>
      <c r="D210" s="12"/>
      <c r="E210" s="25" t="s">
        <v>731</v>
      </c>
    </row>
    <row r="211">
      <c r="A211" s="5" t="s">
        <v>732</v>
      </c>
      <c r="D211" s="12"/>
      <c r="E211" s="25" t="s">
        <v>733</v>
      </c>
    </row>
    <row r="212">
      <c r="A212" s="5" t="s">
        <v>734</v>
      </c>
      <c r="D212" s="12"/>
      <c r="E212" s="25" t="s">
        <v>735</v>
      </c>
    </row>
    <row r="213">
      <c r="A213" s="5" t="s">
        <v>736</v>
      </c>
      <c r="D213" s="12"/>
      <c r="E213" s="25" t="s">
        <v>737</v>
      </c>
    </row>
    <row r="214">
      <c r="A214" s="5" t="s">
        <v>738</v>
      </c>
      <c r="D214" s="12"/>
      <c r="E214" s="25" t="s">
        <v>739</v>
      </c>
    </row>
    <row r="215">
      <c r="A215" s="5" t="s">
        <v>740</v>
      </c>
      <c r="D215" s="12"/>
      <c r="E215" s="25" t="s">
        <v>741</v>
      </c>
    </row>
    <row r="216">
      <c r="A216" s="5" t="s">
        <v>742</v>
      </c>
      <c r="D216" s="12"/>
      <c r="E216" s="25" t="s">
        <v>743</v>
      </c>
    </row>
    <row r="217">
      <c r="A217" s="5" t="s">
        <v>744</v>
      </c>
      <c r="D217" s="12"/>
      <c r="E217" s="25" t="s">
        <v>745</v>
      </c>
    </row>
    <row r="218">
      <c r="A218" s="5" t="s">
        <v>746</v>
      </c>
      <c r="D218" s="12"/>
      <c r="E218" s="25" t="s">
        <v>747</v>
      </c>
    </row>
    <row r="219">
      <c r="A219" s="5" t="s">
        <v>748</v>
      </c>
      <c r="D219" s="12"/>
      <c r="E219" s="25" t="s">
        <v>749</v>
      </c>
    </row>
    <row r="220">
      <c r="A220" s="5" t="s">
        <v>750</v>
      </c>
      <c r="D220" s="12"/>
      <c r="E220" s="25" t="s">
        <v>751</v>
      </c>
    </row>
    <row r="221">
      <c r="A221" s="5" t="s">
        <v>752</v>
      </c>
      <c r="D221" s="12"/>
      <c r="E221" s="25" t="s">
        <v>753</v>
      </c>
    </row>
    <row r="222">
      <c r="A222" s="5" t="s">
        <v>754</v>
      </c>
      <c r="D222" s="12"/>
      <c r="E222" s="25" t="s">
        <v>755</v>
      </c>
    </row>
    <row r="223">
      <c r="A223" s="5" t="s">
        <v>756</v>
      </c>
      <c r="D223" s="12"/>
      <c r="E223" s="25" t="s">
        <v>757</v>
      </c>
    </row>
    <row r="224">
      <c r="A224" s="5" t="s">
        <v>758</v>
      </c>
      <c r="D224" s="12"/>
      <c r="E224" s="25" t="s">
        <v>759</v>
      </c>
    </row>
    <row r="225">
      <c r="A225" s="5" t="s">
        <v>760</v>
      </c>
      <c r="D225" s="12"/>
      <c r="E225" s="25" t="s">
        <v>761</v>
      </c>
    </row>
    <row r="226">
      <c r="A226" s="5" t="s">
        <v>762</v>
      </c>
      <c r="D226" s="12"/>
      <c r="E226" s="25" t="s">
        <v>763</v>
      </c>
    </row>
    <row r="227">
      <c r="A227" s="5" t="s">
        <v>764</v>
      </c>
      <c r="D227" s="12"/>
      <c r="E227" s="25" t="s">
        <v>765</v>
      </c>
    </row>
    <row r="228">
      <c r="A228" s="3" t="s">
        <v>766</v>
      </c>
      <c r="B228" s="3" t="s">
        <v>767</v>
      </c>
      <c r="C228" s="3" t="s">
        <v>768</v>
      </c>
      <c r="D228" s="3" t="s">
        <v>769</v>
      </c>
      <c r="E228" s="3" t="s">
        <v>770</v>
      </c>
      <c r="F228" s="3" t="s">
        <v>771</v>
      </c>
      <c r="G228" s="4"/>
      <c r="H228" s="4"/>
      <c r="I228" s="4"/>
      <c r="J228" s="4"/>
      <c r="K228" s="4"/>
      <c r="L228" s="4"/>
      <c r="M228" s="4"/>
      <c r="N228" s="4"/>
      <c r="O228" s="4"/>
      <c r="P228" s="4"/>
      <c r="Q228" s="4"/>
      <c r="R228" s="4"/>
      <c r="S228" s="4"/>
      <c r="T228" s="4"/>
      <c r="U228" s="4"/>
      <c r="V228" s="4"/>
      <c r="W228" s="4"/>
      <c r="X228" s="4"/>
      <c r="Y228" s="4"/>
    </row>
    <row r="229">
      <c r="A229" s="5" t="s">
        <v>772</v>
      </c>
      <c r="B229" s="5" t="s">
        <v>773</v>
      </c>
      <c r="C229" s="12"/>
      <c r="D229" s="11" t="s">
        <v>774</v>
      </c>
    </row>
    <row r="230">
      <c r="A230" s="5" t="s">
        <v>775</v>
      </c>
      <c r="B230" s="5" t="s">
        <v>776</v>
      </c>
      <c r="C230" s="12"/>
      <c r="D230" s="11" t="s">
        <v>777</v>
      </c>
    </row>
    <row r="231">
      <c r="A231" s="5" t="s">
        <v>778</v>
      </c>
      <c r="B231" s="5" t="s">
        <v>779</v>
      </c>
      <c r="C231" s="12"/>
      <c r="D231" s="11" t="s">
        <v>780</v>
      </c>
    </row>
    <row r="232">
      <c r="A232" s="5" t="s">
        <v>781</v>
      </c>
      <c r="B232" s="5" t="s">
        <v>782</v>
      </c>
      <c r="C232" s="12"/>
      <c r="D232" s="11" t="s">
        <v>783</v>
      </c>
    </row>
    <row r="233">
      <c r="A233" s="5" t="s">
        <v>784</v>
      </c>
      <c r="B233" s="5" t="s">
        <v>785</v>
      </c>
      <c r="C233" s="12"/>
      <c r="D233" s="11" t="s">
        <v>786</v>
      </c>
    </row>
    <row r="234">
      <c r="A234" s="5" t="s">
        <v>787</v>
      </c>
      <c r="B234" s="5" t="s">
        <v>788</v>
      </c>
      <c r="C234" s="12"/>
      <c r="D234" s="11" t="s">
        <v>789</v>
      </c>
    </row>
    <row r="235">
      <c r="A235" s="5" t="s">
        <v>790</v>
      </c>
      <c r="B235" s="5" t="s">
        <v>791</v>
      </c>
      <c r="C235" s="12"/>
      <c r="D235" s="11" t="s">
        <v>792</v>
      </c>
    </row>
    <row r="236">
      <c r="A236" s="5" t="s">
        <v>793</v>
      </c>
      <c r="B236" s="5" t="s">
        <v>794</v>
      </c>
      <c r="C236" s="12"/>
      <c r="D236" s="11" t="s">
        <v>795</v>
      </c>
    </row>
    <row r="237">
      <c r="A237" s="5" t="s">
        <v>796</v>
      </c>
      <c r="B237" s="5" t="s">
        <v>797</v>
      </c>
      <c r="C237" s="12"/>
      <c r="D237" s="11" t="s">
        <v>798</v>
      </c>
    </row>
    <row r="238">
      <c r="A238" s="5" t="s">
        <v>799</v>
      </c>
      <c r="B238" s="5" t="s">
        <v>800</v>
      </c>
      <c r="C238" s="20" t="s">
        <v>801</v>
      </c>
      <c r="D238" s="11" t="s">
        <v>802</v>
      </c>
    </row>
    <row r="239">
      <c r="A239" s="5" t="s">
        <v>803</v>
      </c>
      <c r="B239" s="5" t="s">
        <v>804</v>
      </c>
      <c r="C239" s="12"/>
      <c r="D239" s="11" t="s">
        <v>805</v>
      </c>
    </row>
    <row r="240">
      <c r="A240" s="5" t="s">
        <v>806</v>
      </c>
      <c r="B240" s="5" t="s">
        <v>807</v>
      </c>
      <c r="C240" s="12"/>
      <c r="D240" s="11" t="s">
        <v>808</v>
      </c>
    </row>
    <row r="241">
      <c r="A241" s="5" t="s">
        <v>809</v>
      </c>
      <c r="B241" s="5" t="s">
        <v>810</v>
      </c>
      <c r="C241" s="12"/>
      <c r="D241" s="11" t="s">
        <v>811</v>
      </c>
    </row>
    <row r="242">
      <c r="A242" s="5" t="s">
        <v>812</v>
      </c>
      <c r="B242" s="5" t="s">
        <v>813</v>
      </c>
      <c r="C242" s="11" t="s">
        <v>814</v>
      </c>
      <c r="D242" s="11" t="s">
        <v>815</v>
      </c>
    </row>
    <row r="243">
      <c r="A243" s="5" t="s">
        <v>816</v>
      </c>
      <c r="B243" s="5" t="s">
        <v>817</v>
      </c>
      <c r="C243" s="11" t="s">
        <v>818</v>
      </c>
      <c r="D243" s="11" t="s">
        <v>819</v>
      </c>
    </row>
    <row r="244">
      <c r="A244" s="26" t="s">
        <v>820</v>
      </c>
      <c r="B244" s="27"/>
      <c r="C244" s="28"/>
      <c r="D244" s="28"/>
      <c r="E244" s="27"/>
      <c r="F244" s="27"/>
    </row>
    <row r="245">
      <c r="A245" s="5" t="s">
        <v>821</v>
      </c>
      <c r="B245" s="5" t="s">
        <v>822</v>
      </c>
      <c r="C245" s="11" t="s">
        <v>823</v>
      </c>
      <c r="D245" s="11" t="s">
        <v>824</v>
      </c>
      <c r="E245" s="5" t="s">
        <v>825</v>
      </c>
    </row>
    <row r="246">
      <c r="A246" s="5" t="s">
        <v>826</v>
      </c>
      <c r="B246" s="5" t="s">
        <v>827</v>
      </c>
      <c r="C246" s="11" t="s">
        <v>828</v>
      </c>
      <c r="D246" s="11" t="s">
        <v>829</v>
      </c>
      <c r="E246" s="5" t="s">
        <v>830</v>
      </c>
    </row>
    <row r="247">
      <c r="A247" s="5" t="s">
        <v>831</v>
      </c>
      <c r="B247" s="5" t="s">
        <v>832</v>
      </c>
      <c r="C247" s="11" t="s">
        <v>833</v>
      </c>
      <c r="D247" s="11" t="s">
        <v>834</v>
      </c>
      <c r="E247" s="5" t="s">
        <v>835</v>
      </c>
    </row>
    <row r="248">
      <c r="A248" s="5" t="s">
        <v>836</v>
      </c>
      <c r="B248" s="5" t="s">
        <v>837</v>
      </c>
      <c r="C248" s="11" t="s">
        <v>838</v>
      </c>
      <c r="D248" s="11" t="s">
        <v>37</v>
      </c>
      <c r="E248" s="5" t="s">
        <v>839</v>
      </c>
    </row>
    <row r="249">
      <c r="A249" s="5" t="s">
        <v>840</v>
      </c>
      <c r="B249" s="5" t="s">
        <v>841</v>
      </c>
      <c r="C249" s="11" t="s">
        <v>842</v>
      </c>
      <c r="D249" s="11" t="s">
        <v>843</v>
      </c>
      <c r="E249" s="5" t="s">
        <v>844</v>
      </c>
    </row>
    <row r="250">
      <c r="A250" s="5" t="s">
        <v>845</v>
      </c>
      <c r="B250" s="5" t="s">
        <v>846</v>
      </c>
      <c r="C250" s="11" t="s">
        <v>847</v>
      </c>
      <c r="D250" s="11" t="s">
        <v>848</v>
      </c>
      <c r="E250" s="5" t="s">
        <v>849</v>
      </c>
    </row>
    <row r="251">
      <c r="A251" s="5" t="s">
        <v>850</v>
      </c>
      <c r="B251" s="5" t="s">
        <v>851</v>
      </c>
      <c r="C251" s="11" t="s">
        <v>852</v>
      </c>
      <c r="D251" s="11" t="s">
        <v>853</v>
      </c>
      <c r="E251" s="5" t="s">
        <v>854</v>
      </c>
    </row>
    <row r="252">
      <c r="A252" s="5" t="s">
        <v>855</v>
      </c>
      <c r="B252" s="5" t="s">
        <v>856</v>
      </c>
      <c r="C252" s="11" t="s">
        <v>857</v>
      </c>
      <c r="D252" s="11" t="s">
        <v>858</v>
      </c>
      <c r="E252" s="5" t="s">
        <v>859</v>
      </c>
    </row>
    <row r="253">
      <c r="A253" s="5" t="s">
        <v>860</v>
      </c>
      <c r="B253" s="5" t="s">
        <v>861</v>
      </c>
      <c r="C253" s="11" t="s">
        <v>862</v>
      </c>
      <c r="D253" s="11" t="s">
        <v>863</v>
      </c>
      <c r="E253" s="5" t="s">
        <v>864</v>
      </c>
    </row>
    <row r="254">
      <c r="A254" s="5" t="s">
        <v>865</v>
      </c>
      <c r="B254" s="5" t="s">
        <v>866</v>
      </c>
      <c r="C254" s="11" t="s">
        <v>867</v>
      </c>
      <c r="D254" s="11" t="s">
        <v>868</v>
      </c>
      <c r="E254" s="5" t="s">
        <v>869</v>
      </c>
    </row>
    <row r="255">
      <c r="A255" s="5" t="s">
        <v>870</v>
      </c>
      <c r="B255" s="5" t="s">
        <v>871</v>
      </c>
      <c r="C255" s="11" t="s">
        <v>872</v>
      </c>
      <c r="D255" s="11" t="s">
        <v>873</v>
      </c>
      <c r="E255" s="5" t="s">
        <v>874</v>
      </c>
    </row>
    <row r="256">
      <c r="A256" s="5" t="s">
        <v>875</v>
      </c>
      <c r="B256" s="5" t="s">
        <v>876</v>
      </c>
      <c r="C256" s="11" t="s">
        <v>877</v>
      </c>
      <c r="D256" s="11" t="s">
        <v>878</v>
      </c>
      <c r="E256" s="5" t="s">
        <v>879</v>
      </c>
    </row>
    <row r="257">
      <c r="A257" s="5" t="s">
        <v>880</v>
      </c>
      <c r="B257" s="5" t="s">
        <v>881</v>
      </c>
      <c r="C257" s="11" t="s">
        <v>882</v>
      </c>
      <c r="D257" s="11" t="s">
        <v>883</v>
      </c>
      <c r="E257" s="5" t="s">
        <v>884</v>
      </c>
    </row>
    <row r="258">
      <c r="A258" s="5" t="s">
        <v>885</v>
      </c>
      <c r="B258" s="5" t="s">
        <v>886</v>
      </c>
      <c r="C258" s="12"/>
      <c r="D258" s="12"/>
      <c r="E258" s="5" t="s">
        <v>885</v>
      </c>
    </row>
    <row r="259">
      <c r="A259" s="5" t="s">
        <v>887</v>
      </c>
      <c r="B259" s="5" t="s">
        <v>888</v>
      </c>
      <c r="C259" s="11" t="s">
        <v>889</v>
      </c>
      <c r="D259" s="11" t="s">
        <v>890</v>
      </c>
      <c r="E259" s="5" t="s">
        <v>891</v>
      </c>
    </row>
    <row r="260">
      <c r="A260" s="5" t="s">
        <v>892</v>
      </c>
      <c r="B260" s="5" t="s">
        <v>893</v>
      </c>
      <c r="C260" s="11" t="s">
        <v>894</v>
      </c>
      <c r="D260" s="11" t="s">
        <v>193</v>
      </c>
      <c r="E260" s="5" t="s">
        <v>895</v>
      </c>
    </row>
    <row r="261">
      <c r="A261" s="5" t="s">
        <v>896</v>
      </c>
      <c r="B261" s="5" t="s">
        <v>897</v>
      </c>
      <c r="C261" s="11" t="s">
        <v>898</v>
      </c>
      <c r="D261" s="11" t="s">
        <v>789</v>
      </c>
      <c r="E261" s="5" t="s">
        <v>899</v>
      </c>
    </row>
    <row r="262">
      <c r="A262" s="5" t="s">
        <v>900</v>
      </c>
      <c r="B262" s="5" t="s">
        <v>901</v>
      </c>
      <c r="C262" s="11" t="s">
        <v>902</v>
      </c>
      <c r="D262" s="11" t="s">
        <v>903</v>
      </c>
      <c r="E262" s="5" t="s">
        <v>904</v>
      </c>
    </row>
    <row r="263">
      <c r="A263" s="5" t="s">
        <v>905</v>
      </c>
      <c r="B263" s="5" t="s">
        <v>906</v>
      </c>
      <c r="C263" s="11" t="s">
        <v>907</v>
      </c>
      <c r="D263" s="11" t="s">
        <v>908</v>
      </c>
      <c r="E263" s="5" t="s">
        <v>909</v>
      </c>
    </row>
    <row r="264">
      <c r="A264" s="5" t="s">
        <v>910</v>
      </c>
      <c r="B264" s="5" t="s">
        <v>911</v>
      </c>
      <c r="C264" s="12"/>
      <c r="D264" s="11" t="s">
        <v>912</v>
      </c>
      <c r="E264" s="5" t="s">
        <v>913</v>
      </c>
    </row>
    <row r="265">
      <c r="A265" s="5" t="s">
        <v>914</v>
      </c>
      <c r="B265" s="5" t="s">
        <v>915</v>
      </c>
      <c r="C265" s="12"/>
      <c r="D265" s="11" t="s">
        <v>916</v>
      </c>
      <c r="E265" s="5" t="s">
        <v>917</v>
      </c>
    </row>
    <row r="266">
      <c r="A266" s="5" t="s">
        <v>918</v>
      </c>
      <c r="B266" s="5" t="s">
        <v>919</v>
      </c>
      <c r="C266" s="11" t="s">
        <v>920</v>
      </c>
      <c r="D266" s="11" t="s">
        <v>921</v>
      </c>
      <c r="E266" s="5" t="s">
        <v>922</v>
      </c>
    </row>
    <row r="267">
      <c r="A267" s="5" t="s">
        <v>923</v>
      </c>
      <c r="B267" s="5" t="s">
        <v>924</v>
      </c>
      <c r="C267" s="12"/>
      <c r="D267" s="11" t="s">
        <v>925</v>
      </c>
      <c r="E267" s="5" t="s">
        <v>926</v>
      </c>
    </row>
    <row r="268">
      <c r="A268" s="5" t="s">
        <v>927</v>
      </c>
      <c r="B268" s="5" t="s">
        <v>924</v>
      </c>
      <c r="C268" s="12"/>
      <c r="D268" s="11" t="s">
        <v>928</v>
      </c>
      <c r="E268" s="5" t="s">
        <v>929</v>
      </c>
    </row>
    <row r="269">
      <c r="A269" s="5" t="s">
        <v>930</v>
      </c>
      <c r="B269" s="5" t="s">
        <v>924</v>
      </c>
      <c r="C269" s="12"/>
      <c r="D269" s="11" t="s">
        <v>931</v>
      </c>
      <c r="E269" s="5" t="s">
        <v>932</v>
      </c>
    </row>
    <row r="270">
      <c r="A270" s="5" t="s">
        <v>933</v>
      </c>
      <c r="B270" s="5" t="s">
        <v>924</v>
      </c>
      <c r="C270" s="12"/>
      <c r="D270" s="11" t="s">
        <v>934</v>
      </c>
      <c r="E270" s="5" t="s">
        <v>935</v>
      </c>
    </row>
    <row r="271">
      <c r="A271" s="5" t="s">
        <v>936</v>
      </c>
      <c r="B271" s="5" t="s">
        <v>924</v>
      </c>
      <c r="C271" s="12"/>
      <c r="D271" s="11" t="s">
        <v>258</v>
      </c>
      <c r="E271" s="5" t="s">
        <v>937</v>
      </c>
    </row>
    <row r="272">
      <c r="A272" s="5" t="s">
        <v>938</v>
      </c>
      <c r="B272" s="5" t="s">
        <v>924</v>
      </c>
      <c r="C272" s="12"/>
      <c r="D272" s="11" t="s">
        <v>939</v>
      </c>
      <c r="E272" s="5" t="s">
        <v>940</v>
      </c>
    </row>
    <row r="273">
      <c r="A273" s="5" t="s">
        <v>941</v>
      </c>
      <c r="B273" s="5" t="s">
        <v>924</v>
      </c>
      <c r="C273" s="12"/>
      <c r="D273" s="11" t="s">
        <v>942</v>
      </c>
      <c r="E273" s="5" t="s">
        <v>943</v>
      </c>
    </row>
    <row r="274">
      <c r="A274" s="5" t="s">
        <v>944</v>
      </c>
      <c r="B274" s="5" t="s">
        <v>924</v>
      </c>
      <c r="C274" s="12"/>
      <c r="D274" s="11" t="s">
        <v>945</v>
      </c>
      <c r="E274" s="5" t="s">
        <v>946</v>
      </c>
    </row>
    <row r="275">
      <c r="A275" s="5" t="s">
        <v>947</v>
      </c>
      <c r="B275" s="5" t="s">
        <v>924</v>
      </c>
      <c r="C275" s="12"/>
      <c r="D275" s="11" t="s">
        <v>948</v>
      </c>
      <c r="E275" s="5" t="s">
        <v>949</v>
      </c>
    </row>
    <row r="276">
      <c r="A276" s="5" t="s">
        <v>950</v>
      </c>
      <c r="B276" s="5" t="s">
        <v>924</v>
      </c>
      <c r="C276" s="12"/>
      <c r="D276" s="11" t="s">
        <v>951</v>
      </c>
      <c r="E276" s="5" t="s">
        <v>952</v>
      </c>
    </row>
    <row r="277">
      <c r="A277" s="5" t="s">
        <v>953</v>
      </c>
      <c r="B277" s="5" t="s">
        <v>924</v>
      </c>
      <c r="C277" s="12"/>
      <c r="D277" s="11" t="s">
        <v>954</v>
      </c>
      <c r="E277" s="5" t="s">
        <v>955</v>
      </c>
    </row>
    <row r="278">
      <c r="A278" s="5" t="s">
        <v>956</v>
      </c>
      <c r="B278" s="5" t="s">
        <v>924</v>
      </c>
      <c r="C278" s="12"/>
      <c r="D278" s="11" t="s">
        <v>957</v>
      </c>
      <c r="E278" s="5" t="s">
        <v>958</v>
      </c>
    </row>
    <row r="279">
      <c r="A279" s="5" t="s">
        <v>959</v>
      </c>
      <c r="B279" s="5" t="s">
        <v>924</v>
      </c>
      <c r="C279" s="12"/>
      <c r="D279" s="11" t="s">
        <v>960</v>
      </c>
      <c r="E279" s="5" t="s">
        <v>961</v>
      </c>
    </row>
    <row r="280">
      <c r="A280" s="5" t="s">
        <v>962</v>
      </c>
      <c r="B280" s="5" t="s">
        <v>963</v>
      </c>
      <c r="C280" s="12"/>
      <c r="D280" s="11" t="s">
        <v>964</v>
      </c>
      <c r="E280" s="5" t="s">
        <v>965</v>
      </c>
    </row>
    <row r="281">
      <c r="A281" s="26" t="s">
        <v>966</v>
      </c>
      <c r="B281" s="27"/>
      <c r="C281" s="28"/>
      <c r="D281" s="28"/>
      <c r="E281" s="27"/>
      <c r="F281" s="27"/>
    </row>
    <row r="282">
      <c r="A282" s="5" t="s">
        <v>967</v>
      </c>
      <c r="B282" s="6" t="s">
        <v>968</v>
      </c>
      <c r="C282" s="25" t="s">
        <v>969</v>
      </c>
      <c r="D282" s="12"/>
    </row>
    <row r="283">
      <c r="A283" s="5" t="s">
        <v>970</v>
      </c>
      <c r="B283" s="6" t="s">
        <v>971</v>
      </c>
      <c r="C283" s="25" t="s">
        <v>972</v>
      </c>
      <c r="D283" s="12"/>
    </row>
    <row r="284">
      <c r="A284" s="5" t="s">
        <v>973</v>
      </c>
      <c r="B284" s="6" t="s">
        <v>974</v>
      </c>
      <c r="C284" s="25" t="s">
        <v>975</v>
      </c>
      <c r="D284" s="12"/>
    </row>
    <row r="285">
      <c r="A285" s="5" t="s">
        <v>976</v>
      </c>
      <c r="B285" s="6" t="s">
        <v>977</v>
      </c>
      <c r="C285" s="25" t="s">
        <v>978</v>
      </c>
      <c r="D285" s="12"/>
    </row>
    <row r="286">
      <c r="A286" s="5" t="s">
        <v>979</v>
      </c>
      <c r="B286" s="6" t="s">
        <v>980</v>
      </c>
      <c r="C286" s="25" t="s">
        <v>981</v>
      </c>
      <c r="D286" s="12"/>
    </row>
    <row r="287">
      <c r="A287" s="5" t="s">
        <v>982</v>
      </c>
      <c r="B287" s="6" t="s">
        <v>983</v>
      </c>
      <c r="C287" s="25" t="s">
        <v>984</v>
      </c>
      <c r="D287" s="12"/>
    </row>
    <row r="288">
      <c r="A288" s="5" t="s">
        <v>985</v>
      </c>
      <c r="B288" s="6" t="s">
        <v>986</v>
      </c>
      <c r="C288" s="25" t="s">
        <v>987</v>
      </c>
      <c r="D288" s="12"/>
    </row>
    <row r="289">
      <c r="A289" s="5" t="s">
        <v>988</v>
      </c>
      <c r="B289" s="6" t="s">
        <v>989</v>
      </c>
      <c r="C289" s="25" t="s">
        <v>990</v>
      </c>
      <c r="D289" s="12"/>
    </row>
    <row r="290">
      <c r="A290" s="5" t="s">
        <v>991</v>
      </c>
      <c r="B290" s="6" t="s">
        <v>992</v>
      </c>
      <c r="C290" s="25" t="s">
        <v>993</v>
      </c>
      <c r="D290" s="12"/>
    </row>
    <row r="291">
      <c r="A291" s="5" t="s">
        <v>994</v>
      </c>
      <c r="B291" s="6" t="s">
        <v>995</v>
      </c>
      <c r="C291" s="25" t="s">
        <v>996</v>
      </c>
      <c r="D291" s="12"/>
    </row>
    <row r="292">
      <c r="A292" s="5" t="s">
        <v>997</v>
      </c>
      <c r="B292" s="6" t="s">
        <v>998</v>
      </c>
      <c r="C292" s="25" t="s">
        <v>999</v>
      </c>
      <c r="D292" s="12"/>
    </row>
    <row r="293">
      <c r="A293" s="5" t="s">
        <v>1000</v>
      </c>
      <c r="B293" s="6" t="s">
        <v>1001</v>
      </c>
      <c r="C293" s="25" t="s">
        <v>1002</v>
      </c>
      <c r="D293" s="12"/>
    </row>
    <row r="294">
      <c r="A294" s="5" t="s">
        <v>1003</v>
      </c>
      <c r="B294" s="6" t="s">
        <v>1004</v>
      </c>
      <c r="C294" s="25" t="s">
        <v>1005</v>
      </c>
      <c r="D294" s="12"/>
    </row>
    <row r="295">
      <c r="A295" s="5" t="s">
        <v>1006</v>
      </c>
      <c r="B295" s="6" t="s">
        <v>1007</v>
      </c>
      <c r="C295" s="25" t="s">
        <v>1008</v>
      </c>
      <c r="D295" s="12"/>
    </row>
    <row r="296">
      <c r="A296" s="5" t="s">
        <v>1009</v>
      </c>
      <c r="B296" s="6" t="s">
        <v>1010</v>
      </c>
      <c r="C296" s="25" t="s">
        <v>1011</v>
      </c>
      <c r="D296" s="12"/>
    </row>
    <row r="297">
      <c r="A297" s="5" t="s">
        <v>1012</v>
      </c>
      <c r="B297" s="6" t="s">
        <v>1013</v>
      </c>
      <c r="C297" s="25" t="s">
        <v>1014</v>
      </c>
      <c r="D297" s="12"/>
    </row>
    <row r="298">
      <c r="A298" s="5" t="s">
        <v>1015</v>
      </c>
      <c r="B298" s="6" t="s">
        <v>1016</v>
      </c>
      <c r="C298" s="25" t="s">
        <v>1017</v>
      </c>
      <c r="D298" s="12"/>
    </row>
    <row r="299">
      <c r="A299" s="5" t="s">
        <v>1018</v>
      </c>
      <c r="B299" s="6" t="s">
        <v>1019</v>
      </c>
      <c r="C299" s="25" t="s">
        <v>1020</v>
      </c>
      <c r="D299" s="12"/>
    </row>
    <row r="300">
      <c r="A300" s="5" t="s">
        <v>1021</v>
      </c>
      <c r="B300" s="6" t="s">
        <v>1022</v>
      </c>
      <c r="C300" s="25" t="s">
        <v>1023</v>
      </c>
      <c r="D300" s="12"/>
    </row>
    <row r="301">
      <c r="A301" s="5" t="s">
        <v>1024</v>
      </c>
      <c r="B301" s="6" t="s">
        <v>1025</v>
      </c>
      <c r="C301" s="25" t="s">
        <v>1026</v>
      </c>
      <c r="D301" s="12"/>
    </row>
    <row r="302">
      <c r="A302" s="5" t="s">
        <v>1027</v>
      </c>
      <c r="B302" s="6" t="s">
        <v>1028</v>
      </c>
      <c r="C302" s="25" t="s">
        <v>1029</v>
      </c>
      <c r="D302" s="12"/>
    </row>
    <row r="303">
      <c r="A303" s="5" t="s">
        <v>1030</v>
      </c>
      <c r="B303" s="6" t="s">
        <v>1031</v>
      </c>
      <c r="C303" s="25" t="s">
        <v>1032</v>
      </c>
      <c r="D303" s="12"/>
    </row>
    <row r="304">
      <c r="A304" s="5" t="s">
        <v>1033</v>
      </c>
      <c r="B304" s="6" t="s">
        <v>1034</v>
      </c>
      <c r="C304" s="25" t="s">
        <v>1035</v>
      </c>
      <c r="D304" s="12"/>
    </row>
    <row r="305">
      <c r="A305" s="5" t="s">
        <v>1036</v>
      </c>
      <c r="B305" s="6" t="s">
        <v>1037</v>
      </c>
      <c r="C305" s="25" t="s">
        <v>1038</v>
      </c>
      <c r="D305" s="12"/>
    </row>
    <row r="306">
      <c r="A306" s="5" t="s">
        <v>1039</v>
      </c>
      <c r="B306" s="6" t="s">
        <v>1040</v>
      </c>
      <c r="C306" s="25" t="s">
        <v>1041</v>
      </c>
      <c r="D306" s="12"/>
    </row>
    <row r="307">
      <c r="A307" s="5" t="s">
        <v>1042</v>
      </c>
      <c r="B307" s="6" t="s">
        <v>1043</v>
      </c>
      <c r="C307" s="25" t="s">
        <v>1044</v>
      </c>
      <c r="D307" s="12"/>
    </row>
    <row r="308">
      <c r="A308" s="5" t="s">
        <v>1045</v>
      </c>
      <c r="B308" s="6" t="s">
        <v>1046</v>
      </c>
      <c r="C308" s="25" t="s">
        <v>1047</v>
      </c>
      <c r="D308" s="12"/>
    </row>
    <row r="309">
      <c r="A309" s="5" t="s">
        <v>1048</v>
      </c>
      <c r="B309" s="29"/>
      <c r="C309" s="25" t="s">
        <v>1049</v>
      </c>
      <c r="D309" s="12"/>
    </row>
    <row r="310">
      <c r="A310" s="5" t="s">
        <v>1048</v>
      </c>
      <c r="B310" s="29"/>
      <c r="C310" s="25" t="s">
        <v>1049</v>
      </c>
      <c r="D310" s="12"/>
    </row>
    <row r="311">
      <c r="A311" s="5" t="s">
        <v>1048</v>
      </c>
      <c r="B311" s="29"/>
      <c r="C311" s="25" t="s">
        <v>1049</v>
      </c>
      <c r="D311" s="12"/>
    </row>
    <row r="312">
      <c r="A312" s="26" t="s">
        <v>1050</v>
      </c>
      <c r="B312" s="28"/>
      <c r="C312" s="28"/>
      <c r="D312" s="28"/>
      <c r="E312" s="27"/>
      <c r="F312" s="27"/>
    </row>
    <row r="313">
      <c r="A313" s="5" t="s">
        <v>1051</v>
      </c>
      <c r="B313" s="6" t="s">
        <v>1052</v>
      </c>
      <c r="C313" s="12"/>
      <c r="D313" s="12"/>
    </row>
    <row r="314">
      <c r="A314" s="5" t="s">
        <v>1053</v>
      </c>
      <c r="B314" s="6" t="s">
        <v>1054</v>
      </c>
      <c r="C314" s="12"/>
      <c r="D314" s="12"/>
    </row>
    <row r="315">
      <c r="A315" s="5" t="s">
        <v>1055</v>
      </c>
      <c r="B315" s="6" t="s">
        <v>1056</v>
      </c>
      <c r="C315" s="12"/>
      <c r="D315" s="12"/>
    </row>
    <row r="316">
      <c r="A316" s="5" t="s">
        <v>1057</v>
      </c>
      <c r="B316" s="6" t="s">
        <v>1058</v>
      </c>
      <c r="C316" s="12"/>
      <c r="D316" s="12"/>
    </row>
    <row r="317">
      <c r="A317" s="5" t="s">
        <v>1059</v>
      </c>
      <c r="B317" s="6" t="s">
        <v>1060</v>
      </c>
      <c r="C317" s="25" t="s">
        <v>1061</v>
      </c>
      <c r="D317" s="12"/>
    </row>
    <row r="318">
      <c r="A318" s="5" t="s">
        <v>1062</v>
      </c>
      <c r="B318" s="6" t="s">
        <v>1063</v>
      </c>
      <c r="C318" s="25" t="s">
        <v>1064</v>
      </c>
      <c r="D318" s="12"/>
    </row>
    <row r="319">
      <c r="A319" s="5" t="s">
        <v>1065</v>
      </c>
      <c r="B319" s="6" t="s">
        <v>1066</v>
      </c>
      <c r="C319" s="25" t="s">
        <v>1067</v>
      </c>
      <c r="D319" s="12"/>
    </row>
    <row r="320">
      <c r="A320" s="5" t="s">
        <v>1068</v>
      </c>
      <c r="B320" s="6" t="s">
        <v>1069</v>
      </c>
      <c r="C320" s="25" t="s">
        <v>1070</v>
      </c>
      <c r="D320" s="12"/>
    </row>
    <row r="321">
      <c r="A321" s="5" t="s">
        <v>1071</v>
      </c>
      <c r="B321" s="6" t="s">
        <v>1072</v>
      </c>
      <c r="C321" s="25" t="s">
        <v>1073</v>
      </c>
      <c r="D321" s="12"/>
    </row>
    <row r="322">
      <c r="A322" s="5" t="s">
        <v>1074</v>
      </c>
      <c r="B322" s="6" t="s">
        <v>1075</v>
      </c>
      <c r="C322" s="25" t="s">
        <v>1076</v>
      </c>
      <c r="D322" s="12"/>
    </row>
    <row r="323">
      <c r="A323" s="5" t="s">
        <v>1077</v>
      </c>
      <c r="B323" s="6" t="s">
        <v>1078</v>
      </c>
      <c r="C323" s="25" t="s">
        <v>1079</v>
      </c>
      <c r="D323" s="12"/>
    </row>
    <row r="324">
      <c r="A324" s="5" t="s">
        <v>1080</v>
      </c>
      <c r="B324" s="6" t="s">
        <v>1081</v>
      </c>
      <c r="C324" s="25" t="s">
        <v>1082</v>
      </c>
      <c r="D324" s="12"/>
    </row>
    <row r="325">
      <c r="A325" s="5" t="s">
        <v>1083</v>
      </c>
      <c r="B325" s="6" t="s">
        <v>1084</v>
      </c>
      <c r="C325" s="25" t="s">
        <v>1085</v>
      </c>
      <c r="D325" s="12"/>
    </row>
    <row r="326">
      <c r="A326" s="5" t="s">
        <v>1086</v>
      </c>
      <c r="B326" s="6" t="s">
        <v>1087</v>
      </c>
      <c r="C326" s="25" t="s">
        <v>1088</v>
      </c>
      <c r="D326" s="12"/>
    </row>
    <row r="327">
      <c r="A327" s="5" t="s">
        <v>1089</v>
      </c>
      <c r="B327" s="6" t="s">
        <v>1090</v>
      </c>
      <c r="C327" s="25" t="s">
        <v>1091</v>
      </c>
      <c r="D327" s="12"/>
    </row>
    <row r="328">
      <c r="A328" s="5" t="s">
        <v>1092</v>
      </c>
      <c r="B328" s="6" t="s">
        <v>1093</v>
      </c>
      <c r="C328" s="25" t="s">
        <v>1094</v>
      </c>
      <c r="D328" s="12"/>
    </row>
    <row r="329">
      <c r="A329" s="5" t="s">
        <v>1095</v>
      </c>
      <c r="B329" s="6" t="s">
        <v>1096</v>
      </c>
      <c r="C329" s="25" t="s">
        <v>1097</v>
      </c>
      <c r="D329" s="12"/>
    </row>
    <row r="330">
      <c r="A330" s="5" t="s">
        <v>1098</v>
      </c>
      <c r="B330" s="6" t="s">
        <v>1099</v>
      </c>
      <c r="C330" s="25" t="s">
        <v>1100</v>
      </c>
      <c r="D330" s="12"/>
    </row>
    <row r="331">
      <c r="A331" s="5" t="s">
        <v>1101</v>
      </c>
      <c r="B331" s="6" t="s">
        <v>1102</v>
      </c>
      <c r="C331" s="25" t="s">
        <v>1103</v>
      </c>
      <c r="D331" s="12"/>
    </row>
    <row r="332">
      <c r="A332" s="5" t="s">
        <v>1104</v>
      </c>
      <c r="B332" s="6" t="s">
        <v>1105</v>
      </c>
      <c r="C332" s="25" t="s">
        <v>1106</v>
      </c>
      <c r="D332" s="12"/>
    </row>
    <row r="333">
      <c r="A333" s="5" t="s">
        <v>1107</v>
      </c>
      <c r="B333" s="6" t="s">
        <v>1108</v>
      </c>
      <c r="C333" s="25" t="s">
        <v>1109</v>
      </c>
      <c r="D333" s="12"/>
    </row>
    <row r="334">
      <c r="A334" s="5" t="s">
        <v>1110</v>
      </c>
      <c r="B334" s="6" t="s">
        <v>1111</v>
      </c>
      <c r="C334" s="25" t="s">
        <v>1112</v>
      </c>
      <c r="D334" s="12"/>
    </row>
    <row r="335">
      <c r="A335" s="5" t="s">
        <v>1113</v>
      </c>
      <c r="B335" s="6" t="s">
        <v>1114</v>
      </c>
      <c r="C335" s="25" t="s">
        <v>1115</v>
      </c>
      <c r="D335" s="12"/>
    </row>
    <row r="336">
      <c r="A336" s="5" t="s">
        <v>1116</v>
      </c>
      <c r="B336" s="6" t="s">
        <v>1117</v>
      </c>
      <c r="C336" s="25" t="s">
        <v>1118</v>
      </c>
      <c r="D336" s="12"/>
    </row>
    <row r="337">
      <c r="A337" s="5" t="s">
        <v>1119</v>
      </c>
      <c r="B337" s="6" t="s">
        <v>1120</v>
      </c>
      <c r="C337" s="25" t="s">
        <v>1121</v>
      </c>
      <c r="D337" s="12"/>
    </row>
    <row r="338">
      <c r="A338" s="5" t="s">
        <v>1122</v>
      </c>
      <c r="B338" s="6" t="s">
        <v>1123</v>
      </c>
      <c r="C338" s="25" t="s">
        <v>1124</v>
      </c>
      <c r="D338" s="12"/>
    </row>
    <row r="339">
      <c r="A339" s="5" t="s">
        <v>1125</v>
      </c>
      <c r="B339" s="6" t="s">
        <v>1126</v>
      </c>
      <c r="C339" s="25" t="s">
        <v>1127</v>
      </c>
      <c r="D339" s="12"/>
    </row>
    <row r="340">
      <c r="A340" s="5" t="s">
        <v>1128</v>
      </c>
      <c r="B340" s="6" t="s">
        <v>1129</v>
      </c>
      <c r="C340" s="25" t="s">
        <v>1130</v>
      </c>
      <c r="D340" s="12"/>
    </row>
    <row r="341">
      <c r="A341" s="5" t="s">
        <v>1131</v>
      </c>
      <c r="B341" s="6" t="s">
        <v>1132</v>
      </c>
      <c r="C341" s="25" t="s">
        <v>1133</v>
      </c>
      <c r="D341" s="12"/>
    </row>
    <row r="342">
      <c r="A342" s="5" t="s">
        <v>1134</v>
      </c>
      <c r="B342" s="6" t="s">
        <v>1135</v>
      </c>
      <c r="C342" s="25" t="s">
        <v>1136</v>
      </c>
      <c r="D342" s="12"/>
    </row>
    <row r="343">
      <c r="A343" s="5" t="s">
        <v>1137</v>
      </c>
      <c r="B343" s="6" t="s">
        <v>1138</v>
      </c>
      <c r="C343" s="25" t="s">
        <v>1139</v>
      </c>
      <c r="D343" s="12"/>
    </row>
    <row r="344">
      <c r="A344" s="5" t="s">
        <v>1048</v>
      </c>
      <c r="B344" s="29"/>
      <c r="C344" s="25" t="s">
        <v>1049</v>
      </c>
      <c r="D344" s="12"/>
    </row>
    <row r="345">
      <c r="A345" s="5" t="s">
        <v>1048</v>
      </c>
      <c r="B345" s="29"/>
      <c r="C345" s="25" t="s">
        <v>1049</v>
      </c>
      <c r="D345" s="12"/>
    </row>
    <row r="346">
      <c r="A346" s="5" t="s">
        <v>1048</v>
      </c>
      <c r="B346" s="29"/>
      <c r="C346" s="25" t="s">
        <v>1049</v>
      </c>
      <c r="D346" s="12"/>
    </row>
    <row r="347">
      <c r="A347" s="5" t="s">
        <v>1048</v>
      </c>
      <c r="B347" s="29"/>
      <c r="C347" s="25" t="s">
        <v>1049</v>
      </c>
      <c r="D347" s="12"/>
    </row>
    <row r="348">
      <c r="A348" s="26" t="s">
        <v>1140</v>
      </c>
      <c r="B348" s="28"/>
      <c r="C348" s="28"/>
      <c r="D348" s="28"/>
      <c r="E348" s="27"/>
      <c r="F348" s="27"/>
    </row>
    <row r="349">
      <c r="A349" s="5" t="s">
        <v>1141</v>
      </c>
      <c r="B349" s="11" t="s">
        <v>1142</v>
      </c>
      <c r="C349" s="25" t="s">
        <v>1143</v>
      </c>
      <c r="D349" s="25"/>
    </row>
    <row r="350">
      <c r="A350" s="5" t="s">
        <v>1144</v>
      </c>
      <c r="B350" s="11" t="s">
        <v>1145</v>
      </c>
      <c r="C350" s="25" t="s">
        <v>1146</v>
      </c>
      <c r="D350" s="25"/>
    </row>
    <row r="351">
      <c r="A351" s="5" t="s">
        <v>1147</v>
      </c>
      <c r="B351" s="6" t="s">
        <v>1148</v>
      </c>
      <c r="C351" s="25" t="s">
        <v>1149</v>
      </c>
      <c r="D351" s="25"/>
    </row>
    <row r="352">
      <c r="A352" s="5" t="s">
        <v>1150</v>
      </c>
      <c r="B352" s="6" t="s">
        <v>1151</v>
      </c>
      <c r="C352" s="25" t="s">
        <v>1152</v>
      </c>
      <c r="D352" s="25"/>
    </row>
    <row r="353">
      <c r="A353" s="5" t="s">
        <v>1153</v>
      </c>
      <c r="B353" s="6" t="s">
        <v>1154</v>
      </c>
      <c r="C353" s="25" t="s">
        <v>1155</v>
      </c>
      <c r="D353" s="25"/>
    </row>
    <row r="354">
      <c r="A354" s="5" t="s">
        <v>1156</v>
      </c>
      <c r="B354" s="6" t="s">
        <v>1157</v>
      </c>
      <c r="C354" s="25" t="s">
        <v>1158</v>
      </c>
      <c r="D354" s="25"/>
    </row>
    <row r="355">
      <c r="A355" s="5" t="s">
        <v>1159</v>
      </c>
      <c r="B355" s="6" t="s">
        <v>1160</v>
      </c>
      <c r="C355" s="25" t="s">
        <v>1161</v>
      </c>
      <c r="D355" s="25"/>
    </row>
    <row r="356">
      <c r="A356" s="5" t="s">
        <v>1162</v>
      </c>
      <c r="B356" s="6" t="s">
        <v>1163</v>
      </c>
      <c r="C356" s="25" t="s">
        <v>1164</v>
      </c>
      <c r="D356" s="25"/>
    </row>
    <row r="357">
      <c r="A357" s="5" t="s">
        <v>1165</v>
      </c>
      <c r="B357" s="6" t="s">
        <v>1166</v>
      </c>
      <c r="C357" s="25" t="s">
        <v>1167</v>
      </c>
      <c r="D357" s="25"/>
    </row>
    <row r="358">
      <c r="A358" s="5" t="s">
        <v>1168</v>
      </c>
      <c r="B358" s="6" t="s">
        <v>1169</v>
      </c>
      <c r="C358" s="25" t="s">
        <v>1170</v>
      </c>
      <c r="D358" s="25"/>
    </row>
    <row r="359">
      <c r="A359" s="5" t="s">
        <v>1171</v>
      </c>
      <c r="B359" s="6" t="s">
        <v>1172</v>
      </c>
      <c r="C359" s="25" t="s">
        <v>1173</v>
      </c>
      <c r="D359" s="25"/>
    </row>
    <row r="360">
      <c r="A360" s="5" t="s">
        <v>1174</v>
      </c>
      <c r="B360" s="6" t="s">
        <v>1175</v>
      </c>
      <c r="C360" s="25" t="s">
        <v>1176</v>
      </c>
      <c r="D360" s="25"/>
    </row>
    <row r="361">
      <c r="A361" s="5" t="s">
        <v>1177</v>
      </c>
      <c r="B361" s="6" t="s">
        <v>1178</v>
      </c>
      <c r="C361" s="25" t="s">
        <v>1179</v>
      </c>
      <c r="D361" s="25"/>
    </row>
    <row r="362">
      <c r="A362" s="5" t="s">
        <v>1180</v>
      </c>
      <c r="B362" s="6" t="s">
        <v>1181</v>
      </c>
      <c r="C362" s="25" t="s">
        <v>1182</v>
      </c>
      <c r="D362" s="25"/>
    </row>
    <row r="363">
      <c r="A363" s="5" t="s">
        <v>1183</v>
      </c>
      <c r="B363" s="6" t="s">
        <v>1184</v>
      </c>
      <c r="C363" s="25" t="s">
        <v>1185</v>
      </c>
      <c r="D363" s="25"/>
    </row>
    <row r="364">
      <c r="A364" s="5" t="s">
        <v>1186</v>
      </c>
      <c r="B364" s="6" t="s">
        <v>1187</v>
      </c>
      <c r="C364" s="25" t="s">
        <v>1188</v>
      </c>
      <c r="D364" s="25"/>
    </row>
    <row r="365">
      <c r="A365" s="5" t="s">
        <v>1189</v>
      </c>
      <c r="B365" s="6" t="s">
        <v>1190</v>
      </c>
      <c r="C365" s="25" t="s">
        <v>1191</v>
      </c>
      <c r="D365" s="25"/>
    </row>
    <row r="366">
      <c r="A366" s="5" t="s">
        <v>1192</v>
      </c>
      <c r="B366" s="6" t="s">
        <v>1193</v>
      </c>
      <c r="C366" s="25" t="s">
        <v>1194</v>
      </c>
      <c r="D366" s="25"/>
    </row>
    <row r="367">
      <c r="A367" s="5" t="s">
        <v>1195</v>
      </c>
      <c r="B367" s="6" t="s">
        <v>1196</v>
      </c>
      <c r="C367" s="25" t="s">
        <v>1197</v>
      </c>
      <c r="D367" s="25"/>
    </row>
    <row r="368">
      <c r="A368" s="5" t="s">
        <v>1198</v>
      </c>
      <c r="B368" s="6" t="s">
        <v>1199</v>
      </c>
      <c r="C368" s="25" t="s">
        <v>1200</v>
      </c>
      <c r="D368" s="25"/>
    </row>
    <row r="369">
      <c r="A369" s="5" t="s">
        <v>1201</v>
      </c>
      <c r="B369" s="6" t="s">
        <v>1202</v>
      </c>
      <c r="C369" s="25" t="s">
        <v>1203</v>
      </c>
      <c r="D369" s="25"/>
    </row>
    <row r="370">
      <c r="A370" s="5" t="s">
        <v>1204</v>
      </c>
      <c r="B370" s="6" t="s">
        <v>1205</v>
      </c>
      <c r="C370" s="25" t="s">
        <v>1206</v>
      </c>
      <c r="D370" s="25"/>
    </row>
    <row r="371">
      <c r="A371" s="5" t="s">
        <v>1207</v>
      </c>
      <c r="B371" s="6" t="s">
        <v>1208</v>
      </c>
      <c r="C371" s="25" t="s">
        <v>1209</v>
      </c>
      <c r="D371" s="25"/>
    </row>
    <row r="372">
      <c r="A372" s="5" t="s">
        <v>1210</v>
      </c>
      <c r="B372" s="6" t="s">
        <v>1211</v>
      </c>
      <c r="C372" s="25" t="s">
        <v>1212</v>
      </c>
      <c r="D372" s="25"/>
    </row>
    <row r="373">
      <c r="A373" s="5" t="s">
        <v>1213</v>
      </c>
      <c r="B373" s="6" t="s">
        <v>1214</v>
      </c>
      <c r="C373" s="25" t="s">
        <v>1215</v>
      </c>
      <c r="D373" s="25"/>
    </row>
    <row r="374">
      <c r="A374" s="5" t="s">
        <v>1216</v>
      </c>
      <c r="B374" s="6" t="s">
        <v>1217</v>
      </c>
      <c r="C374" s="25" t="s">
        <v>1218</v>
      </c>
      <c r="D374" s="25"/>
    </row>
    <row r="375">
      <c r="A375" s="5" t="s">
        <v>1219</v>
      </c>
      <c r="B375" s="6" t="s">
        <v>1220</v>
      </c>
      <c r="C375" s="25" t="s">
        <v>1221</v>
      </c>
      <c r="D375" s="25"/>
    </row>
    <row r="376">
      <c r="A376" s="5" t="s">
        <v>1222</v>
      </c>
      <c r="B376" s="6" t="s">
        <v>1223</v>
      </c>
      <c r="C376" s="25" t="s">
        <v>1224</v>
      </c>
      <c r="D376" s="25"/>
    </row>
    <row r="377">
      <c r="A377" s="5" t="s">
        <v>1225</v>
      </c>
      <c r="B377" s="6" t="s">
        <v>1226</v>
      </c>
      <c r="C377" s="25" t="s">
        <v>1227</v>
      </c>
      <c r="D377" s="25"/>
    </row>
    <row r="378">
      <c r="A378" s="5" t="s">
        <v>1228</v>
      </c>
      <c r="B378" s="6" t="s">
        <v>1229</v>
      </c>
      <c r="C378" s="25" t="s">
        <v>1230</v>
      </c>
      <c r="D378" s="25"/>
    </row>
    <row r="379">
      <c r="A379" s="5" t="s">
        <v>1231</v>
      </c>
      <c r="B379" s="6" t="s">
        <v>1232</v>
      </c>
      <c r="C379" s="25" t="s">
        <v>1233</v>
      </c>
      <c r="D379" s="25"/>
    </row>
    <row r="380">
      <c r="A380" s="5" t="s">
        <v>1234</v>
      </c>
      <c r="B380" s="6" t="s">
        <v>1235</v>
      </c>
      <c r="C380" s="25" t="s">
        <v>1236</v>
      </c>
      <c r="D380" s="25"/>
    </row>
    <row r="381">
      <c r="A381" s="5" t="s">
        <v>1237</v>
      </c>
      <c r="B381" s="6" t="s">
        <v>1238</v>
      </c>
      <c r="C381" s="25" t="s">
        <v>1239</v>
      </c>
      <c r="D381" s="25"/>
    </row>
    <row r="382">
      <c r="A382" s="5" t="s">
        <v>1240</v>
      </c>
      <c r="B382" s="6" t="s">
        <v>1241</v>
      </c>
      <c r="C382" s="25" t="s">
        <v>1242</v>
      </c>
      <c r="D382" s="25"/>
    </row>
    <row r="383">
      <c r="A383" s="5" t="s">
        <v>1243</v>
      </c>
      <c r="B383" s="6" t="s">
        <v>1244</v>
      </c>
      <c r="C383" s="25" t="s">
        <v>1245</v>
      </c>
      <c r="D383" s="25"/>
    </row>
    <row r="384">
      <c r="A384" s="5" t="s">
        <v>1246</v>
      </c>
      <c r="B384" s="6" t="s">
        <v>1247</v>
      </c>
      <c r="C384" s="25" t="s">
        <v>1248</v>
      </c>
      <c r="D384" s="25"/>
    </row>
    <row r="385">
      <c r="A385" s="5" t="s">
        <v>1249</v>
      </c>
      <c r="B385" s="6" t="s">
        <v>1250</v>
      </c>
      <c r="C385" s="25" t="s">
        <v>1251</v>
      </c>
      <c r="D385" s="25"/>
    </row>
    <row r="386">
      <c r="A386" s="5" t="s">
        <v>1252</v>
      </c>
      <c r="B386" s="6" t="s">
        <v>1253</v>
      </c>
      <c r="C386" s="25" t="s">
        <v>1254</v>
      </c>
      <c r="D386" s="25"/>
    </row>
    <row r="387">
      <c r="A387" s="5" t="s">
        <v>1255</v>
      </c>
      <c r="B387" s="6" t="s">
        <v>1256</v>
      </c>
      <c r="C387" s="25" t="s">
        <v>1257</v>
      </c>
      <c r="D387" s="25"/>
    </row>
    <row r="388">
      <c r="A388" s="5" t="s">
        <v>1258</v>
      </c>
      <c r="B388" s="6" t="s">
        <v>1259</v>
      </c>
      <c r="C388" s="25" t="s">
        <v>1260</v>
      </c>
      <c r="D388" s="25"/>
    </row>
    <row r="389">
      <c r="A389" s="5" t="s">
        <v>1261</v>
      </c>
      <c r="B389" s="6" t="s">
        <v>1262</v>
      </c>
      <c r="C389" s="25" t="s">
        <v>1263</v>
      </c>
      <c r="D389" s="25"/>
    </row>
    <row r="390">
      <c r="A390" s="5" t="s">
        <v>1264</v>
      </c>
      <c r="B390" s="6" t="s">
        <v>1265</v>
      </c>
      <c r="C390" s="25" t="s">
        <v>1266</v>
      </c>
      <c r="D390" s="25"/>
    </row>
    <row r="391">
      <c r="A391" s="5" t="s">
        <v>1267</v>
      </c>
      <c r="B391" s="6" t="s">
        <v>1268</v>
      </c>
      <c r="C391" s="25" t="s">
        <v>1269</v>
      </c>
      <c r="D391" s="25"/>
    </row>
    <row r="392">
      <c r="A392" s="5" t="s">
        <v>1270</v>
      </c>
      <c r="B392" s="6" t="s">
        <v>1271</v>
      </c>
      <c r="C392" s="25" t="s">
        <v>1272</v>
      </c>
      <c r="D392" s="25"/>
    </row>
    <row r="393">
      <c r="A393" s="5" t="s">
        <v>1273</v>
      </c>
      <c r="B393" s="6" t="s">
        <v>1274</v>
      </c>
      <c r="C393" s="25" t="s">
        <v>1275</v>
      </c>
      <c r="D393" s="25"/>
    </row>
    <row r="394">
      <c r="A394" s="5" t="s">
        <v>1276</v>
      </c>
      <c r="B394" s="6" t="s">
        <v>1277</v>
      </c>
      <c r="C394" s="25" t="s">
        <v>1278</v>
      </c>
      <c r="D394" s="25"/>
    </row>
    <row r="395">
      <c r="A395" s="5" t="s">
        <v>1279</v>
      </c>
      <c r="B395" s="6" t="s">
        <v>1280</v>
      </c>
      <c r="C395" s="25" t="s">
        <v>1281</v>
      </c>
      <c r="D395" s="25"/>
    </row>
    <row r="396">
      <c r="A396" s="5" t="s">
        <v>1282</v>
      </c>
      <c r="B396" s="6" t="s">
        <v>1283</v>
      </c>
      <c r="C396" s="25" t="s">
        <v>1284</v>
      </c>
      <c r="D396" s="25"/>
    </row>
    <row r="397">
      <c r="A397" s="5" t="s">
        <v>1285</v>
      </c>
      <c r="B397" s="6" t="s">
        <v>1286</v>
      </c>
      <c r="C397" s="25" t="s">
        <v>1287</v>
      </c>
      <c r="D397" s="25"/>
    </row>
    <row r="398">
      <c r="A398" s="5" t="s">
        <v>1288</v>
      </c>
      <c r="B398" s="6" t="s">
        <v>1289</v>
      </c>
      <c r="C398" s="25" t="s">
        <v>1290</v>
      </c>
      <c r="D398" s="25"/>
    </row>
    <row r="399">
      <c r="A399" s="5" t="s">
        <v>1291</v>
      </c>
      <c r="B399" s="6" t="s">
        <v>1292</v>
      </c>
      <c r="C399" s="25" t="s">
        <v>1293</v>
      </c>
      <c r="D399" s="25"/>
    </row>
    <row r="400">
      <c r="A400" s="5" t="s">
        <v>1294</v>
      </c>
      <c r="B400" s="6" t="s">
        <v>1295</v>
      </c>
      <c r="C400" s="25" t="s">
        <v>1296</v>
      </c>
      <c r="D400" s="25"/>
    </row>
    <row r="401">
      <c r="A401" s="5" t="s">
        <v>1297</v>
      </c>
      <c r="B401" s="6" t="s">
        <v>1298</v>
      </c>
      <c r="C401" s="25" t="s">
        <v>1299</v>
      </c>
      <c r="D401" s="25"/>
    </row>
    <row r="402">
      <c r="A402" s="5" t="s">
        <v>1300</v>
      </c>
      <c r="B402" s="6" t="s">
        <v>1301</v>
      </c>
      <c r="C402" s="25" t="s">
        <v>1302</v>
      </c>
      <c r="D402" s="25"/>
    </row>
    <row r="403">
      <c r="A403" s="5" t="s">
        <v>1303</v>
      </c>
      <c r="B403" s="6" t="s">
        <v>1304</v>
      </c>
      <c r="C403" s="25" t="s">
        <v>1305</v>
      </c>
      <c r="D403" s="25"/>
    </row>
    <row r="404">
      <c r="A404" s="5" t="s">
        <v>1306</v>
      </c>
      <c r="B404" s="6" t="s">
        <v>1307</v>
      </c>
      <c r="C404" s="25" t="s">
        <v>1308</v>
      </c>
      <c r="D404" s="25"/>
    </row>
    <row r="405">
      <c r="A405" s="5" t="s">
        <v>1309</v>
      </c>
      <c r="B405" s="6" t="s">
        <v>1310</v>
      </c>
      <c r="C405" s="25" t="s">
        <v>1311</v>
      </c>
      <c r="D405" s="25"/>
    </row>
    <row r="406">
      <c r="A406" s="5" t="s">
        <v>1312</v>
      </c>
      <c r="B406" s="6" t="s">
        <v>1313</v>
      </c>
      <c r="C406" s="25" t="s">
        <v>1314</v>
      </c>
      <c r="D406" s="25"/>
    </row>
    <row r="407">
      <c r="A407" s="5" t="s">
        <v>1315</v>
      </c>
      <c r="B407" s="6" t="s">
        <v>1316</v>
      </c>
      <c r="C407" s="25" t="s">
        <v>1317</v>
      </c>
      <c r="D407" s="25"/>
    </row>
    <row r="408">
      <c r="A408" s="5" t="s">
        <v>1318</v>
      </c>
      <c r="B408" s="6" t="s">
        <v>1319</v>
      </c>
      <c r="C408" s="25" t="s">
        <v>1320</v>
      </c>
      <c r="D408" s="25"/>
    </row>
    <row r="409">
      <c r="A409" s="5" t="s">
        <v>1321</v>
      </c>
      <c r="B409" s="6" t="s">
        <v>1322</v>
      </c>
      <c r="C409" s="25" t="s">
        <v>1323</v>
      </c>
      <c r="D409" s="25"/>
    </row>
    <row r="410">
      <c r="A410" s="5" t="s">
        <v>1324</v>
      </c>
      <c r="B410" s="6" t="s">
        <v>1325</v>
      </c>
      <c r="C410" s="25" t="s">
        <v>1326</v>
      </c>
      <c r="D410" s="25"/>
    </row>
    <row r="411">
      <c r="A411" s="5" t="s">
        <v>1327</v>
      </c>
      <c r="B411" s="6" t="s">
        <v>1328</v>
      </c>
      <c r="C411" s="25" t="s">
        <v>1329</v>
      </c>
      <c r="D411" s="25"/>
    </row>
    <row r="412">
      <c r="A412" s="5" t="s">
        <v>1330</v>
      </c>
      <c r="B412" s="6" t="s">
        <v>1331</v>
      </c>
      <c r="C412" s="25" t="s">
        <v>1332</v>
      </c>
      <c r="D412" s="25"/>
    </row>
    <row r="413">
      <c r="A413" s="5" t="s">
        <v>1333</v>
      </c>
      <c r="B413" s="6" t="s">
        <v>1334</v>
      </c>
      <c r="C413" s="25" t="s">
        <v>1335</v>
      </c>
      <c r="D413" s="25"/>
    </row>
    <row r="414">
      <c r="A414" s="5" t="s">
        <v>1336</v>
      </c>
      <c r="B414" s="6" t="s">
        <v>1337</v>
      </c>
      <c r="C414" s="25" t="s">
        <v>1338</v>
      </c>
      <c r="D414" s="25"/>
    </row>
    <row r="415">
      <c r="A415" s="5" t="s">
        <v>1339</v>
      </c>
      <c r="B415" s="6" t="s">
        <v>1340</v>
      </c>
      <c r="C415" s="25" t="s">
        <v>1341</v>
      </c>
      <c r="D415" s="25"/>
    </row>
    <row r="416">
      <c r="A416" s="5" t="s">
        <v>1342</v>
      </c>
      <c r="B416" s="6" t="s">
        <v>1343</v>
      </c>
      <c r="C416" s="25" t="s">
        <v>1344</v>
      </c>
      <c r="D416" s="25"/>
    </row>
    <row r="417">
      <c r="A417" s="5" t="s">
        <v>1345</v>
      </c>
      <c r="B417" s="6" t="s">
        <v>1346</v>
      </c>
      <c r="C417" s="25" t="s">
        <v>1347</v>
      </c>
      <c r="D417" s="25"/>
    </row>
    <row r="418">
      <c r="A418" s="5" t="s">
        <v>1348</v>
      </c>
      <c r="B418" s="6" t="s">
        <v>1349</v>
      </c>
      <c r="C418" s="25" t="s">
        <v>1350</v>
      </c>
      <c r="D418" s="25"/>
    </row>
    <row r="419">
      <c r="A419" s="5" t="s">
        <v>1351</v>
      </c>
      <c r="B419" s="6" t="s">
        <v>1352</v>
      </c>
      <c r="C419" s="25" t="s">
        <v>1353</v>
      </c>
      <c r="D419" s="25"/>
    </row>
    <row r="420">
      <c r="A420" s="5" t="s">
        <v>1354</v>
      </c>
      <c r="B420" s="6" t="s">
        <v>1355</v>
      </c>
      <c r="C420" s="25" t="s">
        <v>1356</v>
      </c>
      <c r="D420" s="25"/>
    </row>
    <row r="421">
      <c r="A421" s="5" t="s">
        <v>1357</v>
      </c>
      <c r="B421" s="6" t="s">
        <v>1358</v>
      </c>
      <c r="C421" s="25" t="s">
        <v>1359</v>
      </c>
      <c r="D421" s="25"/>
    </row>
    <row r="422">
      <c r="A422" s="5" t="s">
        <v>1360</v>
      </c>
      <c r="B422" s="6" t="s">
        <v>1361</v>
      </c>
      <c r="C422" s="25" t="s">
        <v>1362</v>
      </c>
      <c r="D422" s="25"/>
    </row>
    <row r="423">
      <c r="A423" s="5" t="s">
        <v>1363</v>
      </c>
      <c r="B423" s="6" t="s">
        <v>1364</v>
      </c>
      <c r="C423" s="25" t="s">
        <v>1365</v>
      </c>
      <c r="D423" s="25"/>
    </row>
    <row r="424">
      <c r="A424" s="5" t="s">
        <v>1048</v>
      </c>
      <c r="B424" s="29"/>
      <c r="C424" s="25" t="s">
        <v>1049</v>
      </c>
      <c r="D424" s="25"/>
    </row>
    <row r="425">
      <c r="A425" s="5" t="s">
        <v>1048</v>
      </c>
      <c r="B425" s="29"/>
      <c r="C425" s="25" t="s">
        <v>1049</v>
      </c>
      <c r="D425" s="25"/>
    </row>
    <row r="426">
      <c r="A426" s="5" t="s">
        <v>1048</v>
      </c>
      <c r="B426" s="29"/>
      <c r="C426" s="25" t="s">
        <v>1049</v>
      </c>
      <c r="D426" s="25"/>
    </row>
    <row r="427">
      <c r="A427" s="5" t="s">
        <v>1048</v>
      </c>
      <c r="B427" s="29"/>
      <c r="C427" s="25" t="s">
        <v>1049</v>
      </c>
      <c r="D427" s="25"/>
    </row>
    <row r="428">
      <c r="A428" s="5" t="s">
        <v>1048</v>
      </c>
      <c r="B428" s="29"/>
      <c r="C428" s="25" t="s">
        <v>1049</v>
      </c>
      <c r="D428" s="25"/>
    </row>
    <row r="429">
      <c r="A429" s="5"/>
      <c r="C429" s="12"/>
    </row>
    <row r="430">
      <c r="A430" s="26" t="s">
        <v>1366</v>
      </c>
      <c r="B430" s="27"/>
      <c r="C430" s="28"/>
      <c r="D430" s="28"/>
      <c r="E430" s="27"/>
      <c r="F430" s="27"/>
    </row>
    <row r="431">
      <c r="A431" s="5" t="s">
        <v>1367</v>
      </c>
      <c r="B431" s="5" t="s">
        <v>1368</v>
      </c>
      <c r="C431" s="12"/>
      <c r="D431" s="30" t="s">
        <v>1369</v>
      </c>
      <c r="E431" s="25" t="s">
        <v>1370</v>
      </c>
    </row>
    <row r="432">
      <c r="A432" s="5" t="s">
        <v>1371</v>
      </c>
      <c r="B432" s="5" t="s">
        <v>1372</v>
      </c>
      <c r="C432" s="12"/>
      <c r="D432" s="30" t="s">
        <v>1373</v>
      </c>
      <c r="E432" s="25" t="s">
        <v>1374</v>
      </c>
    </row>
    <row r="433">
      <c r="A433" s="5" t="s">
        <v>1375</v>
      </c>
      <c r="B433" s="5" t="s">
        <v>1376</v>
      </c>
      <c r="C433" s="12"/>
      <c r="D433" s="30" t="s">
        <v>1377</v>
      </c>
      <c r="E433" s="25" t="s">
        <v>1378</v>
      </c>
    </row>
    <row r="434">
      <c r="A434" s="5" t="s">
        <v>1379</v>
      </c>
      <c r="B434" s="5" t="s">
        <v>1380</v>
      </c>
      <c r="C434" s="12"/>
      <c r="D434" s="30" t="s">
        <v>1381</v>
      </c>
      <c r="E434" s="25" t="s">
        <v>1382</v>
      </c>
    </row>
    <row r="435">
      <c r="A435" s="5" t="s">
        <v>1383</v>
      </c>
      <c r="B435" s="5" t="s">
        <v>1384</v>
      </c>
      <c r="C435" s="12"/>
      <c r="D435" s="30" t="s">
        <v>1385</v>
      </c>
      <c r="E435" s="25" t="s">
        <v>1386</v>
      </c>
    </row>
    <row r="436">
      <c r="A436" s="5" t="s">
        <v>1387</v>
      </c>
      <c r="B436" s="5" t="s">
        <v>1388</v>
      </c>
      <c r="C436" s="12"/>
      <c r="D436" s="30" t="s">
        <v>1389</v>
      </c>
      <c r="E436" s="25" t="s">
        <v>1390</v>
      </c>
    </row>
    <row r="437">
      <c r="A437" s="5" t="s">
        <v>1391</v>
      </c>
      <c r="B437" s="5" t="s">
        <v>1392</v>
      </c>
      <c r="C437" s="12"/>
      <c r="D437" s="30" t="s">
        <v>1393</v>
      </c>
      <c r="E437" s="25" t="s">
        <v>1394</v>
      </c>
    </row>
    <row r="438">
      <c r="A438" s="5" t="s">
        <v>1395</v>
      </c>
      <c r="B438" s="5" t="s">
        <v>1396</v>
      </c>
      <c r="C438" s="12"/>
      <c r="D438" s="30" t="s">
        <v>1397</v>
      </c>
      <c r="E438" s="25" t="s">
        <v>1398</v>
      </c>
    </row>
    <row r="439">
      <c r="A439" s="5" t="s">
        <v>1399</v>
      </c>
      <c r="B439" s="5" t="s">
        <v>1400</v>
      </c>
      <c r="C439" s="12"/>
      <c r="D439" s="30" t="s">
        <v>1401</v>
      </c>
      <c r="E439" s="25" t="s">
        <v>1402</v>
      </c>
    </row>
    <row r="440">
      <c r="A440" s="5" t="s">
        <v>1403</v>
      </c>
      <c r="B440" s="5" t="s">
        <v>1404</v>
      </c>
      <c r="C440" s="12"/>
      <c r="D440" s="30" t="s">
        <v>1405</v>
      </c>
      <c r="E440" s="25" t="s">
        <v>1406</v>
      </c>
    </row>
    <row r="441">
      <c r="A441" s="5" t="s">
        <v>1407</v>
      </c>
      <c r="B441" s="5" t="s">
        <v>1408</v>
      </c>
      <c r="C441" s="12"/>
      <c r="D441" s="30" t="s">
        <v>1409</v>
      </c>
      <c r="E441" s="25" t="s">
        <v>1410</v>
      </c>
    </row>
    <row r="442">
      <c r="A442" s="5" t="s">
        <v>1411</v>
      </c>
      <c r="B442" s="5" t="s">
        <v>1412</v>
      </c>
      <c r="C442" s="12"/>
      <c r="D442" s="30" t="s">
        <v>1413</v>
      </c>
      <c r="E442" s="25" t="s">
        <v>1414</v>
      </c>
    </row>
    <row r="443">
      <c r="A443" s="5" t="s">
        <v>1415</v>
      </c>
      <c r="B443" s="5" t="s">
        <v>1416</v>
      </c>
      <c r="C443" s="12"/>
      <c r="D443" s="30" t="s">
        <v>1417</v>
      </c>
      <c r="E443" s="25" t="s">
        <v>1418</v>
      </c>
    </row>
    <row r="444">
      <c r="A444" s="5" t="s">
        <v>1419</v>
      </c>
      <c r="B444" s="5" t="s">
        <v>1420</v>
      </c>
      <c r="C444" s="12"/>
      <c r="D444" s="30" t="s">
        <v>1421</v>
      </c>
      <c r="E444" s="25" t="s">
        <v>1422</v>
      </c>
    </row>
    <row r="445">
      <c r="A445" s="5" t="s">
        <v>1423</v>
      </c>
      <c r="B445" s="5" t="s">
        <v>1424</v>
      </c>
      <c r="C445" s="12"/>
      <c r="D445" s="30" t="s">
        <v>1425</v>
      </c>
      <c r="E445" s="25" t="s">
        <v>1426</v>
      </c>
    </row>
    <row r="446">
      <c r="A446" s="5" t="s">
        <v>1427</v>
      </c>
      <c r="B446" s="5" t="s">
        <v>1428</v>
      </c>
      <c r="C446" s="12"/>
      <c r="D446" s="30" t="s">
        <v>1429</v>
      </c>
      <c r="E446" s="25" t="s">
        <v>1430</v>
      </c>
    </row>
    <row r="447">
      <c r="A447" s="5" t="s">
        <v>1431</v>
      </c>
      <c r="B447" s="5" t="s">
        <v>1432</v>
      </c>
      <c r="C447" s="12"/>
      <c r="D447" s="30" t="s">
        <v>1433</v>
      </c>
      <c r="E447" s="25" t="s">
        <v>1434</v>
      </c>
    </row>
    <row r="448">
      <c r="A448" s="5" t="s">
        <v>1435</v>
      </c>
      <c r="B448" s="5" t="s">
        <v>1436</v>
      </c>
      <c r="C448" s="12"/>
      <c r="D448" s="30" t="s">
        <v>1437</v>
      </c>
      <c r="E448" s="25" t="s">
        <v>1438</v>
      </c>
    </row>
    <row r="449">
      <c r="A449" s="5" t="s">
        <v>1439</v>
      </c>
      <c r="B449" s="5" t="s">
        <v>1440</v>
      </c>
      <c r="C449" s="12"/>
      <c r="D449" s="30" t="s">
        <v>1441</v>
      </c>
      <c r="E449" s="25" t="s">
        <v>1442</v>
      </c>
    </row>
    <row r="450">
      <c r="A450" s="5" t="s">
        <v>1443</v>
      </c>
      <c r="B450" s="5" t="s">
        <v>1444</v>
      </c>
      <c r="C450" s="12"/>
      <c r="D450" s="30" t="s">
        <v>1445</v>
      </c>
      <c r="E450" s="25" t="s">
        <v>1446</v>
      </c>
    </row>
    <row r="451">
      <c r="A451" s="5" t="s">
        <v>1447</v>
      </c>
      <c r="B451" s="5" t="s">
        <v>1448</v>
      </c>
      <c r="C451" s="12"/>
      <c r="D451" s="30" t="s">
        <v>1449</v>
      </c>
      <c r="E451" s="25" t="s">
        <v>1450</v>
      </c>
    </row>
    <row r="452">
      <c r="A452" s="5" t="s">
        <v>1451</v>
      </c>
      <c r="B452" s="5" t="s">
        <v>1452</v>
      </c>
      <c r="C452" s="11" t="s">
        <v>1453</v>
      </c>
      <c r="D452" s="30" t="s">
        <v>1454</v>
      </c>
      <c r="E452" s="25" t="s">
        <v>1455</v>
      </c>
    </row>
    <row r="453">
      <c r="A453" s="5" t="s">
        <v>1456</v>
      </c>
      <c r="B453" s="5" t="s">
        <v>1457</v>
      </c>
      <c r="C453" s="12"/>
      <c r="D453" s="30" t="s">
        <v>1458</v>
      </c>
      <c r="E453" s="25" t="s">
        <v>1459</v>
      </c>
    </row>
    <row r="454">
      <c r="A454" s="5" t="s">
        <v>1460</v>
      </c>
      <c r="B454" s="5" t="s">
        <v>1461</v>
      </c>
      <c r="C454" s="12"/>
      <c r="D454" s="30" t="s">
        <v>1462</v>
      </c>
      <c r="E454" s="25" t="s">
        <v>1463</v>
      </c>
    </row>
    <row r="455">
      <c r="A455" s="5" t="s">
        <v>1464</v>
      </c>
      <c r="B455" s="5" t="s">
        <v>1465</v>
      </c>
      <c r="C455" s="12"/>
      <c r="D455" s="30" t="s">
        <v>1466</v>
      </c>
      <c r="E455" s="25" t="s">
        <v>1467</v>
      </c>
    </row>
    <row r="456">
      <c r="A456" s="5" t="s">
        <v>1468</v>
      </c>
      <c r="B456" s="5" t="s">
        <v>1469</v>
      </c>
      <c r="C456" s="12"/>
      <c r="D456" s="30" t="s">
        <v>1470</v>
      </c>
      <c r="E456" s="25" t="s">
        <v>1471</v>
      </c>
    </row>
    <row r="457">
      <c r="A457" s="5" t="s">
        <v>1472</v>
      </c>
      <c r="B457" s="5" t="s">
        <v>1473</v>
      </c>
      <c r="C457" s="12"/>
      <c r="D457" s="30" t="s">
        <v>1474</v>
      </c>
      <c r="E457" s="25" t="s">
        <v>1475</v>
      </c>
      <c r="F457" s="5" t="s">
        <v>1476</v>
      </c>
    </row>
    <row r="458">
      <c r="A458" s="5" t="s">
        <v>1477</v>
      </c>
      <c r="B458" s="5" t="s">
        <v>1478</v>
      </c>
      <c r="C458" s="12"/>
      <c r="D458" s="30" t="s">
        <v>1479</v>
      </c>
      <c r="E458" s="25" t="s">
        <v>1480</v>
      </c>
    </row>
    <row r="459">
      <c r="A459" s="5" t="s">
        <v>1481</v>
      </c>
      <c r="B459" s="5" t="s">
        <v>1482</v>
      </c>
      <c r="C459" s="12"/>
      <c r="D459" s="30" t="s">
        <v>1483</v>
      </c>
      <c r="E459" s="25" t="s">
        <v>1484</v>
      </c>
    </row>
    <row r="460">
      <c r="A460" s="5" t="s">
        <v>1485</v>
      </c>
      <c r="B460" s="5" t="s">
        <v>1486</v>
      </c>
      <c r="C460" s="12"/>
      <c r="D460" s="30" t="s">
        <v>1487</v>
      </c>
      <c r="E460" s="25" t="s">
        <v>1488</v>
      </c>
    </row>
    <row r="461">
      <c r="A461" s="5" t="s">
        <v>1489</v>
      </c>
      <c r="B461" s="5" t="s">
        <v>1490</v>
      </c>
      <c r="C461" s="12"/>
      <c r="D461" s="30" t="s">
        <v>1491</v>
      </c>
      <c r="E461" s="25" t="s">
        <v>1492</v>
      </c>
    </row>
    <row r="462">
      <c r="A462" s="5" t="s">
        <v>1493</v>
      </c>
      <c r="B462" s="5" t="s">
        <v>1494</v>
      </c>
      <c r="C462" s="12"/>
      <c r="D462" s="30" t="s">
        <v>1495</v>
      </c>
      <c r="E462" s="25" t="s">
        <v>1496</v>
      </c>
    </row>
    <row r="463">
      <c r="A463" s="5" t="s">
        <v>1497</v>
      </c>
      <c r="B463" s="5" t="s">
        <v>1498</v>
      </c>
      <c r="C463" s="12"/>
      <c r="D463" s="30" t="s">
        <v>1499</v>
      </c>
      <c r="E463" s="25" t="s">
        <v>1500</v>
      </c>
    </row>
    <row r="464">
      <c r="A464" s="5" t="s">
        <v>1501</v>
      </c>
      <c r="B464" s="5" t="s">
        <v>1502</v>
      </c>
      <c r="C464" s="12"/>
      <c r="D464" s="30" t="s">
        <v>1503</v>
      </c>
      <c r="E464" s="25" t="s">
        <v>1504</v>
      </c>
    </row>
    <row r="465">
      <c r="A465" s="5" t="s">
        <v>1505</v>
      </c>
      <c r="B465" s="5" t="s">
        <v>1506</v>
      </c>
      <c r="C465" s="12"/>
      <c r="D465" s="30" t="s">
        <v>1507</v>
      </c>
      <c r="E465" s="25" t="s">
        <v>1508</v>
      </c>
    </row>
    <row r="466">
      <c r="A466" s="5" t="s">
        <v>1509</v>
      </c>
      <c r="B466" s="5" t="s">
        <v>1510</v>
      </c>
      <c r="C466" s="12"/>
      <c r="D466" s="30" t="s">
        <v>1511</v>
      </c>
      <c r="E466" s="25" t="s">
        <v>1512</v>
      </c>
    </row>
    <row r="467">
      <c r="A467" s="5" t="s">
        <v>1513</v>
      </c>
      <c r="B467" s="5" t="s">
        <v>1514</v>
      </c>
      <c r="C467" s="12"/>
      <c r="D467" s="30" t="s">
        <v>1515</v>
      </c>
      <c r="E467" s="25" t="s">
        <v>1516</v>
      </c>
    </row>
    <row r="468">
      <c r="A468" s="5" t="s">
        <v>1517</v>
      </c>
      <c r="B468" s="5" t="s">
        <v>1518</v>
      </c>
      <c r="C468" s="12"/>
      <c r="D468" s="30" t="s">
        <v>1519</v>
      </c>
      <c r="E468" s="25" t="s">
        <v>1520</v>
      </c>
    </row>
    <row r="469">
      <c r="A469" s="5" t="s">
        <v>1521</v>
      </c>
      <c r="B469" s="5" t="s">
        <v>1522</v>
      </c>
      <c r="C469" s="12"/>
      <c r="D469" s="30" t="s">
        <v>1523</v>
      </c>
      <c r="E469" s="25" t="s">
        <v>1524</v>
      </c>
    </row>
    <row r="470">
      <c r="A470" s="5" t="s">
        <v>1525</v>
      </c>
      <c r="B470" s="5" t="s">
        <v>1526</v>
      </c>
      <c r="C470" s="12"/>
      <c r="D470" s="30" t="s">
        <v>1527</v>
      </c>
      <c r="E470" s="25" t="s">
        <v>1528</v>
      </c>
    </row>
    <row r="471">
      <c r="A471" s="5" t="s">
        <v>1529</v>
      </c>
      <c r="B471" s="5" t="s">
        <v>1530</v>
      </c>
      <c r="C471" s="12"/>
      <c r="D471" s="30" t="s">
        <v>1531</v>
      </c>
      <c r="E471" s="25" t="s">
        <v>1532</v>
      </c>
    </row>
    <row r="472">
      <c r="A472" s="5" t="s">
        <v>1533</v>
      </c>
      <c r="B472" s="5" t="s">
        <v>1534</v>
      </c>
      <c r="C472" s="12"/>
      <c r="D472" s="30" t="s">
        <v>1535</v>
      </c>
      <c r="E472" s="25" t="s">
        <v>1536</v>
      </c>
    </row>
    <row r="473">
      <c r="A473" s="5" t="s">
        <v>1537</v>
      </c>
      <c r="B473" s="5" t="s">
        <v>1538</v>
      </c>
      <c r="C473" s="12"/>
      <c r="D473" s="30" t="s">
        <v>1539</v>
      </c>
      <c r="E473" s="25" t="s">
        <v>1540</v>
      </c>
    </row>
    <row r="474">
      <c r="A474" s="5" t="s">
        <v>1541</v>
      </c>
      <c r="B474" s="5" t="s">
        <v>1542</v>
      </c>
      <c r="C474" s="12"/>
      <c r="D474" s="30" t="s">
        <v>1543</v>
      </c>
      <c r="E474" s="25" t="s">
        <v>1544</v>
      </c>
    </row>
    <row r="475">
      <c r="A475" s="5" t="s">
        <v>1545</v>
      </c>
      <c r="B475" s="5" t="s">
        <v>1546</v>
      </c>
      <c r="C475" s="12"/>
      <c r="D475" s="30" t="s">
        <v>1547</v>
      </c>
      <c r="E475" s="25" t="s">
        <v>1548</v>
      </c>
    </row>
    <row r="476">
      <c r="A476" s="5" t="s">
        <v>1549</v>
      </c>
      <c r="B476" s="5" t="s">
        <v>1550</v>
      </c>
      <c r="C476" s="12"/>
      <c r="D476" s="30" t="s">
        <v>1551</v>
      </c>
      <c r="E476" s="25" t="s">
        <v>1552</v>
      </c>
    </row>
    <row r="477">
      <c r="A477" s="5" t="s">
        <v>1553</v>
      </c>
      <c r="B477" s="5" t="s">
        <v>1554</v>
      </c>
      <c r="C477" s="12"/>
      <c r="D477" s="30" t="s">
        <v>1555</v>
      </c>
      <c r="E477" s="25" t="s">
        <v>1556</v>
      </c>
    </row>
    <row r="478">
      <c r="A478" s="5" t="s">
        <v>1557</v>
      </c>
      <c r="B478" s="5" t="s">
        <v>1558</v>
      </c>
      <c r="C478" s="12"/>
      <c r="D478" s="30" t="s">
        <v>1559</v>
      </c>
      <c r="E478" s="25" t="s">
        <v>1560</v>
      </c>
    </row>
    <row r="479">
      <c r="A479" s="5" t="s">
        <v>1561</v>
      </c>
      <c r="B479" s="5" t="s">
        <v>1562</v>
      </c>
      <c r="C479" s="12"/>
      <c r="D479" s="30" t="s">
        <v>1563</v>
      </c>
      <c r="E479" s="25" t="s">
        <v>1564</v>
      </c>
    </row>
    <row r="480">
      <c r="A480" s="5" t="s">
        <v>1565</v>
      </c>
      <c r="B480" s="5" t="s">
        <v>1566</v>
      </c>
      <c r="C480" s="12"/>
      <c r="D480" s="30" t="s">
        <v>1567</v>
      </c>
      <c r="E480" s="25" t="s">
        <v>1568</v>
      </c>
    </row>
    <row r="481">
      <c r="A481" s="5" t="s">
        <v>1569</v>
      </c>
      <c r="B481" s="5" t="s">
        <v>1570</v>
      </c>
      <c r="C481" s="12"/>
      <c r="D481" s="30" t="s">
        <v>1571</v>
      </c>
      <c r="E481" s="25" t="s">
        <v>1572</v>
      </c>
    </row>
    <row r="482">
      <c r="A482" s="5" t="s">
        <v>1573</v>
      </c>
      <c r="B482" s="5" t="s">
        <v>1574</v>
      </c>
      <c r="C482" s="12"/>
      <c r="D482" s="30" t="s">
        <v>1575</v>
      </c>
      <c r="E482" s="25" t="s">
        <v>1576</v>
      </c>
    </row>
    <row r="483">
      <c r="A483" s="5" t="s">
        <v>1577</v>
      </c>
      <c r="B483" s="5" t="s">
        <v>1578</v>
      </c>
      <c r="C483" s="12"/>
      <c r="D483" s="30" t="s">
        <v>1579</v>
      </c>
      <c r="E483" s="25" t="s">
        <v>1580</v>
      </c>
    </row>
    <row r="484">
      <c r="A484" s="5" t="s">
        <v>1581</v>
      </c>
      <c r="B484" s="5" t="s">
        <v>1582</v>
      </c>
      <c r="C484" s="12"/>
      <c r="D484" s="30" t="s">
        <v>1583</v>
      </c>
      <c r="E484" s="25" t="s">
        <v>1584</v>
      </c>
    </row>
    <row r="485">
      <c r="A485" s="5" t="s">
        <v>1585</v>
      </c>
      <c r="B485" s="5" t="s">
        <v>1586</v>
      </c>
      <c r="C485" s="12"/>
      <c r="D485" s="5" t="s">
        <v>1587</v>
      </c>
      <c r="E485" s="25" t="s">
        <v>1588</v>
      </c>
    </row>
    <row r="486">
      <c r="A486" s="5" t="s">
        <v>1589</v>
      </c>
      <c r="B486" s="5" t="s">
        <v>1590</v>
      </c>
      <c r="C486" s="12"/>
      <c r="D486" s="5" t="s">
        <v>1591</v>
      </c>
      <c r="E486" s="25" t="s">
        <v>1592</v>
      </c>
    </row>
    <row r="487">
      <c r="A487" s="5" t="s">
        <v>1593</v>
      </c>
      <c r="B487" s="5" t="s">
        <v>1594</v>
      </c>
      <c r="C487" s="12"/>
      <c r="D487" s="5" t="s">
        <v>1595</v>
      </c>
      <c r="E487" s="25" t="s">
        <v>1596</v>
      </c>
    </row>
    <row r="488">
      <c r="A488" s="5" t="s">
        <v>1597</v>
      </c>
      <c r="B488" s="5" t="s">
        <v>1598</v>
      </c>
      <c r="C488" s="12"/>
      <c r="D488" s="30" t="s">
        <v>1599</v>
      </c>
      <c r="E488" s="25" t="s">
        <v>1600</v>
      </c>
    </row>
    <row r="489">
      <c r="A489" s="5" t="s">
        <v>1601</v>
      </c>
      <c r="B489" s="5" t="s">
        <v>1602</v>
      </c>
      <c r="C489" s="12"/>
      <c r="D489" s="30" t="s">
        <v>1603</v>
      </c>
      <c r="E489" s="25" t="s">
        <v>1604</v>
      </c>
    </row>
    <row r="490">
      <c r="A490" s="5" t="s">
        <v>1605</v>
      </c>
      <c r="B490" s="5" t="s">
        <v>1606</v>
      </c>
      <c r="C490" s="12"/>
      <c r="D490" s="30" t="s">
        <v>1607</v>
      </c>
      <c r="E490" s="25" t="s">
        <v>1608</v>
      </c>
    </row>
    <row r="491">
      <c r="A491" s="5" t="s">
        <v>1609</v>
      </c>
      <c r="B491" s="5" t="s">
        <v>1610</v>
      </c>
      <c r="C491" s="12"/>
      <c r="D491" s="30" t="s">
        <v>1611</v>
      </c>
      <c r="E491" s="25" t="s">
        <v>1612</v>
      </c>
    </row>
    <row r="492">
      <c r="A492" s="5" t="s">
        <v>1613</v>
      </c>
      <c r="B492" s="5" t="s">
        <v>1614</v>
      </c>
      <c r="C492" s="12"/>
      <c r="D492" s="30" t="s">
        <v>1615</v>
      </c>
      <c r="E492" s="25" t="s">
        <v>1616</v>
      </c>
    </row>
    <row r="493">
      <c r="C493" s="12"/>
      <c r="D493" s="12"/>
    </row>
    <row r="494">
      <c r="C494" s="12"/>
      <c r="D494" s="12"/>
    </row>
    <row r="495">
      <c r="C495" s="12"/>
      <c r="D495" s="12"/>
    </row>
    <row r="496">
      <c r="C496" s="12"/>
      <c r="D496" s="12"/>
    </row>
    <row r="497">
      <c r="C497" s="12"/>
      <c r="D497" s="12"/>
    </row>
    <row r="498">
      <c r="C498" s="12"/>
      <c r="D498" s="12"/>
    </row>
    <row r="499">
      <c r="C499" s="12"/>
      <c r="D499" s="12"/>
    </row>
    <row r="500">
      <c r="C500" s="12"/>
      <c r="D500" s="12"/>
    </row>
    <row r="501">
      <c r="C501" s="12"/>
      <c r="D501" s="12"/>
    </row>
    <row r="502">
      <c r="C502" s="12"/>
      <c r="D502" s="12"/>
    </row>
    <row r="503">
      <c r="C503" s="12"/>
      <c r="D503" s="12"/>
    </row>
    <row r="504">
      <c r="C504" s="12"/>
      <c r="D504" s="12"/>
    </row>
    <row r="505">
      <c r="C505" s="12"/>
      <c r="D505" s="12"/>
    </row>
    <row r="506">
      <c r="C506" s="12"/>
      <c r="D506" s="12"/>
    </row>
    <row r="507">
      <c r="C507" s="12"/>
      <c r="D507" s="12"/>
    </row>
    <row r="508">
      <c r="C508" s="12"/>
      <c r="D508" s="12"/>
    </row>
    <row r="509">
      <c r="C509" s="12"/>
      <c r="D509" s="12"/>
    </row>
    <row r="510">
      <c r="C510" s="12"/>
      <c r="D510" s="12"/>
    </row>
    <row r="511">
      <c r="C511" s="12"/>
      <c r="D511" s="12"/>
    </row>
    <row r="512">
      <c r="C512" s="12"/>
      <c r="D512" s="12"/>
    </row>
    <row r="513">
      <c r="C513" s="12"/>
      <c r="D513" s="12"/>
    </row>
    <row r="514">
      <c r="C514" s="12"/>
      <c r="D514" s="12"/>
    </row>
    <row r="515">
      <c r="C515" s="12"/>
      <c r="D515" s="12"/>
    </row>
    <row r="516">
      <c r="C516" s="12"/>
      <c r="D516" s="12"/>
    </row>
    <row r="517">
      <c r="C517" s="12"/>
      <c r="D517" s="12"/>
    </row>
    <row r="518">
      <c r="C518" s="12"/>
      <c r="D518" s="12"/>
    </row>
    <row r="519">
      <c r="C519" s="12"/>
      <c r="D519" s="12"/>
    </row>
    <row r="520">
      <c r="C520" s="12"/>
      <c r="D520" s="12"/>
    </row>
    <row r="521">
      <c r="C521" s="12"/>
      <c r="D521" s="12"/>
    </row>
    <row r="522">
      <c r="C522" s="12"/>
      <c r="D522" s="12"/>
    </row>
    <row r="523">
      <c r="C523" s="12"/>
      <c r="D523" s="12"/>
    </row>
    <row r="524">
      <c r="C524" s="12"/>
      <c r="D524" s="12"/>
    </row>
    <row r="525">
      <c r="C525" s="12"/>
      <c r="D525" s="12"/>
    </row>
    <row r="526">
      <c r="C526" s="12"/>
      <c r="D526" s="12"/>
    </row>
    <row r="527">
      <c r="C527" s="12"/>
      <c r="D527" s="12"/>
    </row>
    <row r="528">
      <c r="C528" s="12"/>
      <c r="D528" s="12"/>
    </row>
    <row r="529">
      <c r="C529" s="12"/>
      <c r="D529" s="12"/>
    </row>
    <row r="530">
      <c r="C530" s="12"/>
      <c r="D530" s="12"/>
    </row>
    <row r="531">
      <c r="C531" s="12"/>
      <c r="D531" s="12"/>
    </row>
    <row r="532">
      <c r="C532" s="12"/>
      <c r="D532" s="12"/>
    </row>
    <row r="533">
      <c r="C533" s="12"/>
      <c r="D533" s="12"/>
    </row>
    <row r="534">
      <c r="C534" s="12"/>
      <c r="D534" s="12"/>
    </row>
    <row r="535">
      <c r="C535" s="12"/>
      <c r="D535" s="12"/>
    </row>
    <row r="536">
      <c r="C536" s="12"/>
      <c r="D536" s="12"/>
    </row>
    <row r="537">
      <c r="C537" s="12"/>
      <c r="D537" s="12"/>
    </row>
    <row r="538">
      <c r="C538" s="12"/>
      <c r="D538" s="12"/>
    </row>
    <row r="539">
      <c r="C539" s="12"/>
      <c r="D539" s="12"/>
    </row>
    <row r="540">
      <c r="C540" s="12"/>
      <c r="D540" s="12"/>
    </row>
    <row r="541">
      <c r="C541" s="12"/>
      <c r="D541" s="12"/>
    </row>
    <row r="542">
      <c r="C542" s="12"/>
      <c r="D542" s="12"/>
    </row>
    <row r="543">
      <c r="C543" s="12"/>
      <c r="D543" s="12"/>
    </row>
    <row r="544">
      <c r="C544" s="12"/>
      <c r="D544" s="12"/>
    </row>
    <row r="545">
      <c r="C545" s="12"/>
      <c r="D545" s="12"/>
    </row>
    <row r="546">
      <c r="C546" s="12"/>
      <c r="D546" s="12"/>
    </row>
    <row r="547">
      <c r="C547" s="12"/>
      <c r="D547" s="12"/>
    </row>
    <row r="548">
      <c r="C548" s="12"/>
      <c r="D548" s="12"/>
    </row>
    <row r="549">
      <c r="C549" s="12"/>
      <c r="D549" s="12"/>
    </row>
    <row r="550">
      <c r="C550" s="12"/>
      <c r="D550" s="12"/>
    </row>
    <row r="551">
      <c r="C551" s="12"/>
      <c r="D551" s="12"/>
    </row>
    <row r="552">
      <c r="C552" s="12"/>
      <c r="D552" s="12"/>
    </row>
    <row r="553">
      <c r="C553" s="12"/>
      <c r="D553" s="12"/>
    </row>
    <row r="554">
      <c r="C554" s="12"/>
      <c r="D554" s="12"/>
    </row>
    <row r="555">
      <c r="C555" s="12"/>
      <c r="D555" s="12"/>
    </row>
    <row r="556">
      <c r="C556" s="12"/>
      <c r="D556" s="12"/>
    </row>
    <row r="557">
      <c r="C557" s="12"/>
      <c r="D557" s="12"/>
    </row>
    <row r="558">
      <c r="C558" s="12"/>
      <c r="D558" s="12"/>
    </row>
    <row r="559">
      <c r="C559" s="12"/>
      <c r="D559" s="12"/>
    </row>
    <row r="560">
      <c r="C560" s="12"/>
      <c r="D560" s="12"/>
    </row>
    <row r="561">
      <c r="C561" s="12"/>
      <c r="D561" s="12"/>
    </row>
    <row r="562">
      <c r="C562" s="12"/>
      <c r="D562" s="12"/>
    </row>
    <row r="563">
      <c r="C563" s="12"/>
      <c r="D563" s="12"/>
    </row>
    <row r="564">
      <c r="C564" s="12"/>
      <c r="D564" s="12"/>
    </row>
    <row r="565">
      <c r="C565" s="12"/>
      <c r="D565" s="12"/>
    </row>
    <row r="566">
      <c r="C566" s="12"/>
      <c r="D566" s="12"/>
    </row>
    <row r="567">
      <c r="C567" s="12"/>
      <c r="D567" s="12"/>
    </row>
    <row r="568">
      <c r="C568" s="12"/>
      <c r="D568" s="12"/>
    </row>
    <row r="569">
      <c r="C569" s="12"/>
      <c r="D569" s="12"/>
    </row>
    <row r="570">
      <c r="C570" s="12"/>
      <c r="D570" s="12"/>
    </row>
    <row r="571">
      <c r="C571" s="12"/>
      <c r="D571" s="12"/>
    </row>
    <row r="572">
      <c r="C572" s="12"/>
      <c r="D572" s="12"/>
    </row>
    <row r="573">
      <c r="C573" s="12"/>
      <c r="D573" s="12"/>
    </row>
    <row r="574">
      <c r="C574" s="12"/>
      <c r="D574" s="12"/>
    </row>
    <row r="575">
      <c r="C575" s="12"/>
      <c r="D575" s="12"/>
    </row>
    <row r="576">
      <c r="C576" s="12"/>
      <c r="D576" s="12"/>
    </row>
    <row r="577">
      <c r="C577" s="12"/>
      <c r="D577" s="12"/>
    </row>
    <row r="578">
      <c r="C578" s="12"/>
      <c r="D578" s="12"/>
    </row>
    <row r="579">
      <c r="C579" s="12"/>
      <c r="D579" s="12"/>
    </row>
    <row r="580">
      <c r="C580" s="12"/>
      <c r="D580" s="12"/>
    </row>
    <row r="581">
      <c r="C581" s="12"/>
      <c r="D581" s="12"/>
    </row>
    <row r="582">
      <c r="C582" s="12"/>
      <c r="D582" s="12"/>
    </row>
    <row r="583">
      <c r="C583" s="12"/>
      <c r="D583" s="12"/>
    </row>
    <row r="584">
      <c r="C584" s="12"/>
      <c r="D584" s="12"/>
    </row>
    <row r="585">
      <c r="C585" s="12"/>
      <c r="D585" s="12"/>
    </row>
    <row r="586">
      <c r="C586" s="12"/>
      <c r="D586" s="12"/>
    </row>
    <row r="587">
      <c r="C587" s="12"/>
      <c r="D587" s="12"/>
    </row>
    <row r="588">
      <c r="C588" s="12"/>
      <c r="D588" s="12"/>
    </row>
    <row r="589">
      <c r="C589" s="12"/>
      <c r="D589" s="12"/>
    </row>
    <row r="590">
      <c r="C590" s="12"/>
      <c r="D590" s="12"/>
    </row>
    <row r="591">
      <c r="C591" s="12"/>
      <c r="D591" s="12"/>
    </row>
    <row r="592">
      <c r="C592" s="12"/>
      <c r="D592" s="12"/>
    </row>
    <row r="593">
      <c r="C593" s="12"/>
      <c r="D593" s="12"/>
    </row>
    <row r="594">
      <c r="C594" s="12"/>
      <c r="D594" s="12"/>
    </row>
    <row r="595">
      <c r="C595" s="12"/>
      <c r="D595" s="12"/>
    </row>
    <row r="596">
      <c r="C596" s="12"/>
      <c r="D596" s="12"/>
    </row>
    <row r="597">
      <c r="C597" s="12"/>
      <c r="D597" s="12"/>
    </row>
    <row r="598">
      <c r="C598" s="12"/>
      <c r="D598" s="12"/>
    </row>
    <row r="599">
      <c r="C599" s="12"/>
      <c r="D599" s="12"/>
    </row>
    <row r="600">
      <c r="C600" s="12"/>
      <c r="D600" s="12"/>
    </row>
    <row r="601">
      <c r="C601" s="12"/>
      <c r="D601" s="12"/>
    </row>
    <row r="602">
      <c r="C602" s="12"/>
      <c r="D602" s="12"/>
    </row>
    <row r="603">
      <c r="C603" s="12"/>
      <c r="D603" s="12"/>
    </row>
    <row r="604">
      <c r="C604" s="12"/>
      <c r="D604" s="12"/>
    </row>
    <row r="605">
      <c r="C605" s="12"/>
      <c r="D605" s="12"/>
    </row>
    <row r="606">
      <c r="C606" s="12"/>
      <c r="D606" s="12"/>
    </row>
    <row r="607">
      <c r="C607" s="12"/>
      <c r="D607" s="12"/>
    </row>
    <row r="608">
      <c r="C608" s="12"/>
      <c r="D608" s="12"/>
    </row>
    <row r="609">
      <c r="C609" s="12"/>
      <c r="D609" s="12"/>
    </row>
    <row r="610">
      <c r="C610" s="12"/>
      <c r="D610" s="12"/>
    </row>
    <row r="611">
      <c r="C611" s="12"/>
      <c r="D611" s="12"/>
    </row>
    <row r="612">
      <c r="C612" s="12"/>
      <c r="D612" s="12"/>
    </row>
    <row r="613">
      <c r="C613" s="12"/>
      <c r="D613" s="12"/>
    </row>
    <row r="614">
      <c r="C614" s="12"/>
      <c r="D614" s="12"/>
    </row>
    <row r="615">
      <c r="C615" s="12"/>
      <c r="D615" s="12"/>
    </row>
    <row r="616">
      <c r="C616" s="12"/>
      <c r="D616" s="12"/>
    </row>
    <row r="617">
      <c r="C617" s="12"/>
      <c r="D617" s="12"/>
    </row>
    <row r="618">
      <c r="C618" s="12"/>
      <c r="D618" s="12"/>
    </row>
    <row r="619">
      <c r="C619" s="12"/>
      <c r="D619" s="12"/>
    </row>
    <row r="620">
      <c r="C620" s="12"/>
      <c r="D620" s="12"/>
    </row>
    <row r="621">
      <c r="C621" s="12"/>
      <c r="D621" s="12"/>
    </row>
    <row r="622">
      <c r="C622" s="12"/>
      <c r="D622" s="12"/>
    </row>
    <row r="623">
      <c r="C623" s="12"/>
      <c r="D623" s="12"/>
    </row>
    <row r="624">
      <c r="C624" s="12"/>
      <c r="D624" s="12"/>
    </row>
    <row r="625">
      <c r="C625" s="12"/>
      <c r="D625" s="12"/>
    </row>
    <row r="626">
      <c r="C626" s="12"/>
      <c r="D626" s="12"/>
    </row>
    <row r="627">
      <c r="C627" s="12"/>
      <c r="D627" s="12"/>
    </row>
    <row r="628">
      <c r="C628" s="12"/>
      <c r="D628" s="12"/>
    </row>
    <row r="629">
      <c r="C629" s="12"/>
      <c r="D629" s="12"/>
    </row>
    <row r="630">
      <c r="C630" s="12"/>
      <c r="D630" s="12"/>
    </row>
    <row r="631">
      <c r="C631" s="12"/>
      <c r="D631" s="12"/>
    </row>
    <row r="632">
      <c r="C632" s="12"/>
      <c r="D632" s="12"/>
    </row>
    <row r="633">
      <c r="C633" s="12"/>
      <c r="D633" s="12"/>
    </row>
    <row r="634">
      <c r="C634" s="12"/>
      <c r="D634" s="12"/>
    </row>
    <row r="635">
      <c r="C635" s="12"/>
      <c r="D635" s="12"/>
    </row>
    <row r="636">
      <c r="C636" s="12"/>
      <c r="D636" s="12"/>
    </row>
    <row r="637">
      <c r="C637" s="12"/>
      <c r="D637" s="12"/>
    </row>
    <row r="638">
      <c r="C638" s="12"/>
      <c r="D638" s="12"/>
    </row>
    <row r="639">
      <c r="C639" s="12"/>
      <c r="D639" s="12"/>
    </row>
    <row r="640">
      <c r="C640" s="12"/>
      <c r="D640" s="12"/>
    </row>
    <row r="641">
      <c r="C641" s="12"/>
      <c r="D641" s="12"/>
    </row>
    <row r="642">
      <c r="C642" s="12"/>
      <c r="D642" s="12"/>
    </row>
    <row r="643">
      <c r="C643" s="12"/>
      <c r="D643" s="12"/>
    </row>
    <row r="644">
      <c r="C644" s="12"/>
      <c r="D644" s="12"/>
    </row>
    <row r="645">
      <c r="C645" s="12"/>
      <c r="D645" s="12"/>
    </row>
    <row r="646">
      <c r="C646" s="12"/>
      <c r="D646" s="12"/>
    </row>
    <row r="647">
      <c r="C647" s="12"/>
      <c r="D647" s="12"/>
    </row>
    <row r="648">
      <c r="C648" s="12"/>
      <c r="D648" s="12"/>
    </row>
    <row r="649">
      <c r="C649" s="12"/>
      <c r="D649" s="12"/>
    </row>
    <row r="650">
      <c r="C650" s="12"/>
      <c r="D650" s="12"/>
    </row>
    <row r="651">
      <c r="C651" s="12"/>
      <c r="D651" s="12"/>
    </row>
    <row r="652">
      <c r="C652" s="12"/>
      <c r="D652" s="12"/>
    </row>
    <row r="653">
      <c r="C653" s="12"/>
      <c r="D653" s="12"/>
    </row>
    <row r="654">
      <c r="C654" s="12"/>
      <c r="D654" s="12"/>
    </row>
    <row r="655">
      <c r="C655" s="12"/>
      <c r="D655" s="12"/>
    </row>
    <row r="656">
      <c r="C656" s="12"/>
      <c r="D656" s="12"/>
    </row>
    <row r="657">
      <c r="C657" s="12"/>
      <c r="D657" s="12"/>
    </row>
    <row r="658">
      <c r="C658" s="12"/>
      <c r="D658" s="12"/>
    </row>
    <row r="659">
      <c r="C659" s="12"/>
      <c r="D659" s="12"/>
    </row>
    <row r="660">
      <c r="C660" s="12"/>
      <c r="D660" s="12"/>
    </row>
    <row r="661">
      <c r="C661" s="12"/>
      <c r="D661" s="12"/>
    </row>
    <row r="662">
      <c r="C662" s="12"/>
      <c r="D662" s="12"/>
    </row>
    <row r="663">
      <c r="C663" s="12"/>
      <c r="D663" s="12"/>
    </row>
    <row r="664">
      <c r="C664" s="12"/>
      <c r="D664" s="12"/>
    </row>
    <row r="665">
      <c r="C665" s="12"/>
      <c r="D665" s="12"/>
    </row>
    <row r="666">
      <c r="C666" s="12"/>
      <c r="D666" s="12"/>
    </row>
    <row r="667">
      <c r="C667" s="12"/>
      <c r="D667" s="12"/>
    </row>
    <row r="668">
      <c r="C668" s="12"/>
      <c r="D668" s="12"/>
    </row>
    <row r="669">
      <c r="C669" s="12"/>
      <c r="D669" s="12"/>
    </row>
    <row r="670">
      <c r="C670" s="12"/>
      <c r="D670" s="12"/>
    </row>
    <row r="671">
      <c r="C671" s="12"/>
      <c r="D671" s="12"/>
    </row>
    <row r="672">
      <c r="C672" s="12"/>
      <c r="D672" s="12"/>
    </row>
    <row r="673">
      <c r="C673" s="12"/>
      <c r="D673" s="12"/>
    </row>
    <row r="674">
      <c r="C674" s="12"/>
      <c r="D674" s="12"/>
    </row>
    <row r="675">
      <c r="C675" s="12"/>
      <c r="D675" s="12"/>
    </row>
    <row r="676">
      <c r="C676" s="12"/>
      <c r="D676" s="12"/>
    </row>
    <row r="677">
      <c r="C677" s="12"/>
      <c r="D677" s="12"/>
    </row>
    <row r="678">
      <c r="C678" s="12"/>
      <c r="D678" s="12"/>
    </row>
    <row r="679">
      <c r="C679" s="12"/>
      <c r="D679" s="12"/>
    </row>
    <row r="680">
      <c r="C680" s="12"/>
      <c r="D680" s="12"/>
    </row>
    <row r="681">
      <c r="C681" s="12"/>
      <c r="D681" s="12"/>
    </row>
    <row r="682">
      <c r="C682" s="12"/>
      <c r="D682" s="12"/>
    </row>
    <row r="683">
      <c r="C683" s="12"/>
      <c r="D683" s="12"/>
    </row>
    <row r="684">
      <c r="C684" s="12"/>
      <c r="D684" s="12"/>
    </row>
    <row r="685">
      <c r="C685" s="12"/>
      <c r="D685" s="12"/>
    </row>
    <row r="686">
      <c r="C686" s="12"/>
      <c r="D686" s="12"/>
    </row>
    <row r="687">
      <c r="C687" s="12"/>
      <c r="D687" s="12"/>
    </row>
    <row r="688">
      <c r="C688" s="12"/>
      <c r="D688" s="12"/>
    </row>
    <row r="689">
      <c r="C689" s="12"/>
      <c r="D689" s="12"/>
    </row>
    <row r="690">
      <c r="C690" s="12"/>
      <c r="D690" s="12"/>
    </row>
    <row r="691">
      <c r="C691" s="12"/>
      <c r="D691" s="12"/>
    </row>
    <row r="692">
      <c r="C692" s="12"/>
      <c r="D692" s="12"/>
    </row>
    <row r="693">
      <c r="C693" s="12"/>
      <c r="D693" s="12"/>
    </row>
    <row r="694">
      <c r="C694" s="12"/>
      <c r="D694" s="12"/>
    </row>
    <row r="695">
      <c r="C695" s="12"/>
      <c r="D695" s="12"/>
    </row>
    <row r="696">
      <c r="C696" s="12"/>
      <c r="D696" s="12"/>
    </row>
    <row r="697">
      <c r="C697" s="12"/>
      <c r="D697" s="12"/>
    </row>
    <row r="698">
      <c r="C698" s="12"/>
      <c r="D698" s="12"/>
    </row>
    <row r="699">
      <c r="C699" s="12"/>
      <c r="D699" s="12"/>
    </row>
    <row r="700">
      <c r="C700" s="12"/>
      <c r="D700" s="12"/>
    </row>
    <row r="701">
      <c r="C701" s="12"/>
      <c r="D701" s="12"/>
    </row>
    <row r="702">
      <c r="C702" s="12"/>
      <c r="D702" s="12"/>
    </row>
    <row r="703">
      <c r="C703" s="12"/>
      <c r="D703" s="12"/>
    </row>
    <row r="704">
      <c r="C704" s="12"/>
      <c r="D704" s="12"/>
    </row>
    <row r="705">
      <c r="C705" s="12"/>
      <c r="D705" s="12"/>
    </row>
    <row r="706">
      <c r="C706" s="12"/>
      <c r="D706" s="12"/>
    </row>
    <row r="707">
      <c r="C707" s="12"/>
      <c r="D707" s="12"/>
    </row>
    <row r="708">
      <c r="C708" s="12"/>
      <c r="D708" s="12"/>
    </row>
    <row r="709">
      <c r="C709" s="12"/>
      <c r="D709" s="12"/>
    </row>
    <row r="710">
      <c r="C710" s="12"/>
      <c r="D710" s="12"/>
    </row>
    <row r="711">
      <c r="C711" s="12"/>
      <c r="D711" s="12"/>
    </row>
    <row r="712">
      <c r="C712" s="12"/>
      <c r="D712" s="12"/>
    </row>
    <row r="713">
      <c r="C713" s="12"/>
      <c r="D713" s="12"/>
    </row>
    <row r="714">
      <c r="C714" s="12"/>
      <c r="D714" s="12"/>
    </row>
    <row r="715">
      <c r="C715" s="12"/>
      <c r="D715" s="12"/>
    </row>
    <row r="716">
      <c r="C716" s="12"/>
      <c r="D716" s="12"/>
    </row>
    <row r="717">
      <c r="C717" s="12"/>
      <c r="D717" s="12"/>
    </row>
    <row r="718">
      <c r="C718" s="12"/>
      <c r="D718" s="12"/>
    </row>
    <row r="719">
      <c r="C719" s="12"/>
      <c r="D719" s="12"/>
    </row>
    <row r="720">
      <c r="C720" s="12"/>
      <c r="D720" s="12"/>
    </row>
    <row r="721">
      <c r="C721" s="12"/>
      <c r="D721" s="12"/>
    </row>
    <row r="722">
      <c r="C722" s="12"/>
      <c r="D722" s="12"/>
    </row>
    <row r="723">
      <c r="C723" s="12"/>
      <c r="D723" s="12"/>
    </row>
    <row r="724">
      <c r="C724" s="12"/>
      <c r="D724" s="12"/>
    </row>
    <row r="725">
      <c r="C725" s="12"/>
      <c r="D725" s="12"/>
    </row>
    <row r="726">
      <c r="C726" s="12"/>
      <c r="D726" s="12"/>
    </row>
    <row r="727">
      <c r="C727" s="12"/>
      <c r="D727" s="12"/>
    </row>
    <row r="728">
      <c r="C728" s="12"/>
      <c r="D728" s="12"/>
    </row>
    <row r="729">
      <c r="C729" s="12"/>
      <c r="D729" s="12"/>
    </row>
    <row r="730">
      <c r="C730" s="12"/>
      <c r="D730" s="12"/>
    </row>
    <row r="731">
      <c r="C731" s="12"/>
      <c r="D731" s="12"/>
    </row>
    <row r="732">
      <c r="C732" s="12"/>
      <c r="D732" s="12"/>
    </row>
    <row r="733">
      <c r="C733" s="12"/>
      <c r="D733" s="12"/>
    </row>
    <row r="734">
      <c r="C734" s="12"/>
      <c r="D734" s="12"/>
    </row>
    <row r="735">
      <c r="C735" s="12"/>
      <c r="D735" s="12"/>
    </row>
    <row r="736">
      <c r="C736" s="12"/>
      <c r="D736" s="12"/>
    </row>
    <row r="737">
      <c r="C737" s="12"/>
      <c r="D737" s="12"/>
    </row>
    <row r="738">
      <c r="C738" s="12"/>
      <c r="D738" s="12"/>
    </row>
    <row r="739">
      <c r="C739" s="12"/>
      <c r="D739" s="12"/>
    </row>
    <row r="740">
      <c r="C740" s="12"/>
      <c r="D740" s="12"/>
    </row>
    <row r="741">
      <c r="C741" s="12"/>
      <c r="D741" s="12"/>
    </row>
    <row r="742">
      <c r="C742" s="12"/>
      <c r="D742" s="12"/>
    </row>
    <row r="743">
      <c r="C743" s="12"/>
      <c r="D743" s="12"/>
    </row>
    <row r="744">
      <c r="C744" s="12"/>
      <c r="D744" s="12"/>
    </row>
    <row r="745">
      <c r="C745" s="12"/>
      <c r="D745" s="12"/>
    </row>
    <row r="746">
      <c r="C746" s="12"/>
      <c r="D746" s="12"/>
    </row>
    <row r="747">
      <c r="C747" s="12"/>
      <c r="D747" s="12"/>
    </row>
    <row r="748">
      <c r="C748" s="12"/>
      <c r="D748" s="12"/>
    </row>
    <row r="749">
      <c r="C749" s="12"/>
      <c r="D749" s="12"/>
    </row>
    <row r="750">
      <c r="C750" s="12"/>
      <c r="D750" s="12"/>
    </row>
    <row r="751">
      <c r="C751" s="12"/>
      <c r="D751" s="12"/>
    </row>
    <row r="752">
      <c r="C752" s="12"/>
      <c r="D752" s="12"/>
    </row>
    <row r="753">
      <c r="C753" s="12"/>
      <c r="D753" s="12"/>
    </row>
    <row r="754">
      <c r="C754" s="12"/>
      <c r="D754" s="12"/>
    </row>
    <row r="755">
      <c r="C755" s="12"/>
      <c r="D755" s="12"/>
    </row>
    <row r="756">
      <c r="C756" s="12"/>
      <c r="D756" s="12"/>
    </row>
    <row r="757">
      <c r="C757" s="12"/>
      <c r="D757" s="12"/>
    </row>
    <row r="758">
      <c r="C758" s="12"/>
      <c r="D758" s="12"/>
    </row>
    <row r="759">
      <c r="C759" s="12"/>
      <c r="D759" s="12"/>
    </row>
    <row r="760">
      <c r="C760" s="12"/>
      <c r="D760" s="12"/>
    </row>
    <row r="761">
      <c r="C761" s="12"/>
      <c r="D761" s="12"/>
    </row>
    <row r="762">
      <c r="C762" s="12"/>
      <c r="D762" s="12"/>
    </row>
    <row r="763">
      <c r="C763" s="12"/>
      <c r="D763" s="12"/>
    </row>
    <row r="764">
      <c r="C764" s="12"/>
      <c r="D764" s="12"/>
    </row>
    <row r="765">
      <c r="C765" s="12"/>
      <c r="D765" s="12"/>
    </row>
    <row r="766">
      <c r="C766" s="12"/>
      <c r="D766" s="12"/>
    </row>
    <row r="767">
      <c r="C767" s="12"/>
      <c r="D767" s="12"/>
    </row>
    <row r="768">
      <c r="C768" s="12"/>
      <c r="D768" s="12"/>
    </row>
    <row r="769">
      <c r="C769" s="12"/>
      <c r="D769" s="12"/>
    </row>
    <row r="770">
      <c r="C770" s="12"/>
      <c r="D770" s="12"/>
    </row>
    <row r="771">
      <c r="C771" s="12"/>
      <c r="D771" s="12"/>
    </row>
    <row r="772">
      <c r="C772" s="12"/>
      <c r="D772" s="12"/>
    </row>
    <row r="773">
      <c r="C773" s="12"/>
      <c r="D773" s="12"/>
    </row>
    <row r="774">
      <c r="C774" s="12"/>
      <c r="D774" s="12"/>
    </row>
    <row r="775">
      <c r="C775" s="12"/>
      <c r="D775" s="12"/>
    </row>
    <row r="776">
      <c r="C776" s="12"/>
      <c r="D776" s="12"/>
    </row>
    <row r="777">
      <c r="C777" s="12"/>
      <c r="D777" s="12"/>
    </row>
    <row r="778">
      <c r="C778" s="12"/>
      <c r="D778" s="12"/>
    </row>
    <row r="779">
      <c r="C779" s="12"/>
      <c r="D779" s="12"/>
    </row>
    <row r="780">
      <c r="C780" s="12"/>
      <c r="D780" s="12"/>
    </row>
    <row r="781">
      <c r="C781" s="12"/>
      <c r="D781" s="12"/>
    </row>
    <row r="782">
      <c r="C782" s="12"/>
      <c r="D782" s="12"/>
    </row>
    <row r="783">
      <c r="C783" s="12"/>
      <c r="D783" s="12"/>
    </row>
    <row r="784">
      <c r="C784" s="12"/>
      <c r="D784" s="12"/>
    </row>
    <row r="785">
      <c r="C785" s="12"/>
      <c r="D785" s="12"/>
    </row>
    <row r="786">
      <c r="C786" s="12"/>
      <c r="D786" s="12"/>
    </row>
    <row r="787">
      <c r="C787" s="12"/>
      <c r="D787" s="12"/>
    </row>
    <row r="788">
      <c r="C788" s="12"/>
      <c r="D788" s="12"/>
    </row>
    <row r="789">
      <c r="C789" s="12"/>
      <c r="D789" s="12"/>
    </row>
    <row r="790">
      <c r="C790" s="12"/>
      <c r="D790" s="12"/>
    </row>
    <row r="791">
      <c r="C791" s="12"/>
      <c r="D791" s="12"/>
    </row>
    <row r="792">
      <c r="C792" s="12"/>
      <c r="D792" s="12"/>
    </row>
    <row r="793">
      <c r="C793" s="12"/>
      <c r="D793" s="12"/>
    </row>
    <row r="794">
      <c r="C794" s="12"/>
      <c r="D794" s="12"/>
    </row>
    <row r="795">
      <c r="C795" s="12"/>
      <c r="D795" s="12"/>
    </row>
    <row r="796">
      <c r="C796" s="12"/>
      <c r="D796" s="12"/>
    </row>
    <row r="797">
      <c r="C797" s="12"/>
      <c r="D797" s="12"/>
    </row>
    <row r="798">
      <c r="C798" s="12"/>
      <c r="D798" s="12"/>
    </row>
    <row r="799">
      <c r="C799" s="12"/>
      <c r="D799" s="12"/>
    </row>
    <row r="800">
      <c r="C800" s="12"/>
      <c r="D800" s="12"/>
    </row>
    <row r="801">
      <c r="C801" s="12"/>
      <c r="D801" s="12"/>
    </row>
    <row r="802">
      <c r="C802" s="12"/>
      <c r="D802" s="12"/>
    </row>
    <row r="803">
      <c r="C803" s="12"/>
      <c r="D803" s="12"/>
    </row>
    <row r="804">
      <c r="C804" s="12"/>
      <c r="D804" s="12"/>
    </row>
    <row r="805">
      <c r="C805" s="12"/>
      <c r="D805" s="12"/>
    </row>
    <row r="806">
      <c r="C806" s="12"/>
      <c r="D806" s="12"/>
    </row>
    <row r="807">
      <c r="C807" s="12"/>
      <c r="D807" s="12"/>
    </row>
    <row r="808">
      <c r="C808" s="12"/>
      <c r="D808" s="12"/>
    </row>
    <row r="809">
      <c r="C809" s="12"/>
      <c r="D809" s="12"/>
    </row>
    <row r="810">
      <c r="C810" s="12"/>
      <c r="D810" s="12"/>
    </row>
    <row r="811">
      <c r="C811" s="12"/>
      <c r="D811" s="12"/>
    </row>
    <row r="812">
      <c r="C812" s="12"/>
      <c r="D812" s="12"/>
    </row>
    <row r="813">
      <c r="C813" s="12"/>
      <c r="D813" s="12"/>
    </row>
    <row r="814">
      <c r="C814" s="12"/>
      <c r="D814" s="12"/>
    </row>
    <row r="815">
      <c r="C815" s="12"/>
      <c r="D815" s="12"/>
    </row>
    <row r="816">
      <c r="C816" s="12"/>
      <c r="D816" s="12"/>
    </row>
    <row r="817">
      <c r="C817" s="12"/>
      <c r="D817" s="12"/>
    </row>
    <row r="818">
      <c r="C818" s="12"/>
      <c r="D818" s="12"/>
    </row>
    <row r="819">
      <c r="C819" s="12"/>
      <c r="D819" s="12"/>
    </row>
    <row r="820">
      <c r="C820" s="12"/>
      <c r="D820" s="12"/>
    </row>
    <row r="821">
      <c r="C821" s="12"/>
      <c r="D821" s="12"/>
    </row>
    <row r="822">
      <c r="C822" s="12"/>
      <c r="D822" s="12"/>
    </row>
    <row r="823">
      <c r="C823" s="12"/>
      <c r="D823" s="12"/>
    </row>
    <row r="824">
      <c r="C824" s="12"/>
      <c r="D824" s="12"/>
    </row>
    <row r="825">
      <c r="C825" s="12"/>
      <c r="D825" s="12"/>
    </row>
    <row r="826">
      <c r="C826" s="12"/>
      <c r="D826" s="12"/>
    </row>
    <row r="827">
      <c r="C827" s="12"/>
      <c r="D827" s="12"/>
    </row>
    <row r="828">
      <c r="C828" s="12"/>
      <c r="D828" s="12"/>
    </row>
    <row r="829">
      <c r="C829" s="12"/>
      <c r="D829" s="12"/>
    </row>
    <row r="830">
      <c r="C830" s="12"/>
      <c r="D830" s="12"/>
    </row>
    <row r="831">
      <c r="C831" s="12"/>
      <c r="D831" s="12"/>
    </row>
    <row r="832">
      <c r="C832" s="12"/>
      <c r="D832" s="12"/>
    </row>
    <row r="833">
      <c r="C833" s="12"/>
      <c r="D833" s="12"/>
    </row>
    <row r="834">
      <c r="C834" s="12"/>
      <c r="D834" s="12"/>
    </row>
    <row r="835">
      <c r="C835" s="12"/>
      <c r="D835" s="12"/>
    </row>
    <row r="836">
      <c r="C836" s="12"/>
      <c r="D836" s="12"/>
    </row>
    <row r="837">
      <c r="C837" s="12"/>
      <c r="D837" s="12"/>
    </row>
    <row r="838">
      <c r="C838" s="12"/>
      <c r="D838" s="12"/>
    </row>
    <row r="839">
      <c r="C839" s="12"/>
      <c r="D839" s="12"/>
    </row>
    <row r="840">
      <c r="C840" s="12"/>
      <c r="D840" s="12"/>
    </row>
    <row r="841">
      <c r="C841" s="12"/>
      <c r="D841" s="12"/>
    </row>
    <row r="842">
      <c r="C842" s="12"/>
      <c r="D842" s="12"/>
    </row>
    <row r="843">
      <c r="C843" s="12"/>
      <c r="D843" s="12"/>
    </row>
    <row r="844">
      <c r="C844" s="12"/>
      <c r="D844" s="12"/>
    </row>
    <row r="845">
      <c r="C845" s="12"/>
      <c r="D845" s="12"/>
    </row>
    <row r="846">
      <c r="C846" s="12"/>
      <c r="D846" s="12"/>
    </row>
    <row r="847">
      <c r="C847" s="12"/>
      <c r="D847" s="12"/>
    </row>
    <row r="848">
      <c r="C848" s="12"/>
      <c r="D848" s="12"/>
    </row>
    <row r="849">
      <c r="C849" s="12"/>
      <c r="D849" s="12"/>
    </row>
    <row r="850">
      <c r="C850" s="12"/>
      <c r="D850" s="12"/>
    </row>
    <row r="851">
      <c r="C851" s="12"/>
      <c r="D851" s="12"/>
    </row>
    <row r="852">
      <c r="C852" s="12"/>
      <c r="D852" s="12"/>
    </row>
    <row r="853">
      <c r="C853" s="12"/>
      <c r="D853" s="12"/>
    </row>
    <row r="854">
      <c r="C854" s="12"/>
      <c r="D854" s="12"/>
    </row>
    <row r="855">
      <c r="C855" s="12"/>
      <c r="D855" s="12"/>
    </row>
    <row r="856">
      <c r="C856" s="12"/>
      <c r="D856" s="12"/>
    </row>
    <row r="857">
      <c r="C857" s="12"/>
      <c r="D857" s="12"/>
    </row>
    <row r="858">
      <c r="C858" s="12"/>
      <c r="D858" s="12"/>
    </row>
    <row r="859">
      <c r="C859" s="12"/>
      <c r="D859" s="12"/>
    </row>
    <row r="860">
      <c r="C860" s="12"/>
      <c r="D860" s="12"/>
    </row>
    <row r="861">
      <c r="C861" s="12"/>
      <c r="D861" s="12"/>
    </row>
    <row r="862">
      <c r="C862" s="12"/>
      <c r="D862" s="12"/>
    </row>
    <row r="863">
      <c r="C863" s="12"/>
      <c r="D863" s="12"/>
    </row>
    <row r="864">
      <c r="C864" s="12"/>
      <c r="D864" s="12"/>
    </row>
    <row r="865">
      <c r="C865" s="12"/>
      <c r="D865" s="12"/>
    </row>
    <row r="866">
      <c r="C866" s="12"/>
      <c r="D866" s="12"/>
    </row>
    <row r="867">
      <c r="C867" s="12"/>
      <c r="D867" s="12"/>
    </row>
    <row r="868">
      <c r="C868" s="12"/>
      <c r="D868" s="12"/>
    </row>
    <row r="869">
      <c r="C869" s="12"/>
      <c r="D869" s="12"/>
    </row>
    <row r="870">
      <c r="C870" s="12"/>
      <c r="D870" s="12"/>
    </row>
    <row r="871">
      <c r="C871" s="12"/>
      <c r="D871" s="12"/>
    </row>
    <row r="872">
      <c r="C872" s="12"/>
      <c r="D872" s="12"/>
    </row>
    <row r="873">
      <c r="C873" s="12"/>
      <c r="D873" s="12"/>
    </row>
    <row r="874">
      <c r="C874" s="12"/>
      <c r="D874" s="12"/>
    </row>
    <row r="875">
      <c r="C875" s="12"/>
      <c r="D875" s="12"/>
    </row>
    <row r="876">
      <c r="C876" s="12"/>
      <c r="D876" s="12"/>
    </row>
    <row r="877">
      <c r="C877" s="12"/>
      <c r="D877" s="12"/>
    </row>
    <row r="878">
      <c r="C878" s="12"/>
      <c r="D878" s="12"/>
    </row>
    <row r="879">
      <c r="C879" s="12"/>
      <c r="D879" s="12"/>
    </row>
    <row r="880">
      <c r="C880" s="12"/>
      <c r="D880" s="12"/>
    </row>
    <row r="881">
      <c r="C881" s="12"/>
      <c r="D881" s="12"/>
    </row>
    <row r="882">
      <c r="C882" s="12"/>
      <c r="D882" s="12"/>
    </row>
    <row r="883">
      <c r="C883" s="12"/>
      <c r="D883" s="12"/>
    </row>
    <row r="884">
      <c r="C884" s="12"/>
      <c r="D884" s="12"/>
    </row>
    <row r="885">
      <c r="C885" s="12"/>
      <c r="D885" s="12"/>
    </row>
    <row r="886">
      <c r="C886" s="12"/>
      <c r="D886" s="12"/>
    </row>
    <row r="887">
      <c r="C887" s="12"/>
      <c r="D887" s="12"/>
    </row>
    <row r="888">
      <c r="C888" s="12"/>
      <c r="D888" s="12"/>
    </row>
    <row r="889">
      <c r="C889" s="12"/>
      <c r="D889" s="12"/>
    </row>
    <row r="890">
      <c r="C890" s="12"/>
      <c r="D890" s="12"/>
    </row>
    <row r="891">
      <c r="C891" s="12"/>
      <c r="D891" s="12"/>
    </row>
    <row r="892">
      <c r="C892" s="12"/>
      <c r="D892" s="12"/>
    </row>
    <row r="893">
      <c r="C893" s="12"/>
      <c r="D893" s="12"/>
    </row>
    <row r="894">
      <c r="C894" s="12"/>
      <c r="D894" s="12"/>
    </row>
    <row r="895">
      <c r="C895" s="12"/>
      <c r="D895" s="12"/>
    </row>
    <row r="896">
      <c r="C896" s="12"/>
      <c r="D896" s="12"/>
    </row>
    <row r="897">
      <c r="C897" s="12"/>
      <c r="D897" s="12"/>
    </row>
    <row r="898">
      <c r="C898" s="12"/>
      <c r="D898" s="12"/>
    </row>
    <row r="899">
      <c r="C899" s="12"/>
      <c r="D899" s="12"/>
    </row>
    <row r="900">
      <c r="C900" s="12"/>
      <c r="D900" s="12"/>
    </row>
    <row r="901">
      <c r="C901" s="12"/>
      <c r="D901" s="12"/>
    </row>
    <row r="902">
      <c r="C902" s="12"/>
      <c r="D902" s="12"/>
    </row>
    <row r="903">
      <c r="C903" s="12"/>
      <c r="D903" s="12"/>
    </row>
    <row r="904">
      <c r="C904" s="12"/>
      <c r="D904" s="12"/>
    </row>
    <row r="905">
      <c r="C905" s="12"/>
      <c r="D905" s="12"/>
    </row>
    <row r="906">
      <c r="C906" s="12"/>
      <c r="D906" s="12"/>
    </row>
    <row r="907">
      <c r="C907" s="12"/>
      <c r="D907" s="12"/>
    </row>
    <row r="908">
      <c r="C908" s="12"/>
      <c r="D908" s="12"/>
    </row>
    <row r="909">
      <c r="C909" s="12"/>
      <c r="D909" s="12"/>
    </row>
    <row r="910">
      <c r="C910" s="12"/>
      <c r="D910" s="12"/>
    </row>
    <row r="911">
      <c r="C911" s="12"/>
      <c r="D911" s="12"/>
    </row>
    <row r="912">
      <c r="C912" s="12"/>
      <c r="D912" s="12"/>
    </row>
    <row r="913">
      <c r="C913" s="12"/>
      <c r="D913" s="12"/>
    </row>
    <row r="914">
      <c r="C914" s="12"/>
      <c r="D914" s="12"/>
    </row>
    <row r="915">
      <c r="C915" s="12"/>
      <c r="D915" s="12"/>
    </row>
    <row r="916">
      <c r="C916" s="12"/>
      <c r="D916" s="12"/>
    </row>
    <row r="917">
      <c r="C917" s="12"/>
      <c r="D917" s="12"/>
    </row>
    <row r="918">
      <c r="C918" s="12"/>
      <c r="D918" s="12"/>
    </row>
    <row r="919">
      <c r="C919" s="12"/>
      <c r="D919" s="12"/>
    </row>
    <row r="920">
      <c r="C920" s="12"/>
      <c r="D920" s="12"/>
    </row>
    <row r="921">
      <c r="C921" s="12"/>
      <c r="D921" s="12"/>
    </row>
    <row r="922">
      <c r="C922" s="12"/>
      <c r="D922" s="12"/>
    </row>
    <row r="923">
      <c r="C923" s="12"/>
      <c r="D923" s="12"/>
    </row>
    <row r="924">
      <c r="C924" s="12"/>
      <c r="D924" s="12"/>
    </row>
    <row r="925">
      <c r="C925" s="12"/>
      <c r="D925" s="12"/>
    </row>
    <row r="926">
      <c r="C926" s="12"/>
      <c r="D926" s="12"/>
    </row>
    <row r="927">
      <c r="C927" s="12"/>
      <c r="D927" s="12"/>
    </row>
    <row r="928">
      <c r="C928" s="12"/>
      <c r="D928" s="12"/>
    </row>
    <row r="929">
      <c r="C929" s="12"/>
      <c r="D929" s="12"/>
    </row>
    <row r="930">
      <c r="C930" s="12"/>
      <c r="D930" s="12"/>
    </row>
    <row r="931">
      <c r="C931" s="12"/>
      <c r="D931" s="12"/>
    </row>
    <row r="932">
      <c r="C932" s="12"/>
      <c r="D932" s="12"/>
    </row>
    <row r="933">
      <c r="C933" s="12"/>
      <c r="D933" s="12"/>
    </row>
    <row r="934">
      <c r="C934" s="12"/>
      <c r="D934" s="12"/>
    </row>
    <row r="935">
      <c r="C935" s="12"/>
      <c r="D935" s="12"/>
    </row>
    <row r="936">
      <c r="C936" s="12"/>
      <c r="D936" s="12"/>
    </row>
    <row r="937">
      <c r="C937" s="12"/>
      <c r="D937" s="12"/>
    </row>
    <row r="938">
      <c r="C938" s="12"/>
      <c r="D938" s="12"/>
    </row>
    <row r="939">
      <c r="C939" s="12"/>
      <c r="D939" s="12"/>
    </row>
    <row r="940">
      <c r="C940" s="12"/>
      <c r="D940" s="12"/>
    </row>
    <row r="941">
      <c r="C941" s="12"/>
      <c r="D941" s="12"/>
    </row>
    <row r="942">
      <c r="C942" s="12"/>
      <c r="D942" s="12"/>
    </row>
    <row r="943">
      <c r="C943" s="12"/>
      <c r="D943" s="12"/>
    </row>
    <row r="944">
      <c r="C944" s="12"/>
      <c r="D944" s="12"/>
    </row>
    <row r="945">
      <c r="C945" s="12"/>
      <c r="D945" s="12"/>
    </row>
    <row r="946">
      <c r="C946" s="12"/>
      <c r="D946" s="12"/>
    </row>
    <row r="947">
      <c r="C947" s="12"/>
      <c r="D947" s="12"/>
    </row>
    <row r="948">
      <c r="C948" s="12"/>
      <c r="D948" s="12"/>
    </row>
    <row r="949">
      <c r="C949" s="12"/>
      <c r="D949" s="12"/>
    </row>
    <row r="950">
      <c r="C950" s="12"/>
      <c r="D950" s="12"/>
    </row>
    <row r="951">
      <c r="C951" s="12"/>
      <c r="D951" s="12"/>
    </row>
    <row r="952">
      <c r="C952" s="12"/>
      <c r="D952" s="12"/>
    </row>
    <row r="953">
      <c r="C953" s="12"/>
      <c r="D953" s="12"/>
    </row>
    <row r="954">
      <c r="C954" s="12"/>
      <c r="D954" s="12"/>
    </row>
    <row r="955">
      <c r="C955" s="12"/>
      <c r="D955" s="12"/>
    </row>
    <row r="956">
      <c r="C956" s="12"/>
      <c r="D956" s="12"/>
    </row>
    <row r="957">
      <c r="C957" s="12"/>
      <c r="D957" s="12"/>
    </row>
    <row r="958">
      <c r="C958" s="12"/>
      <c r="D958" s="12"/>
    </row>
    <row r="959">
      <c r="C959" s="12"/>
      <c r="D959" s="12"/>
    </row>
    <row r="960">
      <c r="C960" s="12"/>
      <c r="D960" s="12"/>
    </row>
    <row r="961">
      <c r="C961" s="12"/>
      <c r="D961" s="12"/>
    </row>
    <row r="962">
      <c r="C962" s="12"/>
      <c r="D962" s="12"/>
    </row>
    <row r="963">
      <c r="C963" s="12"/>
      <c r="D963" s="12"/>
    </row>
    <row r="964">
      <c r="C964" s="12"/>
      <c r="D964" s="12"/>
    </row>
    <row r="965">
      <c r="C965" s="12"/>
      <c r="D965" s="12"/>
    </row>
    <row r="966">
      <c r="C966" s="12"/>
      <c r="D966" s="12"/>
    </row>
    <row r="967">
      <c r="C967" s="12"/>
      <c r="D967" s="12"/>
    </row>
    <row r="968">
      <c r="C968" s="12"/>
      <c r="D968" s="12"/>
    </row>
    <row r="969">
      <c r="C969" s="12"/>
      <c r="D969" s="12"/>
    </row>
    <row r="970">
      <c r="C970" s="12"/>
      <c r="D970" s="12"/>
    </row>
    <row r="971">
      <c r="C971" s="12"/>
      <c r="D971" s="12"/>
    </row>
    <row r="972">
      <c r="C972" s="12"/>
      <c r="D972" s="12"/>
    </row>
    <row r="973">
      <c r="C973" s="12"/>
      <c r="D973" s="12"/>
    </row>
    <row r="974">
      <c r="C974" s="12"/>
      <c r="D974" s="12"/>
    </row>
    <row r="975">
      <c r="C975" s="12"/>
      <c r="D975" s="12"/>
    </row>
    <row r="976">
      <c r="C976" s="12"/>
      <c r="D976" s="12"/>
    </row>
    <row r="977">
      <c r="C977" s="12"/>
      <c r="D977" s="12"/>
    </row>
    <row r="978">
      <c r="C978" s="12"/>
      <c r="D978" s="12"/>
    </row>
    <row r="979">
      <c r="C979" s="12"/>
      <c r="D979" s="12"/>
    </row>
    <row r="980">
      <c r="C980" s="12"/>
      <c r="D980" s="12"/>
    </row>
    <row r="981">
      <c r="C981" s="12"/>
      <c r="D981" s="12"/>
    </row>
    <row r="982">
      <c r="C982" s="12"/>
      <c r="D982" s="12"/>
    </row>
    <row r="983">
      <c r="C983" s="12"/>
      <c r="D983" s="12"/>
    </row>
    <row r="984">
      <c r="C984" s="12"/>
      <c r="D984" s="12"/>
    </row>
    <row r="985">
      <c r="C985" s="12"/>
      <c r="D985" s="12"/>
    </row>
    <row r="986">
      <c r="C986" s="12"/>
      <c r="D986" s="12"/>
    </row>
    <row r="987">
      <c r="C987" s="12"/>
      <c r="D987" s="12"/>
    </row>
    <row r="988">
      <c r="C988" s="12"/>
      <c r="D988" s="12"/>
    </row>
    <row r="989">
      <c r="C989" s="12"/>
      <c r="D989" s="12"/>
    </row>
    <row r="990">
      <c r="C990" s="12"/>
      <c r="D990" s="12"/>
    </row>
    <row r="991">
      <c r="C991" s="12"/>
      <c r="D991" s="12"/>
    </row>
    <row r="992">
      <c r="C992" s="12"/>
      <c r="D992" s="12"/>
    </row>
    <row r="993">
      <c r="C993" s="12"/>
      <c r="D993" s="12"/>
    </row>
    <row r="994">
      <c r="C994" s="12"/>
      <c r="D994" s="12"/>
    </row>
    <row r="995">
      <c r="C995" s="12"/>
      <c r="D995" s="12"/>
    </row>
    <row r="996">
      <c r="C996" s="12"/>
      <c r="D996" s="12"/>
    </row>
    <row r="997">
      <c r="C997" s="12"/>
      <c r="D997" s="12"/>
    </row>
    <row r="998">
      <c r="C998" s="12"/>
      <c r="D998" s="12"/>
    </row>
    <row r="999">
      <c r="C999" s="12"/>
      <c r="D999" s="12"/>
    </row>
    <row r="1000">
      <c r="C1000" s="12"/>
      <c r="D1000" s="12"/>
    </row>
    <row r="1001">
      <c r="C1001" s="12"/>
      <c r="D1001" s="12"/>
    </row>
    <row r="1002">
      <c r="C1002" s="12"/>
      <c r="D1002" s="12"/>
    </row>
    <row r="1003">
      <c r="C1003" s="12"/>
      <c r="D1003" s="12"/>
    </row>
    <row r="1004">
      <c r="C1004" s="12"/>
      <c r="D1004" s="12"/>
    </row>
    <row r="1005">
      <c r="C1005" s="12"/>
      <c r="D1005" s="12"/>
    </row>
    <row r="1006">
      <c r="C1006" s="12"/>
      <c r="D1006" s="12"/>
    </row>
    <row r="1007">
      <c r="C1007" s="12"/>
      <c r="D1007" s="12"/>
    </row>
    <row r="1008">
      <c r="C1008" s="12"/>
      <c r="D1008" s="12"/>
    </row>
    <row r="1009">
      <c r="C1009" s="12"/>
      <c r="D1009" s="12"/>
    </row>
    <row r="1010">
      <c r="C1010" s="12"/>
      <c r="D1010" s="12"/>
    </row>
    <row r="1011">
      <c r="C1011" s="12"/>
      <c r="D1011" s="12"/>
    </row>
    <row r="1012">
      <c r="C1012" s="12"/>
      <c r="D1012" s="12"/>
    </row>
    <row r="1013">
      <c r="C1013" s="12"/>
      <c r="D1013" s="12"/>
    </row>
    <row r="1014">
      <c r="C1014" s="12"/>
      <c r="D1014" s="12"/>
    </row>
    <row r="1015">
      <c r="C1015" s="12"/>
      <c r="D1015" s="12"/>
    </row>
    <row r="1016">
      <c r="C1016" s="12"/>
      <c r="D1016" s="12"/>
    </row>
    <row r="1017">
      <c r="C1017" s="12"/>
      <c r="D1017" s="12"/>
    </row>
    <row r="1018">
      <c r="C1018" s="12"/>
      <c r="D1018" s="12"/>
    </row>
    <row r="1019">
      <c r="C1019" s="12"/>
      <c r="D1019" s="12"/>
    </row>
    <row r="1020">
      <c r="C1020" s="12"/>
      <c r="D1020" s="12"/>
    </row>
    <row r="1021">
      <c r="C1021" s="12"/>
      <c r="D1021" s="12"/>
    </row>
    <row r="1022">
      <c r="C1022" s="12"/>
      <c r="D1022" s="12"/>
    </row>
    <row r="1023">
      <c r="C1023" s="12"/>
      <c r="D1023" s="12"/>
    </row>
    <row r="1024">
      <c r="C1024" s="12"/>
      <c r="D1024" s="12"/>
    </row>
    <row r="1025">
      <c r="C1025" s="12"/>
      <c r="D1025" s="12"/>
    </row>
    <row r="1026">
      <c r="C1026" s="12"/>
      <c r="D1026" s="12"/>
    </row>
    <row r="1027">
      <c r="C1027" s="12"/>
      <c r="D1027" s="12"/>
    </row>
    <row r="1028">
      <c r="C1028" s="12"/>
      <c r="D1028" s="12"/>
    </row>
    <row r="1029">
      <c r="C1029" s="12"/>
      <c r="D1029" s="12"/>
    </row>
    <row r="1030">
      <c r="C1030" s="12"/>
      <c r="D1030" s="12"/>
    </row>
    <row r="1031">
      <c r="C1031" s="12"/>
      <c r="D1031" s="12"/>
    </row>
    <row r="1032">
      <c r="C1032" s="12"/>
      <c r="D1032" s="12"/>
    </row>
    <row r="1033">
      <c r="C1033" s="12"/>
      <c r="D1033" s="12"/>
    </row>
    <row r="1034">
      <c r="C1034" s="12"/>
      <c r="D1034" s="12"/>
    </row>
    <row r="1035">
      <c r="C1035" s="12"/>
      <c r="D1035" s="12"/>
    </row>
    <row r="1036">
      <c r="C1036" s="12"/>
      <c r="D1036" s="12"/>
    </row>
    <row r="1037">
      <c r="C1037" s="12"/>
      <c r="D1037" s="12"/>
    </row>
    <row r="1038">
      <c r="C1038" s="12"/>
      <c r="D1038" s="12"/>
    </row>
    <row r="1039">
      <c r="C1039" s="12"/>
      <c r="D1039" s="12"/>
    </row>
    <row r="1040">
      <c r="C1040" s="12"/>
      <c r="D1040" s="12"/>
    </row>
    <row r="1041">
      <c r="C1041" s="12"/>
      <c r="D1041" s="12"/>
    </row>
    <row r="1042">
      <c r="C1042" s="12"/>
      <c r="D1042" s="12"/>
    </row>
    <row r="1043">
      <c r="C1043" s="12"/>
      <c r="D1043" s="12"/>
    </row>
    <row r="1044">
      <c r="C1044" s="12"/>
      <c r="D1044" s="12"/>
    </row>
    <row r="1045">
      <c r="C1045" s="12"/>
      <c r="D1045" s="12"/>
    </row>
    <row r="1046">
      <c r="C1046" s="12"/>
      <c r="D1046" s="12"/>
    </row>
    <row r="1047">
      <c r="C1047" s="12"/>
      <c r="D1047" s="12"/>
    </row>
    <row r="1048">
      <c r="C1048" s="12"/>
      <c r="D1048" s="12"/>
    </row>
    <row r="1049">
      <c r="C1049" s="12"/>
      <c r="D1049" s="12"/>
    </row>
    <row r="1050">
      <c r="C1050" s="12"/>
      <c r="D1050" s="12"/>
    </row>
    <row r="1051">
      <c r="C1051" s="12"/>
      <c r="D1051" s="12"/>
    </row>
    <row r="1052">
      <c r="C1052" s="12"/>
      <c r="D1052" s="12"/>
    </row>
    <row r="1053">
      <c r="C1053" s="12"/>
      <c r="D1053" s="12"/>
    </row>
    <row r="1054">
      <c r="C1054" s="12"/>
      <c r="D1054" s="1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88"/>
  </cols>
  <sheetData>
    <row r="2">
      <c r="B2" s="5" t="s">
        <v>1617</v>
      </c>
    </row>
    <row r="3">
      <c r="B3" s="5" t="s">
        <v>1618</v>
      </c>
    </row>
    <row r="6">
      <c r="B6" s="5" t="s">
        <v>1619</v>
      </c>
    </row>
    <row r="7">
      <c r="B7" s="5" t="s">
        <v>1620</v>
      </c>
    </row>
    <row r="10">
      <c r="B10" s="5" t="s">
        <v>1621</v>
      </c>
    </row>
    <row r="11">
      <c r="B11" s="5" t="s">
        <v>1622</v>
      </c>
    </row>
    <row r="12">
      <c r="B12" s="5" t="s">
        <v>1623</v>
      </c>
    </row>
    <row r="15">
      <c r="B15" s="5" t="s">
        <v>1624</v>
      </c>
    </row>
    <row r="16">
      <c r="B16" s="5" t="s">
        <v>1625</v>
      </c>
    </row>
    <row r="18">
      <c r="B18" s="5" t="s">
        <v>1626</v>
      </c>
    </row>
    <row r="19">
      <c r="B19" s="5" t="s">
        <v>1627</v>
      </c>
    </row>
    <row r="20">
      <c r="B20" s="5" t="s">
        <v>1628</v>
      </c>
    </row>
    <row r="21">
      <c r="B21" s="5" t="s">
        <v>1629</v>
      </c>
    </row>
    <row r="22">
      <c r="B22" s="5" t="s">
        <v>1630</v>
      </c>
    </row>
    <row r="23">
      <c r="B23" s="5" t="s">
        <v>1631</v>
      </c>
    </row>
    <row r="26">
      <c r="B26" s="5" t="s">
        <v>1626</v>
      </c>
    </row>
    <row r="29">
      <c r="B29" s="5" t="s">
        <v>1632</v>
      </c>
    </row>
    <row r="32">
      <c r="B32" s="5" t="s">
        <v>1633</v>
      </c>
    </row>
    <row r="35">
      <c r="B35" s="5" t="s">
        <v>1634</v>
      </c>
    </row>
    <row r="38">
      <c r="B38" s="5" t="s">
        <v>726</v>
      </c>
    </row>
    <row r="41">
      <c r="B41" s="5" t="s">
        <v>1631</v>
      </c>
    </row>
    <row r="44">
      <c r="B44" s="5" t="s">
        <v>1635</v>
      </c>
    </row>
    <row r="47">
      <c r="B47" s="5" t="s">
        <v>1636</v>
      </c>
    </row>
    <row r="50">
      <c r="B50" s="5" t="s">
        <v>1637</v>
      </c>
    </row>
    <row r="53">
      <c r="B53" s="5" t="s">
        <v>1638</v>
      </c>
    </row>
    <row r="56">
      <c r="B56" s="5" t="s">
        <v>1639</v>
      </c>
    </row>
    <row r="59">
      <c r="B59" s="5" t="s">
        <v>1640</v>
      </c>
    </row>
    <row r="62">
      <c r="B62" s="5" t="s">
        <v>1641</v>
      </c>
    </row>
    <row r="65">
      <c r="B65" s="5" t="s">
        <v>1642</v>
      </c>
    </row>
    <row r="68">
      <c r="B68" s="5" t="s">
        <v>1643</v>
      </c>
    </row>
    <row r="69">
      <c r="B69" s="5" t="s">
        <v>1644</v>
      </c>
    </row>
    <row r="72">
      <c r="B72" s="5" t="s">
        <v>1645</v>
      </c>
    </row>
    <row r="73">
      <c r="B73" s="5" t="s">
        <v>1646</v>
      </c>
    </row>
    <row r="74">
      <c r="B74" s="5" t="s">
        <v>1647</v>
      </c>
    </row>
    <row r="77">
      <c r="B77" s="5" t="s">
        <v>1648</v>
      </c>
    </row>
    <row r="80">
      <c r="B80" s="5" t="s">
        <v>1649</v>
      </c>
    </row>
    <row r="81">
      <c r="B81" s="5" t="s">
        <v>1650</v>
      </c>
    </row>
    <row r="82">
      <c r="B82" s="5" t="s">
        <v>1651</v>
      </c>
    </row>
    <row r="85">
      <c r="B85" s="5" t="s">
        <v>1652</v>
      </c>
    </row>
    <row r="86">
      <c r="B86" s="5" t="s">
        <v>1653</v>
      </c>
    </row>
    <row r="87">
      <c r="B87" s="5" t="s">
        <v>1654</v>
      </c>
    </row>
    <row r="90">
      <c r="B90" s="5" t="s">
        <v>1655</v>
      </c>
    </row>
    <row r="91">
      <c r="B91" s="5" t="s">
        <v>1656</v>
      </c>
    </row>
    <row r="92">
      <c r="B92" s="5" t="s">
        <v>1657</v>
      </c>
    </row>
    <row r="95">
      <c r="B95" s="5" t="s">
        <v>1658</v>
      </c>
    </row>
    <row r="96">
      <c r="B96" s="5" t="s">
        <v>1659</v>
      </c>
    </row>
    <row r="97">
      <c r="B97" s="5" t="s">
        <v>1660</v>
      </c>
    </row>
    <row r="100">
      <c r="B100" s="5" t="s">
        <v>1661</v>
      </c>
    </row>
    <row r="101">
      <c r="B101" s="5" t="s">
        <v>1662</v>
      </c>
    </row>
    <row r="102">
      <c r="B102" s="5" t="s">
        <v>1663</v>
      </c>
    </row>
    <row r="103">
      <c r="B103" s="5" t="s">
        <v>1664</v>
      </c>
    </row>
    <row r="106">
      <c r="B106" s="5" t="s">
        <v>1665</v>
      </c>
    </row>
    <row r="110">
      <c r="B110" s="5" t="s">
        <v>1666</v>
      </c>
    </row>
    <row r="113">
      <c r="B113" s="5" t="s">
        <v>1667</v>
      </c>
    </row>
    <row r="117">
      <c r="B117" s="5" t="s">
        <v>1668</v>
      </c>
    </row>
    <row r="120">
      <c r="B120" s="5" t="s">
        <v>1669</v>
      </c>
    </row>
    <row r="121">
      <c r="B121" s="5" t="s">
        <v>1670</v>
      </c>
    </row>
    <row r="124">
      <c r="B124" s="5" t="s">
        <v>1671</v>
      </c>
    </row>
    <row r="125">
      <c r="B125" s="5" t="s">
        <v>1672</v>
      </c>
    </row>
    <row r="128">
      <c r="B128" s="5" t="s">
        <v>1673</v>
      </c>
    </row>
    <row r="129">
      <c r="B129" s="5" t="s">
        <v>1674</v>
      </c>
    </row>
    <row r="132">
      <c r="B132" s="5" t="s">
        <v>1675</v>
      </c>
    </row>
    <row r="133">
      <c r="B133" s="5" t="s">
        <v>1676</v>
      </c>
    </row>
    <row r="136">
      <c r="B136" s="5" t="s">
        <v>1677</v>
      </c>
    </row>
    <row r="137">
      <c r="B137" s="5" t="s">
        <v>1676</v>
      </c>
    </row>
    <row r="140">
      <c r="B140" s="5" t="s">
        <v>1678</v>
      </c>
    </row>
    <row r="141">
      <c r="B141" s="5" t="s">
        <v>1676</v>
      </c>
    </row>
    <row r="144">
      <c r="B144" s="5" t="s">
        <v>1679</v>
      </c>
    </row>
    <row r="145">
      <c r="B145" s="5" t="s">
        <v>1680</v>
      </c>
    </row>
    <row r="146">
      <c r="B146" s="5" t="s">
        <v>1681</v>
      </c>
    </row>
    <row r="149">
      <c r="B149" s="5" t="s">
        <v>1682</v>
      </c>
    </row>
    <row r="152">
      <c r="B152" s="5" t="s">
        <v>1683</v>
      </c>
    </row>
    <row r="153">
      <c r="B153" s="5" t="s">
        <v>1684</v>
      </c>
    </row>
    <row r="156">
      <c r="B156" s="5" t="s">
        <v>1685</v>
      </c>
    </row>
    <row r="157">
      <c r="B157" s="5" t="s">
        <v>1686</v>
      </c>
    </row>
    <row r="160">
      <c r="B160" s="5" t="s">
        <v>1687</v>
      </c>
    </row>
    <row r="161">
      <c r="B161" s="5" t="s">
        <v>1688</v>
      </c>
    </row>
    <row r="162">
      <c r="B162" s="5" t="s">
        <v>1689</v>
      </c>
    </row>
    <row r="163">
      <c r="B163" s="5" t="s">
        <v>1690</v>
      </c>
    </row>
    <row r="166">
      <c r="B166" s="5" t="s">
        <v>1691</v>
      </c>
    </row>
    <row r="167">
      <c r="B167" s="5" t="s">
        <v>1692</v>
      </c>
    </row>
    <row r="170">
      <c r="B170" s="5" t="s">
        <v>1693</v>
      </c>
    </row>
    <row r="171">
      <c r="B171" s="5" t="s">
        <v>1694</v>
      </c>
    </row>
    <row r="174">
      <c r="B174" s="5" t="s">
        <v>1695</v>
      </c>
    </row>
    <row r="175">
      <c r="B175" s="5" t="s">
        <v>1696</v>
      </c>
    </row>
    <row r="176">
      <c r="B176" s="5" t="s">
        <v>1697</v>
      </c>
    </row>
    <row r="179">
      <c r="B179" s="5" t="s">
        <v>1693</v>
      </c>
    </row>
    <row r="180">
      <c r="B180" s="5" t="s">
        <v>1698</v>
      </c>
    </row>
    <row r="183">
      <c r="B183" s="5" t="s">
        <v>1699</v>
      </c>
    </row>
    <row r="184">
      <c r="B184" s="5" t="s">
        <v>1697</v>
      </c>
    </row>
    <row r="187">
      <c r="B187" s="5" t="s">
        <v>1685</v>
      </c>
    </row>
    <row r="188">
      <c r="B188" s="5" t="s">
        <v>1700</v>
      </c>
    </row>
    <row r="189">
      <c r="B189" s="5" t="s">
        <v>1701</v>
      </c>
    </row>
    <row r="190">
      <c r="B190" s="5" t="s">
        <v>1702</v>
      </c>
    </row>
    <row r="193">
      <c r="B193" s="5" t="s">
        <v>1685</v>
      </c>
    </row>
    <row r="194">
      <c r="B194" s="5" t="s">
        <v>1703</v>
      </c>
    </row>
    <row r="195">
      <c r="B195" s="5" t="s">
        <v>1701</v>
      </c>
    </row>
    <row r="196">
      <c r="B196" s="5" t="s">
        <v>1702</v>
      </c>
    </row>
    <row r="199">
      <c r="B199" s="5" t="s">
        <v>1685</v>
      </c>
    </row>
    <row r="200">
      <c r="B200" s="5" t="s">
        <v>1704</v>
      </c>
    </row>
    <row r="201">
      <c r="B201" s="5" t="s">
        <v>1702</v>
      </c>
    </row>
    <row r="204">
      <c r="B204" s="5" t="s">
        <v>1683</v>
      </c>
    </row>
    <row r="205">
      <c r="B205" s="5" t="s">
        <v>1705</v>
      </c>
    </row>
    <row r="206">
      <c r="B206" s="5" t="s">
        <v>1706</v>
      </c>
    </row>
    <row r="207">
      <c r="B207" s="5" t="s">
        <v>1702</v>
      </c>
    </row>
    <row r="210">
      <c r="B210" s="5" t="s">
        <v>1685</v>
      </c>
    </row>
    <row r="211">
      <c r="B211" s="5" t="s">
        <v>1707</v>
      </c>
    </row>
    <row r="212">
      <c r="B212" s="5" t="s">
        <v>1701</v>
      </c>
    </row>
    <row r="213">
      <c r="B213" s="5" t="s">
        <v>1702</v>
      </c>
    </row>
    <row r="216">
      <c r="B216" s="5" t="s">
        <v>1685</v>
      </c>
    </row>
    <row r="217">
      <c r="B217" s="5" t="s">
        <v>1708</v>
      </c>
    </row>
    <row r="218">
      <c r="B218" s="5" t="s">
        <v>1701</v>
      </c>
    </row>
    <row r="219">
      <c r="B219" s="5" t="s">
        <v>1702</v>
      </c>
    </row>
    <row r="222">
      <c r="B222" s="5" t="s">
        <v>1685</v>
      </c>
    </row>
    <row r="223">
      <c r="B223" s="5" t="s">
        <v>1709</v>
      </c>
    </row>
    <row r="224">
      <c r="B224" s="5" t="s">
        <v>1710</v>
      </c>
    </row>
    <row r="225">
      <c r="B225" s="5" t="s">
        <v>1689</v>
      </c>
    </row>
    <row r="226">
      <c r="B226" s="5" t="s">
        <v>1690</v>
      </c>
    </row>
    <row r="229">
      <c r="B229" s="5" t="s">
        <v>1683</v>
      </c>
    </row>
    <row r="230">
      <c r="B230" s="5" t="s">
        <v>1711</v>
      </c>
    </row>
    <row r="231">
      <c r="B231" s="5" t="s">
        <v>1689</v>
      </c>
    </row>
    <row r="232">
      <c r="B232" s="5" t="s">
        <v>1690</v>
      </c>
    </row>
    <row r="235">
      <c r="B235" s="5" t="s">
        <v>1712</v>
      </c>
    </row>
    <row r="238">
      <c r="B238" s="5" t="s">
        <v>1713</v>
      </c>
    </row>
    <row r="239">
      <c r="B239" s="5" t="s">
        <v>1714</v>
      </c>
    </row>
    <row r="240">
      <c r="B240" s="5" t="s">
        <v>1715</v>
      </c>
    </row>
    <row r="241">
      <c r="B241" s="5" t="s">
        <v>1716</v>
      </c>
    </row>
    <row r="242">
      <c r="B242" s="5" t="s">
        <v>1717</v>
      </c>
    </row>
    <row r="245">
      <c r="B245" s="5" t="s">
        <v>1718</v>
      </c>
    </row>
    <row r="248">
      <c r="B248" s="5" t="s">
        <v>1719</v>
      </c>
    </row>
    <row r="251">
      <c r="B251" s="5" t="s">
        <v>1720</v>
      </c>
    </row>
    <row r="254">
      <c r="B254" s="5" t="s">
        <v>1721</v>
      </c>
    </row>
    <row r="258">
      <c r="B258" s="5" t="s">
        <v>1722</v>
      </c>
    </row>
    <row r="259">
      <c r="B259" s="5" t="s">
        <v>1723</v>
      </c>
    </row>
    <row r="262">
      <c r="B262" s="5" t="s">
        <v>1724</v>
      </c>
    </row>
    <row r="263">
      <c r="B263" s="5" t="s">
        <v>1723</v>
      </c>
    </row>
    <row r="266">
      <c r="B266" s="5" t="s">
        <v>1725</v>
      </c>
    </row>
    <row r="267">
      <c r="B267" s="5" t="s">
        <v>1723</v>
      </c>
    </row>
    <row r="270">
      <c r="B270" s="5" t="s">
        <v>1726</v>
      </c>
    </row>
    <row r="271">
      <c r="B271" s="5" t="s">
        <v>1727</v>
      </c>
    </row>
    <row r="274">
      <c r="B274" s="5" t="s">
        <v>1728</v>
      </c>
    </row>
    <row r="275">
      <c r="B275" s="5" t="s">
        <v>1729</v>
      </c>
    </row>
    <row r="278">
      <c r="B278" s="5" t="s">
        <v>1726</v>
      </c>
    </row>
    <row r="279">
      <c r="B279" s="5" t="s">
        <v>1730</v>
      </c>
    </row>
    <row r="282">
      <c r="B282" s="5" t="s">
        <v>1731</v>
      </c>
    </row>
    <row r="283">
      <c r="B283" s="5" t="s">
        <v>1732</v>
      </c>
    </row>
    <row r="286">
      <c r="B286" s="5" t="s">
        <v>1733</v>
      </c>
    </row>
    <row r="287">
      <c r="B287" s="5" t="s">
        <v>1734</v>
      </c>
    </row>
    <row r="290">
      <c r="B290" s="5" t="s">
        <v>1735</v>
      </c>
    </row>
    <row r="291">
      <c r="B291" s="5" t="s">
        <v>1736</v>
      </c>
    </row>
    <row r="294">
      <c r="B294" s="5" t="s">
        <v>1737</v>
      </c>
    </row>
    <row r="298">
      <c r="B298" s="5" t="s">
        <v>1738</v>
      </c>
    </row>
    <row r="301">
      <c r="B301" s="5" t="s">
        <v>1739</v>
      </c>
    </row>
    <row r="305">
      <c r="B305" s="5" t="s">
        <v>1740</v>
      </c>
    </row>
    <row r="308">
      <c r="B308" s="5" t="s">
        <v>1741</v>
      </c>
    </row>
    <row r="311">
      <c r="B311" s="5" t="s">
        <v>1742</v>
      </c>
    </row>
    <row r="315">
      <c r="B315" s="5" t="s">
        <v>1743</v>
      </c>
    </row>
    <row r="316">
      <c r="B316" s="5" t="s">
        <v>1744</v>
      </c>
    </row>
    <row r="317">
      <c r="B317" s="5" t="s">
        <v>1745</v>
      </c>
    </row>
    <row r="320">
      <c r="B320" s="5" t="s">
        <v>1746</v>
      </c>
    </row>
    <row r="321">
      <c r="B321" s="5" t="s">
        <v>1747</v>
      </c>
    </row>
    <row r="322">
      <c r="B322" s="5" t="s">
        <v>1748</v>
      </c>
    </row>
    <row r="323">
      <c r="B323" s="5" t="s">
        <v>1749</v>
      </c>
    </row>
    <row r="326">
      <c r="B326" s="5" t="s">
        <v>1750</v>
      </c>
    </row>
    <row r="329">
      <c r="B329" s="5" t="s">
        <v>1751</v>
      </c>
    </row>
    <row r="332">
      <c r="B332" s="5" t="s">
        <v>1752</v>
      </c>
    </row>
    <row r="335">
      <c r="B335" s="5" t="s">
        <v>1753</v>
      </c>
    </row>
    <row r="336">
      <c r="B336" s="5" t="s">
        <v>1754</v>
      </c>
    </row>
    <row r="337">
      <c r="B337" s="5" t="s">
        <v>1755</v>
      </c>
    </row>
    <row r="340">
      <c r="B340" s="5" t="s">
        <v>1756</v>
      </c>
    </row>
    <row r="343">
      <c r="B343" s="5" t="s">
        <v>1757</v>
      </c>
    </row>
    <row r="346">
      <c r="B346" s="5" t="s">
        <v>1758</v>
      </c>
    </row>
    <row r="347">
      <c r="B347" s="5" t="s">
        <v>1759</v>
      </c>
    </row>
    <row r="350">
      <c r="B350" s="5" t="s">
        <v>1760</v>
      </c>
    </row>
    <row r="353">
      <c r="B353" s="5" t="s">
        <v>1761</v>
      </c>
    </row>
    <row r="354">
      <c r="B354" s="5" t="s">
        <v>1762</v>
      </c>
    </row>
    <row r="357">
      <c r="B357" s="5" t="s">
        <v>1763</v>
      </c>
    </row>
    <row r="358">
      <c r="B358" s="5" t="s">
        <v>1764</v>
      </c>
    </row>
    <row r="359">
      <c r="B359" s="5" t="s">
        <v>1765</v>
      </c>
    </row>
    <row r="362">
      <c r="B362" s="5" t="s">
        <v>1766</v>
      </c>
    </row>
    <row r="363">
      <c r="B363" s="5" t="s">
        <v>1767</v>
      </c>
    </row>
    <row r="366">
      <c r="B366" s="5" t="s">
        <v>1768</v>
      </c>
    </row>
    <row r="369">
      <c r="B369" s="5" t="s">
        <v>1769</v>
      </c>
    </row>
    <row r="370">
      <c r="B370" s="5" t="s">
        <v>1770</v>
      </c>
    </row>
    <row r="371">
      <c r="B371" s="5" t="s">
        <v>1771</v>
      </c>
    </row>
    <row r="372">
      <c r="B372" s="5" t="s">
        <v>1772</v>
      </c>
    </row>
    <row r="373">
      <c r="B373" s="5" t="s">
        <v>1773</v>
      </c>
    </row>
    <row r="374">
      <c r="B374" s="5" t="s">
        <v>1774</v>
      </c>
    </row>
    <row r="377">
      <c r="B377" s="5" t="s">
        <v>1775</v>
      </c>
    </row>
    <row r="378">
      <c r="B378" s="5" t="s">
        <v>1776</v>
      </c>
    </row>
    <row r="381">
      <c r="B381" s="5" t="s">
        <v>1777</v>
      </c>
    </row>
    <row r="382">
      <c r="B382" s="5" t="s">
        <v>1778</v>
      </c>
    </row>
    <row r="385">
      <c r="B385" s="5" t="s">
        <v>1779</v>
      </c>
    </row>
    <row r="386">
      <c r="B386" s="5" t="s">
        <v>1780</v>
      </c>
    </row>
    <row r="387">
      <c r="B387" s="5" t="s">
        <v>1781</v>
      </c>
    </row>
    <row r="390">
      <c r="B390" s="5" t="s">
        <v>1777</v>
      </c>
    </row>
    <row r="391">
      <c r="B391" s="5" t="s">
        <v>1782</v>
      </c>
    </row>
    <row r="394">
      <c r="B394" s="5" t="s">
        <v>1777</v>
      </c>
    </row>
    <row r="395">
      <c r="B395" s="5" t="s">
        <v>1783</v>
      </c>
    </row>
    <row r="398">
      <c r="B398" s="5" t="s">
        <v>1784</v>
      </c>
    </row>
    <row r="399">
      <c r="B399" s="5" t="s">
        <v>1785</v>
      </c>
    </row>
    <row r="402">
      <c r="B402" s="5" t="s">
        <v>1786</v>
      </c>
    </row>
    <row r="403">
      <c r="B403" s="5" t="s">
        <v>1787</v>
      </c>
    </row>
    <row r="404">
      <c r="B404" s="5" t="s">
        <v>1788</v>
      </c>
    </row>
    <row r="407">
      <c r="B407" s="5" t="s">
        <v>1789</v>
      </c>
    </row>
    <row r="408">
      <c r="B408" s="5" t="s">
        <v>1754</v>
      </c>
    </row>
    <row r="409">
      <c r="B409" s="5" t="s">
        <v>1790</v>
      </c>
    </row>
    <row r="412">
      <c r="B412" s="5" t="s">
        <v>1791</v>
      </c>
    </row>
    <row r="413">
      <c r="B413" s="5" t="s">
        <v>1792</v>
      </c>
    </row>
    <row r="416">
      <c r="B416" s="5" t="s">
        <v>1793</v>
      </c>
    </row>
    <row r="417">
      <c r="B417" s="5" t="s">
        <v>1794</v>
      </c>
    </row>
    <row r="420">
      <c r="B420" s="5" t="s">
        <v>1795</v>
      </c>
    </row>
    <row r="423">
      <c r="B423" s="5" t="s">
        <v>1796</v>
      </c>
    </row>
    <row r="426">
      <c r="B426" s="5" t="s">
        <v>1797</v>
      </c>
    </row>
    <row r="430">
      <c r="B430" s="5" t="s">
        <v>1798</v>
      </c>
    </row>
    <row r="431">
      <c r="B431" s="5" t="s">
        <v>1799</v>
      </c>
    </row>
    <row r="432">
      <c r="B432" s="5" t="s">
        <v>1800</v>
      </c>
    </row>
    <row r="433">
      <c r="B433" s="5" t="s">
        <v>1801</v>
      </c>
    </row>
    <row r="436">
      <c r="B436" s="5" t="s">
        <v>1802</v>
      </c>
    </row>
    <row r="437">
      <c r="B437" s="5" t="s">
        <v>1803</v>
      </c>
    </row>
    <row r="438">
      <c r="B438" s="5" t="s">
        <v>1804</v>
      </c>
    </row>
    <row r="441">
      <c r="B441" s="5" t="s">
        <v>1805</v>
      </c>
    </row>
    <row r="442">
      <c r="B442" s="5" t="s">
        <v>1806</v>
      </c>
    </row>
    <row r="445">
      <c r="B445" s="5" t="s">
        <v>1807</v>
      </c>
    </row>
    <row r="446">
      <c r="B446" s="5" t="s">
        <v>1808</v>
      </c>
    </row>
    <row r="449">
      <c r="B449" s="5" t="s">
        <v>1809</v>
      </c>
    </row>
    <row r="450">
      <c r="B450" s="5" t="s">
        <v>1810</v>
      </c>
    </row>
    <row r="453">
      <c r="B453" s="5" t="s">
        <v>1811</v>
      </c>
    </row>
    <row r="456">
      <c r="B456" s="5" t="s">
        <v>1812</v>
      </c>
    </row>
    <row r="459">
      <c r="B459" s="5" t="s">
        <v>1813</v>
      </c>
    </row>
    <row r="460">
      <c r="B460" s="5" t="s">
        <v>1814</v>
      </c>
    </row>
    <row r="463">
      <c r="B463" s="5" t="s">
        <v>1815</v>
      </c>
    </row>
    <row r="464">
      <c r="B464" s="5" t="s">
        <v>1816</v>
      </c>
    </row>
    <row r="467">
      <c r="B467" s="5" t="s">
        <v>1817</v>
      </c>
    </row>
    <row r="468">
      <c r="B468" s="5" t="s">
        <v>1818</v>
      </c>
    </row>
    <row r="471">
      <c r="B471" s="5" t="s">
        <v>1819</v>
      </c>
    </row>
    <row r="472">
      <c r="B472" s="5" t="s">
        <v>1820</v>
      </c>
    </row>
    <row r="475">
      <c r="B475" s="5" t="s">
        <v>1821</v>
      </c>
    </row>
    <row r="478">
      <c r="B478" s="5" t="s">
        <v>1822</v>
      </c>
    </row>
    <row r="479">
      <c r="B479" s="5" t="s">
        <v>1823</v>
      </c>
    </row>
    <row r="482">
      <c r="B482" s="5" t="s">
        <v>1824</v>
      </c>
    </row>
    <row r="483">
      <c r="B483" s="5" t="s">
        <v>1825</v>
      </c>
    </row>
    <row r="486">
      <c r="B486" s="5" t="s">
        <v>1826</v>
      </c>
    </row>
    <row r="489">
      <c r="B489" s="5" t="s">
        <v>1827</v>
      </c>
    </row>
    <row r="490">
      <c r="B490" s="5" t="s">
        <v>1828</v>
      </c>
    </row>
    <row r="491">
      <c r="B491" s="5" t="s">
        <v>1829</v>
      </c>
    </row>
    <row r="492">
      <c r="B492" s="5" t="s">
        <v>1830</v>
      </c>
    </row>
    <row r="495">
      <c r="B495" s="5" t="s">
        <v>1831</v>
      </c>
    </row>
    <row r="496">
      <c r="B496" s="5" t="s">
        <v>1832</v>
      </c>
    </row>
    <row r="497">
      <c r="B497" s="5" t="s">
        <v>1833</v>
      </c>
    </row>
    <row r="500">
      <c r="B500" s="5" t="s">
        <v>1834</v>
      </c>
    </row>
    <row r="503">
      <c r="B503" s="5" t="s">
        <v>1835</v>
      </c>
    </row>
    <row r="506">
      <c r="B506" s="5" t="s">
        <v>1836</v>
      </c>
    </row>
    <row r="507">
      <c r="B507" s="5" t="s">
        <v>1837</v>
      </c>
    </row>
    <row r="508">
      <c r="B508" s="5" t="s">
        <v>1838</v>
      </c>
    </row>
    <row r="511">
      <c r="B511" s="5" t="s">
        <v>1839</v>
      </c>
    </row>
    <row r="512">
      <c r="B512" s="5" t="s">
        <v>1840</v>
      </c>
    </row>
    <row r="513">
      <c r="B513" s="5" t="s">
        <v>1841</v>
      </c>
    </row>
    <row r="516">
      <c r="B516" s="5" t="s">
        <v>1842</v>
      </c>
    </row>
    <row r="519">
      <c r="B519" s="5" t="s">
        <v>1843</v>
      </c>
    </row>
    <row r="522">
      <c r="B522" s="5" t="s">
        <v>1844</v>
      </c>
    </row>
    <row r="523">
      <c r="B523" s="5" t="s">
        <v>1845</v>
      </c>
    </row>
    <row r="526">
      <c r="B526" s="5" t="s">
        <v>1846</v>
      </c>
    </row>
    <row r="529">
      <c r="B529" s="5" t="s">
        <v>1847</v>
      </c>
    </row>
    <row r="530">
      <c r="B530" s="5" t="s">
        <v>1848</v>
      </c>
    </row>
    <row r="531">
      <c r="B531" s="5" t="s">
        <v>1849</v>
      </c>
    </row>
    <row r="534">
      <c r="B534" s="5" t="s">
        <v>1850</v>
      </c>
    </row>
    <row r="537">
      <c r="B537" s="5" t="s">
        <v>1851</v>
      </c>
    </row>
    <row r="538">
      <c r="B538" s="5" t="s">
        <v>1790</v>
      </c>
    </row>
    <row r="541">
      <c r="B541" s="5" t="s">
        <v>1852</v>
      </c>
    </row>
    <row r="542">
      <c r="B542" s="5" t="s">
        <v>1853</v>
      </c>
    </row>
    <row r="545">
      <c r="B545" s="5" t="s">
        <v>1854</v>
      </c>
    </row>
    <row r="546">
      <c r="B546" s="5" t="s">
        <v>1855</v>
      </c>
    </row>
    <row r="547">
      <c r="B547" s="5" t="s">
        <v>1856</v>
      </c>
    </row>
    <row r="548">
      <c r="B548" s="5" t="s">
        <v>1857</v>
      </c>
    </row>
    <row r="549">
      <c r="B549" s="5" t="s">
        <v>1858</v>
      </c>
    </row>
    <row r="550">
      <c r="B550" s="5" t="s">
        <v>1859</v>
      </c>
    </row>
    <row r="551">
      <c r="B551" s="5" t="s">
        <v>1860</v>
      </c>
    </row>
    <row r="554">
      <c r="B554" s="5" t="s">
        <v>1861</v>
      </c>
    </row>
    <row r="555">
      <c r="B555" s="5" t="s">
        <v>1862</v>
      </c>
    </row>
    <row r="556">
      <c r="B556" s="5" t="s">
        <v>1863</v>
      </c>
    </row>
    <row r="559">
      <c r="B559" s="5" t="s">
        <v>1864</v>
      </c>
    </row>
    <row r="560">
      <c r="B560" s="5" t="s">
        <v>1865</v>
      </c>
    </row>
    <row r="561">
      <c r="B561" s="5" t="s">
        <v>1866</v>
      </c>
    </row>
    <row r="564">
      <c r="B564" s="5" t="s">
        <v>1867</v>
      </c>
    </row>
    <row r="565">
      <c r="B565" s="5" t="s">
        <v>1868</v>
      </c>
    </row>
    <row r="566">
      <c r="B566" s="5" t="s">
        <v>1869</v>
      </c>
    </row>
    <row r="567">
      <c r="B567" s="5" t="s">
        <v>1870</v>
      </c>
    </row>
    <row r="568">
      <c r="B568" s="5" t="s">
        <v>1871</v>
      </c>
    </row>
    <row r="569">
      <c r="B569" s="5" t="s">
        <v>1872</v>
      </c>
    </row>
    <row r="570">
      <c r="B570" s="5" t="s">
        <v>1873</v>
      </c>
    </row>
    <row r="571">
      <c r="B571" s="5" t="s">
        <v>1874</v>
      </c>
    </row>
    <row r="572">
      <c r="B572" s="5" t="s">
        <v>1875</v>
      </c>
    </row>
    <row r="573">
      <c r="B573" s="5" t="s">
        <v>1876</v>
      </c>
    </row>
    <row r="576">
      <c r="B576" s="5" t="s">
        <v>1877</v>
      </c>
    </row>
    <row r="577">
      <c r="B577" s="5" t="s">
        <v>1872</v>
      </c>
    </row>
    <row r="578">
      <c r="B578" s="5" t="s">
        <v>1878</v>
      </c>
    </row>
    <row r="579">
      <c r="B579" s="5" t="s">
        <v>1837</v>
      </c>
    </row>
    <row r="580">
      <c r="B580" s="5" t="s">
        <v>1838</v>
      </c>
    </row>
    <row r="583">
      <c r="B583" s="5" t="s">
        <v>1879</v>
      </c>
    </row>
    <row r="584">
      <c r="B584" s="5" t="s">
        <v>1880</v>
      </c>
    </row>
    <row r="585">
      <c r="B585" s="5" t="s">
        <v>1881</v>
      </c>
    </row>
    <row r="586">
      <c r="B586" s="5" t="s">
        <v>1882</v>
      </c>
    </row>
    <row r="587">
      <c r="B587" s="5" t="s">
        <v>1883</v>
      </c>
    </row>
    <row r="590">
      <c r="B590" s="5" t="s">
        <v>1884</v>
      </c>
    </row>
    <row r="593">
      <c r="B593" s="5" t="s">
        <v>1885</v>
      </c>
    </row>
    <row r="596">
      <c r="B596" s="5" t="s">
        <v>1886</v>
      </c>
    </row>
    <row r="597">
      <c r="B597" s="5" t="s">
        <v>1887</v>
      </c>
    </row>
    <row r="598">
      <c r="B598" s="5" t="s">
        <v>1888</v>
      </c>
    </row>
    <row r="599">
      <c r="B599" s="5" t="s">
        <v>1889</v>
      </c>
    </row>
    <row r="600">
      <c r="B600" s="5" t="s">
        <v>1890</v>
      </c>
    </row>
    <row r="603">
      <c r="B603" s="5" t="s">
        <v>1891</v>
      </c>
    </row>
    <row r="604">
      <c r="B604" s="5" t="s">
        <v>1892</v>
      </c>
    </row>
    <row r="605">
      <c r="B605" s="5" t="s">
        <v>1893</v>
      </c>
    </row>
    <row r="606">
      <c r="B606" s="5" t="s">
        <v>1894</v>
      </c>
    </row>
    <row r="607">
      <c r="B607" s="5" t="s">
        <v>1895</v>
      </c>
    </row>
    <row r="608">
      <c r="B608" s="5" t="s">
        <v>1896</v>
      </c>
    </row>
    <row r="611">
      <c r="B611" s="5" t="s">
        <v>1897</v>
      </c>
    </row>
    <row r="614">
      <c r="B614" s="5" t="s">
        <v>1898</v>
      </c>
    </row>
    <row r="617">
      <c r="B617" s="5" t="s">
        <v>1899</v>
      </c>
    </row>
    <row r="618">
      <c r="B618" s="5" t="s">
        <v>1900</v>
      </c>
    </row>
    <row r="621">
      <c r="B621" s="5" t="s">
        <v>1901</v>
      </c>
    </row>
    <row r="622">
      <c r="B622" s="5" t="s">
        <v>1902</v>
      </c>
    </row>
    <row r="623">
      <c r="B623" s="5" t="s">
        <v>1903</v>
      </c>
    </row>
    <row r="624">
      <c r="B624" s="5" t="s">
        <v>1904</v>
      </c>
    </row>
    <row r="627">
      <c r="B627" s="5" t="s">
        <v>1905</v>
      </c>
    </row>
    <row r="630">
      <c r="B630" s="5" t="s">
        <v>1906</v>
      </c>
    </row>
    <row r="631">
      <c r="B631" s="5" t="s">
        <v>1907</v>
      </c>
    </row>
    <row r="632">
      <c r="B632" s="5" t="s">
        <v>1908</v>
      </c>
    </row>
    <row r="633">
      <c r="B633" s="5" t="s">
        <v>1909</v>
      </c>
    </row>
    <row r="636">
      <c r="B636" s="5" t="s">
        <v>1910</v>
      </c>
    </row>
    <row r="637">
      <c r="B637" s="5" t="s">
        <v>1911</v>
      </c>
    </row>
    <row r="638">
      <c r="B638" s="5" t="s">
        <v>1912</v>
      </c>
    </row>
    <row r="641">
      <c r="B641" s="5" t="s">
        <v>1913</v>
      </c>
    </row>
    <row r="644">
      <c r="B644" s="5" t="s">
        <v>1914</v>
      </c>
    </row>
    <row r="645">
      <c r="B645" s="5" t="s">
        <v>1915</v>
      </c>
    </row>
    <row r="646">
      <c r="B646" s="5" t="s">
        <v>1916</v>
      </c>
    </row>
    <row r="647">
      <c r="B647" s="5" t="s">
        <v>1917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38"/>
    <col customWidth="1" min="4" max="4" width="10.75"/>
  </cols>
  <sheetData>
    <row r="2">
      <c r="A2" s="5" t="s">
        <v>1918</v>
      </c>
      <c r="B2" s="30" t="s">
        <v>1919</v>
      </c>
      <c r="D2" s="5" t="s">
        <v>1920</v>
      </c>
    </row>
    <row r="3">
      <c r="A3" s="5" t="s">
        <v>1921</v>
      </c>
      <c r="B3" s="30" t="s">
        <v>1922</v>
      </c>
      <c r="D3" s="5" t="s">
        <v>1923</v>
      </c>
    </row>
    <row r="4">
      <c r="A4" s="5" t="s">
        <v>1924</v>
      </c>
      <c r="B4" s="30" t="s">
        <v>1925</v>
      </c>
    </row>
    <row r="5">
      <c r="A5" s="5" t="s">
        <v>1926</v>
      </c>
      <c r="B5" s="30" t="s">
        <v>1927</v>
      </c>
    </row>
    <row r="6">
      <c r="A6" s="5" t="s">
        <v>1928</v>
      </c>
      <c r="B6" s="30" t="s">
        <v>1929</v>
      </c>
      <c r="D6" s="5" t="s">
        <v>1930</v>
      </c>
      <c r="E6" s="30" t="s">
        <v>1931</v>
      </c>
    </row>
    <row r="7">
      <c r="A7" s="5" t="s">
        <v>1932</v>
      </c>
      <c r="B7" s="30" t="s">
        <v>1933</v>
      </c>
      <c r="D7" s="5" t="s">
        <v>1934</v>
      </c>
      <c r="E7" s="30" t="s">
        <v>1935</v>
      </c>
    </row>
    <row r="8">
      <c r="A8" s="5" t="s">
        <v>1936</v>
      </c>
      <c r="B8" s="30" t="s">
        <v>1937</v>
      </c>
      <c r="D8" s="5" t="s">
        <v>1938</v>
      </c>
      <c r="E8" s="30" t="s">
        <v>1939</v>
      </c>
    </row>
    <row r="9">
      <c r="A9" s="5" t="s">
        <v>1940</v>
      </c>
      <c r="B9" s="30" t="s">
        <v>1941</v>
      </c>
      <c r="D9" s="5" t="s">
        <v>1942</v>
      </c>
      <c r="E9" s="30" t="s">
        <v>1943</v>
      </c>
    </row>
    <row r="10">
      <c r="D10" s="5" t="s">
        <v>1944</v>
      </c>
      <c r="E10" s="30" t="s">
        <v>1945</v>
      </c>
    </row>
    <row r="11">
      <c r="A11" s="5" t="s">
        <v>1946</v>
      </c>
      <c r="B11" s="30" t="s">
        <v>1947</v>
      </c>
      <c r="D11" s="5" t="s">
        <v>1948</v>
      </c>
      <c r="E11" s="30" t="s">
        <v>1949</v>
      </c>
    </row>
    <row r="12">
      <c r="A12" s="5" t="s">
        <v>1950</v>
      </c>
      <c r="B12" s="30" t="s">
        <v>1951</v>
      </c>
      <c r="D12" s="5" t="s">
        <v>1952</v>
      </c>
      <c r="E12" s="30" t="s">
        <v>1953</v>
      </c>
    </row>
    <row r="13">
      <c r="A13" s="5" t="s">
        <v>1954</v>
      </c>
      <c r="B13" s="30" t="s">
        <v>1955</v>
      </c>
      <c r="D13" s="5" t="s">
        <v>1956</v>
      </c>
      <c r="E13" s="30" t="s">
        <v>1454</v>
      </c>
    </row>
    <row r="14">
      <c r="A14" s="5" t="s">
        <v>1957</v>
      </c>
      <c r="B14" s="30" t="s">
        <v>1958</v>
      </c>
      <c r="D14" s="5" t="s">
        <v>1959</v>
      </c>
      <c r="E14" s="30" t="s">
        <v>1960</v>
      </c>
    </row>
    <row r="15">
      <c r="A15" s="5" t="s">
        <v>1961</v>
      </c>
      <c r="B15" s="30" t="s">
        <v>1962</v>
      </c>
      <c r="D15" s="5" t="s">
        <v>1963</v>
      </c>
      <c r="E15" s="30" t="s">
        <v>1964</v>
      </c>
    </row>
    <row r="16">
      <c r="A16" s="5" t="s">
        <v>1965</v>
      </c>
      <c r="B16" s="30" t="s">
        <v>1966</v>
      </c>
      <c r="D16" s="5" t="s">
        <v>1967</v>
      </c>
      <c r="E16" s="30" t="s">
        <v>1968</v>
      </c>
    </row>
    <row r="17">
      <c r="A17" s="5" t="s">
        <v>1969</v>
      </c>
      <c r="B17" s="30" t="s">
        <v>1970</v>
      </c>
      <c r="D17" s="5" t="s">
        <v>1971</v>
      </c>
      <c r="E17" s="30" t="s">
        <v>1972</v>
      </c>
    </row>
    <row r="18">
      <c r="A18" s="5" t="s">
        <v>1973</v>
      </c>
      <c r="B18" s="30" t="s">
        <v>1974</v>
      </c>
      <c r="D18" s="5" t="s">
        <v>1975</v>
      </c>
      <c r="E18" s="30" t="s">
        <v>1976</v>
      </c>
    </row>
    <row r="19">
      <c r="A19" s="5" t="s">
        <v>1977</v>
      </c>
      <c r="B19" s="30" t="s">
        <v>1978</v>
      </c>
      <c r="D19" s="5" t="s">
        <v>1979</v>
      </c>
      <c r="E19" s="30" t="s">
        <v>1980</v>
      </c>
    </row>
    <row r="20">
      <c r="D20" s="5" t="s">
        <v>1981</v>
      </c>
      <c r="E20" s="30" t="s">
        <v>1982</v>
      </c>
    </row>
    <row r="21">
      <c r="A21" s="5" t="s">
        <v>1983</v>
      </c>
      <c r="B21" s="30" t="s">
        <v>1984</v>
      </c>
      <c r="D21" s="5" t="s">
        <v>1985</v>
      </c>
      <c r="E21" s="30" t="s">
        <v>1986</v>
      </c>
    </row>
    <row r="22">
      <c r="D22" s="5" t="s">
        <v>1987</v>
      </c>
      <c r="E22" s="30" t="s">
        <v>1988</v>
      </c>
    </row>
    <row r="23">
      <c r="A23" s="5" t="s">
        <v>1989</v>
      </c>
      <c r="B23" s="30" t="s">
        <v>1990</v>
      </c>
      <c r="D23" s="5" t="s">
        <v>1991</v>
      </c>
      <c r="E23" s="30" t="s">
        <v>1992</v>
      </c>
    </row>
    <row r="24">
      <c r="A24" s="5" t="s">
        <v>1993</v>
      </c>
      <c r="B24" s="30" t="s">
        <v>1994</v>
      </c>
      <c r="D24" s="5" t="s">
        <v>1995</v>
      </c>
      <c r="E24" s="30" t="s">
        <v>1996</v>
      </c>
    </row>
    <row r="25">
      <c r="A25" s="5" t="s">
        <v>1997</v>
      </c>
      <c r="B25" s="30" t="s">
        <v>1998</v>
      </c>
      <c r="D25" s="5" t="s">
        <v>1999</v>
      </c>
      <c r="E25" s="30" t="s">
        <v>2000</v>
      </c>
    </row>
    <row r="26">
      <c r="A26" s="5" t="s">
        <v>2001</v>
      </c>
      <c r="B26" s="30" t="s">
        <v>2002</v>
      </c>
      <c r="D26" s="5" t="s">
        <v>2003</v>
      </c>
      <c r="E26" s="30" t="s">
        <v>2004</v>
      </c>
    </row>
    <row r="27">
      <c r="A27" s="5" t="s">
        <v>2005</v>
      </c>
      <c r="B27" s="30" t="s">
        <v>2006</v>
      </c>
      <c r="D27" s="5" t="s">
        <v>2007</v>
      </c>
      <c r="E27" s="30" t="s">
        <v>2008</v>
      </c>
    </row>
    <row r="28">
      <c r="D28" s="5" t="s">
        <v>2009</v>
      </c>
      <c r="E28" s="30" t="s">
        <v>2010</v>
      </c>
    </row>
    <row r="29">
      <c r="A29" s="5" t="s">
        <v>2011</v>
      </c>
      <c r="B29" s="30" t="s">
        <v>2012</v>
      </c>
      <c r="D29" s="5" t="s">
        <v>2013</v>
      </c>
      <c r="E29" s="30" t="s">
        <v>2014</v>
      </c>
    </row>
    <row r="30">
      <c r="A30" s="5" t="s">
        <v>2015</v>
      </c>
      <c r="B30" s="30" t="s">
        <v>2016</v>
      </c>
      <c r="D30" s="5" t="s">
        <v>2017</v>
      </c>
      <c r="E30" s="30" t="s">
        <v>2018</v>
      </c>
    </row>
    <row r="31">
      <c r="D31" s="5" t="s">
        <v>2019</v>
      </c>
      <c r="E31" s="30" t="s">
        <v>2020</v>
      </c>
    </row>
    <row r="32">
      <c r="A32" s="5" t="s">
        <v>2021</v>
      </c>
      <c r="B32" s="30" t="s">
        <v>2022</v>
      </c>
      <c r="D32" s="5" t="s">
        <v>2023</v>
      </c>
      <c r="E32" s="30" t="s">
        <v>2024</v>
      </c>
    </row>
    <row r="33">
      <c r="A33" s="5" t="s">
        <v>2025</v>
      </c>
      <c r="B33" s="30" t="s">
        <v>2026</v>
      </c>
      <c r="D33" s="5" t="s">
        <v>2027</v>
      </c>
      <c r="E33" s="30" t="s">
        <v>2028</v>
      </c>
    </row>
    <row r="34">
      <c r="A34" s="5" t="s">
        <v>2029</v>
      </c>
      <c r="B34" s="30" t="s">
        <v>2030</v>
      </c>
      <c r="D34" s="5" t="s">
        <v>2031</v>
      </c>
      <c r="E34" s="30" t="s">
        <v>2032</v>
      </c>
    </row>
    <row r="35">
      <c r="D35" s="5" t="s">
        <v>2033</v>
      </c>
      <c r="E35" s="30" t="s">
        <v>2034</v>
      </c>
    </row>
    <row r="36">
      <c r="A36" s="5" t="s">
        <v>2035</v>
      </c>
      <c r="B36" s="30" t="s">
        <v>2036</v>
      </c>
      <c r="D36" s="5" t="s">
        <v>2037</v>
      </c>
      <c r="E36" s="30" t="s">
        <v>2038</v>
      </c>
    </row>
    <row r="37">
      <c r="A37" s="5" t="s">
        <v>2039</v>
      </c>
      <c r="B37" s="30" t="s">
        <v>2040</v>
      </c>
      <c r="D37" s="5" t="s">
        <v>2041</v>
      </c>
      <c r="E37" s="30" t="s">
        <v>2042</v>
      </c>
    </row>
    <row r="38">
      <c r="A38" s="5" t="s">
        <v>2043</v>
      </c>
      <c r="B38" s="30" t="s">
        <v>2044</v>
      </c>
      <c r="D38" s="5" t="s">
        <v>2045</v>
      </c>
      <c r="E38" s="30" t="s">
        <v>2046</v>
      </c>
    </row>
    <row r="39">
      <c r="A39" s="5" t="s">
        <v>2047</v>
      </c>
      <c r="B39" s="30" t="s">
        <v>2048</v>
      </c>
      <c r="D39" s="5" t="s">
        <v>2049</v>
      </c>
      <c r="E39" s="30" t="s">
        <v>2050</v>
      </c>
    </row>
    <row r="40">
      <c r="A40" s="5" t="s">
        <v>2051</v>
      </c>
      <c r="B40" s="30" t="s">
        <v>2052</v>
      </c>
      <c r="D40" s="5" t="s">
        <v>2053</v>
      </c>
      <c r="E40" s="30" t="s">
        <v>2054</v>
      </c>
    </row>
    <row r="41">
      <c r="A41" s="5" t="s">
        <v>2055</v>
      </c>
      <c r="B41" s="30" t="s">
        <v>2056</v>
      </c>
      <c r="D41" s="5" t="s">
        <v>2057</v>
      </c>
      <c r="E41" s="30" t="s">
        <v>2058</v>
      </c>
    </row>
    <row r="42">
      <c r="A42" s="5" t="s">
        <v>2059</v>
      </c>
      <c r="B42" s="30" t="s">
        <v>2060</v>
      </c>
      <c r="D42" s="5" t="s">
        <v>2061</v>
      </c>
      <c r="E42" s="30" t="s">
        <v>25</v>
      </c>
    </row>
    <row r="43">
      <c r="D43" s="5" t="s">
        <v>2062</v>
      </c>
      <c r="E43" s="30" t="s">
        <v>2063</v>
      </c>
    </row>
    <row r="44">
      <c r="A44" s="5" t="s">
        <v>2064</v>
      </c>
      <c r="B44" s="30" t="s">
        <v>2065</v>
      </c>
      <c r="D44" s="5" t="s">
        <v>2066</v>
      </c>
      <c r="E44" s="30" t="s">
        <v>2067</v>
      </c>
    </row>
    <row r="45">
      <c r="A45" s="5" t="s">
        <v>2068</v>
      </c>
      <c r="B45" s="30" t="s">
        <v>2069</v>
      </c>
      <c r="D45" s="5" t="s">
        <v>2070</v>
      </c>
      <c r="E45" s="30" t="s">
        <v>2071</v>
      </c>
    </row>
    <row r="46">
      <c r="D46" s="5" t="s">
        <v>2072</v>
      </c>
      <c r="E46" s="30" t="s">
        <v>2073</v>
      </c>
    </row>
    <row r="47">
      <c r="A47" s="5" t="s">
        <v>2043</v>
      </c>
      <c r="B47" s="30" t="s">
        <v>2044</v>
      </c>
      <c r="D47" s="5" t="s">
        <v>2074</v>
      </c>
      <c r="E47" s="30" t="s">
        <v>2075</v>
      </c>
    </row>
    <row r="48">
      <c r="A48" s="5" t="s">
        <v>2076</v>
      </c>
      <c r="B48" s="30" t="s">
        <v>2077</v>
      </c>
      <c r="D48" s="5" t="s">
        <v>2078</v>
      </c>
      <c r="E48" s="30" t="s">
        <v>2079</v>
      </c>
    </row>
    <row r="49">
      <c r="A49" s="5" t="s">
        <v>2080</v>
      </c>
      <c r="B49" s="30" t="s">
        <v>2081</v>
      </c>
      <c r="D49" s="5" t="s">
        <v>728</v>
      </c>
      <c r="E49" s="30" t="s">
        <v>2082</v>
      </c>
    </row>
    <row r="50">
      <c r="A50" s="5" t="s">
        <v>2083</v>
      </c>
      <c r="B50" s="30" t="s">
        <v>2084</v>
      </c>
      <c r="D50" s="5" t="s">
        <v>2085</v>
      </c>
      <c r="E50" s="30" t="s">
        <v>2086</v>
      </c>
    </row>
    <row r="51">
      <c r="D51" s="5" t="s">
        <v>2087</v>
      </c>
      <c r="E51" s="30" t="s">
        <v>2088</v>
      </c>
    </row>
    <row r="52">
      <c r="A52" s="5" t="s">
        <v>2089</v>
      </c>
      <c r="B52" s="30" t="s">
        <v>2090</v>
      </c>
      <c r="D52" s="5" t="s">
        <v>2091</v>
      </c>
      <c r="E52" s="30" t="s">
        <v>2092</v>
      </c>
    </row>
    <row r="53">
      <c r="A53" s="5" t="s">
        <v>2093</v>
      </c>
      <c r="B53" s="30" t="s">
        <v>2094</v>
      </c>
      <c r="D53" s="5" t="s">
        <v>2095</v>
      </c>
      <c r="E53" s="30" t="s">
        <v>2096</v>
      </c>
    </row>
    <row r="54">
      <c r="A54" s="5" t="s">
        <v>2097</v>
      </c>
      <c r="B54" s="30" t="s">
        <v>2098</v>
      </c>
      <c r="D54" s="5" t="s">
        <v>2099</v>
      </c>
      <c r="E54" s="30" t="s">
        <v>2100</v>
      </c>
    </row>
    <row r="55">
      <c r="A55" s="5" t="s">
        <v>2101</v>
      </c>
      <c r="B55" s="30" t="s">
        <v>2102</v>
      </c>
      <c r="D55" s="5" t="s">
        <v>2103</v>
      </c>
      <c r="E55" s="30" t="s">
        <v>2104</v>
      </c>
    </row>
    <row r="56">
      <c r="A56" s="5" t="s">
        <v>2105</v>
      </c>
      <c r="B56" s="30" t="s">
        <v>2106</v>
      </c>
      <c r="D56" s="5" t="s">
        <v>2107</v>
      </c>
      <c r="E56" s="30" t="s">
        <v>2108</v>
      </c>
    </row>
    <row r="57">
      <c r="D57" s="5" t="s">
        <v>2109</v>
      </c>
      <c r="E57" s="30" t="s">
        <v>2110</v>
      </c>
    </row>
    <row r="58">
      <c r="A58" s="5" t="s">
        <v>2111</v>
      </c>
      <c r="B58" s="30" t="s">
        <v>2112</v>
      </c>
      <c r="D58" s="5" t="s">
        <v>2113</v>
      </c>
      <c r="E58" s="30" t="s">
        <v>2114</v>
      </c>
    </row>
    <row r="59">
      <c r="A59" s="5" t="s">
        <v>2115</v>
      </c>
      <c r="B59" s="30" t="s">
        <v>2116</v>
      </c>
      <c r="D59" s="5" t="s">
        <v>2117</v>
      </c>
      <c r="E59" s="30" t="s">
        <v>2118</v>
      </c>
    </row>
    <row r="60">
      <c r="A60" s="5" t="s">
        <v>2119</v>
      </c>
      <c r="B60" s="30" t="s">
        <v>2120</v>
      </c>
      <c r="D60" s="5" t="s">
        <v>2121</v>
      </c>
      <c r="E60" s="30" t="s">
        <v>2122</v>
      </c>
    </row>
    <row r="61">
      <c r="A61" s="5" t="s">
        <v>2123</v>
      </c>
      <c r="B61" s="30" t="s">
        <v>2124</v>
      </c>
      <c r="D61" s="5" t="s">
        <v>2125</v>
      </c>
      <c r="E61" s="30" t="s">
        <v>2126</v>
      </c>
    </row>
    <row r="62">
      <c r="A62" s="5" t="s">
        <v>2127</v>
      </c>
      <c r="B62" s="30" t="s">
        <v>2128</v>
      </c>
      <c r="D62" s="5" t="s">
        <v>2129</v>
      </c>
      <c r="E62" s="30" t="s">
        <v>2130</v>
      </c>
    </row>
    <row r="63">
      <c r="A63" s="5" t="s">
        <v>2131</v>
      </c>
      <c r="B63" s="30" t="s">
        <v>2132</v>
      </c>
      <c r="C63" s="31" t="s">
        <v>2133</v>
      </c>
      <c r="D63" s="5" t="s">
        <v>2134</v>
      </c>
      <c r="E63" s="30" t="s">
        <v>2135</v>
      </c>
    </row>
    <row r="64">
      <c r="A64" s="5" t="s">
        <v>2136</v>
      </c>
      <c r="B64" s="30" t="s">
        <v>2137</v>
      </c>
      <c r="C64" s="31" t="s">
        <v>2138</v>
      </c>
      <c r="D64" s="5" t="s">
        <v>2139</v>
      </c>
      <c r="E64" s="30" t="s">
        <v>2140</v>
      </c>
    </row>
    <row r="65">
      <c r="A65" s="5" t="s">
        <v>2141</v>
      </c>
      <c r="B65" s="30" t="s">
        <v>2142</v>
      </c>
      <c r="D65" s="5" t="s">
        <v>2143</v>
      </c>
      <c r="E65" s="30" t="s">
        <v>2144</v>
      </c>
    </row>
    <row r="66">
      <c r="A66" s="5" t="s">
        <v>2145</v>
      </c>
      <c r="B66" s="30" t="s">
        <v>2146</v>
      </c>
    </row>
    <row r="67">
      <c r="A67" s="5" t="s">
        <v>2147</v>
      </c>
      <c r="B67" s="30" t="s">
        <v>2148</v>
      </c>
    </row>
    <row r="68">
      <c r="A68" s="5" t="s">
        <v>2149</v>
      </c>
      <c r="B68" s="30" t="s">
        <v>2150</v>
      </c>
    </row>
    <row r="69">
      <c r="A69" s="5" t="s">
        <v>2151</v>
      </c>
      <c r="B69" s="30" t="s">
        <v>2152</v>
      </c>
    </row>
    <row r="70">
      <c r="A70" s="5" t="s">
        <v>2153</v>
      </c>
      <c r="B70" s="32" t="s">
        <v>2154</v>
      </c>
    </row>
    <row r="71">
      <c r="A71" s="5" t="s">
        <v>2155</v>
      </c>
      <c r="B71" s="30" t="s">
        <v>2156</v>
      </c>
    </row>
    <row r="72">
      <c r="A72" s="5" t="s">
        <v>2157</v>
      </c>
      <c r="B72" s="30" t="s">
        <v>2158</v>
      </c>
    </row>
    <row r="73">
      <c r="A73" s="5" t="s">
        <v>2159</v>
      </c>
      <c r="B73" s="30" t="s">
        <v>2160</v>
      </c>
    </row>
    <row r="74">
      <c r="A74" s="5" t="s">
        <v>2161</v>
      </c>
      <c r="B74" s="30" t="s">
        <v>2162</v>
      </c>
    </row>
    <row r="75">
      <c r="A75" s="5" t="s">
        <v>2163</v>
      </c>
      <c r="B75" s="30" t="s">
        <v>2164</v>
      </c>
    </row>
    <row r="77">
      <c r="A77" s="5" t="s">
        <v>2165</v>
      </c>
      <c r="B77" s="30" t="s">
        <v>2166</v>
      </c>
    </row>
    <row r="78">
      <c r="A78" s="5" t="s">
        <v>2167</v>
      </c>
      <c r="B78" s="30" t="s">
        <v>2168</v>
      </c>
    </row>
    <row r="79">
      <c r="A79" s="5" t="s">
        <v>2169</v>
      </c>
      <c r="B79" s="30" t="s">
        <v>2170</v>
      </c>
    </row>
    <row r="80">
      <c r="A80" s="5" t="s">
        <v>2171</v>
      </c>
      <c r="B80" s="30" t="s">
        <v>2172</v>
      </c>
    </row>
    <row r="81">
      <c r="A81" s="5" t="s">
        <v>2173</v>
      </c>
      <c r="B81" s="30" t="s">
        <v>2174</v>
      </c>
    </row>
    <row r="83">
      <c r="A83" s="5" t="s">
        <v>2175</v>
      </c>
      <c r="B83" s="30" t="s">
        <v>2176</v>
      </c>
    </row>
    <row r="84">
      <c r="A84" s="5" t="s">
        <v>2177</v>
      </c>
      <c r="B84" s="30" t="s">
        <v>2178</v>
      </c>
    </row>
    <row r="85">
      <c r="A85" s="5" t="s">
        <v>2179</v>
      </c>
      <c r="B85" s="30" t="s">
        <v>2180</v>
      </c>
    </row>
    <row r="86">
      <c r="A86" s="5" t="s">
        <v>2181</v>
      </c>
      <c r="B86" s="30" t="s">
        <v>2182</v>
      </c>
    </row>
    <row r="88">
      <c r="A88" s="5" t="s">
        <v>2183</v>
      </c>
      <c r="B88" s="30" t="s">
        <v>2184</v>
      </c>
    </row>
    <row r="89">
      <c r="A89" s="5" t="s">
        <v>2185</v>
      </c>
      <c r="B89" s="30" t="s">
        <v>2186</v>
      </c>
    </row>
    <row r="91">
      <c r="A91" s="5" t="s">
        <v>2187</v>
      </c>
      <c r="B91" s="30" t="s">
        <v>2188</v>
      </c>
    </row>
    <row r="92">
      <c r="A92" s="5" t="s">
        <v>2189</v>
      </c>
      <c r="B92" s="30" t="s">
        <v>2190</v>
      </c>
    </row>
    <row r="93">
      <c r="A93" s="5" t="s">
        <v>2191</v>
      </c>
      <c r="B93" s="30" t="s">
        <v>2192</v>
      </c>
    </row>
    <row r="95">
      <c r="A95" s="5" t="s">
        <v>2187</v>
      </c>
      <c r="B95" s="30" t="s">
        <v>2188</v>
      </c>
    </row>
    <row r="96">
      <c r="A96" s="5" t="s">
        <v>2193</v>
      </c>
      <c r="B96" s="30" t="s">
        <v>2194</v>
      </c>
    </row>
    <row r="98">
      <c r="A98" s="5" t="s">
        <v>2195</v>
      </c>
      <c r="B98" s="30" t="s">
        <v>2196</v>
      </c>
    </row>
    <row r="99">
      <c r="A99" s="5" t="s">
        <v>2197</v>
      </c>
      <c r="B99" s="30" t="s">
        <v>2198</v>
      </c>
    </row>
    <row r="100">
      <c r="A100" s="5" t="s">
        <v>2199</v>
      </c>
      <c r="B100" s="30" t="s">
        <v>2200</v>
      </c>
    </row>
    <row r="101">
      <c r="A101" s="5" t="s">
        <v>2201</v>
      </c>
      <c r="B101" s="30" t="s">
        <v>2202</v>
      </c>
    </row>
    <row r="103">
      <c r="A103" s="5" t="s">
        <v>2203</v>
      </c>
      <c r="B103" s="30" t="s">
        <v>2204</v>
      </c>
    </row>
    <row r="104">
      <c r="A104" s="5" t="s">
        <v>2205</v>
      </c>
      <c r="B104" s="30" t="s">
        <v>2206</v>
      </c>
    </row>
    <row r="105">
      <c r="A105" s="5" t="s">
        <v>2207</v>
      </c>
      <c r="B105" s="30" t="s">
        <v>2208</v>
      </c>
    </row>
    <row r="106">
      <c r="A106" s="5" t="s">
        <v>2209</v>
      </c>
      <c r="B106" s="30" t="s">
        <v>2210</v>
      </c>
    </row>
    <row r="107">
      <c r="A107" s="5" t="s">
        <v>2211</v>
      </c>
      <c r="B107" s="30" t="s">
        <v>2212</v>
      </c>
    </row>
    <row r="108">
      <c r="A108" s="5" t="s">
        <v>2213</v>
      </c>
      <c r="B108" s="30" t="s">
        <v>1479</v>
      </c>
    </row>
    <row r="109">
      <c r="A109" s="5" t="s">
        <v>2214</v>
      </c>
      <c r="B109" s="30" t="s">
        <v>2215</v>
      </c>
    </row>
    <row r="110">
      <c r="A110" s="5" t="s">
        <v>2216</v>
      </c>
      <c r="B110" s="30" t="s">
        <v>2217</v>
      </c>
    </row>
    <row r="111">
      <c r="A111" s="5" t="s">
        <v>2218</v>
      </c>
      <c r="B111" s="30" t="s">
        <v>2219</v>
      </c>
    </row>
    <row r="112">
      <c r="A112" s="5" t="s">
        <v>2220</v>
      </c>
      <c r="B112" s="30" t="s">
        <v>2221</v>
      </c>
    </row>
    <row r="114">
      <c r="A114" s="5" t="s">
        <v>2222</v>
      </c>
      <c r="B114" s="30" t="s">
        <v>2223</v>
      </c>
    </row>
    <row r="115">
      <c r="A115" s="5" t="s">
        <v>2224</v>
      </c>
      <c r="B115" s="30" t="s">
        <v>2225</v>
      </c>
    </row>
    <row r="116">
      <c r="A116" s="5" t="s">
        <v>2226</v>
      </c>
      <c r="B116" s="30" t="s">
        <v>2227</v>
      </c>
    </row>
    <row r="117">
      <c r="A117" s="5" t="s">
        <v>2228</v>
      </c>
      <c r="B117" s="30" t="s">
        <v>91</v>
      </c>
    </row>
    <row r="118">
      <c r="A118" s="5" t="s">
        <v>2229</v>
      </c>
      <c r="B118" s="30" t="s">
        <v>2230</v>
      </c>
    </row>
    <row r="119">
      <c r="A119" s="5" t="s">
        <v>2231</v>
      </c>
      <c r="B119" s="30" t="s">
        <v>2232</v>
      </c>
    </row>
    <row r="120">
      <c r="A120" s="5" t="s">
        <v>2233</v>
      </c>
      <c r="B120" s="30" t="s">
        <v>294</v>
      </c>
    </row>
    <row r="121">
      <c r="A121" s="5" t="s">
        <v>2234</v>
      </c>
      <c r="B121" s="30" t="s">
        <v>2235</v>
      </c>
    </row>
    <row r="122">
      <c r="A122" s="5" t="s">
        <v>2236</v>
      </c>
      <c r="B122" s="30" t="s">
        <v>2237</v>
      </c>
    </row>
    <row r="124">
      <c r="A124" s="5" t="s">
        <v>2238</v>
      </c>
      <c r="B124" s="30" t="s">
        <v>2239</v>
      </c>
    </row>
    <row r="125">
      <c r="A125" s="5" t="s">
        <v>2240</v>
      </c>
      <c r="B125" s="30" t="s">
        <v>2241</v>
      </c>
    </row>
    <row r="126">
      <c r="A126" s="5" t="s">
        <v>2242</v>
      </c>
      <c r="B126" s="30" t="s">
        <v>2243</v>
      </c>
    </row>
    <row r="127">
      <c r="A127" s="5" t="s">
        <v>2244</v>
      </c>
      <c r="B127" s="30" t="s">
        <v>2245</v>
      </c>
    </row>
    <row r="129">
      <c r="A129" s="5" t="s">
        <v>2246</v>
      </c>
      <c r="B129" s="30" t="s">
        <v>2247</v>
      </c>
    </row>
    <row r="130">
      <c r="A130" s="5" t="s">
        <v>2248</v>
      </c>
      <c r="B130" s="30" t="s">
        <v>2249</v>
      </c>
    </row>
    <row r="131">
      <c r="A131" s="5" t="s">
        <v>2250</v>
      </c>
      <c r="B131" s="30" t="s">
        <v>2251</v>
      </c>
    </row>
    <row r="132">
      <c r="A132" s="5" t="s">
        <v>2252</v>
      </c>
      <c r="B132" s="30" t="s">
        <v>2253</v>
      </c>
      <c r="C132" s="5" t="s">
        <v>2254</v>
      </c>
    </row>
    <row r="133">
      <c r="A133" s="5" t="s">
        <v>2255</v>
      </c>
      <c r="B133" s="30" t="s">
        <v>2256</v>
      </c>
    </row>
    <row r="134">
      <c r="A134" s="5" t="s">
        <v>2257</v>
      </c>
      <c r="B134" s="30" t="s">
        <v>2258</v>
      </c>
    </row>
    <row r="136">
      <c r="A136" s="5" t="s">
        <v>2259</v>
      </c>
      <c r="B136" s="30" t="s">
        <v>2260</v>
      </c>
    </row>
    <row r="138">
      <c r="A138" s="5" t="s">
        <v>2261</v>
      </c>
      <c r="B138" s="30" t="s">
        <v>2262</v>
      </c>
    </row>
    <row r="139">
      <c r="A139" s="5" t="s">
        <v>2263</v>
      </c>
      <c r="B139" s="30" t="s">
        <v>2264</v>
      </c>
    </row>
    <row r="140">
      <c r="A140" s="5" t="s">
        <v>2265</v>
      </c>
      <c r="B140" s="30" t="s">
        <v>2266</v>
      </c>
    </row>
    <row r="141">
      <c r="A141" s="5" t="s">
        <v>2267</v>
      </c>
      <c r="B141" s="30" t="s">
        <v>2268</v>
      </c>
    </row>
    <row r="142">
      <c r="A142" s="5" t="s">
        <v>2269</v>
      </c>
      <c r="B142" s="30" t="s">
        <v>2270</v>
      </c>
    </row>
    <row r="143">
      <c r="A143" s="5" t="s">
        <v>2271</v>
      </c>
      <c r="B143" s="30" t="s">
        <v>2272</v>
      </c>
    </row>
    <row r="144">
      <c r="A144" s="5" t="s">
        <v>2273</v>
      </c>
      <c r="B144" s="30" t="s">
        <v>2274</v>
      </c>
    </row>
    <row r="145">
      <c r="A145" s="5" t="s">
        <v>2275</v>
      </c>
      <c r="B145" s="30" t="s">
        <v>2276</v>
      </c>
    </row>
    <row r="146">
      <c r="A146" s="5" t="s">
        <v>2277</v>
      </c>
      <c r="B146" s="30" t="s">
        <v>2278</v>
      </c>
    </row>
    <row r="147">
      <c r="A147" s="5" t="s">
        <v>2279</v>
      </c>
      <c r="B147" s="30" t="s">
        <v>2280</v>
      </c>
    </row>
    <row r="148">
      <c r="A148" s="5" t="s">
        <v>2281</v>
      </c>
      <c r="B148" s="30" t="s">
        <v>2282</v>
      </c>
    </row>
    <row r="149">
      <c r="A149" s="5" t="s">
        <v>2283</v>
      </c>
      <c r="B149" s="30" t="s">
        <v>2284</v>
      </c>
    </row>
    <row r="150">
      <c r="A150" s="5" t="s">
        <v>2285</v>
      </c>
      <c r="B150" s="30" t="s">
        <v>2286</v>
      </c>
    </row>
    <row r="151">
      <c r="A151" s="5" t="s">
        <v>2287</v>
      </c>
      <c r="B151" s="30" t="s">
        <v>2288</v>
      </c>
    </row>
    <row r="152">
      <c r="A152" s="5" t="s">
        <v>2289</v>
      </c>
      <c r="B152" s="30" t="s">
        <v>2290</v>
      </c>
    </row>
    <row r="153">
      <c r="A153" s="5" t="s">
        <v>2291</v>
      </c>
      <c r="B153" s="30" t="s">
        <v>2292</v>
      </c>
    </row>
    <row r="154">
      <c r="A154" s="5" t="s">
        <v>2293</v>
      </c>
      <c r="B154" s="30" t="s">
        <v>2294</v>
      </c>
    </row>
    <row r="155">
      <c r="A155" s="5" t="s">
        <v>2295</v>
      </c>
      <c r="B155" s="30" t="s">
        <v>2296</v>
      </c>
    </row>
    <row r="156">
      <c r="A156" s="5" t="s">
        <v>2297</v>
      </c>
      <c r="B156" s="30" t="s">
        <v>2298</v>
      </c>
    </row>
    <row r="158">
      <c r="A158" s="5" t="s">
        <v>2299</v>
      </c>
      <c r="B158" s="30" t="s">
        <v>2300</v>
      </c>
    </row>
    <row r="159">
      <c r="A159" s="5" t="s">
        <v>2301</v>
      </c>
      <c r="B159" s="30" t="s">
        <v>2302</v>
      </c>
    </row>
    <row r="160">
      <c r="A160" s="5" t="s">
        <v>2303</v>
      </c>
      <c r="B160" s="30" t="s">
        <v>2304</v>
      </c>
    </row>
    <row r="161">
      <c r="A161" s="5" t="s">
        <v>2305</v>
      </c>
      <c r="B161" s="30" t="s">
        <v>2306</v>
      </c>
    </row>
    <row r="162">
      <c r="A162" s="5" t="s">
        <v>2307</v>
      </c>
      <c r="B162" s="30" t="s">
        <v>2308</v>
      </c>
    </row>
    <row r="164">
      <c r="A164" s="5" t="s">
        <v>2309</v>
      </c>
      <c r="B164" s="30" t="s">
        <v>1220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2.88"/>
    <col customWidth="1" min="3" max="3" width="61.0"/>
    <col customWidth="1" min="4" max="4" width="47.38"/>
  </cols>
  <sheetData>
    <row r="1">
      <c r="D1" s="12"/>
    </row>
    <row r="2">
      <c r="D2" s="12"/>
    </row>
    <row r="3">
      <c r="B3" s="5" t="s">
        <v>2310</v>
      </c>
      <c r="C3" s="5" t="s">
        <v>2311</v>
      </c>
      <c r="D3" s="12"/>
    </row>
    <row r="4">
      <c r="D4" s="12"/>
    </row>
    <row r="5">
      <c r="D5" s="12"/>
    </row>
    <row r="6">
      <c r="B6" s="5" t="s">
        <v>2312</v>
      </c>
      <c r="C6" s="5" t="s">
        <v>2313</v>
      </c>
      <c r="D6" s="12"/>
    </row>
    <row r="7">
      <c r="D7" s="12"/>
    </row>
    <row r="8">
      <c r="D8" s="12"/>
    </row>
    <row r="9">
      <c r="B9" s="5" t="s">
        <v>2314</v>
      </c>
      <c r="C9" s="5" t="s">
        <v>2315</v>
      </c>
      <c r="D9" s="12"/>
    </row>
    <row r="10">
      <c r="D10" s="12"/>
    </row>
    <row r="11">
      <c r="D11" s="12"/>
    </row>
    <row r="12">
      <c r="B12" s="5" t="s">
        <v>2316</v>
      </c>
      <c r="C12" s="30" t="s">
        <v>2317</v>
      </c>
      <c r="D12" s="12"/>
    </row>
    <row r="13">
      <c r="D13" s="12"/>
    </row>
    <row r="14">
      <c r="D14" s="12"/>
    </row>
    <row r="15">
      <c r="B15" s="5" t="s">
        <v>2318</v>
      </c>
      <c r="C15" s="5" t="s">
        <v>2319</v>
      </c>
      <c r="D15" s="12"/>
    </row>
    <row r="16">
      <c r="D16" s="12"/>
    </row>
    <row r="17">
      <c r="D17" s="12"/>
    </row>
    <row r="18">
      <c r="B18" s="5" t="s">
        <v>2320</v>
      </c>
      <c r="C18" s="5" t="s">
        <v>2321</v>
      </c>
      <c r="D18" s="12"/>
    </row>
    <row r="19">
      <c r="D19" s="12"/>
    </row>
    <row r="20">
      <c r="D20" s="12"/>
    </row>
    <row r="21">
      <c r="B21" s="5" t="s">
        <v>2322</v>
      </c>
      <c r="C21" s="30" t="s">
        <v>2323</v>
      </c>
      <c r="D21" s="12"/>
    </row>
    <row r="22">
      <c r="D22" s="12"/>
    </row>
    <row r="23">
      <c r="D23" s="12"/>
    </row>
    <row r="24">
      <c r="B24" s="5" t="s">
        <v>2324</v>
      </c>
      <c r="C24" s="5" t="s">
        <v>2325</v>
      </c>
      <c r="D24" s="12"/>
    </row>
    <row r="25">
      <c r="D25" s="12"/>
    </row>
    <row r="26">
      <c r="D26" s="12"/>
    </row>
    <row r="27">
      <c r="B27" s="5" t="s">
        <v>2326</v>
      </c>
      <c r="C27" s="5" t="s">
        <v>2327</v>
      </c>
      <c r="D27" s="12"/>
    </row>
    <row r="28">
      <c r="D28" s="12"/>
    </row>
    <row r="29">
      <c r="D29" s="12"/>
    </row>
    <row r="30">
      <c r="D30" s="12"/>
    </row>
    <row r="31">
      <c r="B31" s="5" t="s">
        <v>2328</v>
      </c>
      <c r="C31" s="30" t="s">
        <v>2090</v>
      </c>
      <c r="D31" s="12"/>
    </row>
    <row r="32">
      <c r="D32" s="12"/>
    </row>
    <row r="33">
      <c r="D33" s="12"/>
    </row>
    <row r="34">
      <c r="B34" s="5" t="s">
        <v>2329</v>
      </c>
      <c r="C34" s="5" t="s">
        <v>2330</v>
      </c>
      <c r="D34" s="12"/>
    </row>
    <row r="35">
      <c r="D35" s="12"/>
    </row>
    <row r="36">
      <c r="D36" s="12"/>
    </row>
    <row r="37">
      <c r="D37" s="12"/>
    </row>
    <row r="38">
      <c r="B38" s="5" t="s">
        <v>2331</v>
      </c>
      <c r="C38" s="5" t="s">
        <v>2332</v>
      </c>
      <c r="D38" s="12"/>
    </row>
    <row r="39">
      <c r="D39" s="12"/>
    </row>
    <row r="40">
      <c r="D40" s="12"/>
    </row>
    <row r="41">
      <c r="B41" s="5" t="s">
        <v>2333</v>
      </c>
      <c r="C41" s="5" t="s">
        <v>2334</v>
      </c>
      <c r="D41" s="12"/>
    </row>
    <row r="42">
      <c r="D42" s="12"/>
    </row>
    <row r="43">
      <c r="D43" s="12"/>
    </row>
    <row r="44">
      <c r="B44" s="5" t="s">
        <v>2335</v>
      </c>
      <c r="C44" s="5" t="s">
        <v>2336</v>
      </c>
      <c r="D44" s="12"/>
    </row>
    <row r="45">
      <c r="D45" s="12"/>
    </row>
    <row r="46">
      <c r="D46" s="12"/>
    </row>
    <row r="47">
      <c r="B47" s="5" t="s">
        <v>2337</v>
      </c>
      <c r="C47" s="5" t="s">
        <v>2338</v>
      </c>
      <c r="D47" s="12"/>
    </row>
    <row r="48">
      <c r="D48" s="12"/>
    </row>
    <row r="49">
      <c r="D49" s="12"/>
    </row>
    <row r="50">
      <c r="B50" s="5" t="s">
        <v>2339</v>
      </c>
      <c r="C50" s="5" t="s">
        <v>2340</v>
      </c>
      <c r="D50" s="12"/>
    </row>
    <row r="51">
      <c r="D51" s="12"/>
    </row>
    <row r="52">
      <c r="D52" s="12"/>
    </row>
    <row r="53">
      <c r="B53" s="5" t="s">
        <v>2341</v>
      </c>
      <c r="C53" s="5" t="s">
        <v>2342</v>
      </c>
      <c r="D53" s="12"/>
    </row>
    <row r="54">
      <c r="D54" s="12"/>
    </row>
    <row r="55">
      <c r="D55" s="12"/>
    </row>
    <row r="56">
      <c r="B56" s="5" t="s">
        <v>2343</v>
      </c>
      <c r="C56" s="30" t="s">
        <v>2344</v>
      </c>
      <c r="D56" s="12"/>
    </row>
    <row r="57">
      <c r="D57" s="12"/>
    </row>
    <row r="58">
      <c r="D58" s="12"/>
    </row>
    <row r="59">
      <c r="B59" s="5" t="s">
        <v>2345</v>
      </c>
      <c r="C59" s="30" t="s">
        <v>2346</v>
      </c>
      <c r="D59" s="12"/>
    </row>
    <row r="60">
      <c r="D60" s="12"/>
    </row>
    <row r="61">
      <c r="D61" s="12"/>
    </row>
    <row r="62">
      <c r="B62" s="5" t="s">
        <v>2347</v>
      </c>
      <c r="C62" s="30" t="s">
        <v>2348</v>
      </c>
      <c r="D62" s="12"/>
    </row>
    <row r="63">
      <c r="D63" s="12"/>
    </row>
    <row r="64">
      <c r="D64" s="12"/>
    </row>
    <row r="65">
      <c r="B65" s="5" t="s">
        <v>2349</v>
      </c>
      <c r="C65" s="30" t="s">
        <v>2350</v>
      </c>
      <c r="D65" s="12"/>
    </row>
    <row r="66">
      <c r="D66" s="12"/>
    </row>
    <row r="67">
      <c r="D67" s="12"/>
    </row>
    <row r="68">
      <c r="B68" s="5" t="s">
        <v>2351</v>
      </c>
      <c r="C68" s="30" t="s">
        <v>2352</v>
      </c>
      <c r="D68" s="12"/>
    </row>
    <row r="69">
      <c r="D69" s="12"/>
    </row>
    <row r="70">
      <c r="D70" s="12"/>
    </row>
    <row r="71">
      <c r="B71" s="5" t="s">
        <v>2353</v>
      </c>
      <c r="C71" s="5" t="s">
        <v>2354</v>
      </c>
      <c r="D71" s="12"/>
    </row>
    <row r="72">
      <c r="D72" s="12"/>
    </row>
    <row r="73">
      <c r="D73" s="12"/>
    </row>
    <row r="74">
      <c r="B74" s="5" t="s">
        <v>2355</v>
      </c>
      <c r="C74" s="5" t="s">
        <v>2356</v>
      </c>
      <c r="D74" s="12"/>
    </row>
    <row r="75">
      <c r="D75" s="12"/>
    </row>
    <row r="76">
      <c r="D76" s="12"/>
    </row>
    <row r="77">
      <c r="B77" s="5" t="s">
        <v>2357</v>
      </c>
      <c r="C77" s="30" t="s">
        <v>2358</v>
      </c>
      <c r="D77" s="12"/>
    </row>
    <row r="78">
      <c r="D78" s="12"/>
    </row>
    <row r="79">
      <c r="D79" s="12"/>
    </row>
    <row r="80">
      <c r="B80" s="5" t="s">
        <v>2359</v>
      </c>
      <c r="C80" s="5" t="s">
        <v>2360</v>
      </c>
      <c r="D80" s="12"/>
    </row>
    <row r="81">
      <c r="D81" s="12"/>
    </row>
    <row r="82">
      <c r="D82" s="12"/>
    </row>
    <row r="83">
      <c r="B83" s="5" t="s">
        <v>2361</v>
      </c>
      <c r="C83" s="5" t="s">
        <v>2362</v>
      </c>
      <c r="D83" s="12"/>
    </row>
    <row r="84">
      <c r="B84" s="5" t="s">
        <v>2363</v>
      </c>
      <c r="C84" s="5" t="s">
        <v>2364</v>
      </c>
      <c r="D84" s="12"/>
    </row>
    <row r="85">
      <c r="B85" s="5" t="s">
        <v>2365</v>
      </c>
      <c r="C85" s="5" t="s">
        <v>2366</v>
      </c>
      <c r="D85" s="12"/>
    </row>
    <row r="86">
      <c r="D86" s="12"/>
    </row>
    <row r="87">
      <c r="D87" s="12"/>
    </row>
    <row r="88">
      <c r="B88" s="5" t="s">
        <v>2367</v>
      </c>
      <c r="C88" s="5" t="s">
        <v>2368</v>
      </c>
      <c r="D88" s="12"/>
    </row>
    <row r="89">
      <c r="B89" s="5" t="s">
        <v>2369</v>
      </c>
      <c r="C89" s="5" t="s">
        <v>2370</v>
      </c>
      <c r="D89" s="12"/>
    </row>
    <row r="90">
      <c r="D90" s="12"/>
    </row>
    <row r="91">
      <c r="D91" s="12"/>
    </row>
    <row r="92">
      <c r="B92" s="5" t="s">
        <v>2371</v>
      </c>
      <c r="C92" s="5" t="s">
        <v>2372</v>
      </c>
      <c r="D92" s="12"/>
    </row>
    <row r="93">
      <c r="B93" s="5" t="s">
        <v>2373</v>
      </c>
      <c r="C93" s="5" t="s">
        <v>2374</v>
      </c>
      <c r="D93" s="12"/>
    </row>
    <row r="94">
      <c r="D94" s="12"/>
    </row>
    <row r="95">
      <c r="D95" s="12"/>
    </row>
    <row r="96">
      <c r="B96" s="5" t="s">
        <v>2375</v>
      </c>
      <c r="C96" s="5" t="s">
        <v>2376</v>
      </c>
      <c r="D96" s="12"/>
    </row>
    <row r="97">
      <c r="B97" s="5" t="s">
        <v>2377</v>
      </c>
      <c r="C97" s="5" t="s">
        <v>2378</v>
      </c>
      <c r="D97" s="12"/>
    </row>
    <row r="98">
      <c r="B98" s="5" t="s">
        <v>2379</v>
      </c>
      <c r="C98" s="5" t="s">
        <v>2380</v>
      </c>
      <c r="D98" s="12"/>
    </row>
    <row r="99">
      <c r="D99" s="12"/>
    </row>
    <row r="100">
      <c r="D100" s="12"/>
    </row>
    <row r="101">
      <c r="B101" s="5" t="s">
        <v>2381</v>
      </c>
      <c r="C101" s="5" t="s">
        <v>2382</v>
      </c>
      <c r="D101" s="12"/>
    </row>
    <row r="102">
      <c r="B102" s="5" t="s">
        <v>2383</v>
      </c>
      <c r="C102" s="5" t="s">
        <v>2384</v>
      </c>
      <c r="D102" s="12"/>
    </row>
    <row r="103">
      <c r="D103" s="12"/>
    </row>
    <row r="104">
      <c r="D104" s="12"/>
    </row>
    <row r="105">
      <c r="B105" s="5" t="s">
        <v>2385</v>
      </c>
      <c r="C105" s="5" t="s">
        <v>2386</v>
      </c>
      <c r="D105" s="12"/>
    </row>
    <row r="106">
      <c r="B106" s="5" t="s">
        <v>2387</v>
      </c>
      <c r="C106" s="5" t="s">
        <v>2388</v>
      </c>
      <c r="D106" s="12"/>
    </row>
    <row r="107">
      <c r="D107" s="12"/>
    </row>
    <row r="108">
      <c r="D108" s="12"/>
    </row>
    <row r="109">
      <c r="B109" s="5" t="s">
        <v>2389</v>
      </c>
      <c r="C109" s="5" t="s">
        <v>2390</v>
      </c>
      <c r="D109" s="12"/>
    </row>
    <row r="110">
      <c r="B110" s="5" t="s">
        <v>2391</v>
      </c>
      <c r="C110" s="5" t="s">
        <v>2392</v>
      </c>
      <c r="D110" s="12"/>
    </row>
    <row r="111">
      <c r="D111" s="12"/>
    </row>
    <row r="112">
      <c r="D112" s="12"/>
    </row>
    <row r="113">
      <c r="B113" s="5" t="s">
        <v>2389</v>
      </c>
      <c r="C113" s="5" t="s">
        <v>2390</v>
      </c>
      <c r="D113" s="12"/>
    </row>
    <row r="114">
      <c r="B114" s="5" t="s">
        <v>2393</v>
      </c>
      <c r="C114" s="5" t="s">
        <v>2394</v>
      </c>
      <c r="D114" s="12"/>
    </row>
    <row r="115">
      <c r="D115" s="12"/>
    </row>
    <row r="116">
      <c r="D116" s="12"/>
    </row>
    <row r="117">
      <c r="B117" s="5" t="s">
        <v>2395</v>
      </c>
      <c r="C117" s="5" t="s">
        <v>2396</v>
      </c>
      <c r="D117" s="12"/>
    </row>
    <row r="118">
      <c r="B118" s="5" t="s">
        <v>2397</v>
      </c>
      <c r="C118" s="5" t="s">
        <v>2398</v>
      </c>
      <c r="D118" s="12"/>
    </row>
    <row r="119">
      <c r="D119" s="12"/>
    </row>
    <row r="120">
      <c r="D120" s="12"/>
    </row>
    <row r="121">
      <c r="B121" s="5" t="s">
        <v>2395</v>
      </c>
      <c r="C121" s="5" t="s">
        <v>2396</v>
      </c>
      <c r="D121" s="12"/>
    </row>
    <row r="122">
      <c r="B122" s="5" t="s">
        <v>2399</v>
      </c>
      <c r="C122" s="5" t="s">
        <v>2400</v>
      </c>
      <c r="D122" s="12"/>
    </row>
    <row r="123">
      <c r="D123" s="12"/>
    </row>
    <row r="124">
      <c r="D124" s="12"/>
    </row>
    <row r="125">
      <c r="B125" s="5" t="s">
        <v>2395</v>
      </c>
      <c r="C125" s="5" t="s">
        <v>2396</v>
      </c>
      <c r="D125" s="12"/>
    </row>
    <row r="126">
      <c r="B126" s="5" t="s">
        <v>2401</v>
      </c>
      <c r="C126" s="5" t="s">
        <v>2402</v>
      </c>
      <c r="D126" s="12"/>
    </row>
    <row r="127">
      <c r="D127" s="12"/>
    </row>
    <row r="128">
      <c r="D128" s="12"/>
    </row>
    <row r="129">
      <c r="B129" s="5" t="s">
        <v>2403</v>
      </c>
      <c r="C129" s="5" t="s">
        <v>2404</v>
      </c>
      <c r="D129" s="12"/>
    </row>
    <row r="130">
      <c r="B130" s="5" t="s">
        <v>2405</v>
      </c>
      <c r="C130" s="5" t="s">
        <v>2406</v>
      </c>
      <c r="D130" s="12"/>
    </row>
    <row r="131">
      <c r="D131" s="12"/>
    </row>
    <row r="132">
      <c r="D132" s="12"/>
    </row>
    <row r="133">
      <c r="B133" s="5" t="s">
        <v>2407</v>
      </c>
      <c r="C133" s="5" t="s">
        <v>2408</v>
      </c>
      <c r="D133" s="12"/>
    </row>
    <row r="134">
      <c r="B134" s="5" t="s">
        <v>2409</v>
      </c>
      <c r="C134" s="5" t="s">
        <v>2410</v>
      </c>
      <c r="D134" s="12"/>
    </row>
    <row r="135">
      <c r="B135" s="5" t="s">
        <v>2411</v>
      </c>
      <c r="C135" s="5" t="s">
        <v>2412</v>
      </c>
      <c r="D135" s="12"/>
    </row>
    <row r="136">
      <c r="B136" s="5" t="s">
        <v>2413</v>
      </c>
      <c r="C136" s="5" t="s">
        <v>2414</v>
      </c>
      <c r="D136" s="12"/>
    </row>
    <row r="137">
      <c r="D137" s="12"/>
    </row>
    <row r="138">
      <c r="D138" s="12"/>
    </row>
    <row r="139">
      <c r="B139" s="5" t="s">
        <v>2415</v>
      </c>
      <c r="C139" s="5" t="s">
        <v>2416</v>
      </c>
      <c r="D139" s="12"/>
    </row>
    <row r="140">
      <c r="B140" s="5" t="s">
        <v>2417</v>
      </c>
      <c r="C140" s="5" t="s">
        <v>2418</v>
      </c>
      <c r="D140" s="12"/>
    </row>
    <row r="141">
      <c r="D141" s="12"/>
    </row>
    <row r="142">
      <c r="D142" s="12"/>
    </row>
    <row r="143">
      <c r="B143" s="5" t="s">
        <v>2419</v>
      </c>
      <c r="C143" s="5" t="s">
        <v>2416</v>
      </c>
      <c r="D143" s="12"/>
    </row>
    <row r="144">
      <c r="B144" s="5" t="s">
        <v>2420</v>
      </c>
      <c r="C144" s="5" t="s">
        <v>2421</v>
      </c>
      <c r="D144" s="12"/>
    </row>
    <row r="145">
      <c r="D145" s="12"/>
    </row>
    <row r="146">
      <c r="D146" s="12"/>
    </row>
    <row r="147">
      <c r="B147" s="5" t="s">
        <v>2415</v>
      </c>
      <c r="C147" s="5" t="s">
        <v>2416</v>
      </c>
      <c r="D147" s="12"/>
    </row>
    <row r="148">
      <c r="B148" s="5" t="s">
        <v>2422</v>
      </c>
      <c r="C148" s="5" t="s">
        <v>2423</v>
      </c>
      <c r="D148" s="12"/>
    </row>
    <row r="149">
      <c r="D149" s="12"/>
    </row>
    <row r="150">
      <c r="D150" s="12"/>
    </row>
    <row r="151">
      <c r="B151" s="5" t="s">
        <v>2424</v>
      </c>
      <c r="C151" s="5" t="s">
        <v>2425</v>
      </c>
      <c r="D151" s="11" t="s">
        <v>2426</v>
      </c>
    </row>
    <row r="152">
      <c r="D152" s="12"/>
    </row>
    <row r="153">
      <c r="D153" s="12"/>
    </row>
    <row r="154">
      <c r="B154" s="5" t="s">
        <v>2424</v>
      </c>
      <c r="C154" s="5" t="s">
        <v>2425</v>
      </c>
      <c r="D154" s="12"/>
    </row>
    <row r="155">
      <c r="B155" s="5" t="s">
        <v>2427</v>
      </c>
      <c r="C155" s="5" t="s">
        <v>2428</v>
      </c>
      <c r="D155" s="12"/>
    </row>
    <row r="156">
      <c r="B156" s="5" t="s">
        <v>2429</v>
      </c>
      <c r="C156" s="5" t="s">
        <v>2430</v>
      </c>
      <c r="D156" s="12"/>
    </row>
    <row r="157">
      <c r="D157" s="12"/>
    </row>
    <row r="158">
      <c r="D158" s="12"/>
    </row>
    <row r="159">
      <c r="B159" s="5" t="s">
        <v>2424</v>
      </c>
      <c r="C159" s="5" t="s">
        <v>2425</v>
      </c>
      <c r="D159" s="12"/>
    </row>
    <row r="160">
      <c r="B160" s="5" t="s">
        <v>2431</v>
      </c>
      <c r="C160" s="5" t="s">
        <v>2432</v>
      </c>
      <c r="D160" s="12"/>
    </row>
    <row r="161">
      <c r="B161" s="5" t="s">
        <v>2433</v>
      </c>
      <c r="C161" s="5" t="s">
        <v>2434</v>
      </c>
      <c r="D161" s="12"/>
    </row>
    <row r="162">
      <c r="D162" s="12"/>
    </row>
    <row r="163">
      <c r="D163" s="12"/>
    </row>
    <row r="164">
      <c r="B164" s="5" t="s">
        <v>2435</v>
      </c>
      <c r="C164" s="5" t="s">
        <v>2436</v>
      </c>
      <c r="D164" s="12"/>
    </row>
    <row r="165">
      <c r="B165" s="5" t="s">
        <v>2437</v>
      </c>
      <c r="C165" s="5" t="s">
        <v>2438</v>
      </c>
      <c r="D165" s="12"/>
    </row>
    <row r="166">
      <c r="D166" s="12"/>
    </row>
    <row r="167">
      <c r="D167" s="12"/>
    </row>
    <row r="168">
      <c r="B168" s="5" t="s">
        <v>2439</v>
      </c>
      <c r="C168" s="5" t="s">
        <v>2440</v>
      </c>
      <c r="D168" s="12"/>
    </row>
    <row r="169">
      <c r="D169" s="12"/>
    </row>
    <row r="170">
      <c r="D170" s="12"/>
    </row>
    <row r="171">
      <c r="B171" s="5" t="s">
        <v>2441</v>
      </c>
      <c r="C171" s="5" t="s">
        <v>2442</v>
      </c>
      <c r="D171" s="12"/>
    </row>
    <row r="172">
      <c r="D172" s="12"/>
    </row>
    <row r="173">
      <c r="D173" s="12"/>
    </row>
    <row r="174">
      <c r="B174" s="5" t="s">
        <v>2443</v>
      </c>
      <c r="C174" s="5" t="s">
        <v>2444</v>
      </c>
      <c r="D174" s="12"/>
    </row>
    <row r="175">
      <c r="D175" s="12"/>
    </row>
    <row r="176">
      <c r="D176" s="12"/>
    </row>
    <row r="177">
      <c r="B177" s="5" t="s">
        <v>2445</v>
      </c>
      <c r="C177" s="5" t="s">
        <v>2446</v>
      </c>
      <c r="D177" s="12"/>
    </row>
    <row r="178">
      <c r="D178" s="12"/>
    </row>
    <row r="179">
      <c r="D179" s="12"/>
    </row>
    <row r="180">
      <c r="B180" s="5" t="s">
        <v>2415</v>
      </c>
      <c r="C180" s="5" t="s">
        <v>2416</v>
      </c>
      <c r="D180" s="12"/>
    </row>
    <row r="181">
      <c r="B181" s="5" t="s">
        <v>2447</v>
      </c>
      <c r="C181" s="5" t="s">
        <v>2448</v>
      </c>
      <c r="D181" s="12"/>
    </row>
    <row r="182">
      <c r="D182" s="12"/>
    </row>
    <row r="183">
      <c r="D183" s="12"/>
    </row>
    <row r="184">
      <c r="B184" s="5" t="s">
        <v>2449</v>
      </c>
      <c r="C184" s="5" t="s">
        <v>2450</v>
      </c>
      <c r="D184" s="12"/>
    </row>
    <row r="185">
      <c r="B185" s="5" t="s">
        <v>2451</v>
      </c>
      <c r="C185" s="5" t="s">
        <v>2452</v>
      </c>
      <c r="D185" s="12"/>
    </row>
    <row r="186">
      <c r="D186" s="12"/>
    </row>
    <row r="187">
      <c r="D187" s="12"/>
    </row>
    <row r="188">
      <c r="B188" s="5" t="s">
        <v>2453</v>
      </c>
      <c r="C188" s="5" t="s">
        <v>2454</v>
      </c>
      <c r="D188" s="12"/>
    </row>
    <row r="189">
      <c r="D189" s="12"/>
    </row>
    <row r="190">
      <c r="D190" s="12"/>
    </row>
    <row r="191">
      <c r="B191" s="5" t="s">
        <v>2451</v>
      </c>
      <c r="C191" s="5" t="s">
        <v>2452</v>
      </c>
      <c r="D191" s="12"/>
    </row>
    <row r="192">
      <c r="D192" s="12"/>
    </row>
    <row r="193">
      <c r="D193" s="12"/>
    </row>
    <row r="194">
      <c r="B194" s="5" t="s">
        <v>2415</v>
      </c>
      <c r="C194" s="5" t="s">
        <v>2416</v>
      </c>
      <c r="D194" s="12"/>
    </row>
    <row r="195">
      <c r="B195" s="5" t="s">
        <v>2455</v>
      </c>
      <c r="C195" s="5" t="s">
        <v>2456</v>
      </c>
      <c r="D195" s="12"/>
    </row>
    <row r="196">
      <c r="D196" s="12"/>
    </row>
    <row r="197">
      <c r="D197" s="12"/>
    </row>
    <row r="198">
      <c r="B198" s="5" t="s">
        <v>2415</v>
      </c>
      <c r="C198" s="5" t="s">
        <v>2416</v>
      </c>
      <c r="D198" s="12"/>
    </row>
    <row r="199">
      <c r="B199" s="5" t="s">
        <v>2457</v>
      </c>
      <c r="C199" s="5" t="s">
        <v>2458</v>
      </c>
      <c r="D199" s="12"/>
    </row>
    <row r="200">
      <c r="D200" s="12"/>
    </row>
    <row r="201">
      <c r="D201" s="12"/>
    </row>
    <row r="202">
      <c r="B202" s="5" t="s">
        <v>2459</v>
      </c>
      <c r="C202" s="5" t="s">
        <v>2460</v>
      </c>
      <c r="D202" s="12"/>
    </row>
    <row r="203">
      <c r="D203" s="12"/>
    </row>
    <row r="204">
      <c r="D204" s="12"/>
    </row>
    <row r="205">
      <c r="B205" s="5" t="s">
        <v>2461</v>
      </c>
      <c r="C205" s="5" t="s">
        <v>2416</v>
      </c>
      <c r="D205" s="12"/>
    </row>
    <row r="206">
      <c r="B206" s="5" t="s">
        <v>2462</v>
      </c>
      <c r="C206" s="5" t="s">
        <v>2463</v>
      </c>
      <c r="D206" s="12"/>
    </row>
    <row r="207">
      <c r="D207" s="12"/>
    </row>
    <row r="208">
      <c r="D208" s="12"/>
    </row>
    <row r="209">
      <c r="B209" s="5" t="s">
        <v>2464</v>
      </c>
      <c r="C209" s="5" t="s">
        <v>2416</v>
      </c>
      <c r="D209" s="12"/>
    </row>
    <row r="210">
      <c r="B210" s="5" t="s">
        <v>2465</v>
      </c>
      <c r="C210" s="5" t="s">
        <v>2466</v>
      </c>
      <c r="D210" s="12"/>
    </row>
    <row r="211">
      <c r="D211" s="12"/>
    </row>
    <row r="212">
      <c r="D212" s="12"/>
    </row>
    <row r="213">
      <c r="B213" s="5" t="s">
        <v>2467</v>
      </c>
      <c r="C213" s="5" t="s">
        <v>2468</v>
      </c>
      <c r="D213" s="12"/>
    </row>
    <row r="214">
      <c r="D214" s="12"/>
    </row>
    <row r="215">
      <c r="D215" s="12"/>
    </row>
    <row r="216">
      <c r="B216" s="5" t="s">
        <v>2469</v>
      </c>
      <c r="C216" s="5" t="s">
        <v>2470</v>
      </c>
      <c r="D216" s="12"/>
    </row>
    <row r="217">
      <c r="D217" s="12"/>
    </row>
    <row r="218">
      <c r="D218" s="12"/>
    </row>
    <row r="219">
      <c r="B219" s="5" t="s">
        <v>2471</v>
      </c>
      <c r="C219" s="5" t="s">
        <v>2472</v>
      </c>
      <c r="D219" s="12"/>
    </row>
    <row r="220">
      <c r="D220" s="12"/>
    </row>
    <row r="221">
      <c r="D221" s="12"/>
    </row>
    <row r="222">
      <c r="B222" s="5" t="s">
        <v>2473</v>
      </c>
      <c r="C222" s="5" t="s">
        <v>2474</v>
      </c>
      <c r="D222" s="12"/>
    </row>
    <row r="223">
      <c r="B223" s="5" t="s">
        <v>2475</v>
      </c>
      <c r="C223" s="5" t="s">
        <v>2476</v>
      </c>
      <c r="D223" s="12"/>
    </row>
    <row r="224">
      <c r="D224" s="12"/>
    </row>
    <row r="225">
      <c r="D225" s="12"/>
    </row>
    <row r="226">
      <c r="B226" s="5" t="s">
        <v>2477</v>
      </c>
      <c r="C226" s="5" t="s">
        <v>2478</v>
      </c>
      <c r="D226" s="12"/>
    </row>
    <row r="227">
      <c r="D227" s="12"/>
    </row>
    <row r="228">
      <c r="D228" s="12"/>
    </row>
    <row r="229">
      <c r="B229" s="5" t="s">
        <v>2479</v>
      </c>
      <c r="C229" s="5" t="s">
        <v>2480</v>
      </c>
      <c r="D229" s="12"/>
    </row>
    <row r="230">
      <c r="D230" s="12"/>
    </row>
    <row r="231">
      <c r="D231" s="12"/>
    </row>
    <row r="232">
      <c r="B232" s="5" t="s">
        <v>2481</v>
      </c>
      <c r="C232" s="5" t="s">
        <v>2482</v>
      </c>
      <c r="D232" s="12"/>
    </row>
    <row r="233">
      <c r="D233" s="12"/>
    </row>
    <row r="234">
      <c r="D234" s="12"/>
    </row>
    <row r="235">
      <c r="B235" s="5" t="s">
        <v>2483</v>
      </c>
      <c r="C235" s="5" t="s">
        <v>2484</v>
      </c>
      <c r="D235" s="12"/>
    </row>
    <row r="236">
      <c r="B236" s="5" t="s">
        <v>2485</v>
      </c>
      <c r="C236" s="5" t="s">
        <v>2486</v>
      </c>
      <c r="D236" s="12"/>
    </row>
    <row r="237">
      <c r="B237" s="5" t="s">
        <v>2487</v>
      </c>
      <c r="C237" s="5" t="s">
        <v>2488</v>
      </c>
      <c r="D237" s="12"/>
    </row>
    <row r="238">
      <c r="B238" s="5" t="s">
        <v>2489</v>
      </c>
      <c r="C238" s="5" t="s">
        <v>2490</v>
      </c>
      <c r="D238" s="12"/>
    </row>
    <row r="239">
      <c r="B239" s="5" t="s">
        <v>2491</v>
      </c>
      <c r="C239" s="5" t="s">
        <v>2492</v>
      </c>
      <c r="D239" s="12"/>
    </row>
    <row r="240">
      <c r="D240" s="12"/>
    </row>
    <row r="241">
      <c r="D241" s="12"/>
    </row>
    <row r="242">
      <c r="B242" s="5" t="s">
        <v>2493</v>
      </c>
      <c r="C242" s="5" t="s">
        <v>2494</v>
      </c>
      <c r="D242" s="12"/>
    </row>
    <row r="243">
      <c r="D243" s="12"/>
    </row>
    <row r="244">
      <c r="D244" s="12"/>
    </row>
    <row r="245">
      <c r="B245" s="5" t="s">
        <v>2495</v>
      </c>
      <c r="C245" s="5" t="s">
        <v>2496</v>
      </c>
      <c r="D245" s="12"/>
    </row>
    <row r="246">
      <c r="B246" s="5" t="s">
        <v>2497</v>
      </c>
      <c r="C246" s="5" t="s">
        <v>2498</v>
      </c>
      <c r="D246" s="12"/>
    </row>
    <row r="247">
      <c r="D247" s="12"/>
    </row>
    <row r="248">
      <c r="D248" s="12"/>
    </row>
    <row r="249">
      <c r="B249" s="5" t="s">
        <v>2499</v>
      </c>
      <c r="C249" s="5" t="s">
        <v>2500</v>
      </c>
      <c r="D249" s="12"/>
    </row>
    <row r="250">
      <c r="D250" s="12"/>
    </row>
    <row r="251">
      <c r="D251" s="12"/>
    </row>
    <row r="252">
      <c r="B252" s="5" t="s">
        <v>2501</v>
      </c>
      <c r="C252" s="5" t="s">
        <v>2502</v>
      </c>
      <c r="D252" s="12"/>
    </row>
    <row r="253">
      <c r="D253" s="12"/>
    </row>
    <row r="254">
      <c r="D254" s="12"/>
    </row>
    <row r="255">
      <c r="B255" s="5" t="s">
        <v>2503</v>
      </c>
      <c r="C255" s="5" t="s">
        <v>2504</v>
      </c>
      <c r="D255" s="12"/>
    </row>
    <row r="256">
      <c r="D256" s="12"/>
    </row>
    <row r="257">
      <c r="D257" s="12"/>
    </row>
    <row r="258">
      <c r="B258" s="5" t="s">
        <v>2505</v>
      </c>
      <c r="C258" s="5" t="s">
        <v>2506</v>
      </c>
      <c r="D258" s="12"/>
    </row>
    <row r="259">
      <c r="D259" s="12"/>
    </row>
    <row r="260">
      <c r="D260" s="12"/>
    </row>
    <row r="261">
      <c r="B261" s="5" t="s">
        <v>2507</v>
      </c>
      <c r="C261" s="5" t="s">
        <v>2508</v>
      </c>
      <c r="D261" s="12"/>
    </row>
    <row r="262">
      <c r="D262" s="12"/>
    </row>
    <row r="263">
      <c r="D263" s="12"/>
    </row>
    <row r="264">
      <c r="B264" s="5" t="s">
        <v>2509</v>
      </c>
      <c r="C264" s="5" t="s">
        <v>2510</v>
      </c>
      <c r="D264" s="12"/>
    </row>
    <row r="265">
      <c r="D265" s="12"/>
    </row>
    <row r="266">
      <c r="D266" s="12"/>
    </row>
    <row r="267">
      <c r="B267" s="5" t="s">
        <v>2511</v>
      </c>
      <c r="C267" s="5" t="s">
        <v>2512</v>
      </c>
      <c r="D267" s="12"/>
    </row>
    <row r="268">
      <c r="D268" s="12"/>
    </row>
    <row r="269">
      <c r="D269" s="12"/>
    </row>
    <row r="270">
      <c r="B270" s="5" t="s">
        <v>2513</v>
      </c>
      <c r="C270" s="5" t="s">
        <v>2514</v>
      </c>
      <c r="D270" s="12"/>
    </row>
    <row r="271">
      <c r="D271" s="12"/>
    </row>
    <row r="272">
      <c r="D272" s="12"/>
    </row>
    <row r="273">
      <c r="B273" s="5" t="s">
        <v>2515</v>
      </c>
      <c r="C273" s="5" t="s">
        <v>2514</v>
      </c>
      <c r="D273" s="12"/>
    </row>
    <row r="274">
      <c r="D274" s="12"/>
    </row>
    <row r="275">
      <c r="D275" s="12"/>
    </row>
    <row r="276">
      <c r="B276" s="5" t="s">
        <v>2516</v>
      </c>
      <c r="C276" s="5" t="s">
        <v>2517</v>
      </c>
      <c r="D276" s="12"/>
    </row>
    <row r="277">
      <c r="D277" s="12"/>
    </row>
    <row r="278">
      <c r="D278" s="12"/>
    </row>
    <row r="279">
      <c r="B279" s="5" t="s">
        <v>2518</v>
      </c>
      <c r="C279" s="5" t="s">
        <v>2519</v>
      </c>
      <c r="D279" s="12"/>
    </row>
    <row r="280">
      <c r="D280" s="12"/>
    </row>
    <row r="281">
      <c r="D281" s="12"/>
    </row>
    <row r="282">
      <c r="B282" s="5" t="s">
        <v>2520</v>
      </c>
      <c r="C282" s="5" t="s">
        <v>2519</v>
      </c>
      <c r="D282" s="12"/>
    </row>
    <row r="283">
      <c r="D283" s="12"/>
    </row>
    <row r="284">
      <c r="D284" s="12"/>
    </row>
    <row r="285">
      <c r="B285" s="5" t="s">
        <v>2521</v>
      </c>
      <c r="C285" s="5" t="s">
        <v>2522</v>
      </c>
      <c r="D285" s="12"/>
    </row>
    <row r="286">
      <c r="D286" s="12"/>
    </row>
    <row r="287">
      <c r="D287" s="12"/>
    </row>
    <row r="288">
      <c r="B288" s="5" t="s">
        <v>2523</v>
      </c>
      <c r="C288" s="5" t="s">
        <v>2524</v>
      </c>
      <c r="D288" s="12"/>
    </row>
    <row r="289">
      <c r="D289" s="12"/>
    </row>
    <row r="290">
      <c r="D290" s="12"/>
    </row>
    <row r="291">
      <c r="B291" s="5" t="s">
        <v>2525</v>
      </c>
      <c r="C291" s="5" t="s">
        <v>2526</v>
      </c>
      <c r="D291" s="12"/>
    </row>
    <row r="292">
      <c r="B292" s="5" t="s">
        <v>2527</v>
      </c>
      <c r="C292" s="5" t="s">
        <v>2528</v>
      </c>
      <c r="D292" s="12"/>
    </row>
    <row r="293">
      <c r="D293" s="12"/>
    </row>
    <row r="294">
      <c r="D294" s="12"/>
    </row>
    <row r="295">
      <c r="B295" s="5" t="s">
        <v>2529</v>
      </c>
      <c r="C295" s="5" t="s">
        <v>2530</v>
      </c>
      <c r="D295" s="12"/>
    </row>
    <row r="296">
      <c r="B296" s="5" t="s">
        <v>2527</v>
      </c>
      <c r="C296" s="5" t="s">
        <v>2528</v>
      </c>
      <c r="D296" s="12"/>
    </row>
    <row r="297">
      <c r="D297" s="12"/>
    </row>
    <row r="298">
      <c r="D298" s="12"/>
    </row>
    <row r="299">
      <c r="B299" s="5" t="s">
        <v>2531</v>
      </c>
      <c r="C299" s="5" t="s">
        <v>2532</v>
      </c>
      <c r="D299" s="12"/>
    </row>
    <row r="300">
      <c r="D300" s="12"/>
    </row>
    <row r="301">
      <c r="D301" s="12"/>
    </row>
    <row r="302">
      <c r="B302" s="5" t="s">
        <v>2533</v>
      </c>
      <c r="C302" s="5" t="s">
        <v>2534</v>
      </c>
      <c r="D302" s="12"/>
    </row>
    <row r="303">
      <c r="D303" s="12"/>
    </row>
    <row r="304">
      <c r="D304" s="12"/>
    </row>
    <row r="305">
      <c r="B305" s="5" t="s">
        <v>2415</v>
      </c>
      <c r="C305" s="5" t="s">
        <v>2416</v>
      </c>
      <c r="D305" s="12"/>
    </row>
    <row r="306">
      <c r="B306" s="5" t="s">
        <v>2535</v>
      </c>
      <c r="C306" s="5" t="s">
        <v>2536</v>
      </c>
      <c r="D306" s="12"/>
    </row>
    <row r="307">
      <c r="B307" s="5" t="s">
        <v>2537</v>
      </c>
      <c r="C307" s="5" t="s">
        <v>2538</v>
      </c>
      <c r="D307" s="12"/>
    </row>
    <row r="308">
      <c r="D308" s="12"/>
    </row>
    <row r="309">
      <c r="D309" s="12"/>
    </row>
    <row r="310">
      <c r="B310" s="5" t="s">
        <v>2419</v>
      </c>
      <c r="C310" s="5" t="s">
        <v>2416</v>
      </c>
      <c r="D310" s="12"/>
    </row>
    <row r="311">
      <c r="B311" s="5" t="s">
        <v>2539</v>
      </c>
      <c r="C311" s="5" t="s">
        <v>2540</v>
      </c>
      <c r="D311" s="12"/>
    </row>
    <row r="312">
      <c r="D312" s="12"/>
    </row>
    <row r="313">
      <c r="D313" s="12"/>
    </row>
    <row r="314">
      <c r="B314" s="5" t="s">
        <v>2541</v>
      </c>
      <c r="C314" s="5" t="s">
        <v>2542</v>
      </c>
      <c r="D314" s="12"/>
    </row>
    <row r="315">
      <c r="B315" s="5" t="s">
        <v>2539</v>
      </c>
      <c r="C315" s="5" t="s">
        <v>2540</v>
      </c>
      <c r="D315" s="12"/>
    </row>
    <row r="316">
      <c r="D316" s="12"/>
    </row>
    <row r="317">
      <c r="D317" s="12"/>
    </row>
    <row r="318">
      <c r="B318" s="5" t="s">
        <v>2543</v>
      </c>
      <c r="C318" s="5" t="s">
        <v>2542</v>
      </c>
      <c r="D318" s="12"/>
    </row>
    <row r="319">
      <c r="B319" s="5" t="s">
        <v>2419</v>
      </c>
      <c r="C319" s="5" t="s">
        <v>2416</v>
      </c>
      <c r="D319" s="12"/>
    </row>
    <row r="320">
      <c r="B320" s="5" t="s">
        <v>2539</v>
      </c>
      <c r="C320" s="5" t="s">
        <v>2540</v>
      </c>
      <c r="D320" s="12"/>
    </row>
    <row r="321">
      <c r="D321" s="12"/>
    </row>
    <row r="322">
      <c r="D322" s="12"/>
    </row>
    <row r="323">
      <c r="B323" s="5" t="s">
        <v>2415</v>
      </c>
      <c r="C323" s="5" t="s">
        <v>2416</v>
      </c>
      <c r="D323" s="12"/>
    </row>
    <row r="324">
      <c r="B324" s="5" t="s">
        <v>2544</v>
      </c>
      <c r="C324" s="5" t="s">
        <v>2545</v>
      </c>
      <c r="D324" s="12"/>
    </row>
    <row r="325">
      <c r="B325" s="5" t="s">
        <v>2537</v>
      </c>
      <c r="C325" s="5" t="s">
        <v>2538</v>
      </c>
      <c r="D325" s="12"/>
    </row>
    <row r="326">
      <c r="D326" s="12"/>
    </row>
    <row r="327">
      <c r="D327" s="12"/>
    </row>
    <row r="328">
      <c r="B328" s="5" t="s">
        <v>2415</v>
      </c>
      <c r="C328" s="5" t="s">
        <v>2416</v>
      </c>
      <c r="D328" s="12"/>
    </row>
    <row r="329">
      <c r="B329" s="5" t="s">
        <v>2546</v>
      </c>
      <c r="C329" s="5" t="s">
        <v>2547</v>
      </c>
      <c r="D329" s="12"/>
    </row>
    <row r="330">
      <c r="B330" s="5" t="s">
        <v>2537</v>
      </c>
      <c r="C330" s="5" t="s">
        <v>2538</v>
      </c>
      <c r="D330" s="12"/>
    </row>
    <row r="331">
      <c r="D331" s="12"/>
    </row>
    <row r="332">
      <c r="D332" s="12"/>
    </row>
    <row r="333">
      <c r="B333" s="5" t="s">
        <v>2548</v>
      </c>
      <c r="C333" s="5" t="s">
        <v>2549</v>
      </c>
      <c r="D333" s="12"/>
    </row>
    <row r="334">
      <c r="D334" s="12"/>
    </row>
    <row r="335">
      <c r="D335" s="12"/>
    </row>
    <row r="336">
      <c r="B336" s="5" t="s">
        <v>2550</v>
      </c>
      <c r="C336" s="5" t="s">
        <v>2551</v>
      </c>
      <c r="D336" s="12"/>
    </row>
    <row r="337">
      <c r="D337" s="12"/>
    </row>
    <row r="338">
      <c r="D338" s="12"/>
    </row>
    <row r="339">
      <c r="D339" s="12"/>
    </row>
    <row r="340">
      <c r="B340" s="5" t="s">
        <v>2552</v>
      </c>
      <c r="C340" s="5" t="s">
        <v>2553</v>
      </c>
      <c r="D340" s="12"/>
    </row>
    <row r="341">
      <c r="D341" s="12"/>
    </row>
    <row r="342">
      <c r="D342" s="12"/>
    </row>
    <row r="343">
      <c r="B343" s="5" t="s">
        <v>2554</v>
      </c>
      <c r="C343" s="5" t="s">
        <v>2555</v>
      </c>
      <c r="D343" s="12"/>
    </row>
    <row r="344">
      <c r="D344" s="12"/>
    </row>
    <row r="345">
      <c r="D345" s="12"/>
    </row>
    <row r="346">
      <c r="B346" s="5" t="s">
        <v>2556</v>
      </c>
      <c r="C346" s="5" t="s">
        <v>2557</v>
      </c>
      <c r="D346" s="12"/>
    </row>
    <row r="347">
      <c r="D347" s="12"/>
    </row>
    <row r="348">
      <c r="D348" s="12"/>
    </row>
    <row r="349">
      <c r="B349" s="5" t="s">
        <v>2558</v>
      </c>
      <c r="C349" s="5" t="s">
        <v>2559</v>
      </c>
      <c r="D349" s="12"/>
    </row>
    <row r="350">
      <c r="B350" s="5" t="s">
        <v>2560</v>
      </c>
      <c r="C350" s="5" t="s">
        <v>2561</v>
      </c>
      <c r="D350" s="12"/>
    </row>
    <row r="351">
      <c r="D351" s="12"/>
    </row>
    <row r="352">
      <c r="D352" s="12"/>
    </row>
    <row r="353">
      <c r="B353" s="5" t="s">
        <v>2562</v>
      </c>
      <c r="C353" s="5" t="s">
        <v>2559</v>
      </c>
      <c r="D353" s="12"/>
    </row>
    <row r="354">
      <c r="D354" s="12"/>
    </row>
    <row r="355">
      <c r="D355" s="12"/>
    </row>
    <row r="356">
      <c r="D356" s="12"/>
    </row>
    <row r="357">
      <c r="B357" s="5" t="s">
        <v>2415</v>
      </c>
      <c r="C357" s="5" t="s">
        <v>2416</v>
      </c>
      <c r="D357" s="12"/>
    </row>
    <row r="358">
      <c r="B358" s="5" t="s">
        <v>2563</v>
      </c>
      <c r="C358" s="5" t="s">
        <v>2564</v>
      </c>
      <c r="D358" s="12"/>
    </row>
    <row r="359">
      <c r="D359" s="12"/>
    </row>
    <row r="360">
      <c r="D360" s="12"/>
    </row>
    <row r="361">
      <c r="B361" s="5" t="s">
        <v>2415</v>
      </c>
      <c r="C361" s="5" t="s">
        <v>2416</v>
      </c>
      <c r="D361" s="12"/>
    </row>
    <row r="362">
      <c r="B362" s="5" t="s">
        <v>2565</v>
      </c>
      <c r="C362" s="5" t="s">
        <v>2566</v>
      </c>
      <c r="D362" s="12"/>
    </row>
    <row r="363">
      <c r="B363" s="5" t="s">
        <v>2567</v>
      </c>
      <c r="C363" s="5" t="s">
        <v>2568</v>
      </c>
      <c r="D363" s="12"/>
    </row>
    <row r="364">
      <c r="D364" s="12"/>
    </row>
    <row r="365">
      <c r="D365" s="12"/>
    </row>
    <row r="366">
      <c r="B366" s="5" t="s">
        <v>2415</v>
      </c>
      <c r="C366" s="5" t="s">
        <v>2416</v>
      </c>
      <c r="D366" s="12"/>
    </row>
    <row r="367">
      <c r="B367" s="5" t="s">
        <v>2569</v>
      </c>
      <c r="C367" s="5" t="s">
        <v>2566</v>
      </c>
      <c r="D367" s="12"/>
    </row>
    <row r="368">
      <c r="B368" s="5" t="s">
        <v>2563</v>
      </c>
      <c r="C368" s="5" t="s">
        <v>2564</v>
      </c>
      <c r="D368" s="12"/>
    </row>
    <row r="369">
      <c r="D369" s="12"/>
    </row>
    <row r="370">
      <c r="D370" s="12"/>
    </row>
    <row r="371">
      <c r="B371" s="5" t="s">
        <v>2415</v>
      </c>
      <c r="C371" s="5" t="s">
        <v>2416</v>
      </c>
      <c r="D371" s="12"/>
    </row>
    <row r="372">
      <c r="B372" s="5" t="s">
        <v>2570</v>
      </c>
      <c r="C372" s="5" t="s">
        <v>2571</v>
      </c>
      <c r="D372" s="12"/>
    </row>
    <row r="373">
      <c r="D373" s="12"/>
    </row>
    <row r="374">
      <c r="D374" s="12"/>
    </row>
    <row r="375">
      <c r="B375" s="5" t="s">
        <v>2415</v>
      </c>
      <c r="C375" s="5" t="s">
        <v>2416</v>
      </c>
      <c r="D375" s="12"/>
    </row>
    <row r="376">
      <c r="B376" s="5" t="s">
        <v>2572</v>
      </c>
      <c r="C376" s="5" t="s">
        <v>2573</v>
      </c>
      <c r="D376" s="12"/>
    </row>
    <row r="377">
      <c r="D377" s="12"/>
    </row>
    <row r="378">
      <c r="D378" s="12"/>
    </row>
    <row r="379">
      <c r="B379" s="5" t="s">
        <v>2415</v>
      </c>
      <c r="C379" s="5" t="s">
        <v>2416</v>
      </c>
      <c r="D379" s="12"/>
    </row>
    <row r="380">
      <c r="B380" s="5" t="s">
        <v>2574</v>
      </c>
      <c r="C380" s="5" t="s">
        <v>2575</v>
      </c>
      <c r="D380" s="12"/>
    </row>
    <row r="381">
      <c r="D381" s="12"/>
    </row>
    <row r="382">
      <c r="D382" s="12"/>
    </row>
    <row r="383">
      <c r="B383" s="5" t="s">
        <v>2415</v>
      </c>
      <c r="C383" s="5" t="s">
        <v>2416</v>
      </c>
      <c r="D383" s="12"/>
    </row>
    <row r="384">
      <c r="B384" s="5" t="s">
        <v>2576</v>
      </c>
      <c r="C384" s="5" t="s">
        <v>2577</v>
      </c>
      <c r="D384" s="12"/>
    </row>
    <row r="385">
      <c r="D385" s="12"/>
    </row>
    <row r="386">
      <c r="D386" s="12"/>
    </row>
    <row r="387">
      <c r="B387" s="5" t="s">
        <v>2578</v>
      </c>
      <c r="C387" s="5" t="s">
        <v>2579</v>
      </c>
      <c r="D387" s="12"/>
    </row>
    <row r="388">
      <c r="D388" s="12"/>
    </row>
    <row r="389">
      <c r="D389" s="12"/>
    </row>
    <row r="390">
      <c r="B390" s="5" t="s">
        <v>2580</v>
      </c>
      <c r="C390" s="5" t="s">
        <v>2581</v>
      </c>
      <c r="D390" s="12"/>
    </row>
    <row r="391">
      <c r="D391" s="12"/>
    </row>
    <row r="392">
      <c r="D392" s="12"/>
    </row>
    <row r="393">
      <c r="B393" s="5" t="s">
        <v>2582</v>
      </c>
      <c r="C393" s="5" t="s">
        <v>2583</v>
      </c>
      <c r="D393" s="12"/>
    </row>
    <row r="394">
      <c r="D394" s="12"/>
    </row>
    <row r="395">
      <c r="D395" s="12"/>
    </row>
    <row r="396">
      <c r="B396" s="5" t="s">
        <v>2584</v>
      </c>
      <c r="C396" s="5" t="s">
        <v>2585</v>
      </c>
      <c r="D396" s="12"/>
    </row>
    <row r="397">
      <c r="B397" s="5" t="s">
        <v>2586</v>
      </c>
      <c r="C397" s="5" t="s">
        <v>2587</v>
      </c>
      <c r="D397" s="12"/>
    </row>
    <row r="398">
      <c r="D398" s="12"/>
    </row>
    <row r="399">
      <c r="D399" s="12"/>
    </row>
    <row r="400">
      <c r="D400" s="12"/>
    </row>
    <row r="401">
      <c r="B401" s="5" t="s">
        <v>2588</v>
      </c>
      <c r="C401" s="5" t="s">
        <v>2589</v>
      </c>
      <c r="D401" s="12"/>
    </row>
    <row r="402">
      <c r="B402" s="5" t="s">
        <v>2586</v>
      </c>
      <c r="C402" s="5" t="s">
        <v>2587</v>
      </c>
      <c r="D402" s="12"/>
    </row>
    <row r="403">
      <c r="D403" s="12"/>
    </row>
    <row r="404">
      <c r="D404" s="12"/>
    </row>
    <row r="405">
      <c r="D405" s="12"/>
    </row>
    <row r="406">
      <c r="B406" s="5" t="s">
        <v>2590</v>
      </c>
      <c r="C406" s="5" t="s">
        <v>2591</v>
      </c>
      <c r="D406" s="12"/>
    </row>
    <row r="407">
      <c r="D407" s="12"/>
    </row>
    <row r="408">
      <c r="D408" s="12"/>
    </row>
    <row r="409">
      <c r="B409" s="5" t="s">
        <v>2592</v>
      </c>
      <c r="C409" s="5" t="s">
        <v>2593</v>
      </c>
      <c r="D409" s="12"/>
    </row>
    <row r="410">
      <c r="D410" s="12"/>
    </row>
    <row r="411">
      <c r="D411" s="12"/>
    </row>
    <row r="412">
      <c r="B412" s="5" t="s">
        <v>2594</v>
      </c>
      <c r="C412" s="5" t="s">
        <v>2595</v>
      </c>
      <c r="D412" s="12"/>
    </row>
    <row r="413">
      <c r="D413" s="12"/>
    </row>
    <row r="414">
      <c r="D414" s="12"/>
    </row>
    <row r="415">
      <c r="B415" s="5" t="s">
        <v>2596</v>
      </c>
      <c r="C415" s="5" t="s">
        <v>2597</v>
      </c>
      <c r="D415" s="12"/>
    </row>
    <row r="416">
      <c r="B416" s="5" t="s">
        <v>2598</v>
      </c>
      <c r="C416" s="5" t="s">
        <v>2599</v>
      </c>
      <c r="D416" s="12"/>
    </row>
    <row r="417">
      <c r="D417" s="12"/>
    </row>
    <row r="418">
      <c r="D418" s="12"/>
    </row>
    <row r="419">
      <c r="B419" s="5" t="s">
        <v>2600</v>
      </c>
      <c r="C419" s="5" t="s">
        <v>2601</v>
      </c>
      <c r="D419" s="12"/>
    </row>
    <row r="420">
      <c r="B420" s="5" t="s">
        <v>2602</v>
      </c>
      <c r="C420" s="5" t="s">
        <v>2603</v>
      </c>
      <c r="D420" s="12"/>
    </row>
    <row r="421">
      <c r="D421" s="12"/>
    </row>
    <row r="422">
      <c r="D422" s="12"/>
    </row>
    <row r="423">
      <c r="B423" s="5" t="s">
        <v>2604</v>
      </c>
      <c r="C423" s="5" t="s">
        <v>2605</v>
      </c>
      <c r="D423" s="12"/>
    </row>
    <row r="424">
      <c r="D424" s="12"/>
    </row>
    <row r="425">
      <c r="D425" s="12"/>
    </row>
    <row r="426">
      <c r="B426" s="5" t="s">
        <v>2606</v>
      </c>
      <c r="C426" s="5" t="s">
        <v>2607</v>
      </c>
      <c r="D426" s="12"/>
    </row>
    <row r="427">
      <c r="B427" s="5" t="s">
        <v>2608</v>
      </c>
      <c r="C427" s="5" t="s">
        <v>2609</v>
      </c>
      <c r="D427" s="12"/>
    </row>
    <row r="428">
      <c r="D428" s="12"/>
    </row>
    <row r="429">
      <c r="D429" s="12"/>
    </row>
    <row r="430">
      <c r="B430" s="5" t="s">
        <v>2610</v>
      </c>
      <c r="C430" s="5" t="s">
        <v>2611</v>
      </c>
      <c r="D430" s="12"/>
    </row>
    <row r="431">
      <c r="D431" s="12"/>
    </row>
    <row r="432">
      <c r="D432" s="12"/>
    </row>
    <row r="433">
      <c r="B433" s="5" t="s">
        <v>2612</v>
      </c>
      <c r="C433" s="5" t="s">
        <v>2613</v>
      </c>
      <c r="D433" s="12"/>
    </row>
    <row r="434">
      <c r="B434" s="5" t="s">
        <v>2614</v>
      </c>
      <c r="C434" s="5" t="s">
        <v>2615</v>
      </c>
      <c r="D434" s="12"/>
    </row>
    <row r="435">
      <c r="B435" s="5" t="s">
        <v>2616</v>
      </c>
      <c r="C435" s="5" t="s">
        <v>2617</v>
      </c>
      <c r="D435" s="12"/>
    </row>
    <row r="436">
      <c r="D436" s="12"/>
    </row>
    <row r="437">
      <c r="D437" s="12"/>
    </row>
    <row r="438">
      <c r="B438" s="5" t="s">
        <v>2618</v>
      </c>
      <c r="C438" s="5" t="s">
        <v>2619</v>
      </c>
      <c r="D438" s="12"/>
    </row>
    <row r="439">
      <c r="D439" s="12"/>
    </row>
    <row r="440">
      <c r="D440" s="12"/>
    </row>
    <row r="441">
      <c r="B441" s="5" t="s">
        <v>2620</v>
      </c>
      <c r="C441" s="5" t="s">
        <v>2621</v>
      </c>
      <c r="D441" s="12"/>
    </row>
    <row r="442">
      <c r="D442" s="12"/>
    </row>
    <row r="443">
      <c r="D443" s="12"/>
    </row>
    <row r="444">
      <c r="B444" s="5" t="s">
        <v>2464</v>
      </c>
      <c r="C444" s="5" t="s">
        <v>2416</v>
      </c>
      <c r="D444" s="12"/>
    </row>
    <row r="445">
      <c r="B445" s="5" t="s">
        <v>2622</v>
      </c>
      <c r="C445" s="5" t="s">
        <v>2623</v>
      </c>
      <c r="D445" s="12"/>
    </row>
    <row r="446">
      <c r="D446" s="12"/>
    </row>
    <row r="447">
      <c r="D447" s="12"/>
    </row>
    <row r="448">
      <c r="B448" s="5" t="s">
        <v>2624</v>
      </c>
      <c r="C448" s="5" t="s">
        <v>2625</v>
      </c>
      <c r="D448" s="12"/>
    </row>
    <row r="449">
      <c r="D449" s="12"/>
    </row>
    <row r="450">
      <c r="D450" s="12"/>
    </row>
    <row r="451">
      <c r="B451" s="5" t="s">
        <v>2626</v>
      </c>
      <c r="C451" s="5" t="s">
        <v>2627</v>
      </c>
      <c r="D451" s="12"/>
    </row>
    <row r="452">
      <c r="D452" s="12"/>
    </row>
    <row r="453">
      <c r="D453" s="12"/>
    </row>
    <row r="454">
      <c r="B454" s="5" t="s">
        <v>2628</v>
      </c>
      <c r="C454" s="5" t="s">
        <v>2416</v>
      </c>
      <c r="D454" s="12"/>
    </row>
    <row r="455">
      <c r="B455" s="5" t="s">
        <v>2629</v>
      </c>
      <c r="C455" s="5" t="s">
        <v>2630</v>
      </c>
      <c r="D455" s="12"/>
    </row>
    <row r="456">
      <c r="B456" s="5" t="s">
        <v>2631</v>
      </c>
      <c r="C456" s="5" t="s">
        <v>2632</v>
      </c>
      <c r="D456" s="12"/>
    </row>
    <row r="457">
      <c r="D457" s="12"/>
    </row>
    <row r="458">
      <c r="D458" s="12"/>
    </row>
    <row r="459">
      <c r="B459" s="5" t="s">
        <v>2633</v>
      </c>
      <c r="C459" s="5" t="s">
        <v>2634</v>
      </c>
      <c r="D459" s="12"/>
    </row>
    <row r="460">
      <c r="D460" s="12"/>
    </row>
    <row r="461">
      <c r="D461" s="12"/>
    </row>
    <row r="462">
      <c r="B462" s="5" t="s">
        <v>2635</v>
      </c>
      <c r="C462" s="5" t="s">
        <v>2636</v>
      </c>
      <c r="D462" s="12"/>
    </row>
    <row r="463">
      <c r="D463" s="12"/>
    </row>
    <row r="464">
      <c r="D464" s="12"/>
    </row>
    <row r="465">
      <c r="B465" s="5" t="s">
        <v>2415</v>
      </c>
      <c r="C465" s="5" t="s">
        <v>2416</v>
      </c>
      <c r="D465" s="12"/>
    </row>
    <row r="466">
      <c r="B466" s="5" t="s">
        <v>2637</v>
      </c>
      <c r="C466" s="5" t="s">
        <v>2638</v>
      </c>
      <c r="D466" s="12"/>
    </row>
    <row r="467">
      <c r="B467" s="5" t="s">
        <v>2639</v>
      </c>
      <c r="C467" s="5" t="s">
        <v>2640</v>
      </c>
      <c r="D467" s="12"/>
    </row>
    <row r="468">
      <c r="D468" s="12"/>
    </row>
    <row r="469">
      <c r="D469" s="12"/>
    </row>
    <row r="470">
      <c r="B470" s="5" t="s">
        <v>2641</v>
      </c>
      <c r="C470" s="5" t="s">
        <v>2642</v>
      </c>
      <c r="D470" s="12"/>
    </row>
    <row r="471">
      <c r="D471" s="12"/>
    </row>
    <row r="472">
      <c r="D472" s="12"/>
    </row>
    <row r="473">
      <c r="B473" s="5" t="s">
        <v>2643</v>
      </c>
      <c r="C473" s="5" t="s">
        <v>2644</v>
      </c>
      <c r="D473" s="12"/>
    </row>
    <row r="474">
      <c r="D474" s="12"/>
    </row>
    <row r="475">
      <c r="D475" s="12"/>
    </row>
    <row r="476">
      <c r="B476" s="5" t="s">
        <v>2645</v>
      </c>
      <c r="C476" s="5" t="s">
        <v>2646</v>
      </c>
      <c r="D476" s="12"/>
    </row>
    <row r="477">
      <c r="D477" s="12"/>
    </row>
    <row r="478">
      <c r="D478" s="12"/>
    </row>
    <row r="479">
      <c r="B479" s="5" t="s">
        <v>2647</v>
      </c>
      <c r="C479" s="5" t="s">
        <v>2648</v>
      </c>
      <c r="D479" s="12"/>
    </row>
    <row r="480">
      <c r="D480" s="12"/>
    </row>
    <row r="481">
      <c r="D481" s="12"/>
    </row>
    <row r="482">
      <c r="B482" s="5" t="s">
        <v>2649</v>
      </c>
      <c r="C482" s="5" t="s">
        <v>2650</v>
      </c>
      <c r="D482" s="12"/>
    </row>
    <row r="483">
      <c r="D483" s="12"/>
    </row>
    <row r="484">
      <c r="D484" s="12"/>
    </row>
    <row r="485">
      <c r="B485" s="5" t="s">
        <v>2651</v>
      </c>
      <c r="C485" s="5" t="s">
        <v>2652</v>
      </c>
      <c r="D485" s="12"/>
    </row>
    <row r="486">
      <c r="B486" s="5" t="s">
        <v>2653</v>
      </c>
      <c r="C486" s="5" t="s">
        <v>2654</v>
      </c>
      <c r="D486" s="12"/>
    </row>
    <row r="487">
      <c r="D487" s="12"/>
    </row>
    <row r="488">
      <c r="D488" s="12"/>
    </row>
    <row r="489">
      <c r="B489" s="5" t="s">
        <v>2415</v>
      </c>
      <c r="C489" s="5" t="s">
        <v>2416</v>
      </c>
      <c r="D489" s="12"/>
    </row>
    <row r="490">
      <c r="B490" s="5" t="s">
        <v>2655</v>
      </c>
      <c r="C490" s="5" t="s">
        <v>2656</v>
      </c>
      <c r="D490" s="12"/>
    </row>
    <row r="491">
      <c r="B491" s="5" t="s">
        <v>2653</v>
      </c>
      <c r="C491" s="5" t="s">
        <v>2654</v>
      </c>
      <c r="D491" s="12"/>
    </row>
    <row r="492">
      <c r="D492" s="12"/>
    </row>
    <row r="493">
      <c r="D493" s="12"/>
    </row>
    <row r="494">
      <c r="B494" s="5" t="s">
        <v>2657</v>
      </c>
      <c r="C494" s="5" t="s">
        <v>2658</v>
      </c>
      <c r="D494" s="12"/>
    </row>
    <row r="495">
      <c r="D495" s="12"/>
    </row>
    <row r="496">
      <c r="D496" s="12"/>
    </row>
    <row r="497">
      <c r="B497" s="5" t="s">
        <v>2659</v>
      </c>
      <c r="C497" s="5" t="s">
        <v>2660</v>
      </c>
      <c r="D497" s="12"/>
    </row>
    <row r="498">
      <c r="D498" s="12"/>
    </row>
    <row r="499">
      <c r="D499" s="12"/>
    </row>
    <row r="500">
      <c r="B500" s="5" t="s">
        <v>2415</v>
      </c>
      <c r="C500" s="5" t="s">
        <v>2416</v>
      </c>
      <c r="D500" s="12"/>
    </row>
    <row r="501">
      <c r="B501" s="5" t="s">
        <v>2661</v>
      </c>
      <c r="C501" s="5" t="s">
        <v>2662</v>
      </c>
      <c r="D501" s="12"/>
    </row>
    <row r="502">
      <c r="D502" s="12"/>
    </row>
    <row r="503">
      <c r="D503" s="12"/>
    </row>
    <row r="504">
      <c r="B504" s="5" t="s">
        <v>2415</v>
      </c>
      <c r="C504" s="5" t="s">
        <v>2416</v>
      </c>
      <c r="D504" s="12"/>
    </row>
    <row r="505">
      <c r="B505" s="5" t="s">
        <v>2663</v>
      </c>
      <c r="C505" s="5" t="s">
        <v>2664</v>
      </c>
      <c r="D505" s="12"/>
    </row>
    <row r="506">
      <c r="D506" s="12"/>
    </row>
    <row r="507">
      <c r="D507" s="12"/>
    </row>
    <row r="508">
      <c r="B508" s="5" t="s">
        <v>2415</v>
      </c>
      <c r="C508" s="5" t="s">
        <v>2416</v>
      </c>
      <c r="D508" s="12"/>
    </row>
    <row r="509">
      <c r="B509" s="5" t="s">
        <v>2665</v>
      </c>
      <c r="C509" s="5" t="s">
        <v>2666</v>
      </c>
      <c r="D509" s="12"/>
    </row>
    <row r="510">
      <c r="D510" s="12"/>
    </row>
    <row r="511">
      <c r="D511" s="12"/>
    </row>
    <row r="512">
      <c r="B512" s="5" t="s">
        <v>2415</v>
      </c>
      <c r="C512" s="5" t="s">
        <v>2416</v>
      </c>
      <c r="D512" s="12"/>
    </row>
    <row r="513">
      <c r="B513" s="5" t="s">
        <v>2667</v>
      </c>
      <c r="C513" s="5" t="s">
        <v>2668</v>
      </c>
      <c r="D513" s="12"/>
    </row>
    <row r="514">
      <c r="D514" s="12"/>
    </row>
    <row r="515">
      <c r="D515" s="12"/>
    </row>
    <row r="516">
      <c r="B516" s="5" t="s">
        <v>2669</v>
      </c>
      <c r="C516" s="5" t="s">
        <v>2670</v>
      </c>
      <c r="D516" s="12"/>
    </row>
    <row r="517">
      <c r="B517" s="5" t="s">
        <v>2653</v>
      </c>
      <c r="C517" s="5" t="s">
        <v>2654</v>
      </c>
      <c r="D517" s="12"/>
    </row>
    <row r="518">
      <c r="D518" s="12"/>
    </row>
    <row r="519">
      <c r="D519" s="12"/>
    </row>
    <row r="520">
      <c r="B520" s="5" t="s">
        <v>2671</v>
      </c>
      <c r="C520" s="5" t="s">
        <v>2672</v>
      </c>
      <c r="D520" s="12"/>
    </row>
    <row r="521">
      <c r="D521" s="12"/>
    </row>
    <row r="522">
      <c r="D522" s="12"/>
    </row>
    <row r="523">
      <c r="B523" s="5" t="s">
        <v>2415</v>
      </c>
      <c r="C523" s="5" t="s">
        <v>2416</v>
      </c>
      <c r="D523" s="12"/>
    </row>
    <row r="524">
      <c r="B524" s="5" t="s">
        <v>2673</v>
      </c>
      <c r="C524" s="5" t="s">
        <v>2674</v>
      </c>
      <c r="D524" s="12"/>
    </row>
    <row r="525">
      <c r="D525" s="12"/>
    </row>
    <row r="526">
      <c r="D526" s="12"/>
    </row>
    <row r="527">
      <c r="B527" s="5" t="s">
        <v>2415</v>
      </c>
      <c r="C527" s="5" t="s">
        <v>2416</v>
      </c>
      <c r="D527" s="12"/>
    </row>
    <row r="528">
      <c r="B528" s="5" t="s">
        <v>2675</v>
      </c>
      <c r="C528" s="5" t="s">
        <v>2676</v>
      </c>
      <c r="D528" s="12"/>
    </row>
    <row r="529">
      <c r="D529" s="12"/>
    </row>
    <row r="530">
      <c r="D530" s="12"/>
    </row>
    <row r="531">
      <c r="B531" s="5" t="s">
        <v>2415</v>
      </c>
      <c r="C531" s="5" t="s">
        <v>2416</v>
      </c>
      <c r="D531" s="12"/>
    </row>
    <row r="532">
      <c r="B532" s="5" t="s">
        <v>2677</v>
      </c>
      <c r="C532" s="5" t="s">
        <v>2678</v>
      </c>
      <c r="D532" s="12"/>
    </row>
    <row r="533">
      <c r="D533" s="12"/>
    </row>
    <row r="534">
      <c r="D534" s="12"/>
    </row>
    <row r="535">
      <c r="B535" s="5" t="s">
        <v>2679</v>
      </c>
      <c r="C535" s="5" t="s">
        <v>2680</v>
      </c>
      <c r="D535" s="12"/>
    </row>
    <row r="536">
      <c r="D536" s="12"/>
    </row>
    <row r="537">
      <c r="D537" s="12"/>
    </row>
    <row r="538">
      <c r="B538" s="5" t="s">
        <v>2681</v>
      </c>
      <c r="C538" s="5" t="s">
        <v>2682</v>
      </c>
      <c r="D538" s="12"/>
    </row>
    <row r="539">
      <c r="D539" s="12"/>
    </row>
    <row r="540">
      <c r="D540" s="12"/>
    </row>
    <row r="541">
      <c r="B541" s="5" t="s">
        <v>2415</v>
      </c>
      <c r="C541" s="5" t="s">
        <v>2416</v>
      </c>
      <c r="D541" s="12"/>
    </row>
    <row r="542">
      <c r="B542" s="5" t="s">
        <v>2683</v>
      </c>
      <c r="C542" s="5" t="s">
        <v>2684</v>
      </c>
      <c r="D542" s="12"/>
    </row>
    <row r="543">
      <c r="D543" s="12"/>
    </row>
    <row r="544">
      <c r="D544" s="12"/>
    </row>
    <row r="545">
      <c r="B545" s="5" t="s">
        <v>2685</v>
      </c>
      <c r="C545" s="5" t="s">
        <v>2686</v>
      </c>
      <c r="D545" s="12"/>
    </row>
    <row r="546">
      <c r="B546" s="5" t="s">
        <v>2687</v>
      </c>
      <c r="C546" s="5" t="s">
        <v>2688</v>
      </c>
      <c r="D546" s="12"/>
    </row>
    <row r="547">
      <c r="D547" s="12"/>
    </row>
    <row r="548">
      <c r="D548" s="12"/>
    </row>
    <row r="549">
      <c r="B549" s="5" t="s">
        <v>2461</v>
      </c>
      <c r="C549" s="5" t="s">
        <v>2416</v>
      </c>
      <c r="D549" s="12"/>
    </row>
    <row r="550">
      <c r="B550" s="5" t="s">
        <v>2689</v>
      </c>
      <c r="C550" s="5" t="s">
        <v>2690</v>
      </c>
      <c r="D550" s="12"/>
    </row>
    <row r="551">
      <c r="D551" s="12"/>
    </row>
    <row r="552">
      <c r="D552" s="12"/>
    </row>
    <row r="553">
      <c r="B553" s="5" t="s">
        <v>2461</v>
      </c>
      <c r="C553" s="5" t="s">
        <v>2416</v>
      </c>
      <c r="D553" s="12"/>
    </row>
    <row r="554">
      <c r="B554" s="5" t="s">
        <v>2691</v>
      </c>
      <c r="C554" s="5" t="s">
        <v>2692</v>
      </c>
      <c r="D554" s="12"/>
    </row>
    <row r="555">
      <c r="D555" s="12"/>
    </row>
    <row r="556">
      <c r="D556" s="12"/>
    </row>
    <row r="557">
      <c r="B557" s="5" t="s">
        <v>2461</v>
      </c>
      <c r="C557" s="5" t="s">
        <v>2416</v>
      </c>
      <c r="D557" s="12"/>
    </row>
    <row r="558">
      <c r="B558" s="5" t="s">
        <v>2693</v>
      </c>
      <c r="C558" s="5" t="s">
        <v>2694</v>
      </c>
      <c r="D558" s="12"/>
    </row>
    <row r="559">
      <c r="D559" s="12"/>
    </row>
    <row r="560">
      <c r="D560" s="12"/>
    </row>
    <row r="561">
      <c r="B561" s="5" t="s">
        <v>2461</v>
      </c>
      <c r="C561" s="5" t="s">
        <v>2416</v>
      </c>
      <c r="D561" s="12"/>
    </row>
    <row r="562">
      <c r="B562" s="5" t="s">
        <v>2695</v>
      </c>
      <c r="C562" s="5" t="s">
        <v>2696</v>
      </c>
      <c r="D562" s="12"/>
    </row>
    <row r="563">
      <c r="D563" s="12"/>
    </row>
    <row r="564">
      <c r="D564" s="12"/>
    </row>
    <row r="565">
      <c r="B565" s="5" t="s">
        <v>2697</v>
      </c>
      <c r="C565" s="5" t="s">
        <v>2698</v>
      </c>
      <c r="D565" s="12"/>
    </row>
    <row r="566">
      <c r="D566" s="12"/>
    </row>
    <row r="567">
      <c r="D567" s="12"/>
    </row>
    <row r="568">
      <c r="B568" s="5" t="s">
        <v>2699</v>
      </c>
      <c r="C568" s="5" t="s">
        <v>2416</v>
      </c>
      <c r="D568" s="12"/>
    </row>
    <row r="569">
      <c r="B569" s="5" t="s">
        <v>2700</v>
      </c>
      <c r="C569" s="5" t="s">
        <v>2701</v>
      </c>
      <c r="D569" s="12"/>
    </row>
    <row r="570">
      <c r="D570" s="12"/>
    </row>
    <row r="571">
      <c r="D571" s="12"/>
    </row>
    <row r="572">
      <c r="B572" s="5" t="s">
        <v>2702</v>
      </c>
      <c r="C572" s="5" t="s">
        <v>2703</v>
      </c>
      <c r="D572" s="12"/>
    </row>
    <row r="573">
      <c r="D573" s="12"/>
    </row>
    <row r="574">
      <c r="D574" s="12"/>
    </row>
    <row r="575">
      <c r="B575" s="5" t="s">
        <v>2699</v>
      </c>
      <c r="C575" s="5" t="s">
        <v>2416</v>
      </c>
      <c r="D575" s="12"/>
    </row>
    <row r="576">
      <c r="B576" s="5" t="s">
        <v>2704</v>
      </c>
      <c r="C576" s="5" t="s">
        <v>2705</v>
      </c>
      <c r="D576" s="12"/>
    </row>
    <row r="577">
      <c r="D577" s="12"/>
    </row>
    <row r="578">
      <c r="D578" s="12"/>
    </row>
    <row r="579">
      <c r="B579" s="5" t="s">
        <v>2706</v>
      </c>
      <c r="C579" s="5" t="s">
        <v>2707</v>
      </c>
      <c r="D579" s="12"/>
    </row>
    <row r="580">
      <c r="D580" s="12"/>
    </row>
    <row r="581">
      <c r="D581" s="12"/>
    </row>
    <row r="582">
      <c r="B582" s="5" t="s">
        <v>2699</v>
      </c>
      <c r="C582" s="5" t="s">
        <v>2416</v>
      </c>
      <c r="D582" s="12"/>
    </row>
    <row r="583">
      <c r="B583" s="5" t="s">
        <v>2708</v>
      </c>
      <c r="C583" s="5" t="s">
        <v>2709</v>
      </c>
      <c r="D583" s="12"/>
    </row>
    <row r="584">
      <c r="D584" s="12"/>
    </row>
    <row r="585">
      <c r="D585" s="12"/>
    </row>
    <row r="586">
      <c r="B586" s="5" t="s">
        <v>2710</v>
      </c>
      <c r="C586" s="5" t="s">
        <v>2711</v>
      </c>
      <c r="D586" s="12"/>
    </row>
    <row r="587">
      <c r="D587" s="12"/>
    </row>
    <row r="588">
      <c r="D588" s="12"/>
    </row>
    <row r="589">
      <c r="B589" s="5" t="s">
        <v>2699</v>
      </c>
      <c r="C589" s="5" t="s">
        <v>2416</v>
      </c>
      <c r="D589" s="12"/>
    </row>
    <row r="590">
      <c r="B590" s="5" t="s">
        <v>2712</v>
      </c>
      <c r="C590" s="5" t="s">
        <v>2713</v>
      </c>
      <c r="D590" s="12"/>
    </row>
    <row r="591">
      <c r="D591" s="12"/>
    </row>
    <row r="592">
      <c r="D592" s="12"/>
    </row>
    <row r="593">
      <c r="B593" s="5" t="s">
        <v>2461</v>
      </c>
      <c r="C593" s="5" t="s">
        <v>2416</v>
      </c>
      <c r="D593" s="12"/>
    </row>
    <row r="594">
      <c r="B594" s="5" t="s">
        <v>2714</v>
      </c>
      <c r="C594" s="5" t="s">
        <v>2715</v>
      </c>
      <c r="D594" s="12"/>
    </row>
    <row r="595">
      <c r="B595" s="5" t="s">
        <v>2716</v>
      </c>
      <c r="C595" s="5" t="s">
        <v>2717</v>
      </c>
      <c r="D595" s="12"/>
    </row>
    <row r="596">
      <c r="D596" s="12"/>
    </row>
    <row r="597">
      <c r="D597" s="12"/>
    </row>
    <row r="598">
      <c r="B598" s="5" t="s">
        <v>2718</v>
      </c>
      <c r="C598" s="5" t="s">
        <v>2719</v>
      </c>
      <c r="D598" s="12"/>
    </row>
    <row r="599">
      <c r="D599" s="12"/>
    </row>
    <row r="600">
      <c r="D600" s="12"/>
    </row>
    <row r="601">
      <c r="B601" s="5" t="s">
        <v>2720</v>
      </c>
      <c r="C601" s="5" t="s">
        <v>2721</v>
      </c>
      <c r="D601" s="12"/>
    </row>
    <row r="602">
      <c r="D602" s="12"/>
    </row>
    <row r="603">
      <c r="D603" s="12"/>
    </row>
    <row r="604">
      <c r="B604" s="5" t="s">
        <v>2722</v>
      </c>
      <c r="C604" s="5" t="s">
        <v>2723</v>
      </c>
      <c r="D604" s="12"/>
    </row>
    <row r="605">
      <c r="B605" s="5" t="s">
        <v>2724</v>
      </c>
      <c r="C605" s="5" t="s">
        <v>2725</v>
      </c>
      <c r="D605" s="12"/>
    </row>
    <row r="606">
      <c r="D606" s="12"/>
    </row>
    <row r="607">
      <c r="D607" s="12"/>
    </row>
    <row r="608">
      <c r="B608" s="5" t="s">
        <v>2726</v>
      </c>
      <c r="C608" s="5" t="s">
        <v>2416</v>
      </c>
      <c r="D608" s="12"/>
    </row>
    <row r="609">
      <c r="B609" s="5" t="s">
        <v>2727</v>
      </c>
      <c r="C609" s="5" t="s">
        <v>2728</v>
      </c>
      <c r="D609" s="12"/>
    </row>
    <row r="610">
      <c r="D610" s="12"/>
    </row>
    <row r="611">
      <c r="D611" s="12"/>
    </row>
    <row r="612">
      <c r="B612" s="5" t="s">
        <v>2726</v>
      </c>
      <c r="C612" s="5" t="s">
        <v>2416</v>
      </c>
      <c r="D612" s="12"/>
    </row>
    <row r="613">
      <c r="B613" s="5" t="s">
        <v>2729</v>
      </c>
      <c r="C613" s="5" t="s">
        <v>2730</v>
      </c>
      <c r="D613" s="12"/>
    </row>
    <row r="614">
      <c r="D614" s="12"/>
    </row>
    <row r="615">
      <c r="D615" s="12"/>
    </row>
    <row r="616">
      <c r="B616" s="5" t="s">
        <v>2726</v>
      </c>
      <c r="C616" s="5" t="s">
        <v>2416</v>
      </c>
      <c r="D616" s="12"/>
    </row>
    <row r="617">
      <c r="B617" s="5" t="s">
        <v>2731</v>
      </c>
      <c r="C617" s="5" t="s">
        <v>2732</v>
      </c>
      <c r="D617" s="12"/>
    </row>
    <row r="618">
      <c r="D618" s="12"/>
    </row>
    <row r="619">
      <c r="D619" s="12"/>
    </row>
    <row r="620">
      <c r="B620" s="5" t="s">
        <v>2726</v>
      </c>
      <c r="C620" s="5" t="s">
        <v>2416</v>
      </c>
      <c r="D620" s="12"/>
    </row>
    <row r="621">
      <c r="B621" s="5" t="s">
        <v>2733</v>
      </c>
      <c r="C621" s="5" t="s">
        <v>2734</v>
      </c>
      <c r="D621" s="12"/>
    </row>
    <row r="622">
      <c r="D622" s="12"/>
    </row>
    <row r="623">
      <c r="D623" s="12"/>
    </row>
    <row r="624">
      <c r="B624" s="5" t="s">
        <v>2735</v>
      </c>
      <c r="C624" s="5" t="s">
        <v>2736</v>
      </c>
      <c r="D624" s="12"/>
    </row>
    <row r="625">
      <c r="B625" s="5" t="s">
        <v>2737</v>
      </c>
      <c r="C625" s="5" t="s">
        <v>2738</v>
      </c>
      <c r="D625" s="12"/>
    </row>
    <row r="626">
      <c r="D626" s="12"/>
    </row>
    <row r="627">
      <c r="D627" s="12"/>
    </row>
    <row r="628">
      <c r="B628" s="5" t="s">
        <v>2739</v>
      </c>
      <c r="C628" s="5" t="s">
        <v>2740</v>
      </c>
      <c r="D628" s="12"/>
    </row>
    <row r="629">
      <c r="D629" s="12"/>
    </row>
    <row r="630">
      <c r="D630" s="12"/>
    </row>
    <row r="631">
      <c r="B631" s="5" t="s">
        <v>2741</v>
      </c>
      <c r="C631" s="5" t="s">
        <v>2742</v>
      </c>
      <c r="D631" s="12"/>
    </row>
    <row r="632">
      <c r="D632" s="12"/>
    </row>
    <row r="633">
      <c r="D633" s="12"/>
    </row>
    <row r="634">
      <c r="B634" s="5" t="s">
        <v>2743</v>
      </c>
      <c r="C634" s="5" t="s">
        <v>2744</v>
      </c>
      <c r="D634" s="12"/>
    </row>
    <row r="635">
      <c r="B635" s="5" t="s">
        <v>2745</v>
      </c>
      <c r="C635" s="5" t="s">
        <v>2746</v>
      </c>
      <c r="D635" s="12"/>
    </row>
    <row r="636">
      <c r="B636" s="5" t="s">
        <v>2747</v>
      </c>
      <c r="C636" s="5" t="s">
        <v>2748</v>
      </c>
      <c r="D636" s="12"/>
    </row>
    <row r="637">
      <c r="D637" s="12"/>
    </row>
    <row r="638">
      <c r="D638" s="12"/>
    </row>
    <row r="639">
      <c r="B639" s="5" t="s">
        <v>2749</v>
      </c>
      <c r="C639" s="5" t="s">
        <v>2750</v>
      </c>
      <c r="D639" s="12"/>
    </row>
    <row r="640">
      <c r="B640" s="5" t="s">
        <v>2751</v>
      </c>
      <c r="C640" s="5" t="s">
        <v>2752</v>
      </c>
      <c r="D640" s="12"/>
    </row>
    <row r="641">
      <c r="D641" s="12"/>
    </row>
    <row r="642">
      <c r="D642" s="12"/>
    </row>
    <row r="643">
      <c r="B643" s="5" t="s">
        <v>2753</v>
      </c>
      <c r="C643" s="5" t="s">
        <v>2754</v>
      </c>
      <c r="D643" s="12"/>
    </row>
    <row r="644">
      <c r="D644" s="12"/>
    </row>
    <row r="645">
      <c r="D645" s="12"/>
    </row>
    <row r="646">
      <c r="B646" s="5" t="s">
        <v>2755</v>
      </c>
      <c r="C646" s="5" t="s">
        <v>2756</v>
      </c>
      <c r="D646" s="12"/>
    </row>
    <row r="647">
      <c r="D647" s="12"/>
    </row>
    <row r="648">
      <c r="D648" s="12"/>
    </row>
    <row r="649">
      <c r="B649" s="5" t="s">
        <v>2757</v>
      </c>
      <c r="C649" s="5" t="s">
        <v>2758</v>
      </c>
      <c r="D649" s="12"/>
    </row>
    <row r="650">
      <c r="B650" s="5" t="s">
        <v>2759</v>
      </c>
      <c r="C650" s="5" t="s">
        <v>2760</v>
      </c>
      <c r="D650" s="12"/>
    </row>
    <row r="651">
      <c r="D651" s="12"/>
    </row>
    <row r="652">
      <c r="D652" s="12"/>
    </row>
    <row r="653">
      <c r="B653" s="5" t="s">
        <v>2464</v>
      </c>
      <c r="C653" s="5" t="s">
        <v>2416</v>
      </c>
      <c r="D653" s="12"/>
    </row>
    <row r="654">
      <c r="B654" s="5" t="s">
        <v>2761</v>
      </c>
      <c r="C654" s="5" t="s">
        <v>2762</v>
      </c>
      <c r="D654" s="12"/>
    </row>
    <row r="655">
      <c r="D655" s="12"/>
    </row>
    <row r="656">
      <c r="D656" s="12"/>
    </row>
    <row r="657">
      <c r="B657" s="5" t="s">
        <v>2464</v>
      </c>
      <c r="C657" s="5" t="s">
        <v>2416</v>
      </c>
      <c r="D657" s="12"/>
    </row>
    <row r="658">
      <c r="B658" s="5" t="s">
        <v>2763</v>
      </c>
      <c r="C658" s="5" t="s">
        <v>2764</v>
      </c>
      <c r="D658" s="12"/>
    </row>
    <row r="659">
      <c r="D659" s="12"/>
    </row>
    <row r="660">
      <c r="D660" s="12"/>
    </row>
    <row r="661">
      <c r="B661" s="5" t="s">
        <v>2464</v>
      </c>
      <c r="C661" s="5" t="s">
        <v>2416</v>
      </c>
      <c r="D661" s="12"/>
    </row>
    <row r="662">
      <c r="B662" s="5" t="s">
        <v>2765</v>
      </c>
      <c r="C662" s="5" t="s">
        <v>2766</v>
      </c>
      <c r="D662" s="12"/>
    </row>
    <row r="663">
      <c r="D663" s="12"/>
    </row>
    <row r="664">
      <c r="D664" s="12"/>
    </row>
    <row r="665">
      <c r="B665" s="5" t="s">
        <v>2767</v>
      </c>
      <c r="C665" s="5" t="s">
        <v>2416</v>
      </c>
      <c r="D665" s="12"/>
    </row>
    <row r="666">
      <c r="B666" s="5" t="s">
        <v>2768</v>
      </c>
      <c r="C666" s="5" t="s">
        <v>2769</v>
      </c>
      <c r="D666" s="12"/>
    </row>
    <row r="667">
      <c r="D667" s="12"/>
    </row>
    <row r="668">
      <c r="D668" s="12"/>
    </row>
    <row r="669">
      <c r="B669" s="5" t="s">
        <v>1695</v>
      </c>
      <c r="C669" s="5" t="s">
        <v>2416</v>
      </c>
      <c r="D669" s="12"/>
    </row>
    <row r="670">
      <c r="B670" s="5" t="s">
        <v>2770</v>
      </c>
      <c r="C670" s="5" t="s">
        <v>2764</v>
      </c>
      <c r="D670" s="12"/>
    </row>
    <row r="671">
      <c r="D671" s="12"/>
    </row>
    <row r="672">
      <c r="D672" s="12"/>
    </row>
    <row r="673">
      <c r="B673" s="5" t="s">
        <v>2771</v>
      </c>
      <c r="C673" s="5" t="s">
        <v>2772</v>
      </c>
      <c r="D673" s="12"/>
    </row>
    <row r="674">
      <c r="B674" s="5" t="s">
        <v>2773</v>
      </c>
      <c r="C674" s="5" t="s">
        <v>2774</v>
      </c>
      <c r="D674" s="12"/>
    </row>
    <row r="675">
      <c r="D675" s="12"/>
    </row>
    <row r="676">
      <c r="D676" s="12"/>
    </row>
    <row r="677">
      <c r="B677" s="5" t="s">
        <v>2775</v>
      </c>
      <c r="C677" s="5" t="s">
        <v>2776</v>
      </c>
      <c r="D677" s="12"/>
    </row>
    <row r="678">
      <c r="B678" s="5" t="s">
        <v>2777</v>
      </c>
      <c r="C678" s="5" t="s">
        <v>2778</v>
      </c>
      <c r="D678" s="12"/>
    </row>
    <row r="679">
      <c r="D679" s="12"/>
    </row>
    <row r="680">
      <c r="D680" s="12"/>
    </row>
    <row r="681">
      <c r="B681" s="5" t="s">
        <v>2779</v>
      </c>
      <c r="C681" s="5" t="s">
        <v>2780</v>
      </c>
      <c r="D681" s="12"/>
    </row>
    <row r="682">
      <c r="B682" s="5" t="s">
        <v>2781</v>
      </c>
      <c r="C682" s="5" t="s">
        <v>2782</v>
      </c>
      <c r="D682" s="12"/>
    </row>
    <row r="683">
      <c r="D683" s="12"/>
    </row>
    <row r="684">
      <c r="D684" s="12"/>
    </row>
    <row r="685">
      <c r="B685" s="5" t="s">
        <v>2783</v>
      </c>
      <c r="C685" s="5" t="s">
        <v>2784</v>
      </c>
      <c r="D685" s="12"/>
    </row>
    <row r="686">
      <c r="B686" s="5" t="s">
        <v>2785</v>
      </c>
      <c r="C686" s="5" t="s">
        <v>2786</v>
      </c>
      <c r="D686" s="12"/>
    </row>
    <row r="687">
      <c r="D687" s="12"/>
    </row>
    <row r="688">
      <c r="D688" s="12"/>
    </row>
    <row r="689">
      <c r="B689" s="5" t="s">
        <v>1695</v>
      </c>
      <c r="C689" s="5" t="s">
        <v>2416</v>
      </c>
      <c r="D689" s="12"/>
    </row>
    <row r="690">
      <c r="B690" s="5" t="s">
        <v>2787</v>
      </c>
      <c r="C690" s="5" t="s">
        <v>2788</v>
      </c>
      <c r="D690" s="12"/>
    </row>
    <row r="691">
      <c r="D691" s="12"/>
    </row>
    <row r="692">
      <c r="D692" s="12"/>
    </row>
    <row r="693">
      <c r="B693" s="5" t="s">
        <v>2789</v>
      </c>
      <c r="C693" s="5" t="s">
        <v>2790</v>
      </c>
      <c r="D693" s="12"/>
    </row>
    <row r="694">
      <c r="B694" s="5" t="s">
        <v>2791</v>
      </c>
      <c r="C694" s="5" t="s">
        <v>2792</v>
      </c>
      <c r="D694" s="12"/>
    </row>
    <row r="695">
      <c r="D695" s="12"/>
    </row>
    <row r="696">
      <c r="D696" s="12"/>
    </row>
    <row r="697">
      <c r="B697" s="5" t="s">
        <v>2793</v>
      </c>
      <c r="C697" s="5" t="s">
        <v>2794</v>
      </c>
      <c r="D697" s="12"/>
    </row>
    <row r="698">
      <c r="B698" s="5" t="s">
        <v>2791</v>
      </c>
      <c r="C698" s="5" t="s">
        <v>2792</v>
      </c>
      <c r="D698" s="12"/>
    </row>
    <row r="699">
      <c r="D699" s="12"/>
    </row>
    <row r="700">
      <c r="D700" s="12"/>
    </row>
    <row r="701">
      <c r="B701" s="5" t="s">
        <v>2795</v>
      </c>
      <c r="C701" s="5" t="s">
        <v>2796</v>
      </c>
      <c r="D701" s="12"/>
    </row>
    <row r="702">
      <c r="B702" s="5" t="s">
        <v>2791</v>
      </c>
      <c r="C702" s="5" t="s">
        <v>2792</v>
      </c>
      <c r="D702" s="12"/>
    </row>
    <row r="703">
      <c r="D703" s="12"/>
    </row>
    <row r="704">
      <c r="D704" s="12"/>
    </row>
    <row r="705">
      <c r="B705" s="5" t="s">
        <v>2797</v>
      </c>
      <c r="C705" s="5" t="s">
        <v>2798</v>
      </c>
      <c r="D705" s="12"/>
    </row>
    <row r="706">
      <c r="B706" s="5" t="s">
        <v>2799</v>
      </c>
      <c r="C706" s="5" t="s">
        <v>2800</v>
      </c>
      <c r="D706" s="12"/>
    </row>
    <row r="707">
      <c r="B707" s="5" t="s">
        <v>2801</v>
      </c>
      <c r="C707" s="5" t="s">
        <v>2802</v>
      </c>
      <c r="D707" s="12"/>
    </row>
    <row r="708">
      <c r="D708" s="12"/>
    </row>
    <row r="709">
      <c r="D709" s="12"/>
    </row>
    <row r="710">
      <c r="B710" s="5" t="s">
        <v>2803</v>
      </c>
      <c r="C710" s="5" t="s">
        <v>2804</v>
      </c>
      <c r="D710" s="12"/>
    </row>
    <row r="711">
      <c r="B711" s="5" t="s">
        <v>2805</v>
      </c>
      <c r="C711" s="5" t="s">
        <v>2806</v>
      </c>
      <c r="D711" s="12"/>
    </row>
    <row r="712">
      <c r="D712" s="12"/>
    </row>
    <row r="713">
      <c r="D713" s="12"/>
    </row>
    <row r="714">
      <c r="B714" s="5" t="s">
        <v>2807</v>
      </c>
      <c r="C714" s="5" t="s">
        <v>2808</v>
      </c>
      <c r="D714" s="12"/>
    </row>
    <row r="715">
      <c r="B715" s="5" t="s">
        <v>2809</v>
      </c>
      <c r="C715" s="5" t="s">
        <v>2810</v>
      </c>
      <c r="D715" s="12"/>
    </row>
    <row r="716">
      <c r="D716" s="12"/>
    </row>
    <row r="717">
      <c r="D717" s="12"/>
    </row>
    <row r="718">
      <c r="B718" s="5" t="s">
        <v>2797</v>
      </c>
      <c r="C718" s="5" t="s">
        <v>2798</v>
      </c>
      <c r="D718" s="12"/>
    </row>
    <row r="719">
      <c r="B719" s="5" t="s">
        <v>2811</v>
      </c>
      <c r="C719" s="5" t="s">
        <v>2808</v>
      </c>
      <c r="D719" s="12"/>
    </row>
    <row r="720">
      <c r="B720" s="5" t="s">
        <v>2801</v>
      </c>
      <c r="C720" s="5" t="s">
        <v>2802</v>
      </c>
      <c r="D720" s="12"/>
    </row>
    <row r="721">
      <c r="D721" s="12"/>
    </row>
    <row r="722">
      <c r="D722" s="12"/>
    </row>
    <row r="723">
      <c r="B723" s="5" t="s">
        <v>2812</v>
      </c>
      <c r="C723" s="5" t="s">
        <v>2813</v>
      </c>
      <c r="D723" s="12"/>
    </row>
    <row r="724">
      <c r="D724" s="12"/>
    </row>
    <row r="725">
      <c r="D725" s="12"/>
    </row>
    <row r="726">
      <c r="B726" s="5" t="s">
        <v>2797</v>
      </c>
      <c r="C726" s="5" t="s">
        <v>2798</v>
      </c>
      <c r="D726" s="12"/>
    </row>
    <row r="727">
      <c r="B727" s="5" t="s">
        <v>2812</v>
      </c>
      <c r="C727" s="5" t="s">
        <v>2813</v>
      </c>
      <c r="D727" s="12"/>
    </row>
    <row r="728">
      <c r="B728" s="5" t="s">
        <v>2801</v>
      </c>
      <c r="C728" s="5" t="s">
        <v>2802</v>
      </c>
      <c r="D728" s="12"/>
    </row>
    <row r="729">
      <c r="D729" s="12"/>
    </row>
    <row r="730">
      <c r="D730" s="12"/>
    </row>
    <row r="731">
      <c r="B731" s="5" t="s">
        <v>2749</v>
      </c>
      <c r="C731" s="5" t="s">
        <v>2750</v>
      </c>
      <c r="D731" s="12"/>
    </row>
    <row r="732">
      <c r="B732" s="5" t="s">
        <v>2814</v>
      </c>
      <c r="C732" s="5" t="s">
        <v>2815</v>
      </c>
      <c r="D732" s="12"/>
    </row>
    <row r="733">
      <c r="D733" s="12"/>
    </row>
    <row r="734">
      <c r="D734" s="12"/>
    </row>
    <row r="735">
      <c r="B735" s="5" t="s">
        <v>2816</v>
      </c>
      <c r="C735" s="5" t="s">
        <v>2817</v>
      </c>
      <c r="D735" s="12"/>
    </row>
    <row r="736">
      <c r="D736" s="12"/>
    </row>
    <row r="737">
      <c r="D737" s="12"/>
    </row>
    <row r="738">
      <c r="B738" s="5" t="s">
        <v>2818</v>
      </c>
      <c r="C738" s="5" t="s">
        <v>2819</v>
      </c>
      <c r="D738" s="12"/>
    </row>
    <row r="739">
      <c r="D739" s="12"/>
    </row>
    <row r="740">
      <c r="D740" s="12"/>
    </row>
    <row r="741">
      <c r="B741" s="5" t="s">
        <v>2820</v>
      </c>
      <c r="C741" s="5" t="s">
        <v>2821</v>
      </c>
      <c r="D741" s="12"/>
    </row>
    <row r="742">
      <c r="D742" s="12"/>
    </row>
    <row r="743">
      <c r="D743" s="12"/>
    </row>
    <row r="744">
      <c r="B744" s="5" t="s">
        <v>2822</v>
      </c>
      <c r="C744" s="5" t="s">
        <v>2823</v>
      </c>
      <c r="D744" s="12"/>
    </row>
    <row r="745">
      <c r="D745" s="12"/>
    </row>
    <row r="746">
      <c r="D746" s="12"/>
    </row>
    <row r="747">
      <c r="B747" s="5" t="s">
        <v>2824</v>
      </c>
      <c r="C747" s="5" t="s">
        <v>2825</v>
      </c>
      <c r="D747" s="12"/>
    </row>
    <row r="748">
      <c r="D748" s="12"/>
    </row>
    <row r="749">
      <c r="D749" s="12"/>
    </row>
    <row r="750">
      <c r="B750" s="5" t="s">
        <v>2824</v>
      </c>
      <c r="C750" s="5" t="s">
        <v>2825</v>
      </c>
      <c r="D750" s="12"/>
    </row>
    <row r="751">
      <c r="D751" s="12"/>
    </row>
    <row r="752">
      <c r="D752" s="12"/>
    </row>
    <row r="753">
      <c r="B753" s="5" t="s">
        <v>2826</v>
      </c>
      <c r="C753" s="5" t="s">
        <v>2827</v>
      </c>
      <c r="D753" s="12"/>
    </row>
    <row r="754">
      <c r="D754" s="12"/>
    </row>
    <row r="755">
      <c r="D755" s="12"/>
    </row>
    <row r="756">
      <c r="B756" s="5" t="s">
        <v>2828</v>
      </c>
      <c r="C756" s="5" t="s">
        <v>2829</v>
      </c>
      <c r="D756" s="12"/>
    </row>
    <row r="757">
      <c r="D757" s="12"/>
    </row>
    <row r="758">
      <c r="D758" s="12"/>
    </row>
    <row r="759">
      <c r="B759" s="5" t="s">
        <v>2830</v>
      </c>
      <c r="C759" s="5" t="s">
        <v>2831</v>
      </c>
      <c r="D759" s="12"/>
    </row>
    <row r="760">
      <c r="D760" s="12"/>
    </row>
    <row r="761">
      <c r="D761" s="12"/>
    </row>
    <row r="762">
      <c r="B762" s="5" t="s">
        <v>2832</v>
      </c>
      <c r="C762" s="5" t="s">
        <v>2833</v>
      </c>
      <c r="D762" s="12"/>
    </row>
    <row r="763">
      <c r="D763" s="12"/>
    </row>
    <row r="764">
      <c r="D764" s="12"/>
    </row>
    <row r="765">
      <c r="B765" s="5" t="s">
        <v>2834</v>
      </c>
      <c r="C765" s="5" t="s">
        <v>2835</v>
      </c>
      <c r="D765" s="12"/>
    </row>
    <row r="766">
      <c r="D766" s="12"/>
    </row>
    <row r="767">
      <c r="D767" s="12"/>
    </row>
    <row r="768">
      <c r="B768" s="5" t="s">
        <v>2836</v>
      </c>
      <c r="C768" s="5" t="s">
        <v>2837</v>
      </c>
      <c r="D768" s="12"/>
    </row>
    <row r="769">
      <c r="D769" s="12"/>
    </row>
    <row r="770">
      <c r="D770" s="12"/>
    </row>
    <row r="771">
      <c r="B771" s="5" t="s">
        <v>2838</v>
      </c>
      <c r="C771" s="5" t="s">
        <v>2839</v>
      </c>
      <c r="D771" s="12"/>
    </row>
    <row r="772">
      <c r="D772" s="12"/>
    </row>
    <row r="773">
      <c r="D773" s="12"/>
    </row>
    <row r="774">
      <c r="B774" s="5" t="s">
        <v>2840</v>
      </c>
      <c r="C774" s="5" t="s">
        <v>2841</v>
      </c>
      <c r="D774" s="12"/>
    </row>
    <row r="775">
      <c r="D775" s="12"/>
    </row>
    <row r="776">
      <c r="D776" s="12"/>
    </row>
    <row r="777">
      <c r="B777" s="5" t="s">
        <v>2842</v>
      </c>
      <c r="C777" s="5" t="s">
        <v>2843</v>
      </c>
      <c r="D777" s="12"/>
    </row>
    <row r="778">
      <c r="D778" s="12"/>
    </row>
    <row r="779">
      <c r="D779" s="12"/>
    </row>
    <row r="780">
      <c r="B780" s="5" t="s">
        <v>2844</v>
      </c>
      <c r="C780" s="5" t="s">
        <v>2845</v>
      </c>
      <c r="D780" s="12"/>
    </row>
    <row r="781">
      <c r="D781" s="12"/>
    </row>
    <row r="782">
      <c r="D782" s="12"/>
    </row>
    <row r="783">
      <c r="B783" s="5" t="s">
        <v>2846</v>
      </c>
      <c r="C783" s="5" t="s">
        <v>2847</v>
      </c>
      <c r="D783" s="12"/>
    </row>
    <row r="784">
      <c r="D784" s="12"/>
    </row>
    <row r="785">
      <c r="D785" s="12"/>
    </row>
    <row r="786">
      <c r="B786" s="5" t="s">
        <v>2848</v>
      </c>
      <c r="C786" s="5" t="s">
        <v>2849</v>
      </c>
      <c r="D786" s="12"/>
    </row>
    <row r="787">
      <c r="D787" s="12"/>
    </row>
    <row r="788">
      <c r="D788" s="12"/>
    </row>
    <row r="789">
      <c r="B789" s="5" t="s">
        <v>2850</v>
      </c>
      <c r="C789" s="5" t="s">
        <v>2851</v>
      </c>
      <c r="D789" s="12"/>
    </row>
    <row r="790">
      <c r="D790" s="12"/>
    </row>
    <row r="791">
      <c r="D791" s="12"/>
    </row>
    <row r="792">
      <c r="B792" s="5" t="s">
        <v>2852</v>
      </c>
      <c r="C792" s="5" t="s">
        <v>2853</v>
      </c>
      <c r="D792" s="12"/>
    </row>
    <row r="793">
      <c r="D793" s="12"/>
    </row>
    <row r="794">
      <c r="D794" s="12"/>
    </row>
    <row r="795">
      <c r="B795" s="5" t="s">
        <v>2854</v>
      </c>
      <c r="C795" s="5" t="s">
        <v>2855</v>
      </c>
      <c r="D795" s="12"/>
    </row>
    <row r="796">
      <c r="D796" s="12"/>
    </row>
    <row r="797">
      <c r="D797" s="12"/>
    </row>
    <row r="798">
      <c r="B798" s="5" t="s">
        <v>2856</v>
      </c>
      <c r="C798" s="5" t="s">
        <v>2857</v>
      </c>
      <c r="D798" s="12"/>
    </row>
    <row r="799">
      <c r="D799" s="12"/>
    </row>
    <row r="800">
      <c r="D800" s="12"/>
    </row>
    <row r="801">
      <c r="B801" s="5" t="s">
        <v>2858</v>
      </c>
      <c r="C801" s="5" t="s">
        <v>2859</v>
      </c>
      <c r="D801" s="12"/>
    </row>
    <row r="802">
      <c r="D802" s="12"/>
    </row>
    <row r="803">
      <c r="D803" s="12"/>
    </row>
    <row r="804">
      <c r="B804" s="5" t="s">
        <v>2860</v>
      </c>
      <c r="C804" s="5" t="s">
        <v>2861</v>
      </c>
      <c r="D804" s="12"/>
    </row>
    <row r="805">
      <c r="D805" s="12"/>
    </row>
    <row r="806">
      <c r="D806" s="12"/>
    </row>
    <row r="807">
      <c r="B807" s="5" t="s">
        <v>2862</v>
      </c>
      <c r="C807" s="5" t="s">
        <v>2863</v>
      </c>
      <c r="D807" s="12"/>
    </row>
    <row r="808">
      <c r="D808" s="12"/>
    </row>
    <row r="809">
      <c r="D809" s="12"/>
    </row>
    <row r="810">
      <c r="B810" s="5" t="s">
        <v>2864</v>
      </c>
      <c r="C810" s="5" t="s">
        <v>2865</v>
      </c>
      <c r="D810" s="12"/>
    </row>
    <row r="811">
      <c r="D811" s="12"/>
    </row>
    <row r="812">
      <c r="D812" s="12"/>
    </row>
    <row r="813">
      <c r="B813" s="5" t="s">
        <v>2866</v>
      </c>
      <c r="C813" s="5" t="s">
        <v>2867</v>
      </c>
      <c r="D813" s="12"/>
    </row>
    <row r="814">
      <c r="D814" s="12"/>
    </row>
    <row r="815">
      <c r="D815" s="12"/>
    </row>
    <row r="816">
      <c r="B816" s="5" t="s">
        <v>2868</v>
      </c>
      <c r="C816" s="5" t="s">
        <v>2869</v>
      </c>
      <c r="D816" s="12"/>
    </row>
    <row r="817">
      <c r="D817" s="12"/>
    </row>
    <row r="818">
      <c r="D818" s="12"/>
    </row>
    <row r="819">
      <c r="B819" s="5" t="s">
        <v>2870</v>
      </c>
      <c r="C819" s="5" t="s">
        <v>2871</v>
      </c>
      <c r="D819" s="12"/>
    </row>
    <row r="820">
      <c r="D820" s="12"/>
    </row>
    <row r="821">
      <c r="D821" s="12"/>
    </row>
    <row r="822">
      <c r="B822" s="5" t="s">
        <v>2872</v>
      </c>
      <c r="C822" s="5" t="s">
        <v>2873</v>
      </c>
      <c r="D822" s="12"/>
    </row>
    <row r="823">
      <c r="D823" s="12"/>
    </row>
    <row r="824">
      <c r="D824" s="12"/>
    </row>
    <row r="825">
      <c r="B825" s="5" t="s">
        <v>2874</v>
      </c>
      <c r="C825" s="5" t="s">
        <v>2875</v>
      </c>
      <c r="D825" s="12"/>
    </row>
    <row r="826">
      <c r="B826" s="5" t="s">
        <v>2876</v>
      </c>
      <c r="C826" s="5" t="s">
        <v>2877</v>
      </c>
      <c r="D826" s="12"/>
    </row>
    <row r="827">
      <c r="D827" s="12"/>
    </row>
    <row r="828">
      <c r="D828" s="12"/>
    </row>
    <row r="829">
      <c r="B829" s="5" t="s">
        <v>2878</v>
      </c>
      <c r="C829" s="5" t="s">
        <v>2879</v>
      </c>
      <c r="D829" s="12"/>
    </row>
    <row r="830">
      <c r="B830" s="5" t="s">
        <v>2880</v>
      </c>
      <c r="C830" s="5" t="s">
        <v>2881</v>
      </c>
      <c r="D830" s="12"/>
    </row>
    <row r="831">
      <c r="D831" s="12"/>
    </row>
    <row r="832">
      <c r="D832" s="12"/>
    </row>
    <row r="833">
      <c r="B833" s="5" t="s">
        <v>2882</v>
      </c>
      <c r="C833" s="5" t="s">
        <v>2883</v>
      </c>
      <c r="D833" s="12"/>
    </row>
    <row r="834">
      <c r="B834" s="5" t="s">
        <v>2884</v>
      </c>
      <c r="C834" s="5" t="s">
        <v>2885</v>
      </c>
      <c r="D834" s="12"/>
    </row>
    <row r="835">
      <c r="D835" s="12"/>
    </row>
    <row r="836">
      <c r="D836" s="12"/>
    </row>
    <row r="837">
      <c r="B837" s="5" t="s">
        <v>2886</v>
      </c>
      <c r="C837" s="5" t="s">
        <v>2887</v>
      </c>
      <c r="D837" s="12"/>
    </row>
    <row r="838">
      <c r="B838" s="5" t="s">
        <v>2888</v>
      </c>
      <c r="C838" s="5" t="s">
        <v>2889</v>
      </c>
      <c r="D838" s="12"/>
    </row>
    <row r="839">
      <c r="D839" s="12"/>
    </row>
    <row r="840">
      <c r="D840" s="12"/>
    </row>
    <row r="841">
      <c r="B841" s="5" t="s">
        <v>2890</v>
      </c>
      <c r="C841" s="5" t="s">
        <v>2891</v>
      </c>
      <c r="D841" s="12"/>
    </row>
    <row r="842">
      <c r="D842" s="12"/>
    </row>
    <row r="843">
      <c r="D843" s="12"/>
    </row>
    <row r="844">
      <c r="B844" s="5" t="s">
        <v>2892</v>
      </c>
      <c r="C844" s="5" t="s">
        <v>2893</v>
      </c>
      <c r="D844" s="12"/>
    </row>
    <row r="845">
      <c r="B845" s="5" t="s">
        <v>2894</v>
      </c>
      <c r="C845" s="5" t="s">
        <v>2895</v>
      </c>
      <c r="D845" s="12"/>
    </row>
    <row r="846">
      <c r="D846" s="12"/>
    </row>
    <row r="847">
      <c r="D847" s="12"/>
    </row>
    <row r="848">
      <c r="B848" s="5" t="s">
        <v>2896</v>
      </c>
      <c r="C848" s="5" t="s">
        <v>2897</v>
      </c>
      <c r="D848" s="12"/>
    </row>
    <row r="849">
      <c r="B849" s="5" t="s">
        <v>2898</v>
      </c>
      <c r="C849" s="5" t="s">
        <v>2899</v>
      </c>
      <c r="D849" s="12"/>
    </row>
    <row r="850">
      <c r="D850" s="12"/>
    </row>
    <row r="851">
      <c r="D851" s="12"/>
    </row>
    <row r="852">
      <c r="B852" s="5" t="s">
        <v>2900</v>
      </c>
      <c r="C852" s="5" t="s">
        <v>2901</v>
      </c>
      <c r="D852" s="12"/>
    </row>
    <row r="853">
      <c r="B853" s="5" t="s">
        <v>2898</v>
      </c>
      <c r="C853" s="5" t="s">
        <v>2899</v>
      </c>
      <c r="D853" s="12"/>
    </row>
    <row r="854">
      <c r="D854" s="12"/>
    </row>
    <row r="855">
      <c r="D855" s="12"/>
    </row>
    <row r="856">
      <c r="B856" s="5" t="s">
        <v>2902</v>
      </c>
      <c r="C856" s="5" t="s">
        <v>2903</v>
      </c>
      <c r="D856" s="12"/>
    </row>
    <row r="857">
      <c r="B857" s="5" t="s">
        <v>2898</v>
      </c>
      <c r="C857" s="5" t="s">
        <v>2899</v>
      </c>
      <c r="D857" s="12"/>
    </row>
    <row r="858">
      <c r="D858" s="12"/>
    </row>
    <row r="859">
      <c r="D859" s="12"/>
    </row>
    <row r="860">
      <c r="B860" s="5" t="s">
        <v>2904</v>
      </c>
      <c r="C860" s="5" t="s">
        <v>2905</v>
      </c>
      <c r="D860" s="12"/>
    </row>
    <row r="861">
      <c r="B861" s="5" t="s">
        <v>2898</v>
      </c>
      <c r="C861" s="5" t="s">
        <v>2899</v>
      </c>
      <c r="D861" s="12"/>
    </row>
    <row r="862">
      <c r="D862" s="12"/>
    </row>
    <row r="863">
      <c r="D863" s="12"/>
    </row>
    <row r="864">
      <c r="B864" s="5" t="s">
        <v>2906</v>
      </c>
      <c r="C864" s="5" t="s">
        <v>2907</v>
      </c>
      <c r="D864" s="12"/>
    </row>
    <row r="865">
      <c r="B865" s="5" t="s">
        <v>2898</v>
      </c>
      <c r="C865" s="5" t="s">
        <v>2899</v>
      </c>
      <c r="D865" s="12"/>
    </row>
    <row r="866">
      <c r="D866" s="12"/>
    </row>
    <row r="867">
      <c r="D867" s="12"/>
    </row>
    <row r="868">
      <c r="B868" s="5" t="s">
        <v>2908</v>
      </c>
      <c r="C868" s="5" t="s">
        <v>2909</v>
      </c>
      <c r="D868" s="12"/>
    </row>
    <row r="869">
      <c r="B869" s="5" t="s">
        <v>2898</v>
      </c>
      <c r="C869" s="5" t="s">
        <v>2899</v>
      </c>
      <c r="D869" s="12"/>
    </row>
    <row r="870">
      <c r="D870" s="12"/>
    </row>
    <row r="871">
      <c r="D871" s="12"/>
    </row>
    <row r="872">
      <c r="B872" s="5" t="s">
        <v>2910</v>
      </c>
      <c r="C872" s="5" t="s">
        <v>2911</v>
      </c>
      <c r="D872" s="12"/>
    </row>
    <row r="873">
      <c r="D873" s="12"/>
    </row>
    <row r="874">
      <c r="D874" s="12"/>
    </row>
    <row r="875">
      <c r="B875" s="5" t="s">
        <v>2912</v>
      </c>
      <c r="C875" s="5" t="s">
        <v>2913</v>
      </c>
      <c r="D875" s="12"/>
    </row>
    <row r="876">
      <c r="D876" s="12"/>
    </row>
    <row r="877">
      <c r="D877" s="12"/>
    </row>
    <row r="878">
      <c r="B878" s="5" t="s">
        <v>2914</v>
      </c>
      <c r="C878" s="5" t="s">
        <v>2915</v>
      </c>
      <c r="D878" s="12"/>
    </row>
    <row r="879">
      <c r="B879" s="5" t="s">
        <v>2916</v>
      </c>
      <c r="C879" s="5" t="s">
        <v>2917</v>
      </c>
      <c r="D879" s="12"/>
    </row>
    <row r="880">
      <c r="D880" s="12"/>
    </row>
    <row r="881">
      <c r="D881" s="12"/>
    </row>
    <row r="882">
      <c r="B882" s="5" t="s">
        <v>2918</v>
      </c>
      <c r="C882" s="5" t="s">
        <v>2919</v>
      </c>
      <c r="D882" s="12"/>
    </row>
    <row r="883">
      <c r="D883" s="12"/>
    </row>
    <row r="884">
      <c r="D884" s="12"/>
    </row>
    <row r="885">
      <c r="B885" s="5" t="s">
        <v>2920</v>
      </c>
      <c r="C885" s="5" t="s">
        <v>2921</v>
      </c>
      <c r="D885" s="12"/>
    </row>
    <row r="886">
      <c r="B886" s="5" t="s">
        <v>2922</v>
      </c>
      <c r="C886" s="5" t="s">
        <v>2923</v>
      </c>
      <c r="D886" s="12"/>
    </row>
    <row r="887">
      <c r="D887" s="12"/>
    </row>
    <row r="888">
      <c r="D888" s="12"/>
    </row>
    <row r="889">
      <c r="B889" s="5" t="s">
        <v>2924</v>
      </c>
      <c r="C889" s="5" t="s">
        <v>2925</v>
      </c>
      <c r="D889" s="12"/>
    </row>
    <row r="890">
      <c r="D890" s="12"/>
    </row>
    <row r="891">
      <c r="D891" s="12"/>
    </row>
    <row r="892">
      <c r="B892" s="5" t="s">
        <v>2926</v>
      </c>
      <c r="C892" s="5" t="s">
        <v>2927</v>
      </c>
      <c r="D892" s="12"/>
    </row>
    <row r="893">
      <c r="D893" s="12"/>
    </row>
    <row r="894">
      <c r="D894" s="12"/>
    </row>
    <row r="895">
      <c r="B895" s="5" t="s">
        <v>2928</v>
      </c>
      <c r="C895" s="5" t="s">
        <v>2929</v>
      </c>
      <c r="D895" s="12"/>
    </row>
    <row r="896">
      <c r="D896" s="12"/>
    </row>
    <row r="897">
      <c r="D897" s="12"/>
    </row>
    <row r="898">
      <c r="B898" s="5" t="s">
        <v>2930</v>
      </c>
      <c r="C898" s="5" t="s">
        <v>2931</v>
      </c>
      <c r="D898" s="12"/>
    </row>
    <row r="899">
      <c r="D899" s="12"/>
    </row>
    <row r="900">
      <c r="D900" s="12"/>
    </row>
    <row r="901">
      <c r="B901" s="5" t="s">
        <v>2932</v>
      </c>
      <c r="C901" s="5" t="s">
        <v>2549</v>
      </c>
      <c r="D901" s="12"/>
    </row>
    <row r="902">
      <c r="D902" s="12"/>
    </row>
    <row r="903">
      <c r="D903" s="12"/>
    </row>
    <row r="904">
      <c r="B904" s="5" t="s">
        <v>2933</v>
      </c>
      <c r="C904" s="5" t="s">
        <v>2934</v>
      </c>
      <c r="D904" s="12"/>
    </row>
    <row r="905">
      <c r="D905" s="12"/>
    </row>
    <row r="906">
      <c r="D906" s="12"/>
    </row>
    <row r="907">
      <c r="B907" s="5" t="s">
        <v>2935</v>
      </c>
      <c r="C907" s="5" t="s">
        <v>2936</v>
      </c>
      <c r="D907" s="12"/>
    </row>
    <row r="908">
      <c r="D908" s="12"/>
    </row>
    <row r="909">
      <c r="D909" s="12"/>
    </row>
    <row r="910">
      <c r="B910" s="5" t="s">
        <v>2937</v>
      </c>
      <c r="C910" s="5" t="s">
        <v>2938</v>
      </c>
      <c r="D910" s="12"/>
    </row>
    <row r="911">
      <c r="D911" s="12"/>
    </row>
    <row r="912">
      <c r="D912" s="12"/>
    </row>
    <row r="913">
      <c r="B913" s="5" t="s">
        <v>2939</v>
      </c>
      <c r="C913" s="5" t="s">
        <v>2940</v>
      </c>
      <c r="D913" s="12"/>
    </row>
    <row r="914">
      <c r="D914" s="12"/>
    </row>
    <row r="915">
      <c r="D915" s="12"/>
    </row>
    <row r="916">
      <c r="B916" s="5" t="s">
        <v>2941</v>
      </c>
      <c r="C916" s="5" t="s">
        <v>2942</v>
      </c>
      <c r="D916" s="12"/>
    </row>
    <row r="917">
      <c r="D917" s="12"/>
    </row>
    <row r="918">
      <c r="D918" s="12"/>
    </row>
    <row r="919">
      <c r="B919" s="5" t="s">
        <v>2943</v>
      </c>
      <c r="C919" s="5" t="s">
        <v>2944</v>
      </c>
      <c r="D919" s="12"/>
    </row>
    <row r="920">
      <c r="D920" s="12"/>
    </row>
    <row r="921">
      <c r="D921" s="12"/>
    </row>
    <row r="922">
      <c r="B922" s="5" t="s">
        <v>2945</v>
      </c>
      <c r="C922" s="5" t="s">
        <v>2946</v>
      </c>
      <c r="D922" s="12"/>
    </row>
    <row r="923">
      <c r="D923" s="12"/>
    </row>
    <row r="924">
      <c r="D924" s="12"/>
    </row>
    <row r="925">
      <c r="B925" s="5" t="s">
        <v>2947</v>
      </c>
      <c r="C925" s="5" t="s">
        <v>2948</v>
      </c>
      <c r="D925" s="12"/>
    </row>
    <row r="926">
      <c r="D926" s="12"/>
    </row>
    <row r="927">
      <c r="D927" s="12"/>
    </row>
    <row r="928">
      <c r="B928" s="5" t="s">
        <v>2949</v>
      </c>
      <c r="C928" s="5" t="s">
        <v>2532</v>
      </c>
      <c r="D928" s="12"/>
    </row>
    <row r="929">
      <c r="D929" s="12"/>
    </row>
    <row r="930">
      <c r="D930" s="12"/>
    </row>
    <row r="931">
      <c r="B931" s="5" t="s">
        <v>2950</v>
      </c>
      <c r="D931" s="12"/>
    </row>
    <row r="932">
      <c r="B932" s="5" t="s">
        <v>2951</v>
      </c>
      <c r="D932" s="12"/>
    </row>
    <row r="933">
      <c r="D933" s="12"/>
    </row>
    <row r="934">
      <c r="D934" s="12"/>
    </row>
    <row r="935">
      <c r="D935" s="12"/>
    </row>
    <row r="936">
      <c r="D936" s="12"/>
    </row>
    <row r="937">
      <c r="D937" s="12"/>
    </row>
    <row r="938">
      <c r="D938" s="12"/>
    </row>
    <row r="939">
      <c r="D939" s="12"/>
    </row>
    <row r="940">
      <c r="D940" s="12"/>
    </row>
    <row r="941">
      <c r="D941" s="12"/>
    </row>
    <row r="942">
      <c r="D942" s="12"/>
    </row>
    <row r="943">
      <c r="D943" s="12"/>
    </row>
    <row r="944">
      <c r="D944" s="12"/>
    </row>
    <row r="945">
      <c r="D945" s="12"/>
    </row>
    <row r="946">
      <c r="D946" s="12"/>
    </row>
    <row r="947">
      <c r="D947" s="12"/>
    </row>
    <row r="948">
      <c r="D948" s="12"/>
    </row>
    <row r="949">
      <c r="D949" s="12"/>
    </row>
    <row r="950">
      <c r="D950" s="12"/>
    </row>
    <row r="951">
      <c r="D951" s="12"/>
    </row>
    <row r="952">
      <c r="D952" s="12"/>
    </row>
    <row r="953">
      <c r="D953" s="12"/>
    </row>
    <row r="954">
      <c r="D954" s="12"/>
    </row>
    <row r="955">
      <c r="D955" s="12"/>
    </row>
    <row r="956">
      <c r="D956" s="12"/>
    </row>
    <row r="957">
      <c r="D957" s="12"/>
    </row>
    <row r="958">
      <c r="D958" s="12"/>
    </row>
    <row r="959">
      <c r="D959" s="12"/>
    </row>
    <row r="960">
      <c r="D960" s="12"/>
    </row>
    <row r="961">
      <c r="D961" s="12"/>
    </row>
    <row r="962">
      <c r="D962" s="12"/>
    </row>
    <row r="963">
      <c r="D963" s="12"/>
    </row>
    <row r="964">
      <c r="D964" s="12"/>
    </row>
    <row r="965">
      <c r="D965" s="12"/>
    </row>
    <row r="966">
      <c r="D966" s="12"/>
    </row>
    <row r="967">
      <c r="D967" s="12"/>
    </row>
    <row r="968">
      <c r="D968" s="12"/>
    </row>
    <row r="969">
      <c r="D969" s="12"/>
    </row>
    <row r="970">
      <c r="D970" s="12"/>
    </row>
    <row r="971">
      <c r="D971" s="12"/>
    </row>
    <row r="972">
      <c r="D972" s="12"/>
    </row>
    <row r="973">
      <c r="D973" s="12"/>
    </row>
    <row r="974">
      <c r="D974" s="12"/>
    </row>
    <row r="975">
      <c r="D975" s="12"/>
    </row>
    <row r="976">
      <c r="D976" s="12"/>
    </row>
    <row r="977">
      <c r="D977" s="12"/>
    </row>
    <row r="978">
      <c r="D978" s="12"/>
    </row>
    <row r="979">
      <c r="D979" s="12"/>
    </row>
    <row r="980">
      <c r="D980" s="12"/>
    </row>
    <row r="981">
      <c r="D981" s="12"/>
    </row>
    <row r="982">
      <c r="D982" s="12"/>
    </row>
    <row r="983">
      <c r="D983" s="12"/>
    </row>
    <row r="984">
      <c r="D984" s="12"/>
    </row>
    <row r="985">
      <c r="D985" s="12"/>
    </row>
    <row r="986">
      <c r="D986" s="12"/>
    </row>
    <row r="987">
      <c r="D987" s="12"/>
    </row>
    <row r="988">
      <c r="D988" s="12"/>
    </row>
    <row r="989">
      <c r="D989" s="12"/>
    </row>
    <row r="990">
      <c r="D990" s="12"/>
    </row>
    <row r="991">
      <c r="D991" s="12"/>
    </row>
    <row r="992">
      <c r="D992" s="12"/>
    </row>
    <row r="993">
      <c r="D993" s="12"/>
    </row>
    <row r="994">
      <c r="D994" s="12"/>
    </row>
    <row r="995">
      <c r="D995" s="12"/>
    </row>
    <row r="996">
      <c r="D996" s="12"/>
    </row>
    <row r="997">
      <c r="D997" s="12"/>
    </row>
    <row r="998">
      <c r="D998" s="12"/>
    </row>
    <row r="999">
      <c r="D999" s="12"/>
    </row>
    <row r="1000">
      <c r="D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5"/>
    <col customWidth="1" min="3" max="3" width="60.38"/>
  </cols>
  <sheetData>
    <row r="2">
      <c r="B2" s="5" t="s">
        <v>2952</v>
      </c>
      <c r="C2" s="5" t="s">
        <v>2953</v>
      </c>
    </row>
    <row r="3">
      <c r="B3" s="5" t="s">
        <v>2954</v>
      </c>
      <c r="C3" s="5" t="s">
        <v>2955</v>
      </c>
    </row>
    <row r="4">
      <c r="B4" s="5" t="s">
        <v>2956</v>
      </c>
      <c r="C4" s="5" t="s">
        <v>2957</v>
      </c>
    </row>
    <row r="5">
      <c r="B5" s="5" t="s">
        <v>2958</v>
      </c>
      <c r="C5" s="5" t="s">
        <v>2959</v>
      </c>
    </row>
    <row r="6">
      <c r="B6" s="5" t="s">
        <v>2960</v>
      </c>
      <c r="C6" s="5" t="s">
        <v>2961</v>
      </c>
    </row>
    <row r="7">
      <c r="B7" s="5" t="s">
        <v>2962</v>
      </c>
      <c r="C7" s="5" t="s">
        <v>2963</v>
      </c>
    </row>
    <row r="8">
      <c r="B8" s="5" t="s">
        <v>2964</v>
      </c>
      <c r="C8" s="5" t="s">
        <v>2965</v>
      </c>
    </row>
    <row r="9">
      <c r="B9" s="5" t="s">
        <v>2966</v>
      </c>
      <c r="C9" s="5" t="s">
        <v>2967</v>
      </c>
    </row>
    <row r="10">
      <c r="B10" s="5" t="s">
        <v>2968</v>
      </c>
      <c r="C10" s="5" t="s">
        <v>2969</v>
      </c>
    </row>
    <row r="11">
      <c r="B11" s="5" t="s">
        <v>2970</v>
      </c>
      <c r="C11" s="5" t="s">
        <v>2971</v>
      </c>
    </row>
    <row r="12">
      <c r="B12" s="5" t="s">
        <v>2972</v>
      </c>
      <c r="C12" s="5" t="s">
        <v>2973</v>
      </c>
    </row>
    <row r="15">
      <c r="B15" s="5" t="s">
        <v>2974</v>
      </c>
      <c r="C15" s="5" t="s">
        <v>2975</v>
      </c>
    </row>
    <row r="16">
      <c r="B16" s="5" t="s">
        <v>2976</v>
      </c>
      <c r="C16" s="5" t="s">
        <v>2977</v>
      </c>
    </row>
    <row r="19">
      <c r="B19" s="5" t="s">
        <v>2978</v>
      </c>
      <c r="C19" s="5" t="s">
        <v>2979</v>
      </c>
    </row>
    <row r="20">
      <c r="B20" s="5" t="s">
        <v>2980</v>
      </c>
      <c r="C20" s="5" t="s">
        <v>2981</v>
      </c>
    </row>
    <row r="21">
      <c r="B21" s="5" t="s">
        <v>2982</v>
      </c>
      <c r="C21" s="5" t="s">
        <v>2983</v>
      </c>
    </row>
    <row r="22">
      <c r="B22" s="5" t="s">
        <v>2984</v>
      </c>
      <c r="C22" s="5" t="s">
        <v>2985</v>
      </c>
    </row>
    <row r="25">
      <c r="B25" s="5" t="s">
        <v>2986</v>
      </c>
      <c r="C25" s="5" t="s">
        <v>2987</v>
      </c>
    </row>
    <row r="26">
      <c r="B26" s="5" t="s">
        <v>2988</v>
      </c>
      <c r="C26" s="5" t="s">
        <v>2989</v>
      </c>
    </row>
    <row r="27">
      <c r="B27" s="5" t="s">
        <v>2990</v>
      </c>
      <c r="C27" s="5" t="s">
        <v>2991</v>
      </c>
    </row>
    <row r="28">
      <c r="B28" s="5" t="s">
        <v>2992</v>
      </c>
      <c r="C28" s="5" t="s">
        <v>2993</v>
      </c>
    </row>
    <row r="29">
      <c r="B29" s="5" t="s">
        <v>2994</v>
      </c>
      <c r="C29" s="5" t="s">
        <v>2995</v>
      </c>
    </row>
    <row r="30">
      <c r="B30" s="5" t="s">
        <v>2996</v>
      </c>
      <c r="C30" s="5" t="s">
        <v>2997</v>
      </c>
    </row>
    <row r="33">
      <c r="B33" s="5" t="s">
        <v>2998</v>
      </c>
      <c r="C33" s="5" t="s">
        <v>2999</v>
      </c>
    </row>
    <row r="34">
      <c r="B34" s="5" t="s">
        <v>3000</v>
      </c>
      <c r="C34" s="5" t="s">
        <v>3001</v>
      </c>
    </row>
    <row r="35">
      <c r="B35" s="5" t="s">
        <v>3002</v>
      </c>
      <c r="C35" s="5" t="s">
        <v>3003</v>
      </c>
    </row>
    <row r="36">
      <c r="B36" s="5" t="s">
        <v>3004</v>
      </c>
      <c r="C36" s="5" t="s">
        <v>3005</v>
      </c>
    </row>
    <row r="37">
      <c r="B37" s="5" t="s">
        <v>3006</v>
      </c>
      <c r="C37" s="5" t="s">
        <v>3007</v>
      </c>
    </row>
    <row r="40">
      <c r="B40" s="5" t="s">
        <v>3008</v>
      </c>
      <c r="C40" s="5" t="s">
        <v>3009</v>
      </c>
    </row>
    <row r="41">
      <c r="B41" s="5" t="s">
        <v>3010</v>
      </c>
      <c r="C41" s="5" t="s">
        <v>3011</v>
      </c>
    </row>
    <row r="42">
      <c r="B42" s="5" t="s">
        <v>3012</v>
      </c>
      <c r="C42" s="5" t="s">
        <v>3013</v>
      </c>
    </row>
    <row r="43">
      <c r="B43" s="5" t="s">
        <v>3014</v>
      </c>
      <c r="C43" s="5" t="s">
        <v>3015</v>
      </c>
    </row>
    <row r="44">
      <c r="B44" s="5" t="s">
        <v>3016</v>
      </c>
      <c r="C44" s="5" t="s">
        <v>3017</v>
      </c>
    </row>
    <row r="45">
      <c r="B45" s="5" t="s">
        <v>3018</v>
      </c>
      <c r="C45" s="5" t="s">
        <v>3019</v>
      </c>
    </row>
    <row r="48">
      <c r="B48" s="5" t="s">
        <v>3020</v>
      </c>
      <c r="C48" s="5" t="s">
        <v>3021</v>
      </c>
    </row>
    <row r="49">
      <c r="B49" s="5" t="s">
        <v>3022</v>
      </c>
      <c r="C49" s="5" t="s">
        <v>3023</v>
      </c>
    </row>
    <row r="50">
      <c r="B50" s="5" t="s">
        <v>3024</v>
      </c>
      <c r="C50" s="5" t="s">
        <v>3025</v>
      </c>
    </row>
    <row r="51">
      <c r="B51" s="5" t="s">
        <v>3026</v>
      </c>
      <c r="C51" s="5" t="s">
        <v>3027</v>
      </c>
    </row>
    <row r="52">
      <c r="B52" s="5" t="s">
        <v>3028</v>
      </c>
      <c r="C52" s="5" t="s">
        <v>3029</v>
      </c>
    </row>
    <row r="53">
      <c r="B53" s="5" t="s">
        <v>3030</v>
      </c>
      <c r="C53" s="5" t="s">
        <v>3031</v>
      </c>
    </row>
    <row r="56">
      <c r="B56" s="5" t="s">
        <v>3032</v>
      </c>
      <c r="C56" s="5" t="s">
        <v>3033</v>
      </c>
    </row>
    <row r="57">
      <c r="B57" s="5" t="s">
        <v>3034</v>
      </c>
      <c r="C57" s="5" t="s">
        <v>3035</v>
      </c>
    </row>
    <row r="58">
      <c r="B58" s="5" t="s">
        <v>3036</v>
      </c>
      <c r="C58" s="5" t="s">
        <v>3025</v>
      </c>
    </row>
    <row r="59">
      <c r="B59" s="5" t="s">
        <v>3037</v>
      </c>
      <c r="C59" s="5" t="s">
        <v>3038</v>
      </c>
    </row>
    <row r="60">
      <c r="B60" s="5" t="s">
        <v>3028</v>
      </c>
      <c r="C60" s="5" t="s">
        <v>3029</v>
      </c>
    </row>
    <row r="61">
      <c r="B61" s="5" t="s">
        <v>3030</v>
      </c>
      <c r="C61" s="5" t="s">
        <v>3031</v>
      </c>
    </row>
    <row r="64">
      <c r="B64" s="5" t="s">
        <v>3039</v>
      </c>
      <c r="C64" s="5" t="s">
        <v>3040</v>
      </c>
    </row>
    <row r="65">
      <c r="B65" s="5" t="s">
        <v>3041</v>
      </c>
      <c r="C65" s="5" t="s">
        <v>3042</v>
      </c>
    </row>
    <row r="66">
      <c r="B66" s="5" t="s">
        <v>3043</v>
      </c>
      <c r="C66" s="5" t="s">
        <v>3044</v>
      </c>
    </row>
    <row r="67">
      <c r="B67" s="5" t="s">
        <v>3045</v>
      </c>
      <c r="C67" s="5" t="s">
        <v>3046</v>
      </c>
    </row>
    <row r="68">
      <c r="B68" s="5" t="s">
        <v>3030</v>
      </c>
      <c r="C68" s="5" t="s">
        <v>3031</v>
      </c>
    </row>
    <row r="71">
      <c r="B71" s="5" t="s">
        <v>3047</v>
      </c>
      <c r="C71" s="5" t="s">
        <v>3048</v>
      </c>
    </row>
    <row r="72">
      <c r="B72" s="5" t="s">
        <v>3049</v>
      </c>
      <c r="C72" s="5" t="s">
        <v>3050</v>
      </c>
    </row>
    <row r="73">
      <c r="B73" s="5" t="s">
        <v>3051</v>
      </c>
      <c r="C73" s="5" t="s">
        <v>3052</v>
      </c>
    </row>
    <row r="74">
      <c r="B74" s="5" t="s">
        <v>3045</v>
      </c>
      <c r="C74" s="5" t="s">
        <v>3046</v>
      </c>
    </row>
    <row r="75">
      <c r="B75" s="5" t="s">
        <v>3030</v>
      </c>
      <c r="C75" s="5" t="s">
        <v>3031</v>
      </c>
    </row>
    <row r="78">
      <c r="B78" s="5" t="s">
        <v>3053</v>
      </c>
      <c r="C78" s="5" t="s">
        <v>3054</v>
      </c>
    </row>
    <row r="79">
      <c r="B79" s="5" t="s">
        <v>3055</v>
      </c>
      <c r="C79" s="5" t="s">
        <v>3056</v>
      </c>
    </row>
    <row r="80">
      <c r="B80" s="5" t="s">
        <v>3057</v>
      </c>
      <c r="C80" s="5" t="s">
        <v>3058</v>
      </c>
    </row>
    <row r="81">
      <c r="B81" s="5" t="s">
        <v>3059</v>
      </c>
      <c r="C81" s="5" t="s">
        <v>3060</v>
      </c>
    </row>
    <row r="82">
      <c r="B82" s="5" t="s">
        <v>3061</v>
      </c>
      <c r="C82" s="5" t="s">
        <v>3062</v>
      </c>
    </row>
    <row r="85">
      <c r="B85" s="5" t="s">
        <v>3063</v>
      </c>
      <c r="C85" s="5" t="s">
        <v>3064</v>
      </c>
    </row>
    <row r="88">
      <c r="B88" s="5" t="s">
        <v>3065</v>
      </c>
      <c r="C88" s="5" t="s">
        <v>3066</v>
      </c>
    </row>
    <row r="89">
      <c r="B89" s="5" t="s">
        <v>3067</v>
      </c>
      <c r="C89" s="5" t="s">
        <v>3068</v>
      </c>
    </row>
    <row r="90">
      <c r="B90" s="5" t="s">
        <v>3069</v>
      </c>
      <c r="C90" s="5" t="s">
        <v>3070</v>
      </c>
    </row>
    <row r="91">
      <c r="B91" s="5" t="s">
        <v>3071</v>
      </c>
      <c r="C91" s="5" t="s">
        <v>3072</v>
      </c>
    </row>
    <row r="92">
      <c r="B92" s="5" t="s">
        <v>3073</v>
      </c>
      <c r="C92" s="5" t="s">
        <v>3074</v>
      </c>
    </row>
    <row r="93">
      <c r="B93" s="5" t="s">
        <v>3075</v>
      </c>
      <c r="C93" s="5" t="s">
        <v>3076</v>
      </c>
    </row>
    <row r="96">
      <c r="B96" s="5" t="s">
        <v>3077</v>
      </c>
      <c r="C96" s="5" t="s">
        <v>3078</v>
      </c>
    </row>
    <row r="97">
      <c r="B97" s="5" t="s">
        <v>3079</v>
      </c>
      <c r="C97" s="5" t="s">
        <v>3080</v>
      </c>
    </row>
    <row r="98">
      <c r="B98" s="5" t="s">
        <v>3081</v>
      </c>
      <c r="C98" s="5" t="s">
        <v>3082</v>
      </c>
    </row>
    <row r="99">
      <c r="B99" s="5" t="s">
        <v>3083</v>
      </c>
      <c r="C99" s="5" t="s">
        <v>3084</v>
      </c>
    </row>
    <row r="100">
      <c r="B100" s="5" t="s">
        <v>3085</v>
      </c>
      <c r="C100" s="5" t="s">
        <v>3086</v>
      </c>
    </row>
    <row r="101">
      <c r="B101" s="5" t="s">
        <v>3087</v>
      </c>
      <c r="C101" s="5" t="s">
        <v>3088</v>
      </c>
    </row>
    <row r="102">
      <c r="B102" s="5" t="s">
        <v>3089</v>
      </c>
      <c r="C102" s="5" t="s">
        <v>3090</v>
      </c>
    </row>
    <row r="103">
      <c r="B103" s="5" t="s">
        <v>3091</v>
      </c>
      <c r="C103" s="5" t="s">
        <v>3092</v>
      </c>
    </row>
    <row r="104">
      <c r="B104" s="5" t="s">
        <v>3093</v>
      </c>
      <c r="C104" s="5" t="s">
        <v>3094</v>
      </c>
    </row>
    <row r="105">
      <c r="B105" s="5" t="s">
        <v>3095</v>
      </c>
      <c r="C105" s="5" t="s">
        <v>3096</v>
      </c>
    </row>
    <row r="106">
      <c r="B106" s="5" t="s">
        <v>3097</v>
      </c>
      <c r="C106" s="5" t="s">
        <v>3098</v>
      </c>
    </row>
    <row r="109">
      <c r="B109" s="5" t="s">
        <v>3099</v>
      </c>
      <c r="C109" s="5" t="s">
        <v>3100</v>
      </c>
    </row>
    <row r="110">
      <c r="B110" s="5" t="s">
        <v>3101</v>
      </c>
      <c r="C110" s="5" t="s">
        <v>3102</v>
      </c>
    </row>
    <row r="111">
      <c r="B111" s="5" t="s">
        <v>3103</v>
      </c>
      <c r="C111" s="5" t="s">
        <v>3104</v>
      </c>
    </row>
    <row r="112">
      <c r="B112" s="5" t="s">
        <v>3105</v>
      </c>
      <c r="C112" s="5" t="s">
        <v>3106</v>
      </c>
    </row>
    <row r="113">
      <c r="B113" s="5" t="s">
        <v>3107</v>
      </c>
      <c r="C113" s="5" t="s">
        <v>3108</v>
      </c>
    </row>
    <row r="116">
      <c r="B116" s="5" t="s">
        <v>3109</v>
      </c>
      <c r="C116" s="5" t="s">
        <v>3110</v>
      </c>
    </row>
    <row r="117">
      <c r="B117" s="5" t="s">
        <v>3111</v>
      </c>
      <c r="C117" s="5" t="s">
        <v>3112</v>
      </c>
    </row>
    <row r="118">
      <c r="B118" s="5" t="s">
        <v>3113</v>
      </c>
      <c r="C118" s="5" t="s">
        <v>3114</v>
      </c>
    </row>
    <row r="119">
      <c r="B119" s="5" t="s">
        <v>3115</v>
      </c>
      <c r="C119" s="5" t="s">
        <v>3116</v>
      </c>
    </row>
    <row r="120">
      <c r="B120" s="5" t="s">
        <v>3117</v>
      </c>
      <c r="C120" s="5" t="s">
        <v>3118</v>
      </c>
    </row>
    <row r="123">
      <c r="B123" s="5" t="s">
        <v>3119</v>
      </c>
      <c r="C123" s="5" t="s">
        <v>3120</v>
      </c>
    </row>
    <row r="124">
      <c r="B124" s="5" t="s">
        <v>3121</v>
      </c>
      <c r="C124" s="5" t="s">
        <v>3122</v>
      </c>
    </row>
    <row r="125">
      <c r="B125" s="5" t="s">
        <v>3123</v>
      </c>
      <c r="C125" s="5" t="s">
        <v>3124</v>
      </c>
    </row>
    <row r="126">
      <c r="B126" s="5" t="s">
        <v>3125</v>
      </c>
      <c r="C126" s="5" t="s">
        <v>3126</v>
      </c>
    </row>
    <row r="129">
      <c r="B129" s="5" t="s">
        <v>3127</v>
      </c>
      <c r="C129" s="5" t="s">
        <v>3128</v>
      </c>
    </row>
    <row r="130">
      <c r="B130" s="5" t="s">
        <v>3129</v>
      </c>
      <c r="C130" s="5" t="s">
        <v>3130</v>
      </c>
    </row>
    <row r="131">
      <c r="B131" s="5" t="s">
        <v>3131</v>
      </c>
      <c r="C131" s="5" t="s">
        <v>3132</v>
      </c>
    </row>
    <row r="132">
      <c r="B132" s="5" t="s">
        <v>3133</v>
      </c>
      <c r="C132" s="5" t="s">
        <v>3134</v>
      </c>
    </row>
    <row r="135">
      <c r="B135" s="5" t="s">
        <v>3135</v>
      </c>
      <c r="C135" s="5" t="s">
        <v>3136</v>
      </c>
    </row>
    <row r="136">
      <c r="B136" s="5" t="s">
        <v>3137</v>
      </c>
      <c r="C136" s="5" t="s">
        <v>3138</v>
      </c>
    </row>
    <row r="139">
      <c r="B139" s="5" t="s">
        <v>3139</v>
      </c>
      <c r="C139" s="5" t="s">
        <v>3140</v>
      </c>
    </row>
    <row r="140">
      <c r="B140" s="5" t="s">
        <v>3141</v>
      </c>
      <c r="C140" s="5" t="s">
        <v>3142</v>
      </c>
    </row>
    <row r="141">
      <c r="B141" s="5" t="s">
        <v>3143</v>
      </c>
      <c r="C141" s="5" t="s">
        <v>3144</v>
      </c>
    </row>
    <row r="144">
      <c r="B144" s="5" t="s">
        <v>3145</v>
      </c>
      <c r="C144" s="5" t="s">
        <v>3146</v>
      </c>
    </row>
    <row r="145">
      <c r="B145" s="5" t="s">
        <v>3147</v>
      </c>
      <c r="C145" s="5" t="s">
        <v>3148</v>
      </c>
    </row>
    <row r="146">
      <c r="B146" s="5" t="s">
        <v>3149</v>
      </c>
      <c r="C146" s="5" t="s">
        <v>3150</v>
      </c>
    </row>
    <row r="149">
      <c r="B149" s="5" t="s">
        <v>3151</v>
      </c>
      <c r="C149" s="5" t="s">
        <v>3152</v>
      </c>
    </row>
    <row r="150">
      <c r="B150" s="5" t="s">
        <v>3153</v>
      </c>
      <c r="C150" s="5" t="s">
        <v>3154</v>
      </c>
    </row>
    <row r="151">
      <c r="B151" s="5" t="s">
        <v>3155</v>
      </c>
      <c r="C151" s="5" t="s">
        <v>3156</v>
      </c>
    </row>
    <row r="152">
      <c r="B152" s="5" t="s">
        <v>3157</v>
      </c>
      <c r="C152" s="5" t="s">
        <v>3158</v>
      </c>
    </row>
    <row r="153">
      <c r="B153" s="5" t="s">
        <v>3159</v>
      </c>
      <c r="C153" s="5" t="s">
        <v>3160</v>
      </c>
    </row>
    <row r="154">
      <c r="B154" s="5" t="s">
        <v>3161</v>
      </c>
      <c r="C154" s="5" t="s">
        <v>3162</v>
      </c>
    </row>
    <row r="157">
      <c r="B157" s="5" t="s">
        <v>3163</v>
      </c>
      <c r="C157" s="5" t="s">
        <v>3164</v>
      </c>
    </row>
    <row r="158">
      <c r="B158" s="5" t="s">
        <v>3165</v>
      </c>
      <c r="C158" s="5" t="s">
        <v>3166</v>
      </c>
    </row>
    <row r="161">
      <c r="B161" s="5" t="s">
        <v>3167</v>
      </c>
      <c r="C161" s="5" t="s">
        <v>3168</v>
      </c>
    </row>
    <row r="162">
      <c r="B162" s="5" t="s">
        <v>3169</v>
      </c>
      <c r="C162" s="5" t="s">
        <v>3170</v>
      </c>
    </row>
    <row r="163">
      <c r="B163" s="5" t="s">
        <v>3171</v>
      </c>
      <c r="C163" s="5" t="s">
        <v>3172</v>
      </c>
    </row>
    <row r="166">
      <c r="B166" s="5" t="s">
        <v>3173</v>
      </c>
      <c r="C166" s="5" t="s">
        <v>3174</v>
      </c>
    </row>
    <row r="167">
      <c r="B167" s="5" t="s">
        <v>3175</v>
      </c>
      <c r="C167" s="5" t="s">
        <v>3176</v>
      </c>
    </row>
    <row r="168">
      <c r="B168" s="5" t="s">
        <v>3177</v>
      </c>
      <c r="C168" s="5" t="s">
        <v>3178</v>
      </c>
    </row>
    <row r="171">
      <c r="B171" s="5" t="s">
        <v>3179</v>
      </c>
      <c r="C171" s="5" t="s">
        <v>3180</v>
      </c>
    </row>
    <row r="172">
      <c r="B172" s="5" t="s">
        <v>3181</v>
      </c>
      <c r="C172" s="5" t="s">
        <v>3182</v>
      </c>
    </row>
    <row r="173">
      <c r="B173" s="5" t="s">
        <v>3183</v>
      </c>
      <c r="C173" s="5" t="s">
        <v>3184</v>
      </c>
    </row>
    <row r="174">
      <c r="B174" s="5" t="s">
        <v>3185</v>
      </c>
      <c r="C174" s="5" t="s">
        <v>3186</v>
      </c>
    </row>
    <row r="175">
      <c r="B175" s="5" t="s">
        <v>3187</v>
      </c>
      <c r="C175" s="5" t="s">
        <v>3188</v>
      </c>
    </row>
    <row r="176">
      <c r="B176" s="5" t="s">
        <v>3189</v>
      </c>
      <c r="C176" s="5" t="s">
        <v>3190</v>
      </c>
    </row>
    <row r="177">
      <c r="B177" s="5" t="s">
        <v>3191</v>
      </c>
      <c r="C177" s="5" t="s">
        <v>3192</v>
      </c>
    </row>
    <row r="180">
      <c r="B180" s="5" t="s">
        <v>3193</v>
      </c>
      <c r="C180" s="5" t="s">
        <v>3194</v>
      </c>
    </row>
    <row r="181">
      <c r="B181" s="5" t="s">
        <v>3195</v>
      </c>
      <c r="C181" s="5" t="s">
        <v>3196</v>
      </c>
    </row>
    <row r="182">
      <c r="B182" s="5" t="s">
        <v>3197</v>
      </c>
      <c r="C182" s="5" t="s">
        <v>3198</v>
      </c>
    </row>
    <row r="183">
      <c r="B183" s="5" t="s">
        <v>3199</v>
      </c>
      <c r="C183" s="5" t="s">
        <v>3200</v>
      </c>
    </row>
    <row r="186">
      <c r="B186" s="5" t="s">
        <v>3201</v>
      </c>
      <c r="C186" s="5" t="s">
        <v>3202</v>
      </c>
    </row>
    <row r="187">
      <c r="B187" s="5" t="s">
        <v>3203</v>
      </c>
      <c r="C187" s="5" t="s">
        <v>3204</v>
      </c>
    </row>
    <row r="188">
      <c r="B188" s="5" t="s">
        <v>3205</v>
      </c>
      <c r="C188" s="5" t="s">
        <v>3206</v>
      </c>
    </row>
    <row r="191">
      <c r="B191" s="5" t="s">
        <v>3207</v>
      </c>
      <c r="C191" s="5" t="s">
        <v>3208</v>
      </c>
    </row>
    <row r="192">
      <c r="B192" s="5" t="s">
        <v>3209</v>
      </c>
      <c r="C192" s="5" t="s">
        <v>3210</v>
      </c>
    </row>
    <row r="193">
      <c r="B193" s="5" t="s">
        <v>3211</v>
      </c>
      <c r="C193" s="5" t="s">
        <v>3212</v>
      </c>
    </row>
    <row r="196">
      <c r="B196" s="5" t="s">
        <v>3213</v>
      </c>
      <c r="C196" s="5" t="s">
        <v>3214</v>
      </c>
    </row>
    <row r="197">
      <c r="B197" s="5" t="s">
        <v>3215</v>
      </c>
      <c r="C197" s="5" t="s">
        <v>3216</v>
      </c>
    </row>
    <row r="198">
      <c r="B198" s="5" t="s">
        <v>3217</v>
      </c>
      <c r="C198" s="5" t="s">
        <v>3218</v>
      </c>
    </row>
    <row r="199">
      <c r="B199" s="5" t="s">
        <v>3219</v>
      </c>
      <c r="C199" s="5" t="s">
        <v>3220</v>
      </c>
    </row>
    <row r="200">
      <c r="B200" s="5" t="s">
        <v>3221</v>
      </c>
      <c r="C200" s="5" t="s">
        <v>3222</v>
      </c>
    </row>
    <row r="201">
      <c r="B201" s="5" t="s">
        <v>3223</v>
      </c>
      <c r="C201" s="5" t="s">
        <v>3224</v>
      </c>
    </row>
    <row r="202">
      <c r="B202" s="5" t="s">
        <v>3225</v>
      </c>
      <c r="C202" s="5" t="s">
        <v>3226</v>
      </c>
    </row>
    <row r="203">
      <c r="B203" s="5" t="s">
        <v>3227</v>
      </c>
      <c r="C203" s="5" t="s">
        <v>3228</v>
      </c>
    </row>
    <row r="204">
      <c r="B204" s="5" t="s">
        <v>3229</v>
      </c>
      <c r="C204" s="5" t="s">
        <v>3230</v>
      </c>
    </row>
    <row r="205">
      <c r="B205" s="5" t="s">
        <v>3231</v>
      </c>
      <c r="C205" s="5" t="s">
        <v>3232</v>
      </c>
    </row>
    <row r="208">
      <c r="B208" s="5" t="s">
        <v>3233</v>
      </c>
      <c r="C208" s="5" t="s">
        <v>3234</v>
      </c>
    </row>
    <row r="209">
      <c r="B209" s="5" t="s">
        <v>3235</v>
      </c>
      <c r="C209" s="5" t="s">
        <v>3236</v>
      </c>
    </row>
    <row r="210">
      <c r="B210" s="5" t="s">
        <v>3237</v>
      </c>
      <c r="C210" s="5" t="s">
        <v>3238</v>
      </c>
    </row>
    <row r="213">
      <c r="B213" s="5" t="s">
        <v>3239</v>
      </c>
      <c r="C213" s="5" t="s">
        <v>3240</v>
      </c>
    </row>
    <row r="214">
      <c r="B214" s="5" t="s">
        <v>3241</v>
      </c>
      <c r="C214" s="5" t="s">
        <v>3242</v>
      </c>
    </row>
    <row r="215">
      <c r="B215" s="5" t="s">
        <v>3243</v>
      </c>
      <c r="C215" s="5" t="s">
        <v>3244</v>
      </c>
    </row>
    <row r="216">
      <c r="B216" s="5" t="s">
        <v>3245</v>
      </c>
      <c r="C216" s="5" t="s">
        <v>3246</v>
      </c>
    </row>
    <row r="219">
      <c r="B219" s="5" t="s">
        <v>3247</v>
      </c>
      <c r="C219" s="5" t="s">
        <v>3248</v>
      </c>
    </row>
    <row r="220">
      <c r="B220" s="5" t="s">
        <v>3249</v>
      </c>
      <c r="C220" s="5" t="s">
        <v>3250</v>
      </c>
    </row>
    <row r="221">
      <c r="B221" s="5" t="s">
        <v>3251</v>
      </c>
      <c r="C221" s="5" t="s">
        <v>3252</v>
      </c>
    </row>
    <row r="224">
      <c r="B224" s="5" t="s">
        <v>3253</v>
      </c>
      <c r="C224" s="5" t="s">
        <v>3254</v>
      </c>
    </row>
    <row r="225">
      <c r="B225" s="5" t="s">
        <v>3255</v>
      </c>
      <c r="C225" s="5" t="s">
        <v>3256</v>
      </c>
    </row>
    <row r="228">
      <c r="B228" s="5" t="s">
        <v>3257</v>
      </c>
      <c r="C228" s="5" t="s">
        <v>3258</v>
      </c>
    </row>
    <row r="229">
      <c r="B229" s="5" t="s">
        <v>3259</v>
      </c>
      <c r="C229" s="5" t="s">
        <v>3260</v>
      </c>
    </row>
    <row r="230">
      <c r="B230" s="5" t="s">
        <v>3261</v>
      </c>
      <c r="C230" s="5" t="s">
        <v>3262</v>
      </c>
    </row>
    <row r="231">
      <c r="B231" s="5" t="s">
        <v>3263</v>
      </c>
      <c r="C231" s="5" t="s">
        <v>3264</v>
      </c>
    </row>
    <row r="232">
      <c r="B232" s="5" t="s">
        <v>3265</v>
      </c>
      <c r="C232" s="5" t="s">
        <v>3266</v>
      </c>
    </row>
    <row r="235">
      <c r="B235" s="5" t="s">
        <v>3267</v>
      </c>
      <c r="C235" s="5" t="s">
        <v>3268</v>
      </c>
    </row>
    <row r="236">
      <c r="B236" s="5" t="s">
        <v>3269</v>
      </c>
      <c r="C236" s="5" t="s">
        <v>3270</v>
      </c>
    </row>
    <row r="240">
      <c r="B240" s="5" t="s">
        <v>3271</v>
      </c>
      <c r="C240" s="5" t="s">
        <v>3272</v>
      </c>
    </row>
    <row r="241">
      <c r="B241" s="5" t="s">
        <v>3273</v>
      </c>
      <c r="C241" s="5" t="s">
        <v>3274</v>
      </c>
    </row>
    <row r="244">
      <c r="B244" s="5" t="s">
        <v>3275</v>
      </c>
      <c r="C244" s="5" t="s">
        <v>3276</v>
      </c>
    </row>
    <row r="245">
      <c r="B245" s="5" t="s">
        <v>3277</v>
      </c>
      <c r="C245" s="5" t="s">
        <v>3278</v>
      </c>
    </row>
    <row r="248">
      <c r="B248" s="5" t="s">
        <v>3275</v>
      </c>
      <c r="C248" s="5" t="s">
        <v>3276</v>
      </c>
    </row>
    <row r="249">
      <c r="B249" s="5" t="s">
        <v>3277</v>
      </c>
      <c r="C249" s="5" t="s">
        <v>3278</v>
      </c>
    </row>
    <row r="252">
      <c r="B252" s="5" t="s">
        <v>3275</v>
      </c>
      <c r="C252" s="5" t="s">
        <v>3276</v>
      </c>
    </row>
    <row r="253">
      <c r="B253" s="5" t="s">
        <v>3277</v>
      </c>
      <c r="C253" s="5" t="s">
        <v>3278</v>
      </c>
    </row>
    <row r="256">
      <c r="B256" s="5" t="s">
        <v>3275</v>
      </c>
      <c r="C256" s="5" t="s">
        <v>3276</v>
      </c>
    </row>
    <row r="257">
      <c r="B257" s="5" t="s">
        <v>3279</v>
      </c>
      <c r="C257" s="5" t="s">
        <v>3280</v>
      </c>
    </row>
    <row r="258">
      <c r="B258" s="5" t="s">
        <v>3281</v>
      </c>
      <c r="C258" s="5" t="s">
        <v>3282</v>
      </c>
    </row>
    <row r="259">
      <c r="B259" s="33"/>
      <c r="C259" s="33"/>
    </row>
    <row r="260">
      <c r="B260" s="5" t="s">
        <v>3283</v>
      </c>
      <c r="C260" s="5" t="s">
        <v>3284</v>
      </c>
    </row>
    <row r="261">
      <c r="B261" s="5" t="s">
        <v>3285</v>
      </c>
      <c r="C261" s="5" t="s">
        <v>3286</v>
      </c>
    </row>
    <row r="262">
      <c r="B262" s="5" t="s">
        <v>3287</v>
      </c>
      <c r="C262" s="5" t="s">
        <v>3288</v>
      </c>
    </row>
    <row r="263">
      <c r="B263" s="5" t="s">
        <v>3289</v>
      </c>
      <c r="C263" s="5" t="s">
        <v>3290</v>
      </c>
    </row>
    <row r="266">
      <c r="B266" s="5" t="s">
        <v>3291</v>
      </c>
      <c r="C266" s="5" t="s">
        <v>3292</v>
      </c>
    </row>
    <row r="267">
      <c r="B267" s="5" t="s">
        <v>3293</v>
      </c>
      <c r="C267" s="5" t="s">
        <v>3294</v>
      </c>
    </row>
    <row r="268">
      <c r="B268" s="5" t="s">
        <v>3295</v>
      </c>
      <c r="C268" s="5" t="s">
        <v>3296</v>
      </c>
    </row>
    <row r="271">
      <c r="B271" s="5" t="s">
        <v>3297</v>
      </c>
      <c r="C271" s="5" t="s">
        <v>3298</v>
      </c>
    </row>
    <row r="272">
      <c r="B272" s="5" t="s">
        <v>3299</v>
      </c>
      <c r="C272" s="5" t="s">
        <v>3300</v>
      </c>
    </row>
    <row r="273">
      <c r="B273" s="5" t="s">
        <v>3301</v>
      </c>
      <c r="C273" s="5" t="s">
        <v>3302</v>
      </c>
    </row>
    <row r="274">
      <c r="B274" s="5" t="s">
        <v>3303</v>
      </c>
      <c r="C274" s="5" t="s">
        <v>3304</v>
      </c>
    </row>
    <row r="277">
      <c r="B277" s="5" t="s">
        <v>3305</v>
      </c>
      <c r="C277" s="5" t="s">
        <v>3306</v>
      </c>
    </row>
    <row r="278">
      <c r="B278" s="5" t="s">
        <v>3307</v>
      </c>
      <c r="C278" s="5" t="s">
        <v>3308</v>
      </c>
    </row>
    <row r="279">
      <c r="B279" s="5" t="s">
        <v>3309</v>
      </c>
      <c r="C279" s="5" t="s">
        <v>3310</v>
      </c>
    </row>
    <row r="280">
      <c r="B280" s="5" t="s">
        <v>3311</v>
      </c>
      <c r="C280" s="5" t="s">
        <v>3312</v>
      </c>
    </row>
    <row r="283">
      <c r="B283" s="5" t="s">
        <v>3305</v>
      </c>
      <c r="C283" s="5" t="s">
        <v>3306</v>
      </c>
    </row>
    <row r="284">
      <c r="B284" s="5" t="s">
        <v>3307</v>
      </c>
      <c r="C284" s="5" t="s">
        <v>3308</v>
      </c>
    </row>
    <row r="285">
      <c r="B285" s="5" t="s">
        <v>3309</v>
      </c>
      <c r="C285" s="5" t="s">
        <v>3310</v>
      </c>
    </row>
    <row r="286">
      <c r="B286" s="5" t="s">
        <v>3313</v>
      </c>
      <c r="C286" s="5" t="s">
        <v>3314</v>
      </c>
    </row>
    <row r="289">
      <c r="B289" s="5" t="s">
        <v>3315</v>
      </c>
      <c r="C289" s="5" t="s">
        <v>3316</v>
      </c>
    </row>
    <row r="290">
      <c r="B290" s="5" t="s">
        <v>3317</v>
      </c>
      <c r="C290" s="5" t="s">
        <v>3318</v>
      </c>
    </row>
    <row r="291">
      <c r="B291" s="5" t="s">
        <v>3319</v>
      </c>
      <c r="C291" s="5" t="s">
        <v>3320</v>
      </c>
    </row>
    <row r="292">
      <c r="B292" s="5" t="s">
        <v>3321</v>
      </c>
      <c r="C292" s="5" t="s">
        <v>3280</v>
      </c>
    </row>
    <row r="293">
      <c r="B293" s="5" t="s">
        <v>3322</v>
      </c>
      <c r="C293" s="5" t="s">
        <v>3323</v>
      </c>
    </row>
    <row r="296">
      <c r="B296" s="5" t="s">
        <v>3324</v>
      </c>
      <c r="C296" s="5" t="s">
        <v>3325</v>
      </c>
    </row>
    <row r="297">
      <c r="B297" s="5" t="s">
        <v>3326</v>
      </c>
      <c r="C297" s="5" t="s">
        <v>3327</v>
      </c>
    </row>
    <row r="298">
      <c r="B298" s="5" t="s">
        <v>3328</v>
      </c>
      <c r="C298" s="5" t="s">
        <v>3329</v>
      </c>
    </row>
    <row r="299">
      <c r="B299" s="5" t="s">
        <v>3330</v>
      </c>
      <c r="C299" s="5" t="s">
        <v>3331</v>
      </c>
    </row>
    <row r="302">
      <c r="B302" s="5" t="s">
        <v>3332</v>
      </c>
      <c r="C302" s="5" t="s">
        <v>3333</v>
      </c>
    </row>
    <row r="303">
      <c r="B303" s="5" t="s">
        <v>3334</v>
      </c>
      <c r="C303" s="5" t="s">
        <v>3335</v>
      </c>
    </row>
    <row r="304">
      <c r="B304" s="5" t="s">
        <v>3336</v>
      </c>
      <c r="C304" s="5" t="s">
        <v>3337</v>
      </c>
    </row>
    <row r="305">
      <c r="B305" s="5" t="s">
        <v>3321</v>
      </c>
      <c r="C305" s="5" t="s">
        <v>3280</v>
      </c>
    </row>
    <row r="306">
      <c r="B306" s="5" t="s">
        <v>3338</v>
      </c>
      <c r="C306" s="5" t="s">
        <v>3339</v>
      </c>
    </row>
    <row r="309">
      <c r="B309" s="5" t="s">
        <v>3340</v>
      </c>
      <c r="C309" s="5" t="s">
        <v>3341</v>
      </c>
    </row>
    <row r="310">
      <c r="B310" s="5" t="s">
        <v>3342</v>
      </c>
      <c r="C310" s="5" t="s">
        <v>3343</v>
      </c>
    </row>
    <row r="311">
      <c r="B311" s="5" t="s">
        <v>3344</v>
      </c>
      <c r="C311" s="5" t="s">
        <v>3345</v>
      </c>
    </row>
    <row r="312">
      <c r="B312" s="5" t="s">
        <v>3346</v>
      </c>
      <c r="C312" s="5" t="s">
        <v>3347</v>
      </c>
    </row>
    <row r="313">
      <c r="B313" s="5" t="s">
        <v>3348</v>
      </c>
      <c r="C313" s="5" t="s">
        <v>3349</v>
      </c>
    </row>
    <row r="316">
      <c r="B316" s="5" t="s">
        <v>3350</v>
      </c>
      <c r="C316" s="5" t="s">
        <v>3351</v>
      </c>
    </row>
    <row r="317">
      <c r="B317" s="5" t="s">
        <v>3352</v>
      </c>
      <c r="C317" s="5" t="s">
        <v>3353</v>
      </c>
    </row>
    <row r="318">
      <c r="B318" s="5" t="s">
        <v>3354</v>
      </c>
      <c r="C318" s="5" t="s">
        <v>3355</v>
      </c>
    </row>
    <row r="319">
      <c r="B319" s="5" t="s">
        <v>3356</v>
      </c>
      <c r="C319" s="5" t="s">
        <v>3357</v>
      </c>
    </row>
    <row r="322">
      <c r="B322" s="5" t="s">
        <v>3358</v>
      </c>
      <c r="C322" s="5" t="s">
        <v>3359</v>
      </c>
    </row>
    <row r="323">
      <c r="B323" s="5" t="s">
        <v>3360</v>
      </c>
      <c r="C323" s="5" t="s">
        <v>3361</v>
      </c>
    </row>
    <row r="324">
      <c r="B324" s="5" t="s">
        <v>3362</v>
      </c>
      <c r="C324" s="5" t="s">
        <v>3363</v>
      </c>
    </row>
    <row r="325">
      <c r="B325" s="5" t="s">
        <v>3364</v>
      </c>
      <c r="C325" s="5" t="s">
        <v>3365</v>
      </c>
    </row>
    <row r="326">
      <c r="B326" s="5" t="s">
        <v>3366</v>
      </c>
      <c r="C326" s="5" t="s">
        <v>3367</v>
      </c>
    </row>
    <row r="329">
      <c r="B329" s="5" t="s">
        <v>3368</v>
      </c>
      <c r="C329" s="5" t="s">
        <v>3369</v>
      </c>
    </row>
    <row r="330">
      <c r="B330" s="5" t="s">
        <v>3370</v>
      </c>
      <c r="C330" s="5" t="s">
        <v>3371</v>
      </c>
    </row>
    <row r="331">
      <c r="B331" s="5" t="s">
        <v>3372</v>
      </c>
      <c r="C331" s="5" t="s">
        <v>3373</v>
      </c>
    </row>
    <row r="332">
      <c r="B332" s="5" t="s">
        <v>3374</v>
      </c>
      <c r="C332" s="5" t="s">
        <v>3375</v>
      </c>
    </row>
    <row r="333">
      <c r="B333" s="5" t="s">
        <v>3376</v>
      </c>
      <c r="C333" s="5" t="s">
        <v>3377</v>
      </c>
    </row>
    <row r="336">
      <c r="B336" s="5" t="s">
        <v>3378</v>
      </c>
      <c r="C336" s="5" t="s">
        <v>3379</v>
      </c>
    </row>
    <row r="337">
      <c r="B337" s="5" t="s">
        <v>3380</v>
      </c>
      <c r="C337" s="5" t="s">
        <v>3381</v>
      </c>
    </row>
    <row r="338">
      <c r="B338" s="5" t="s">
        <v>3382</v>
      </c>
      <c r="C338" s="5" t="s">
        <v>3383</v>
      </c>
    </row>
    <row r="339">
      <c r="B339" s="5" t="s">
        <v>3321</v>
      </c>
      <c r="C339" s="5" t="s">
        <v>3280</v>
      </c>
    </row>
    <row r="340">
      <c r="B340" s="5" t="s">
        <v>3384</v>
      </c>
      <c r="C340" s="5" t="s">
        <v>3385</v>
      </c>
    </row>
    <row r="343">
      <c r="B343" s="5" t="s">
        <v>3386</v>
      </c>
      <c r="C343" s="5" t="s">
        <v>3387</v>
      </c>
    </row>
    <row r="344">
      <c r="B344" s="5" t="s">
        <v>3388</v>
      </c>
      <c r="C344" s="5" t="s">
        <v>3389</v>
      </c>
    </row>
    <row r="345">
      <c r="B345" s="5" t="s">
        <v>3390</v>
      </c>
      <c r="C345" s="5" t="s">
        <v>3391</v>
      </c>
    </row>
    <row r="346">
      <c r="B346" s="5" t="s">
        <v>3392</v>
      </c>
      <c r="C346" s="5" t="s">
        <v>3393</v>
      </c>
    </row>
    <row r="347">
      <c r="B347" s="5" t="s">
        <v>3394</v>
      </c>
      <c r="C347" s="5" t="s">
        <v>3395</v>
      </c>
    </row>
    <row r="350">
      <c r="B350" s="5" t="s">
        <v>3396</v>
      </c>
      <c r="C350" s="5" t="s">
        <v>3397</v>
      </c>
    </row>
    <row r="351">
      <c r="B351" s="5" t="s">
        <v>3398</v>
      </c>
      <c r="C351" s="5" t="s">
        <v>3399</v>
      </c>
    </row>
    <row r="352">
      <c r="B352" s="5" t="s">
        <v>3400</v>
      </c>
      <c r="C352" s="5" t="s">
        <v>3401</v>
      </c>
    </row>
    <row r="353">
      <c r="B353" s="5" t="s">
        <v>3402</v>
      </c>
      <c r="C353" s="5" t="s">
        <v>3403</v>
      </c>
    </row>
    <row r="356">
      <c r="B356" s="5" t="s">
        <v>3404</v>
      </c>
      <c r="C356" s="5" t="s">
        <v>3405</v>
      </c>
    </row>
    <row r="357">
      <c r="B357" s="5" t="s">
        <v>3406</v>
      </c>
      <c r="C357" s="5" t="s">
        <v>3407</v>
      </c>
    </row>
    <row r="358">
      <c r="B358" s="5" t="s">
        <v>3408</v>
      </c>
      <c r="C358" s="5" t="s">
        <v>3409</v>
      </c>
    </row>
    <row r="359">
      <c r="B359" s="5" t="s">
        <v>3410</v>
      </c>
      <c r="C359" s="5" t="s">
        <v>3411</v>
      </c>
    </row>
    <row r="360">
      <c r="B360" s="5" t="s">
        <v>3412</v>
      </c>
      <c r="C360" s="5" t="s">
        <v>3413</v>
      </c>
    </row>
    <row r="363">
      <c r="B363" s="5" t="s">
        <v>3414</v>
      </c>
      <c r="C363" s="5" t="s">
        <v>3415</v>
      </c>
    </row>
    <row r="364">
      <c r="B364" s="5" t="s">
        <v>3416</v>
      </c>
      <c r="C364" s="5" t="s">
        <v>3417</v>
      </c>
    </row>
    <row r="365">
      <c r="B365" s="5" t="s">
        <v>3418</v>
      </c>
      <c r="C365" s="5" t="s">
        <v>3419</v>
      </c>
    </row>
    <row r="366">
      <c r="B366" s="5" t="s">
        <v>3420</v>
      </c>
      <c r="C366" s="5" t="s">
        <v>3421</v>
      </c>
    </row>
    <row r="369">
      <c r="B369" s="5" t="s">
        <v>3422</v>
      </c>
      <c r="C369" s="5" t="s">
        <v>3423</v>
      </c>
    </row>
    <row r="370">
      <c r="B370" s="5" t="s">
        <v>3424</v>
      </c>
      <c r="C370" s="5" t="s">
        <v>3425</v>
      </c>
    </row>
    <row r="371">
      <c r="B371" s="5" t="s">
        <v>3426</v>
      </c>
      <c r="C371" s="5" t="s">
        <v>3427</v>
      </c>
    </row>
    <row r="372">
      <c r="B372" s="5" t="s">
        <v>3428</v>
      </c>
      <c r="C372" s="5" t="s">
        <v>3429</v>
      </c>
    </row>
    <row r="373">
      <c r="B373" s="5" t="s">
        <v>3430</v>
      </c>
      <c r="C373" s="5" t="s">
        <v>3431</v>
      </c>
    </row>
    <row r="376">
      <c r="B376" s="5" t="s">
        <v>3432</v>
      </c>
      <c r="C376" s="5" t="s">
        <v>3433</v>
      </c>
    </row>
    <row r="377">
      <c r="B377" s="5" t="s">
        <v>3434</v>
      </c>
      <c r="C377" s="5" t="s">
        <v>3435</v>
      </c>
    </row>
    <row r="378">
      <c r="B378" s="5" t="s">
        <v>3436</v>
      </c>
      <c r="C378" s="5" t="s">
        <v>3437</v>
      </c>
    </row>
    <row r="379">
      <c r="B379" s="5" t="s">
        <v>3438</v>
      </c>
      <c r="C379" s="5" t="s">
        <v>3439</v>
      </c>
    </row>
    <row r="382">
      <c r="B382" s="5" t="s">
        <v>3440</v>
      </c>
      <c r="C382" s="5" t="s">
        <v>3441</v>
      </c>
    </row>
    <row r="383">
      <c r="B383" s="5" t="s">
        <v>3442</v>
      </c>
      <c r="C383" s="5" t="s">
        <v>3443</v>
      </c>
    </row>
    <row r="384">
      <c r="B384" s="5" t="s">
        <v>3444</v>
      </c>
      <c r="C384" s="5" t="s">
        <v>3445</v>
      </c>
    </row>
    <row r="385">
      <c r="B385" s="5" t="s">
        <v>3438</v>
      </c>
      <c r="C385" s="5" t="s">
        <v>3439</v>
      </c>
    </row>
    <row r="388">
      <c r="B388" s="5" t="s">
        <v>3446</v>
      </c>
      <c r="C388" s="5" t="s">
        <v>3447</v>
      </c>
    </row>
    <row r="389">
      <c r="B389" s="5" t="s">
        <v>3448</v>
      </c>
      <c r="C389" s="5" t="s">
        <v>3449</v>
      </c>
    </row>
    <row r="390">
      <c r="B390" s="5" t="s">
        <v>3450</v>
      </c>
      <c r="C390" s="5" t="s">
        <v>3451</v>
      </c>
    </row>
    <row r="391">
      <c r="B391" s="5" t="s">
        <v>3452</v>
      </c>
      <c r="C391" s="5" t="s">
        <v>3453</v>
      </c>
    </row>
    <row r="392">
      <c r="B392" s="5" t="s">
        <v>3454</v>
      </c>
      <c r="C392" s="5" t="s">
        <v>3455</v>
      </c>
    </row>
    <row r="395">
      <c r="B395" s="5" t="s">
        <v>3456</v>
      </c>
      <c r="C395" s="5" t="s">
        <v>3457</v>
      </c>
    </row>
    <row r="396">
      <c r="B396" s="5" t="s">
        <v>3458</v>
      </c>
      <c r="C396" s="5" t="s">
        <v>3459</v>
      </c>
    </row>
    <row r="397">
      <c r="B397" s="5" t="s">
        <v>3460</v>
      </c>
      <c r="C397" s="5" t="s">
        <v>3461</v>
      </c>
    </row>
    <row r="398">
      <c r="B398" s="5" t="s">
        <v>3462</v>
      </c>
      <c r="C398" s="5" t="s">
        <v>3463</v>
      </c>
    </row>
    <row r="401">
      <c r="B401" s="5" t="s">
        <v>3464</v>
      </c>
      <c r="C401" s="5" t="s">
        <v>3465</v>
      </c>
    </row>
    <row r="402">
      <c r="B402" s="5" t="s">
        <v>3458</v>
      </c>
      <c r="C402" s="5" t="s">
        <v>3459</v>
      </c>
    </row>
    <row r="403">
      <c r="B403" s="5" t="s">
        <v>3460</v>
      </c>
      <c r="C403" s="5" t="s">
        <v>3461</v>
      </c>
    </row>
    <row r="404">
      <c r="B404" s="5" t="s">
        <v>3462</v>
      </c>
      <c r="C404" s="5" t="s">
        <v>3463</v>
      </c>
    </row>
    <row r="407">
      <c r="B407" s="5" t="s">
        <v>380</v>
      </c>
      <c r="C407" s="5" t="s">
        <v>3466</v>
      </c>
    </row>
    <row r="408">
      <c r="B408" s="5" t="s">
        <v>3458</v>
      </c>
      <c r="C408" s="5" t="s">
        <v>3459</v>
      </c>
    </row>
    <row r="409">
      <c r="B409" s="5" t="s">
        <v>3460</v>
      </c>
      <c r="C409" s="5" t="s">
        <v>3461</v>
      </c>
    </row>
    <row r="410">
      <c r="B410" s="5" t="s">
        <v>3462</v>
      </c>
      <c r="C410" s="5" t="s">
        <v>3463</v>
      </c>
    </row>
    <row r="413">
      <c r="B413" s="5" t="s">
        <v>3467</v>
      </c>
      <c r="C413" s="5" t="s">
        <v>3468</v>
      </c>
    </row>
    <row r="414">
      <c r="B414" s="5" t="s">
        <v>3458</v>
      </c>
      <c r="C414" s="5" t="s">
        <v>3459</v>
      </c>
    </row>
    <row r="415">
      <c r="B415" s="5" t="s">
        <v>3460</v>
      </c>
      <c r="C415" s="5" t="s">
        <v>3461</v>
      </c>
    </row>
    <row r="416">
      <c r="B416" s="5" t="s">
        <v>3462</v>
      </c>
      <c r="C416" s="5" t="s">
        <v>3463</v>
      </c>
    </row>
    <row r="419">
      <c r="B419" s="5" t="s">
        <v>3469</v>
      </c>
      <c r="C419" s="5" t="s">
        <v>3470</v>
      </c>
    </row>
    <row r="420">
      <c r="B420" s="5" t="s">
        <v>3471</v>
      </c>
      <c r="C420" s="5" t="s">
        <v>3472</v>
      </c>
    </row>
    <row r="421">
      <c r="B421" s="5" t="s">
        <v>3473</v>
      </c>
      <c r="C421" s="5" t="s">
        <v>3474</v>
      </c>
    </row>
    <row r="422">
      <c r="B422" s="5" t="s">
        <v>3475</v>
      </c>
      <c r="C422" s="5" t="s">
        <v>3476</v>
      </c>
    </row>
    <row r="423">
      <c r="B423" s="5" t="s">
        <v>3477</v>
      </c>
      <c r="C423" s="5" t="s">
        <v>3478</v>
      </c>
    </row>
    <row r="426">
      <c r="B426" s="5" t="s">
        <v>3479</v>
      </c>
      <c r="C426" s="5" t="s">
        <v>3480</v>
      </c>
    </row>
    <row r="427">
      <c r="B427" s="5" t="s">
        <v>3481</v>
      </c>
      <c r="C427" s="5" t="s">
        <v>3482</v>
      </c>
    </row>
    <row r="428">
      <c r="B428" s="5" t="s">
        <v>388</v>
      </c>
      <c r="C428" s="5" t="s">
        <v>3483</v>
      </c>
    </row>
    <row r="429">
      <c r="B429" s="5" t="s">
        <v>3484</v>
      </c>
      <c r="C429" s="5" t="s">
        <v>3485</v>
      </c>
    </row>
    <row r="430">
      <c r="B430" s="5" t="s">
        <v>3486</v>
      </c>
      <c r="C430" s="5" t="s">
        <v>3487</v>
      </c>
    </row>
    <row r="433">
      <c r="B433" s="5" t="s">
        <v>3488</v>
      </c>
      <c r="C433" s="5" t="s">
        <v>3489</v>
      </c>
    </row>
    <row r="434">
      <c r="B434" s="5" t="s">
        <v>3490</v>
      </c>
      <c r="C434" s="5" t="s">
        <v>3491</v>
      </c>
    </row>
    <row r="435">
      <c r="B435" s="5" t="s">
        <v>3492</v>
      </c>
      <c r="C435" s="5" t="s">
        <v>3493</v>
      </c>
    </row>
    <row r="436">
      <c r="B436" s="5" t="s">
        <v>3494</v>
      </c>
      <c r="C436" s="5" t="s">
        <v>3495</v>
      </c>
    </row>
    <row r="439">
      <c r="B439" s="5" t="s">
        <v>3496</v>
      </c>
      <c r="C439" s="5" t="s">
        <v>3497</v>
      </c>
    </row>
    <row r="440">
      <c r="B440" s="5" t="s">
        <v>3424</v>
      </c>
      <c r="C440" s="5" t="s">
        <v>3425</v>
      </c>
    </row>
    <row r="441">
      <c r="B441" s="5" t="s">
        <v>3498</v>
      </c>
      <c r="C441" s="5" t="s">
        <v>3499</v>
      </c>
    </row>
    <row r="442">
      <c r="B442" s="5" t="s">
        <v>3500</v>
      </c>
      <c r="C442" s="5" t="s">
        <v>3501</v>
      </c>
    </row>
    <row r="443">
      <c r="B443" s="5" t="s">
        <v>3502</v>
      </c>
      <c r="C443" s="5" t="s">
        <v>3503</v>
      </c>
    </row>
    <row r="446">
      <c r="B446" s="5" t="s">
        <v>3504</v>
      </c>
      <c r="C446" s="5" t="s">
        <v>3505</v>
      </c>
    </row>
    <row r="447">
      <c r="B447" s="5" t="s">
        <v>3506</v>
      </c>
      <c r="C447" s="5" t="s">
        <v>3507</v>
      </c>
    </row>
    <row r="448">
      <c r="B448" s="5" t="s">
        <v>3508</v>
      </c>
      <c r="C448" s="5" t="s">
        <v>3509</v>
      </c>
    </row>
    <row r="449">
      <c r="B449" s="5" t="s">
        <v>3510</v>
      </c>
      <c r="C449" s="5" t="s">
        <v>3511</v>
      </c>
    </row>
    <row r="452">
      <c r="B452" s="5" t="s">
        <v>3512</v>
      </c>
      <c r="C452" s="5">
        <v>0.0</v>
      </c>
    </row>
    <row r="453">
      <c r="B453" s="5" t="s">
        <v>3513</v>
      </c>
      <c r="C453" s="5" t="s">
        <v>3514</v>
      </c>
    </row>
    <row r="454">
      <c r="B454" s="5" t="s">
        <v>3515</v>
      </c>
      <c r="C454" s="5" t="s">
        <v>3516</v>
      </c>
    </row>
    <row r="455">
      <c r="B455" s="5" t="s">
        <v>3517</v>
      </c>
      <c r="C455" s="5" t="s">
        <v>3518</v>
      </c>
    </row>
    <row r="458">
      <c r="B458" s="5" t="s">
        <v>3519</v>
      </c>
      <c r="C458" s="5" t="s">
        <v>3520</v>
      </c>
    </row>
    <row r="459">
      <c r="B459" s="5" t="s">
        <v>3521</v>
      </c>
      <c r="C459" s="5" t="s">
        <v>3522</v>
      </c>
    </row>
    <row r="460">
      <c r="B460" s="5" t="s">
        <v>3523</v>
      </c>
      <c r="C460" s="5" t="s">
        <v>3524</v>
      </c>
    </row>
    <row r="461">
      <c r="B461" s="5" t="s">
        <v>3525</v>
      </c>
      <c r="C461" s="5" t="s">
        <v>3526</v>
      </c>
    </row>
    <row r="464">
      <c r="B464" s="5" t="s">
        <v>3527</v>
      </c>
      <c r="C464" s="5" t="s">
        <v>3528</v>
      </c>
    </row>
    <row r="465">
      <c r="B465" s="5" t="s">
        <v>3529</v>
      </c>
      <c r="C465" s="5" t="s">
        <v>3530</v>
      </c>
    </row>
    <row r="466">
      <c r="B466" s="5" t="s">
        <v>3531</v>
      </c>
      <c r="C466" s="5" t="s">
        <v>3532</v>
      </c>
    </row>
    <row r="467">
      <c r="B467" s="5" t="s">
        <v>3533</v>
      </c>
      <c r="C467" s="5" t="s">
        <v>3534</v>
      </c>
    </row>
    <row r="470">
      <c r="B470" s="5" t="s">
        <v>3535</v>
      </c>
      <c r="C470" s="5" t="s">
        <v>3536</v>
      </c>
    </row>
    <row r="471">
      <c r="B471" s="5" t="s">
        <v>3537</v>
      </c>
      <c r="C471" s="5" t="s">
        <v>3538</v>
      </c>
    </row>
    <row r="472">
      <c r="B472" s="5" t="s">
        <v>3539</v>
      </c>
      <c r="C472" s="5" t="s">
        <v>3540</v>
      </c>
    </row>
    <row r="473">
      <c r="B473" s="5" t="s">
        <v>3541</v>
      </c>
      <c r="C473" s="5" t="s">
        <v>3542</v>
      </c>
    </row>
    <row r="474">
      <c r="B474" s="5" t="s">
        <v>3543</v>
      </c>
      <c r="C474" s="5" t="s">
        <v>3544</v>
      </c>
    </row>
    <row r="477">
      <c r="B477" s="5" t="s">
        <v>3545</v>
      </c>
      <c r="C477" s="5" t="s">
        <v>3546</v>
      </c>
    </row>
    <row r="478">
      <c r="B478" s="5" t="s">
        <v>3547</v>
      </c>
      <c r="C478" s="5" t="s">
        <v>3548</v>
      </c>
    </row>
    <row r="479">
      <c r="B479" s="5" t="s">
        <v>3549</v>
      </c>
      <c r="C479" s="5" t="s">
        <v>3550</v>
      </c>
    </row>
    <row r="480">
      <c r="B480" s="5" t="s">
        <v>3551</v>
      </c>
      <c r="C480" s="5" t="s">
        <v>3552</v>
      </c>
    </row>
    <row r="481">
      <c r="B481" s="5" t="s">
        <v>3553</v>
      </c>
      <c r="C481" s="5" t="s">
        <v>3554</v>
      </c>
    </row>
    <row r="484">
      <c r="B484" s="5" t="s">
        <v>3555</v>
      </c>
      <c r="C484" s="5" t="s">
        <v>3556</v>
      </c>
    </row>
    <row r="485">
      <c r="B485" s="5" t="s">
        <v>3557</v>
      </c>
      <c r="C485" s="5" t="s">
        <v>3558</v>
      </c>
    </row>
    <row r="486">
      <c r="B486" s="5" t="s">
        <v>3559</v>
      </c>
      <c r="C486" s="5" t="s">
        <v>3560</v>
      </c>
    </row>
    <row r="487">
      <c r="B487" s="5" t="s">
        <v>3561</v>
      </c>
      <c r="C487" s="5" t="s">
        <v>3562</v>
      </c>
    </row>
    <row r="488">
      <c r="B488" s="5" t="s">
        <v>3563</v>
      </c>
      <c r="C488" s="5" t="s">
        <v>3564</v>
      </c>
    </row>
    <row r="491">
      <c r="B491" s="5" t="s">
        <v>3565</v>
      </c>
      <c r="C491" s="5" t="s">
        <v>3566</v>
      </c>
    </row>
    <row r="492">
      <c r="B492" s="5" t="s">
        <v>3557</v>
      </c>
      <c r="C492" s="5" t="s">
        <v>3558</v>
      </c>
    </row>
    <row r="493">
      <c r="B493" s="5" t="s">
        <v>3559</v>
      </c>
      <c r="C493" s="5" t="s">
        <v>3560</v>
      </c>
    </row>
    <row r="494">
      <c r="B494" s="5" t="s">
        <v>3561</v>
      </c>
      <c r="C494" s="5" t="s">
        <v>3562</v>
      </c>
    </row>
    <row r="495">
      <c r="B495" s="5" t="s">
        <v>3567</v>
      </c>
      <c r="C495" s="5" t="s">
        <v>3568</v>
      </c>
    </row>
    <row r="498">
      <c r="B498" s="5" t="s">
        <v>3569</v>
      </c>
      <c r="C498" s="5" t="s">
        <v>3570</v>
      </c>
    </row>
    <row r="499">
      <c r="B499" s="5" t="s">
        <v>3557</v>
      </c>
      <c r="C499" s="5" t="s">
        <v>3558</v>
      </c>
    </row>
    <row r="500">
      <c r="B500" s="5" t="s">
        <v>3559</v>
      </c>
      <c r="C500" s="5" t="s">
        <v>3560</v>
      </c>
    </row>
    <row r="501">
      <c r="B501" s="5" t="s">
        <v>3561</v>
      </c>
      <c r="C501" s="5" t="s">
        <v>3562</v>
      </c>
    </row>
    <row r="502">
      <c r="B502" s="5" t="s">
        <v>3571</v>
      </c>
      <c r="C502" s="5" t="s">
        <v>3572</v>
      </c>
    </row>
    <row r="505">
      <c r="B505" s="5" t="s">
        <v>3573</v>
      </c>
      <c r="C505" s="5" t="s">
        <v>3574</v>
      </c>
    </row>
    <row r="506">
      <c r="B506" s="5" t="s">
        <v>3557</v>
      </c>
      <c r="C506" s="5" t="s">
        <v>3558</v>
      </c>
    </row>
    <row r="507">
      <c r="B507" s="5" t="s">
        <v>3559</v>
      </c>
      <c r="C507" s="5" t="s">
        <v>3560</v>
      </c>
    </row>
    <row r="508">
      <c r="B508" s="5" t="s">
        <v>3561</v>
      </c>
      <c r="C508" s="5" t="s">
        <v>3562</v>
      </c>
    </row>
    <row r="509">
      <c r="B509" s="5" t="s">
        <v>3575</v>
      </c>
      <c r="C509" s="5" t="s">
        <v>3576</v>
      </c>
    </row>
    <row r="512">
      <c r="B512" s="5" t="s">
        <v>3577</v>
      </c>
      <c r="C512" s="5" t="s">
        <v>3578</v>
      </c>
    </row>
    <row r="513">
      <c r="B513" s="5" t="s">
        <v>3557</v>
      </c>
      <c r="C513" s="5" t="s">
        <v>3558</v>
      </c>
    </row>
    <row r="514">
      <c r="B514" s="5" t="s">
        <v>3559</v>
      </c>
      <c r="C514" s="5" t="s">
        <v>3560</v>
      </c>
    </row>
    <row r="515">
      <c r="B515" s="5" t="s">
        <v>3561</v>
      </c>
      <c r="C515" s="5" t="s">
        <v>3562</v>
      </c>
    </row>
    <row r="516">
      <c r="B516" s="5" t="s">
        <v>3579</v>
      </c>
      <c r="C516" s="5" t="s">
        <v>3580</v>
      </c>
    </row>
    <row r="519">
      <c r="B519" s="5" t="s">
        <v>3581</v>
      </c>
      <c r="C519" s="5" t="s">
        <v>3582</v>
      </c>
    </row>
    <row r="520">
      <c r="B520" s="5" t="s">
        <v>3583</v>
      </c>
      <c r="C520" s="5" t="s">
        <v>3584</v>
      </c>
    </row>
    <row r="521">
      <c r="B521" s="5" t="s">
        <v>3585</v>
      </c>
      <c r="C521" s="5" t="s">
        <v>3586</v>
      </c>
    </row>
    <row r="522">
      <c r="B522" s="5" t="s">
        <v>3587</v>
      </c>
      <c r="C522" s="5" t="s">
        <v>3558</v>
      </c>
    </row>
    <row r="523">
      <c r="B523" s="5" t="s">
        <v>3588</v>
      </c>
      <c r="C523" s="5" t="s">
        <v>3589</v>
      </c>
    </row>
    <row r="526">
      <c r="B526" s="5" t="s">
        <v>3590</v>
      </c>
      <c r="C526" s="5" t="s">
        <v>3591</v>
      </c>
    </row>
    <row r="527">
      <c r="B527" s="5" t="s">
        <v>3592</v>
      </c>
      <c r="C527" s="5" t="s">
        <v>3593</v>
      </c>
    </row>
    <row r="528">
      <c r="B528" s="5" t="s">
        <v>3594</v>
      </c>
      <c r="C528" s="5" t="s">
        <v>3595</v>
      </c>
    </row>
    <row r="529">
      <c r="B529" s="5" t="s">
        <v>3596</v>
      </c>
      <c r="C529" s="5" t="s">
        <v>3597</v>
      </c>
    </row>
    <row r="532">
      <c r="B532" s="5" t="s">
        <v>3598</v>
      </c>
      <c r="C532" s="5" t="s">
        <v>3599</v>
      </c>
    </row>
    <row r="533">
      <c r="B533" s="5" t="s">
        <v>3600</v>
      </c>
      <c r="C533" s="5" t="s">
        <v>3601</v>
      </c>
    </row>
    <row r="534">
      <c r="B534" s="5" t="s">
        <v>3602</v>
      </c>
      <c r="C534" s="5" t="s">
        <v>3603</v>
      </c>
    </row>
    <row r="535">
      <c r="B535" s="5" t="s">
        <v>3604</v>
      </c>
      <c r="C535" s="5" t="s">
        <v>3605</v>
      </c>
    </row>
    <row r="536">
      <c r="B536" s="5" t="s">
        <v>3606</v>
      </c>
      <c r="C536" s="5" t="s">
        <v>3607</v>
      </c>
    </row>
    <row r="539">
      <c r="B539" s="5" t="s">
        <v>3608</v>
      </c>
      <c r="C539" s="5" t="s">
        <v>3609</v>
      </c>
    </row>
    <row r="540">
      <c r="B540" s="5" t="s">
        <v>3610</v>
      </c>
      <c r="C540" s="5" t="s">
        <v>3611</v>
      </c>
    </row>
    <row r="541">
      <c r="B541" s="5" t="s">
        <v>3612</v>
      </c>
      <c r="C541" s="5" t="s">
        <v>3613</v>
      </c>
    </row>
    <row r="542">
      <c r="B542" s="5" t="s">
        <v>3614</v>
      </c>
      <c r="C542" s="5" t="s">
        <v>3615</v>
      </c>
    </row>
    <row r="545">
      <c r="B545" s="5" t="s">
        <v>3616</v>
      </c>
      <c r="C545" s="5" t="s">
        <v>3617</v>
      </c>
    </row>
    <row r="546">
      <c r="B546" s="5" t="s">
        <v>3618</v>
      </c>
      <c r="C546" s="5" t="s">
        <v>3619</v>
      </c>
    </row>
    <row r="547">
      <c r="B547" s="5" t="s">
        <v>3620</v>
      </c>
      <c r="C547" s="5" t="s">
        <v>3621</v>
      </c>
    </row>
    <row r="548">
      <c r="B548" s="5" t="s">
        <v>3622</v>
      </c>
      <c r="C548" s="5" t="s">
        <v>3623</v>
      </c>
    </row>
    <row r="549">
      <c r="B549" s="5" t="s">
        <v>3624</v>
      </c>
      <c r="C549" s="5" t="s">
        <v>3625</v>
      </c>
    </row>
    <row r="552">
      <c r="B552" s="5" t="s">
        <v>3626</v>
      </c>
      <c r="C552" s="5" t="s">
        <v>3627</v>
      </c>
    </row>
    <row r="553">
      <c r="B553" s="5" t="s">
        <v>3628</v>
      </c>
      <c r="C553" s="5" t="s">
        <v>3629</v>
      </c>
    </row>
    <row r="554">
      <c r="B554" s="5" t="s">
        <v>3630</v>
      </c>
      <c r="C554" s="5" t="s">
        <v>3631</v>
      </c>
    </row>
    <row r="555">
      <c r="B555" s="5" t="s">
        <v>3632</v>
      </c>
      <c r="C555" s="5" t="s">
        <v>3633</v>
      </c>
    </row>
    <row r="556">
      <c r="B556" s="5" t="s">
        <v>3634</v>
      </c>
      <c r="C556" s="5" t="s">
        <v>3635</v>
      </c>
    </row>
    <row r="559">
      <c r="B559" s="5" t="s">
        <v>3636</v>
      </c>
      <c r="C559" s="5" t="s">
        <v>3637</v>
      </c>
    </row>
    <row r="560">
      <c r="B560" s="5" t="s">
        <v>3638</v>
      </c>
      <c r="C560" s="5" t="s">
        <v>3639</v>
      </c>
    </row>
    <row r="561">
      <c r="B561" s="5" t="s">
        <v>3630</v>
      </c>
      <c r="C561" s="5" t="s">
        <v>3631</v>
      </c>
    </row>
    <row r="562">
      <c r="B562" s="5" t="s">
        <v>3640</v>
      </c>
      <c r="C562" s="5" t="s">
        <v>3641</v>
      </c>
    </row>
    <row r="563">
      <c r="B563" s="5" t="s">
        <v>3634</v>
      </c>
      <c r="C563" s="5" t="s">
        <v>3635</v>
      </c>
    </row>
    <row r="566">
      <c r="B566" s="5" t="s">
        <v>3642</v>
      </c>
      <c r="C566" s="5" t="s">
        <v>3643</v>
      </c>
    </row>
    <row r="567">
      <c r="B567" s="5" t="s">
        <v>3644</v>
      </c>
      <c r="C567" s="5" t="s">
        <v>3645</v>
      </c>
    </row>
    <row r="568">
      <c r="B568" s="5" t="s">
        <v>3646</v>
      </c>
      <c r="C568" s="5" t="s">
        <v>3647</v>
      </c>
    </row>
    <row r="569">
      <c r="B569" s="5" t="s">
        <v>3648</v>
      </c>
      <c r="C569" s="5" t="s">
        <v>3649</v>
      </c>
    </row>
    <row r="570">
      <c r="B570" s="5" t="s">
        <v>3650</v>
      </c>
      <c r="C570" s="5" t="s">
        <v>3651</v>
      </c>
    </row>
    <row r="573">
      <c r="B573" s="5" t="s">
        <v>3652</v>
      </c>
      <c r="C573" s="5" t="s">
        <v>3653</v>
      </c>
    </row>
    <row r="574">
      <c r="B574" s="5" t="s">
        <v>3654</v>
      </c>
      <c r="C574" s="5" t="s">
        <v>3655</v>
      </c>
    </row>
    <row r="575">
      <c r="B575" s="5" t="s">
        <v>3656</v>
      </c>
      <c r="C575" s="5" t="s">
        <v>3657</v>
      </c>
    </row>
    <row r="576">
      <c r="B576" s="5" t="s">
        <v>3658</v>
      </c>
      <c r="C576" s="5" t="s">
        <v>3659</v>
      </c>
    </row>
    <row r="577">
      <c r="B577" s="5" t="s">
        <v>3660</v>
      </c>
      <c r="C577" s="5" t="s">
        <v>3661</v>
      </c>
    </row>
    <row r="580">
      <c r="B580" s="5" t="s">
        <v>3662</v>
      </c>
      <c r="C580" s="5" t="s">
        <v>3663</v>
      </c>
    </row>
    <row r="581">
      <c r="B581" s="5" t="s">
        <v>3664</v>
      </c>
      <c r="C581" s="5" t="s">
        <v>3665</v>
      </c>
    </row>
    <row r="582">
      <c r="B582" s="5" t="s">
        <v>3666</v>
      </c>
      <c r="C582" s="5" t="s">
        <v>3667</v>
      </c>
    </row>
    <row r="583">
      <c r="B583" s="5" t="s">
        <v>3668</v>
      </c>
      <c r="C583" s="5" t="s">
        <v>3669</v>
      </c>
    </row>
    <row r="584">
      <c r="B584" s="5" t="s">
        <v>3670</v>
      </c>
      <c r="C584" s="5" t="s">
        <v>3671</v>
      </c>
    </row>
    <row r="587">
      <c r="B587" s="5" t="s">
        <v>3672</v>
      </c>
      <c r="C587" s="5" t="s">
        <v>3673</v>
      </c>
    </row>
    <row r="588">
      <c r="B588" s="5" t="s">
        <v>3674</v>
      </c>
      <c r="C588" s="5" t="s">
        <v>3675</v>
      </c>
    </row>
    <row r="589">
      <c r="B589" s="5" t="s">
        <v>3676</v>
      </c>
      <c r="C589" s="5" t="s">
        <v>3677</v>
      </c>
    </row>
    <row r="590">
      <c r="B590" s="5" t="s">
        <v>3678</v>
      </c>
      <c r="C590" s="5" t="s">
        <v>3679</v>
      </c>
    </row>
    <row r="591">
      <c r="B591" s="5" t="s">
        <v>3680</v>
      </c>
      <c r="C591" s="5" t="s">
        <v>3681</v>
      </c>
    </row>
    <row r="594">
      <c r="B594" s="5" t="s">
        <v>3682</v>
      </c>
      <c r="C594" s="5" t="s">
        <v>3683</v>
      </c>
    </row>
    <row r="595">
      <c r="B595" s="5" t="s">
        <v>3684</v>
      </c>
      <c r="C595" s="5" t="s">
        <v>3685</v>
      </c>
    </row>
    <row r="596">
      <c r="B596" s="5" t="s">
        <v>3686</v>
      </c>
      <c r="C596" s="5" t="s">
        <v>3687</v>
      </c>
    </row>
    <row r="597">
      <c r="B597" s="5" t="s">
        <v>3688</v>
      </c>
      <c r="C597" s="5" t="s">
        <v>3689</v>
      </c>
    </row>
    <row r="600">
      <c r="B600" s="5" t="s">
        <v>3690</v>
      </c>
      <c r="C600" s="5" t="s">
        <v>3691</v>
      </c>
    </row>
    <row r="601">
      <c r="B601" s="5" t="s">
        <v>3692</v>
      </c>
      <c r="C601" s="5" t="s">
        <v>3693</v>
      </c>
    </row>
    <row r="602">
      <c r="B602" s="5" t="s">
        <v>3694</v>
      </c>
      <c r="C602" s="5" t="s">
        <v>3695</v>
      </c>
    </row>
    <row r="603">
      <c r="B603" s="5" t="s">
        <v>3696</v>
      </c>
      <c r="C603" s="5" t="s">
        <v>3697</v>
      </c>
    </row>
    <row r="604">
      <c r="B604" s="5" t="s">
        <v>3698</v>
      </c>
      <c r="C604" s="5" t="s">
        <v>3699</v>
      </c>
    </row>
    <row r="607">
      <c r="B607" s="5" t="s">
        <v>3700</v>
      </c>
      <c r="C607" s="5" t="s">
        <v>3701</v>
      </c>
    </row>
    <row r="608">
      <c r="B608" s="5" t="s">
        <v>3702</v>
      </c>
      <c r="C608" s="5" t="s">
        <v>3703</v>
      </c>
    </row>
    <row r="609">
      <c r="B609" s="5" t="s">
        <v>3704</v>
      </c>
      <c r="C609" s="5" t="s">
        <v>3705</v>
      </c>
    </row>
    <row r="610">
      <c r="B610" s="5" t="s">
        <v>3706</v>
      </c>
      <c r="C610" s="5" t="s">
        <v>3707</v>
      </c>
    </row>
    <row r="611">
      <c r="B611" s="5" t="s">
        <v>3708</v>
      </c>
      <c r="C611" s="5" t="s">
        <v>3709</v>
      </c>
    </row>
    <row r="614">
      <c r="B614" s="5" t="s">
        <v>3710</v>
      </c>
      <c r="C614" s="5" t="s">
        <v>3711</v>
      </c>
    </row>
    <row r="615">
      <c r="B615" s="5" t="s">
        <v>3712</v>
      </c>
      <c r="C615" s="5" t="s">
        <v>3713</v>
      </c>
    </row>
    <row r="616">
      <c r="B616" s="5" t="s">
        <v>3714</v>
      </c>
      <c r="C616" s="5" t="s">
        <v>3715</v>
      </c>
    </row>
    <row r="617">
      <c r="B617" s="5" t="s">
        <v>3321</v>
      </c>
      <c r="C617" s="5" t="s">
        <v>3280</v>
      </c>
    </row>
    <row r="618">
      <c r="B618" s="5" t="s">
        <v>3716</v>
      </c>
      <c r="C618" s="5" t="s">
        <v>3717</v>
      </c>
    </row>
    <row r="621">
      <c r="B621" s="5" t="s">
        <v>3718</v>
      </c>
      <c r="C621" s="5" t="s">
        <v>3719</v>
      </c>
    </row>
    <row r="622">
      <c r="B622" s="5" t="s">
        <v>3720</v>
      </c>
      <c r="C622" s="5" t="s">
        <v>3721</v>
      </c>
    </row>
    <row r="623">
      <c r="B623" s="5" t="s">
        <v>3722</v>
      </c>
      <c r="C623" s="5" t="s">
        <v>3723</v>
      </c>
    </row>
    <row r="624">
      <c r="B624" s="5" t="s">
        <v>3724</v>
      </c>
      <c r="C624" s="5" t="s">
        <v>3725</v>
      </c>
    </row>
    <row r="625">
      <c r="B625" s="5" t="s">
        <v>3726</v>
      </c>
      <c r="C625" s="5" t="s">
        <v>3727</v>
      </c>
    </row>
    <row r="628">
      <c r="B628" s="5" t="s">
        <v>3728</v>
      </c>
      <c r="C628" s="5" t="s">
        <v>3729</v>
      </c>
    </row>
    <row r="629">
      <c r="B629" s="5" t="s">
        <v>3730</v>
      </c>
      <c r="C629" s="5" t="s">
        <v>3731</v>
      </c>
    </row>
    <row r="630">
      <c r="B630" s="5" t="s">
        <v>3732</v>
      </c>
      <c r="C630" s="5" t="s">
        <v>3733</v>
      </c>
    </row>
    <row r="631">
      <c r="B631" s="5" t="s">
        <v>3734</v>
      </c>
      <c r="C631" s="5" t="s">
        <v>3735</v>
      </c>
    </row>
    <row r="632">
      <c r="B632" s="5" t="s">
        <v>3708</v>
      </c>
      <c r="C632" s="5" t="s">
        <v>3709</v>
      </c>
    </row>
    <row r="635">
      <c r="B635" s="5" t="s">
        <v>3736</v>
      </c>
      <c r="C635" s="5" t="s">
        <v>3737</v>
      </c>
    </row>
    <row r="636">
      <c r="B636" s="5" t="s">
        <v>3738</v>
      </c>
      <c r="C636" s="5" t="s">
        <v>3739</v>
      </c>
    </row>
    <row r="637">
      <c r="B637" s="5" t="s">
        <v>3740</v>
      </c>
      <c r="C637" s="5" t="s">
        <v>3741</v>
      </c>
    </row>
    <row r="638">
      <c r="B638" s="5" t="s">
        <v>3742</v>
      </c>
      <c r="C638" s="5" t="s">
        <v>3743</v>
      </c>
    </row>
    <row r="641">
      <c r="B641" s="5" t="s">
        <v>3744</v>
      </c>
      <c r="C641" s="5" t="s">
        <v>3745</v>
      </c>
    </row>
    <row r="642">
      <c r="B642" s="5" t="s">
        <v>3746</v>
      </c>
      <c r="C642" s="5" t="s">
        <v>3747</v>
      </c>
    </row>
    <row r="643">
      <c r="B643" s="5" t="s">
        <v>3748</v>
      </c>
      <c r="C643" s="5" t="s">
        <v>3749</v>
      </c>
    </row>
    <row r="644">
      <c r="B644" s="5" t="s">
        <v>3750</v>
      </c>
      <c r="C644" s="5" t="s">
        <v>3751</v>
      </c>
    </row>
    <row r="645">
      <c r="B645" s="5" t="s">
        <v>3742</v>
      </c>
      <c r="C645" s="5" t="s">
        <v>3743</v>
      </c>
    </row>
    <row r="648">
      <c r="B648" s="5" t="s">
        <v>3752</v>
      </c>
      <c r="C648" s="5" t="s">
        <v>3753</v>
      </c>
    </row>
    <row r="649">
      <c r="B649" s="5" t="s">
        <v>3754</v>
      </c>
      <c r="C649" s="5" t="s">
        <v>3755</v>
      </c>
    </row>
    <row r="650">
      <c r="B650" s="5" t="s">
        <v>3756</v>
      </c>
      <c r="C650" s="5" t="s">
        <v>3757</v>
      </c>
    </row>
    <row r="651">
      <c r="B651" s="5" t="s">
        <v>3758</v>
      </c>
      <c r="C651" s="5" t="s">
        <v>3759</v>
      </c>
    </row>
    <row r="652">
      <c r="B652" s="5" t="s">
        <v>3760</v>
      </c>
      <c r="C652" s="5" t="s">
        <v>3761</v>
      </c>
    </row>
    <row r="655">
      <c r="B655" s="5" t="s">
        <v>3762</v>
      </c>
      <c r="C655" s="5" t="s">
        <v>3763</v>
      </c>
    </row>
    <row r="656">
      <c r="B656" s="5" t="s">
        <v>3764</v>
      </c>
      <c r="C656" s="5" t="s">
        <v>3765</v>
      </c>
    </row>
    <row r="657">
      <c r="B657" s="5" t="s">
        <v>3756</v>
      </c>
      <c r="C657" s="5" t="s">
        <v>3757</v>
      </c>
    </row>
    <row r="658">
      <c r="B658" s="5" t="s">
        <v>3766</v>
      </c>
      <c r="C658" s="5" t="s">
        <v>3767</v>
      </c>
    </row>
    <row r="659">
      <c r="B659" s="5" t="s">
        <v>3760</v>
      </c>
      <c r="C659" s="5" t="s">
        <v>3761</v>
      </c>
    </row>
    <row r="662">
      <c r="B662" s="5" t="s">
        <v>3768</v>
      </c>
      <c r="C662" s="5" t="s">
        <v>3769</v>
      </c>
    </row>
    <row r="663">
      <c r="B663" s="5" t="s">
        <v>3770</v>
      </c>
      <c r="C663" s="5" t="s">
        <v>3771</v>
      </c>
    </row>
    <row r="664">
      <c r="B664" s="5" t="s">
        <v>3756</v>
      </c>
      <c r="C664" s="5" t="s">
        <v>3757</v>
      </c>
    </row>
    <row r="665">
      <c r="B665" s="5" t="s">
        <v>3772</v>
      </c>
      <c r="C665" s="5" t="s">
        <v>3773</v>
      </c>
    </row>
    <row r="666">
      <c r="B666" s="5" t="s">
        <v>3760</v>
      </c>
      <c r="C666" s="5" t="s">
        <v>3761</v>
      </c>
    </row>
    <row r="669">
      <c r="B669" s="5" t="s">
        <v>3774</v>
      </c>
      <c r="C669" s="5" t="s">
        <v>3775</v>
      </c>
    </row>
    <row r="670">
      <c r="B670" s="5" t="s">
        <v>3776</v>
      </c>
      <c r="C670" s="5" t="s">
        <v>3777</v>
      </c>
    </row>
    <row r="671">
      <c r="B671" s="5" t="s">
        <v>3756</v>
      </c>
      <c r="C671" s="5" t="s">
        <v>3757</v>
      </c>
    </row>
    <row r="672">
      <c r="B672" s="5" t="s">
        <v>3778</v>
      </c>
      <c r="C672" s="5" t="s">
        <v>3779</v>
      </c>
    </row>
    <row r="673">
      <c r="B673" s="5" t="s">
        <v>3760</v>
      </c>
      <c r="C673" s="5" t="s">
        <v>3761</v>
      </c>
    </row>
    <row r="676">
      <c r="B676" s="5" t="s">
        <v>3780</v>
      </c>
      <c r="C676" s="5" t="s">
        <v>3781</v>
      </c>
    </row>
    <row r="677">
      <c r="B677" s="5" t="s">
        <v>3782</v>
      </c>
      <c r="C677" s="5" t="s">
        <v>3783</v>
      </c>
    </row>
    <row r="678">
      <c r="B678" s="5" t="s">
        <v>3756</v>
      </c>
      <c r="C678" s="5" t="s">
        <v>3757</v>
      </c>
    </row>
    <row r="679">
      <c r="B679" s="5" t="s">
        <v>3784</v>
      </c>
      <c r="C679" s="5" t="s">
        <v>3785</v>
      </c>
    </row>
    <row r="680">
      <c r="B680" s="5" t="s">
        <v>3760</v>
      </c>
      <c r="C680" s="5" t="s">
        <v>3761</v>
      </c>
    </row>
    <row r="683">
      <c r="B683" s="5" t="s">
        <v>3786</v>
      </c>
      <c r="C683" s="5" t="s">
        <v>3787</v>
      </c>
    </row>
    <row r="684">
      <c r="B684" s="5" t="s">
        <v>3782</v>
      </c>
      <c r="C684" s="5" t="s">
        <v>3783</v>
      </c>
    </row>
    <row r="685">
      <c r="B685" s="5" t="s">
        <v>3756</v>
      </c>
      <c r="C685" s="5" t="s">
        <v>3757</v>
      </c>
    </row>
    <row r="686">
      <c r="B686" s="5" t="s">
        <v>3788</v>
      </c>
      <c r="C686" s="5" t="s">
        <v>3789</v>
      </c>
    </row>
    <row r="689">
      <c r="B689" s="5" t="s">
        <v>3790</v>
      </c>
      <c r="C689" s="5" t="s">
        <v>3791</v>
      </c>
    </row>
    <row r="690">
      <c r="B690" s="5" t="s">
        <v>3792</v>
      </c>
      <c r="C690" s="5" t="s">
        <v>3793</v>
      </c>
    </row>
    <row r="691">
      <c r="B691" s="5" t="s">
        <v>3756</v>
      </c>
      <c r="C691" s="5" t="s">
        <v>3757</v>
      </c>
    </row>
    <row r="692">
      <c r="B692" s="5" t="s">
        <v>3794</v>
      </c>
      <c r="C692" s="5" t="s">
        <v>3795</v>
      </c>
    </row>
    <row r="693">
      <c r="B693" s="5" t="s">
        <v>3760</v>
      </c>
      <c r="C693" s="5" t="s">
        <v>3761</v>
      </c>
    </row>
    <row r="696">
      <c r="B696" s="5" t="s">
        <v>3796</v>
      </c>
      <c r="C696" s="5" t="s">
        <v>3797</v>
      </c>
    </row>
    <row r="697">
      <c r="B697" s="5" t="s">
        <v>3798</v>
      </c>
      <c r="C697" s="5" t="s">
        <v>3799</v>
      </c>
    </row>
    <row r="698">
      <c r="B698" s="5" t="s">
        <v>3756</v>
      </c>
      <c r="C698" s="5" t="s">
        <v>3757</v>
      </c>
    </row>
    <row r="699">
      <c r="B699" s="5" t="s">
        <v>3800</v>
      </c>
      <c r="C699" s="5" t="s">
        <v>3801</v>
      </c>
    </row>
    <row r="700">
      <c r="B700" s="5" t="s">
        <v>3760</v>
      </c>
      <c r="C700" s="5" t="s">
        <v>3761</v>
      </c>
    </row>
    <row r="703">
      <c r="B703" s="5" t="s">
        <v>3802</v>
      </c>
      <c r="C703" s="5" t="s">
        <v>3803</v>
      </c>
    </row>
    <row r="704">
      <c r="B704" s="5" t="s">
        <v>3804</v>
      </c>
      <c r="C704" s="5" t="s">
        <v>3805</v>
      </c>
    </row>
    <row r="705">
      <c r="B705" s="5" t="s">
        <v>3756</v>
      </c>
      <c r="C705" s="5" t="s">
        <v>3757</v>
      </c>
    </row>
    <row r="706">
      <c r="B706" s="5" t="s">
        <v>3806</v>
      </c>
      <c r="C706" s="5" t="s">
        <v>3807</v>
      </c>
    </row>
    <row r="707">
      <c r="B707" s="5" t="s">
        <v>3760</v>
      </c>
      <c r="C707" s="5" t="s">
        <v>3761</v>
      </c>
    </row>
    <row r="710">
      <c r="B710" s="5" t="s">
        <v>3808</v>
      </c>
      <c r="C710" s="5" t="s">
        <v>3809</v>
      </c>
    </row>
    <row r="711">
      <c r="B711" s="5" t="s">
        <v>3810</v>
      </c>
      <c r="C711" s="5" t="s">
        <v>3811</v>
      </c>
    </row>
    <row r="712">
      <c r="B712" s="5" t="s">
        <v>3756</v>
      </c>
      <c r="C712" s="5" t="s">
        <v>3757</v>
      </c>
    </row>
    <row r="713">
      <c r="B713" s="5" t="s">
        <v>3812</v>
      </c>
      <c r="C713" s="5" t="s">
        <v>3813</v>
      </c>
    </row>
    <row r="714">
      <c r="B714" s="5" t="s">
        <v>3760</v>
      </c>
      <c r="C714" s="5" t="s">
        <v>3761</v>
      </c>
    </row>
    <row r="717">
      <c r="B717" s="5" t="s">
        <v>3814</v>
      </c>
      <c r="C717" s="5" t="s">
        <v>3815</v>
      </c>
    </row>
    <row r="718">
      <c r="B718" s="5" t="s">
        <v>3816</v>
      </c>
      <c r="C718" s="5" t="s">
        <v>3817</v>
      </c>
    </row>
    <row r="719">
      <c r="B719" s="5" t="s">
        <v>3756</v>
      </c>
      <c r="C719" s="5" t="s">
        <v>3757</v>
      </c>
    </row>
    <row r="720">
      <c r="B720" s="5" t="s">
        <v>3818</v>
      </c>
      <c r="C720" s="5" t="s">
        <v>3819</v>
      </c>
    </row>
    <row r="721">
      <c r="B721" s="5" t="s">
        <v>3760</v>
      </c>
      <c r="C721" s="5" t="s">
        <v>3761</v>
      </c>
    </row>
    <row r="724">
      <c r="B724" s="5" t="s">
        <v>3820</v>
      </c>
      <c r="C724" s="5" t="s">
        <v>3821</v>
      </c>
    </row>
    <row r="725">
      <c r="B725" s="5" t="s">
        <v>3822</v>
      </c>
      <c r="C725" s="5" t="s">
        <v>3823</v>
      </c>
    </row>
    <row r="726">
      <c r="B726" s="5" t="s">
        <v>3756</v>
      </c>
      <c r="C726" s="5" t="s">
        <v>3757</v>
      </c>
    </row>
    <row r="727">
      <c r="B727" s="5" t="s">
        <v>3824</v>
      </c>
      <c r="C727" s="5" t="s">
        <v>3825</v>
      </c>
    </row>
    <row r="728">
      <c r="B728" s="5" t="s">
        <v>3760</v>
      </c>
      <c r="C728" s="5" t="s">
        <v>3761</v>
      </c>
    </row>
    <row r="731">
      <c r="B731" s="5" t="s">
        <v>3826</v>
      </c>
      <c r="C731" s="5" t="s">
        <v>3827</v>
      </c>
    </row>
    <row r="732">
      <c r="B732" s="5" t="s">
        <v>3828</v>
      </c>
      <c r="C732" s="5" t="s">
        <v>3829</v>
      </c>
    </row>
    <row r="733">
      <c r="B733" s="5" t="s">
        <v>3830</v>
      </c>
      <c r="C733" s="5" t="s">
        <v>3831</v>
      </c>
    </row>
    <row r="734">
      <c r="B734" s="5" t="s">
        <v>3832</v>
      </c>
      <c r="C734" s="5" t="s">
        <v>3833</v>
      </c>
    </row>
    <row r="735">
      <c r="B735" s="5" t="s">
        <v>3834</v>
      </c>
      <c r="C735" s="5" t="s">
        <v>3835</v>
      </c>
    </row>
    <row r="738">
      <c r="B738" s="5" t="s">
        <v>3836</v>
      </c>
      <c r="C738" s="5" t="s">
        <v>3837</v>
      </c>
    </row>
    <row r="739">
      <c r="B739" s="5" t="s">
        <v>3838</v>
      </c>
      <c r="C739" s="5" t="s">
        <v>3839</v>
      </c>
    </row>
    <row r="740">
      <c r="B740" s="5" t="s">
        <v>3840</v>
      </c>
      <c r="C740" s="5" t="s">
        <v>3841</v>
      </c>
    </row>
    <row r="741">
      <c r="B741" s="5" t="s">
        <v>3842</v>
      </c>
      <c r="C741" s="5" t="s">
        <v>3843</v>
      </c>
    </row>
    <row r="742">
      <c r="B742" s="5" t="s">
        <v>3844</v>
      </c>
      <c r="C742" s="5" t="s">
        <v>3845</v>
      </c>
    </row>
    <row r="745">
      <c r="B745" s="5" t="s">
        <v>3846</v>
      </c>
      <c r="C745" s="5" t="s">
        <v>3847</v>
      </c>
    </row>
    <row r="746">
      <c r="B746" s="5" t="s">
        <v>3848</v>
      </c>
      <c r="C746" s="5" t="s">
        <v>3849</v>
      </c>
    </row>
    <row r="747">
      <c r="B747" s="5" t="s">
        <v>3850</v>
      </c>
      <c r="C747" s="5" t="s">
        <v>3851</v>
      </c>
    </row>
    <row r="748">
      <c r="B748" s="5" t="s">
        <v>3852</v>
      </c>
      <c r="C748" s="5" t="s">
        <v>3853</v>
      </c>
    </row>
    <row r="749">
      <c r="B749" s="5" t="s">
        <v>3854</v>
      </c>
      <c r="C749" s="5" t="s">
        <v>3855</v>
      </c>
    </row>
    <row r="752">
      <c r="B752" s="5" t="s">
        <v>3856</v>
      </c>
      <c r="C752" s="5" t="s">
        <v>3857</v>
      </c>
    </row>
    <row r="753">
      <c r="B753" s="5" t="s">
        <v>3858</v>
      </c>
      <c r="C753" s="5" t="s">
        <v>3859</v>
      </c>
    </row>
    <row r="754">
      <c r="B754" s="5" t="s">
        <v>3860</v>
      </c>
      <c r="C754" s="5" t="s">
        <v>3861</v>
      </c>
    </row>
    <row r="755">
      <c r="B755" s="5" t="s">
        <v>3862</v>
      </c>
      <c r="C755" s="5" t="s">
        <v>3863</v>
      </c>
    </row>
    <row r="758">
      <c r="B758" s="5" t="s">
        <v>3864</v>
      </c>
      <c r="C758" s="5" t="s">
        <v>3865</v>
      </c>
    </row>
    <row r="759">
      <c r="B759" s="5" t="s">
        <v>3858</v>
      </c>
      <c r="C759" s="5" t="s">
        <v>3859</v>
      </c>
    </row>
    <row r="760">
      <c r="B760" s="5" t="s">
        <v>3866</v>
      </c>
      <c r="C760" s="5" t="s">
        <v>3867</v>
      </c>
    </row>
    <row r="761">
      <c r="B761" s="5" t="s">
        <v>3862</v>
      </c>
      <c r="C761" s="5" t="s">
        <v>3863</v>
      </c>
    </row>
    <row r="764">
      <c r="B764" s="5" t="s">
        <v>3868</v>
      </c>
      <c r="C764" s="5" t="s">
        <v>3869</v>
      </c>
    </row>
    <row r="765">
      <c r="B765" s="5" t="s">
        <v>3858</v>
      </c>
      <c r="C765" s="5" t="s">
        <v>3859</v>
      </c>
    </row>
    <row r="766">
      <c r="B766" s="5" t="s">
        <v>3870</v>
      </c>
      <c r="C766" s="5" t="s">
        <v>3871</v>
      </c>
    </row>
    <row r="767">
      <c r="B767" s="5" t="s">
        <v>3862</v>
      </c>
      <c r="C767" s="5" t="s">
        <v>3863</v>
      </c>
    </row>
    <row r="770">
      <c r="B770" s="5" t="s">
        <v>3872</v>
      </c>
      <c r="C770" s="5" t="s">
        <v>3873</v>
      </c>
    </row>
    <row r="771">
      <c r="B771" s="5" t="s">
        <v>3858</v>
      </c>
      <c r="C771" s="5" t="s">
        <v>3859</v>
      </c>
    </row>
    <row r="772">
      <c r="B772" s="5" t="s">
        <v>3874</v>
      </c>
      <c r="C772" s="5" t="s">
        <v>3875</v>
      </c>
    </row>
    <row r="773">
      <c r="B773" s="5" t="s">
        <v>3862</v>
      </c>
      <c r="C773" s="5" t="s">
        <v>3863</v>
      </c>
    </row>
    <row r="776">
      <c r="B776" s="5" t="s">
        <v>3876</v>
      </c>
      <c r="C776" s="5" t="s">
        <v>3877</v>
      </c>
    </row>
    <row r="777">
      <c r="B777" s="5" t="s">
        <v>3878</v>
      </c>
      <c r="C777" s="5" t="s">
        <v>3879</v>
      </c>
    </row>
    <row r="778">
      <c r="B778" s="5" t="s">
        <v>3630</v>
      </c>
      <c r="C778" s="5" t="s">
        <v>3631</v>
      </c>
    </row>
    <row r="779">
      <c r="B779" s="5" t="s">
        <v>3880</v>
      </c>
      <c r="C779" s="5" t="s">
        <v>3881</v>
      </c>
    </row>
    <row r="780">
      <c r="B780" s="5" t="s">
        <v>3882</v>
      </c>
      <c r="C780" s="5" t="s">
        <v>3635</v>
      </c>
    </row>
    <row r="783">
      <c r="B783" s="5" t="s">
        <v>3883</v>
      </c>
      <c r="C783" s="5" t="s">
        <v>3884</v>
      </c>
    </row>
    <row r="784">
      <c r="B784" s="5" t="s">
        <v>3885</v>
      </c>
      <c r="C784" s="5" t="s">
        <v>3886</v>
      </c>
    </row>
    <row r="785">
      <c r="B785" s="5" t="s">
        <v>3630</v>
      </c>
      <c r="C785" s="5" t="s">
        <v>3631</v>
      </c>
    </row>
    <row r="786">
      <c r="B786" s="5" t="s">
        <v>3887</v>
      </c>
      <c r="C786" s="5" t="s">
        <v>3888</v>
      </c>
    </row>
    <row r="787">
      <c r="B787" s="5" t="s">
        <v>3889</v>
      </c>
      <c r="C787" s="5" t="s">
        <v>3890</v>
      </c>
    </row>
    <row r="790">
      <c r="B790" s="5" t="s">
        <v>3891</v>
      </c>
      <c r="C790" s="5" t="s">
        <v>3892</v>
      </c>
    </row>
    <row r="791">
      <c r="B791" s="5" t="s">
        <v>3893</v>
      </c>
      <c r="C791" s="5" t="s">
        <v>3894</v>
      </c>
    </row>
    <row r="792">
      <c r="B792" s="5" t="s">
        <v>3895</v>
      </c>
      <c r="C792" s="5" t="s">
        <v>3896</v>
      </c>
    </row>
    <row r="793">
      <c r="B793" s="5" t="s">
        <v>3897</v>
      </c>
      <c r="C793" s="5" t="s">
        <v>3558</v>
      </c>
    </row>
    <row r="794">
      <c r="B794" s="5" t="s">
        <v>3898</v>
      </c>
      <c r="C794" s="5" t="s">
        <v>3899</v>
      </c>
    </row>
    <row r="797">
      <c r="B797" s="5" t="s">
        <v>3900</v>
      </c>
      <c r="C797" s="5" t="s">
        <v>3901</v>
      </c>
    </row>
    <row r="798">
      <c r="B798" s="5" t="s">
        <v>3902</v>
      </c>
      <c r="C798" s="5" t="s">
        <v>3903</v>
      </c>
    </row>
    <row r="799">
      <c r="B799" s="5" t="s">
        <v>3904</v>
      </c>
      <c r="C799" s="5" t="s">
        <v>3905</v>
      </c>
    </row>
    <row r="800">
      <c r="B800" s="5" t="s">
        <v>3906</v>
      </c>
      <c r="C800" s="5" t="s">
        <v>3907</v>
      </c>
    </row>
    <row r="801">
      <c r="B801" s="5" t="s">
        <v>3908</v>
      </c>
      <c r="C801" s="5" t="s">
        <v>3635</v>
      </c>
    </row>
    <row r="804">
      <c r="B804" s="5" t="s">
        <v>3909</v>
      </c>
      <c r="C804" s="5" t="s">
        <v>3910</v>
      </c>
    </row>
    <row r="805">
      <c r="B805" s="5" t="s">
        <v>3911</v>
      </c>
      <c r="C805" s="5" t="s">
        <v>3912</v>
      </c>
    </row>
    <row r="806">
      <c r="B806" s="5" t="s">
        <v>3913</v>
      </c>
      <c r="C806" s="5" t="s">
        <v>3914</v>
      </c>
    </row>
    <row r="807">
      <c r="B807" s="5" t="s">
        <v>3915</v>
      </c>
      <c r="C807" s="5" t="s">
        <v>3916</v>
      </c>
    </row>
    <row r="808">
      <c r="B808" s="5" t="s">
        <v>3917</v>
      </c>
      <c r="C808" s="5" t="s">
        <v>3918</v>
      </c>
    </row>
    <row r="811">
      <c r="B811" s="5" t="s">
        <v>3919</v>
      </c>
      <c r="C811" s="5" t="s">
        <v>3920</v>
      </c>
    </row>
    <row r="812">
      <c r="B812" s="5" t="s">
        <v>3921</v>
      </c>
      <c r="C812" s="5" t="s">
        <v>3922</v>
      </c>
    </row>
    <row r="813">
      <c r="B813" s="5" t="s">
        <v>3923</v>
      </c>
      <c r="C813" s="5" t="s">
        <v>3924</v>
      </c>
    </row>
    <row r="814">
      <c r="B814" s="5" t="s">
        <v>3917</v>
      </c>
      <c r="C814" s="5" t="s">
        <v>3918</v>
      </c>
    </row>
    <row r="817">
      <c r="B817" s="5" t="s">
        <v>3925</v>
      </c>
      <c r="C817" s="5" t="s">
        <v>3926</v>
      </c>
    </row>
    <row r="818">
      <c r="B818" s="5" t="s">
        <v>3927</v>
      </c>
      <c r="C818" s="5" t="s">
        <v>3928</v>
      </c>
    </row>
    <row r="819">
      <c r="B819" s="5" t="s">
        <v>3929</v>
      </c>
      <c r="C819" s="5" t="s">
        <v>3930</v>
      </c>
    </row>
    <row r="820">
      <c r="B820" s="5" t="s">
        <v>3931</v>
      </c>
      <c r="C820" s="5" t="s">
        <v>3888</v>
      </c>
    </row>
    <row r="821">
      <c r="B821" s="5" t="s">
        <v>3932</v>
      </c>
      <c r="C821" s="5" t="s">
        <v>3933</v>
      </c>
    </row>
    <row r="824">
      <c r="B824" s="5" t="s">
        <v>3414</v>
      </c>
      <c r="C824" s="5" t="s">
        <v>3415</v>
      </c>
    </row>
    <row r="825">
      <c r="B825" s="5" t="s">
        <v>3934</v>
      </c>
      <c r="C825" s="5" t="s">
        <v>3935</v>
      </c>
    </row>
    <row r="826">
      <c r="B826" s="5" t="s">
        <v>3936</v>
      </c>
      <c r="C826" s="5" t="s">
        <v>3937</v>
      </c>
    </row>
    <row r="827">
      <c r="B827" s="5" t="s">
        <v>3938</v>
      </c>
      <c r="C827" s="5" t="s">
        <v>3939</v>
      </c>
    </row>
    <row r="828">
      <c r="B828" s="5" t="s">
        <v>3940</v>
      </c>
      <c r="C828" s="5" t="s">
        <v>3941</v>
      </c>
    </row>
    <row r="831">
      <c r="B831" s="5" t="s">
        <v>3942</v>
      </c>
      <c r="C831" s="5" t="s">
        <v>3943</v>
      </c>
    </row>
    <row r="832">
      <c r="B832" s="5" t="s">
        <v>3944</v>
      </c>
      <c r="C832" s="5" t="s">
        <v>3945</v>
      </c>
    </row>
    <row r="833">
      <c r="B833" s="5" t="s">
        <v>3946</v>
      </c>
      <c r="C833" s="5" t="s">
        <v>3947</v>
      </c>
    </row>
    <row r="834">
      <c r="B834" s="5" t="s">
        <v>3948</v>
      </c>
      <c r="C834" s="5" t="s">
        <v>3949</v>
      </c>
    </row>
    <row r="835">
      <c r="B835" s="5" t="s">
        <v>3950</v>
      </c>
      <c r="C835" s="5" t="s">
        <v>3951</v>
      </c>
    </row>
    <row r="838">
      <c r="B838" s="5" t="s">
        <v>3952</v>
      </c>
      <c r="C838" s="5" t="s">
        <v>3953</v>
      </c>
    </row>
    <row r="839">
      <c r="B839" s="5" t="s">
        <v>3954</v>
      </c>
      <c r="C839" s="5" t="s">
        <v>3955</v>
      </c>
    </row>
    <row r="840">
      <c r="B840" s="5" t="s">
        <v>3956</v>
      </c>
      <c r="C840" s="5" t="s">
        <v>3957</v>
      </c>
    </row>
    <row r="841">
      <c r="B841" s="5" t="s">
        <v>3958</v>
      </c>
      <c r="C841" s="5" t="s">
        <v>3959</v>
      </c>
    </row>
    <row r="842">
      <c r="B842" s="5" t="s">
        <v>3960</v>
      </c>
      <c r="C842" s="5" t="s">
        <v>3961</v>
      </c>
    </row>
    <row r="845">
      <c r="B845" s="5" t="s">
        <v>3962</v>
      </c>
      <c r="C845" s="5" t="s">
        <v>3963</v>
      </c>
    </row>
    <row r="846">
      <c r="B846" s="5" t="s">
        <v>3964</v>
      </c>
      <c r="C846" s="5" t="s">
        <v>3965</v>
      </c>
    </row>
    <row r="847">
      <c r="B847" s="5" t="s">
        <v>3966</v>
      </c>
      <c r="C847" s="5" t="s">
        <v>3967</v>
      </c>
    </row>
    <row r="848">
      <c r="B848" s="5" t="s">
        <v>3968</v>
      </c>
      <c r="C848" s="5" t="s">
        <v>3969</v>
      </c>
    </row>
    <row r="849">
      <c r="B849" s="5" t="s">
        <v>3970</v>
      </c>
      <c r="C849" s="5" t="s">
        <v>3971</v>
      </c>
    </row>
    <row r="852">
      <c r="B852" s="5" t="s">
        <v>3972</v>
      </c>
      <c r="C852" s="5" t="s">
        <v>3973</v>
      </c>
    </row>
    <row r="853">
      <c r="B853" s="5" t="s">
        <v>3974</v>
      </c>
      <c r="C853" s="5" t="s">
        <v>3975</v>
      </c>
    </row>
    <row r="854">
      <c r="B854" s="5" t="s">
        <v>3976</v>
      </c>
      <c r="C854" s="5" t="s">
        <v>3977</v>
      </c>
    </row>
    <row r="855">
      <c r="B855" s="5" t="s">
        <v>3978</v>
      </c>
      <c r="C855" s="5" t="s">
        <v>3979</v>
      </c>
    </row>
    <row r="856">
      <c r="B856" s="5" t="s">
        <v>3980</v>
      </c>
      <c r="C856" s="5" t="s">
        <v>3981</v>
      </c>
    </row>
    <row r="859">
      <c r="B859" s="5" t="s">
        <v>3982</v>
      </c>
      <c r="C859" s="5" t="s">
        <v>3983</v>
      </c>
    </row>
    <row r="860">
      <c r="B860" s="5" t="s">
        <v>580</v>
      </c>
      <c r="C860" s="5" t="s">
        <v>3984</v>
      </c>
    </row>
    <row r="861">
      <c r="B861" s="5" t="s">
        <v>3985</v>
      </c>
      <c r="C861" s="5" t="s">
        <v>3986</v>
      </c>
    </row>
    <row r="862">
      <c r="B862" s="5" t="s">
        <v>3321</v>
      </c>
      <c r="C862" s="5" t="s">
        <v>3280</v>
      </c>
    </row>
    <row r="863">
      <c r="B863" s="5" t="s">
        <v>3987</v>
      </c>
      <c r="C863" s="5" t="s">
        <v>3988</v>
      </c>
    </row>
    <row r="866">
      <c r="B866" s="5" t="s">
        <v>3989</v>
      </c>
      <c r="C866" s="5" t="s">
        <v>3990</v>
      </c>
    </row>
    <row r="867">
      <c r="B867" s="5" t="s">
        <v>583</v>
      </c>
      <c r="C867" s="5" t="s">
        <v>3991</v>
      </c>
    </row>
    <row r="868">
      <c r="B868" s="5" t="s">
        <v>3985</v>
      </c>
      <c r="C868" s="5" t="s">
        <v>3986</v>
      </c>
    </row>
    <row r="869">
      <c r="B869" s="5" t="s">
        <v>3724</v>
      </c>
      <c r="C869" s="5" t="s">
        <v>3725</v>
      </c>
    </row>
    <row r="870">
      <c r="B870" s="5" t="s">
        <v>3987</v>
      </c>
      <c r="C870" s="5" t="s">
        <v>3988</v>
      </c>
    </row>
    <row r="873">
      <c r="B873" s="5" t="s">
        <v>3982</v>
      </c>
      <c r="C873" s="5" t="s">
        <v>3983</v>
      </c>
    </row>
    <row r="874">
      <c r="B874" s="5" t="s">
        <v>586</v>
      </c>
      <c r="C874" s="5" t="s">
        <v>3992</v>
      </c>
    </row>
    <row r="875">
      <c r="B875" s="5" t="s">
        <v>3985</v>
      </c>
      <c r="C875" s="5" t="s">
        <v>3986</v>
      </c>
    </row>
    <row r="876">
      <c r="B876" s="5" t="s">
        <v>3734</v>
      </c>
      <c r="C876" s="5" t="s">
        <v>3735</v>
      </c>
    </row>
    <row r="877">
      <c r="B877" s="5" t="s">
        <v>3993</v>
      </c>
      <c r="C877" s="5" t="s">
        <v>3994</v>
      </c>
    </row>
    <row r="880">
      <c r="B880" s="5" t="s">
        <v>3995</v>
      </c>
      <c r="C880" s="5" t="s">
        <v>3996</v>
      </c>
    </row>
    <row r="881">
      <c r="B881" s="5" t="s">
        <v>589</v>
      </c>
      <c r="C881" s="5" t="s">
        <v>3997</v>
      </c>
    </row>
    <row r="882">
      <c r="B882" s="5" t="s">
        <v>3998</v>
      </c>
      <c r="C882" s="5" t="s">
        <v>3999</v>
      </c>
    </row>
    <row r="883">
      <c r="B883" s="5" t="s">
        <v>4000</v>
      </c>
      <c r="C883" s="5" t="s">
        <v>4001</v>
      </c>
    </row>
    <row r="884">
      <c r="B884" s="5" t="s">
        <v>4002</v>
      </c>
      <c r="C884" s="5" t="s">
        <v>4003</v>
      </c>
    </row>
    <row r="887">
      <c r="B887" s="5" t="s">
        <v>4004</v>
      </c>
      <c r="C887" s="5" t="s">
        <v>4005</v>
      </c>
    </row>
    <row r="888">
      <c r="B888" s="5" t="s">
        <v>4006</v>
      </c>
      <c r="C888" s="5" t="s">
        <v>4007</v>
      </c>
    </row>
    <row r="889">
      <c r="B889" s="5" t="s">
        <v>4008</v>
      </c>
      <c r="C889" s="5" t="s">
        <v>4009</v>
      </c>
    </row>
    <row r="890">
      <c r="B890" s="5" t="s">
        <v>4010</v>
      </c>
      <c r="C890" s="5" t="s">
        <v>4011</v>
      </c>
    </row>
    <row r="891">
      <c r="B891" s="5" t="s">
        <v>4012</v>
      </c>
      <c r="C891" s="5" t="s">
        <v>4013</v>
      </c>
    </row>
    <row r="894">
      <c r="B894" s="5" t="s">
        <v>4014</v>
      </c>
      <c r="C894" s="5" t="s">
        <v>4015</v>
      </c>
    </row>
    <row r="895">
      <c r="B895" s="5" t="s">
        <v>4006</v>
      </c>
      <c r="C895" s="5" t="s">
        <v>4007</v>
      </c>
    </row>
    <row r="896">
      <c r="B896" s="5" t="s">
        <v>4008</v>
      </c>
      <c r="C896" s="5" t="s">
        <v>4009</v>
      </c>
    </row>
    <row r="897">
      <c r="B897" s="5" t="s">
        <v>4010</v>
      </c>
      <c r="C897" s="5" t="s">
        <v>4011</v>
      </c>
    </row>
    <row r="898">
      <c r="B898" s="5" t="s">
        <v>4012</v>
      </c>
      <c r="C898" s="5" t="s">
        <v>4013</v>
      </c>
    </row>
    <row r="901">
      <c r="B901" s="5" t="s">
        <v>4016</v>
      </c>
      <c r="C901" s="5" t="s">
        <v>4017</v>
      </c>
    </row>
    <row r="902">
      <c r="B902" s="5" t="s">
        <v>4006</v>
      </c>
      <c r="C902" s="5" t="s">
        <v>4007</v>
      </c>
    </row>
    <row r="903">
      <c r="B903" s="5" t="s">
        <v>4008</v>
      </c>
      <c r="C903" s="5" t="s">
        <v>4009</v>
      </c>
    </row>
    <row r="904">
      <c r="B904" s="5" t="s">
        <v>4010</v>
      </c>
      <c r="C904" s="5" t="s">
        <v>4011</v>
      </c>
    </row>
    <row r="905">
      <c r="B905" s="5" t="s">
        <v>4012</v>
      </c>
      <c r="C905" s="5" t="s">
        <v>4013</v>
      </c>
    </row>
    <row r="908">
      <c r="B908" s="5" t="s">
        <v>4018</v>
      </c>
      <c r="C908" s="5" t="s">
        <v>4019</v>
      </c>
    </row>
    <row r="909">
      <c r="B909" s="5" t="s">
        <v>4006</v>
      </c>
      <c r="C909" s="5" t="s">
        <v>4007</v>
      </c>
    </row>
    <row r="910">
      <c r="B910" s="5" t="s">
        <v>4008</v>
      </c>
      <c r="C910" s="5" t="s">
        <v>4009</v>
      </c>
    </row>
    <row r="911">
      <c r="B911" s="5" t="s">
        <v>4010</v>
      </c>
      <c r="C911" s="5" t="s">
        <v>4011</v>
      </c>
    </row>
    <row r="912">
      <c r="B912" s="5" t="s">
        <v>4012</v>
      </c>
      <c r="C912" s="5" t="s">
        <v>4013</v>
      </c>
    </row>
    <row r="915">
      <c r="B915" s="5" t="s">
        <v>4020</v>
      </c>
      <c r="C915" s="5" t="s">
        <v>4021</v>
      </c>
    </row>
    <row r="916">
      <c r="B916" s="5" t="s">
        <v>4022</v>
      </c>
      <c r="C916" s="5" t="s">
        <v>4023</v>
      </c>
    </row>
    <row r="917">
      <c r="B917" s="5" t="s">
        <v>4024</v>
      </c>
      <c r="C917" s="5" t="s">
        <v>4025</v>
      </c>
    </row>
    <row r="918">
      <c r="B918" s="5" t="s">
        <v>4026</v>
      </c>
      <c r="C918" s="5" t="s">
        <v>4027</v>
      </c>
    </row>
    <row r="919">
      <c r="B919" s="5" t="s">
        <v>4028</v>
      </c>
      <c r="C919" s="5" t="s">
        <v>4029</v>
      </c>
    </row>
    <row r="922">
      <c r="B922" s="5" t="s">
        <v>4030</v>
      </c>
      <c r="C922" s="5" t="s">
        <v>4031</v>
      </c>
    </row>
    <row r="923">
      <c r="B923" s="5" t="s">
        <v>4032</v>
      </c>
      <c r="C923" s="5" t="s">
        <v>4033</v>
      </c>
    </row>
    <row r="924">
      <c r="B924" s="5" t="s">
        <v>4034</v>
      </c>
      <c r="C924" s="5" t="s">
        <v>4035</v>
      </c>
    </row>
    <row r="925">
      <c r="B925" s="5" t="s">
        <v>4036</v>
      </c>
      <c r="C925" s="5" t="s">
        <v>4037</v>
      </c>
    </row>
    <row r="926">
      <c r="B926" s="5" t="s">
        <v>4038</v>
      </c>
      <c r="C926" s="5" t="s">
        <v>4039</v>
      </c>
    </row>
    <row r="929">
      <c r="B929" s="5" t="s">
        <v>4040</v>
      </c>
      <c r="C929" s="30" t="s">
        <v>4041</v>
      </c>
    </row>
    <row r="932">
      <c r="B932" s="5" t="s">
        <v>4042</v>
      </c>
      <c r="C932" s="30" t="s">
        <v>4043</v>
      </c>
    </row>
    <row r="935">
      <c r="B935" s="5" t="s">
        <v>4044</v>
      </c>
      <c r="C935" s="5" t="s">
        <v>4045</v>
      </c>
    </row>
    <row r="938">
      <c r="B938" s="5" t="s">
        <v>4046</v>
      </c>
      <c r="C938" s="5" t="s">
        <v>4047</v>
      </c>
    </row>
    <row r="941">
      <c r="B941" s="5" t="s">
        <v>4048</v>
      </c>
      <c r="C941" s="5" t="s">
        <v>4049</v>
      </c>
    </row>
    <row r="944">
      <c r="B944" s="5" t="s">
        <v>4050</v>
      </c>
      <c r="C944" s="30" t="s">
        <v>4051</v>
      </c>
    </row>
    <row r="945">
      <c r="B945" s="5" t="s">
        <v>4052</v>
      </c>
      <c r="C945" s="30" t="s">
        <v>4053</v>
      </c>
    </row>
    <row r="948">
      <c r="B948" s="5" t="s">
        <v>4054</v>
      </c>
      <c r="C948" s="30" t="s">
        <v>4055</v>
      </c>
    </row>
    <row r="951">
      <c r="B951" s="5" t="s">
        <v>4056</v>
      </c>
      <c r="C951" s="30" t="s">
        <v>4057</v>
      </c>
    </row>
    <row r="954">
      <c r="B954" s="5" t="s">
        <v>4058</v>
      </c>
      <c r="C954" s="30" t="s">
        <v>4059</v>
      </c>
    </row>
    <row r="957">
      <c r="B957" s="5" t="s">
        <v>4060</v>
      </c>
      <c r="C957" s="30" t="s">
        <v>4061</v>
      </c>
    </row>
    <row r="958">
      <c r="B958" s="5" t="s">
        <v>4062</v>
      </c>
      <c r="C958" s="30" t="s">
        <v>4063</v>
      </c>
    </row>
    <row r="959">
      <c r="B959" s="5" t="s">
        <v>4064</v>
      </c>
      <c r="C959" s="30" t="s">
        <v>4065</v>
      </c>
    </row>
    <row r="960">
      <c r="C960" s="30"/>
    </row>
    <row r="962">
      <c r="B962" s="5" t="s">
        <v>4066</v>
      </c>
      <c r="C962" s="5" t="s">
        <v>4067</v>
      </c>
    </row>
    <row r="963">
      <c r="B963" s="5" t="s">
        <v>4068</v>
      </c>
      <c r="C963" s="5" t="s">
        <v>4069</v>
      </c>
    </row>
    <row r="964">
      <c r="B964" s="5" t="s">
        <v>4070</v>
      </c>
      <c r="C964" s="5" t="s">
        <v>4071</v>
      </c>
    </row>
    <row r="967">
      <c r="B967" s="5" t="s">
        <v>4072</v>
      </c>
      <c r="C967" s="5" t="s">
        <v>4073</v>
      </c>
    </row>
    <row r="968">
      <c r="B968" s="5" t="s">
        <v>4074</v>
      </c>
      <c r="C968" s="5" t="s">
        <v>4075</v>
      </c>
    </row>
    <row r="969">
      <c r="B969" s="5" t="s">
        <v>4076</v>
      </c>
      <c r="C969" s="5" t="s">
        <v>4077</v>
      </c>
    </row>
    <row r="972">
      <c r="B972" s="5" t="s">
        <v>4078</v>
      </c>
      <c r="C972" s="30" t="s">
        <v>4079</v>
      </c>
    </row>
    <row r="975">
      <c r="B975" s="5" t="s">
        <v>4080</v>
      </c>
      <c r="C975" s="5" t="s">
        <v>4081</v>
      </c>
    </row>
    <row r="978">
      <c r="B978" s="5" t="s">
        <v>4082</v>
      </c>
      <c r="C978" s="5" t="s">
        <v>4083</v>
      </c>
    </row>
    <row r="981">
      <c r="B981" s="5" t="s">
        <v>4084</v>
      </c>
      <c r="C981" s="5" t="s">
        <v>4085</v>
      </c>
    </row>
    <row r="984">
      <c r="B984" s="5" t="s">
        <v>4086</v>
      </c>
      <c r="C984" s="5" t="s">
        <v>4087</v>
      </c>
    </row>
    <row r="987">
      <c r="B987" s="5" t="s">
        <v>4088</v>
      </c>
      <c r="C987" s="5" t="s">
        <v>4089</v>
      </c>
    </row>
    <row r="990">
      <c r="B990" s="5" t="s">
        <v>4090</v>
      </c>
      <c r="C990" s="5" t="s">
        <v>4091</v>
      </c>
    </row>
    <row r="993">
      <c r="B993" s="5" t="s">
        <v>4092</v>
      </c>
      <c r="C993" s="5" t="s">
        <v>4093</v>
      </c>
    </row>
    <row r="996">
      <c r="B996" s="5" t="s">
        <v>4094</v>
      </c>
      <c r="C996" s="30" t="s">
        <v>4095</v>
      </c>
    </row>
    <row r="997">
      <c r="B997" s="5" t="s">
        <v>4096</v>
      </c>
      <c r="C997" s="30" t="s">
        <v>4097</v>
      </c>
    </row>
    <row r="998">
      <c r="B998" s="5" t="s">
        <v>4098</v>
      </c>
    </row>
    <row r="1001">
      <c r="B1001" s="5" t="s">
        <v>4099</v>
      </c>
      <c r="C1001" s="30" t="s">
        <v>4100</v>
      </c>
    </row>
    <row r="1002">
      <c r="B1002" s="5" t="s">
        <v>4096</v>
      </c>
      <c r="C1002" s="30" t="s">
        <v>4097</v>
      </c>
    </row>
    <row r="1003">
      <c r="B1003" s="5" t="s">
        <v>4098</v>
      </c>
      <c r="C1003" s="30"/>
    </row>
    <row r="1006">
      <c r="B1006" s="5" t="s">
        <v>4101</v>
      </c>
      <c r="C1006" s="30" t="s">
        <v>4102</v>
      </c>
    </row>
    <row r="1007">
      <c r="B1007" s="5" t="s">
        <v>4103</v>
      </c>
      <c r="C1007" s="30" t="s">
        <v>4104</v>
      </c>
    </row>
    <row r="1010">
      <c r="B1010" s="5" t="s">
        <v>4105</v>
      </c>
      <c r="C1010" s="30" t="s">
        <v>4106</v>
      </c>
    </row>
    <row r="1011">
      <c r="B1011" s="5" t="s">
        <v>4096</v>
      </c>
      <c r="C1011" s="5" t="s">
        <v>4107</v>
      </c>
    </row>
    <row r="1012">
      <c r="B1012" s="5" t="s">
        <v>4098</v>
      </c>
      <c r="C1012" s="5" t="s">
        <v>4108</v>
      </c>
    </row>
    <row r="1015">
      <c r="B1015" s="5" t="s">
        <v>4109</v>
      </c>
      <c r="C1015" s="30" t="s">
        <v>4110</v>
      </c>
    </row>
    <row r="1016">
      <c r="B1016" s="5" t="s">
        <v>4096</v>
      </c>
      <c r="C1016" s="5" t="s">
        <v>4107</v>
      </c>
    </row>
    <row r="1017">
      <c r="B1017" s="5" t="s">
        <v>4098</v>
      </c>
      <c r="C1017" s="5" t="s">
        <v>4108</v>
      </c>
    </row>
    <row r="1020">
      <c r="B1020" s="5" t="s">
        <v>4111</v>
      </c>
      <c r="C1020" s="30" t="s">
        <v>4112</v>
      </c>
    </row>
    <row r="1021">
      <c r="B1021" s="5" t="s">
        <v>4096</v>
      </c>
      <c r="C1021" s="5" t="s">
        <v>4107</v>
      </c>
    </row>
    <row r="1022">
      <c r="B1022" s="5" t="s">
        <v>4098</v>
      </c>
      <c r="C1022" s="5" t="s">
        <v>4108</v>
      </c>
    </row>
    <row r="1025">
      <c r="B1025" s="5" t="s">
        <v>4113</v>
      </c>
      <c r="C1025" s="30" t="s">
        <v>4114</v>
      </c>
    </row>
    <row r="1026">
      <c r="B1026" s="5" t="s">
        <v>4103</v>
      </c>
      <c r="C1026" s="5" t="s">
        <v>4115</v>
      </c>
    </row>
    <row r="1029">
      <c r="B1029" s="5" t="s">
        <v>4116</v>
      </c>
      <c r="C1029" s="30" t="s">
        <v>4117</v>
      </c>
    </row>
    <row r="1032">
      <c r="B1032" s="5" t="s">
        <v>4118</v>
      </c>
      <c r="C1032" s="30" t="s">
        <v>4119</v>
      </c>
    </row>
    <row r="1035">
      <c r="B1035" s="5" t="s">
        <v>4120</v>
      </c>
      <c r="C1035" s="30" t="s">
        <v>4121</v>
      </c>
    </row>
    <row r="1038">
      <c r="B1038" s="5" t="s">
        <v>4122</v>
      </c>
      <c r="C1038" s="30" t="s">
        <v>4123</v>
      </c>
    </row>
    <row r="1041">
      <c r="B1041" s="5" t="s">
        <v>4124</v>
      </c>
      <c r="C1041" s="30" t="s">
        <v>4125</v>
      </c>
    </row>
    <row r="1044">
      <c r="B1044" s="5" t="s">
        <v>4126</v>
      </c>
      <c r="C1044" s="30" t="s">
        <v>4127</v>
      </c>
    </row>
    <row r="1047">
      <c r="B1047" s="5" t="s">
        <v>4128</v>
      </c>
      <c r="C1047" s="30" t="s">
        <v>4129</v>
      </c>
    </row>
    <row r="1048">
      <c r="B1048" s="5" t="s">
        <v>4052</v>
      </c>
      <c r="C1048" s="30" t="s">
        <v>4130</v>
      </c>
    </row>
    <row r="1051">
      <c r="B1051" s="5" t="s">
        <v>4131</v>
      </c>
      <c r="C1051" s="30" t="s">
        <v>4132</v>
      </c>
    </row>
    <row r="1054">
      <c r="B1054" s="5" t="s">
        <v>4133</v>
      </c>
      <c r="C1054" s="30" t="s">
        <v>4127</v>
      </c>
    </row>
    <row r="1057">
      <c r="B1057" s="5" t="s">
        <v>4134</v>
      </c>
      <c r="C1057" s="30" t="s">
        <v>4135</v>
      </c>
    </row>
    <row r="1058">
      <c r="B1058" s="5" t="s">
        <v>4136</v>
      </c>
      <c r="C1058" s="30" t="s">
        <v>4137</v>
      </c>
    </row>
    <row r="1059">
      <c r="B1059" s="5" t="s">
        <v>4138</v>
      </c>
      <c r="C1059" s="30" t="s">
        <v>4139</v>
      </c>
    </row>
    <row r="1062">
      <c r="B1062" s="5" t="s">
        <v>4140</v>
      </c>
      <c r="C1062" s="30" t="s">
        <v>4141</v>
      </c>
    </row>
    <row r="1065">
      <c r="B1065" s="5" t="s">
        <v>4142</v>
      </c>
      <c r="C1065" s="30" t="s">
        <v>4143</v>
      </c>
    </row>
    <row r="1066">
      <c r="B1066" s="5" t="s">
        <v>4144</v>
      </c>
      <c r="C1066" s="30" t="s">
        <v>4145</v>
      </c>
    </row>
    <row r="1067">
      <c r="B1067" s="5" t="s">
        <v>4146</v>
      </c>
      <c r="C1067" s="30" t="s">
        <v>4147</v>
      </c>
    </row>
    <row r="1070">
      <c r="B1070" s="5" t="s">
        <v>4148</v>
      </c>
      <c r="C1070" s="30" t="s">
        <v>4149</v>
      </c>
    </row>
    <row r="1071">
      <c r="B1071" s="5" t="s">
        <v>4150</v>
      </c>
      <c r="C1071" s="30" t="s">
        <v>4151</v>
      </c>
    </row>
    <row r="1074">
      <c r="B1074" s="5" t="s">
        <v>4152</v>
      </c>
      <c r="C1074" s="30" t="s">
        <v>4153</v>
      </c>
    </row>
    <row r="1077">
      <c r="B1077" s="5" t="s">
        <v>4154</v>
      </c>
      <c r="C1077" s="30" t="s">
        <v>4155</v>
      </c>
    </row>
    <row r="1080">
      <c r="B1080" s="5" t="s">
        <v>4156</v>
      </c>
      <c r="C1080" s="30" t="s">
        <v>4157</v>
      </c>
    </row>
    <row r="1083">
      <c r="B1083" s="5" t="s">
        <v>4158</v>
      </c>
      <c r="C1083" s="30" t="s">
        <v>4159</v>
      </c>
    </row>
    <row r="1084">
      <c r="B1084" s="5" t="s">
        <v>4160</v>
      </c>
      <c r="C1084" s="30" t="s">
        <v>4161</v>
      </c>
    </row>
    <row r="1085">
      <c r="B1085" s="5" t="s">
        <v>4162</v>
      </c>
    </row>
    <row r="1086">
      <c r="B1086" s="5" t="s">
        <v>4163</v>
      </c>
    </row>
    <row r="1089">
      <c r="B1089" s="5" t="s">
        <v>4164</v>
      </c>
      <c r="C1089" s="5" t="s">
        <v>4165</v>
      </c>
    </row>
    <row r="1090">
      <c r="B1090" s="5" t="s">
        <v>4166</v>
      </c>
      <c r="C1090" s="5" t="s">
        <v>4167</v>
      </c>
    </row>
    <row r="1091">
      <c r="B1091" s="5" t="s">
        <v>4168</v>
      </c>
      <c r="C1091" s="5" t="s">
        <v>4169</v>
      </c>
    </row>
    <row r="1092">
      <c r="B1092" s="5" t="s">
        <v>4170</v>
      </c>
      <c r="C1092" s="5" t="s">
        <v>4171</v>
      </c>
    </row>
    <row r="1095">
      <c r="B1095" s="5" t="s">
        <v>4172</v>
      </c>
      <c r="C1095" s="5" t="s">
        <v>4173</v>
      </c>
    </row>
    <row r="1096">
      <c r="B1096" s="5" t="s">
        <v>4174</v>
      </c>
      <c r="C1096" s="5" t="s">
        <v>4175</v>
      </c>
    </row>
    <row r="1097">
      <c r="B1097" s="5" t="s">
        <v>4176</v>
      </c>
      <c r="C1097" s="5" t="s">
        <v>4177</v>
      </c>
    </row>
    <row r="1098">
      <c r="B1098" s="5" t="s">
        <v>4178</v>
      </c>
      <c r="C1098" s="5" t="s">
        <v>4179</v>
      </c>
    </row>
    <row r="1101">
      <c r="B1101" s="5" t="s">
        <v>4180</v>
      </c>
      <c r="C1101" s="5" t="s">
        <v>4181</v>
      </c>
    </row>
    <row r="1102">
      <c r="B1102" s="5" t="s">
        <v>4182</v>
      </c>
      <c r="C1102" s="5" t="s">
        <v>4183</v>
      </c>
    </row>
    <row r="1103">
      <c r="B1103" s="5" t="s">
        <v>4184</v>
      </c>
      <c r="C1103" s="5" t="s">
        <v>4185</v>
      </c>
    </row>
    <row r="1104">
      <c r="B1104" s="5" t="s">
        <v>4060</v>
      </c>
      <c r="C1104" s="5" t="s">
        <v>4186</v>
      </c>
    </row>
    <row r="1107">
      <c r="B1107" s="5" t="s">
        <v>4187</v>
      </c>
      <c r="C1107" s="5" t="s">
        <v>4188</v>
      </c>
    </row>
    <row r="1108">
      <c r="B1108" s="5" t="s">
        <v>4189</v>
      </c>
      <c r="C1108" s="5" t="s">
        <v>4190</v>
      </c>
    </row>
    <row r="1109">
      <c r="B1109" s="5" t="s">
        <v>4191</v>
      </c>
      <c r="C1109" s="5" t="s">
        <v>4192</v>
      </c>
    </row>
    <row r="1110">
      <c r="B1110" s="5" t="s">
        <v>4193</v>
      </c>
      <c r="C1110" s="5" t="s">
        <v>4194</v>
      </c>
    </row>
    <row r="1113">
      <c r="B1113" s="5" t="s">
        <v>4195</v>
      </c>
      <c r="C1113" s="5" t="s">
        <v>4196</v>
      </c>
    </row>
    <row r="1114">
      <c r="B1114" s="5" t="s">
        <v>4197</v>
      </c>
      <c r="C1114" s="5" t="s">
        <v>4198</v>
      </c>
    </row>
    <row r="1115">
      <c r="B1115" s="5" t="s">
        <v>4199</v>
      </c>
      <c r="C1115" s="5" t="s">
        <v>4200</v>
      </c>
    </row>
    <row r="1116">
      <c r="B1116" s="5" t="s">
        <v>4201</v>
      </c>
      <c r="C1116" s="5" t="s">
        <v>4202</v>
      </c>
    </row>
    <row r="1119">
      <c r="B1119" s="5" t="s">
        <v>4203</v>
      </c>
      <c r="C1119" s="5" t="s">
        <v>4204</v>
      </c>
    </row>
    <row r="1120">
      <c r="B1120" s="5" t="s">
        <v>4205</v>
      </c>
      <c r="C1120" s="5" t="s">
        <v>4206</v>
      </c>
    </row>
    <row r="1121">
      <c r="B1121" s="5" t="s">
        <v>4207</v>
      </c>
      <c r="C1121" s="5" t="s">
        <v>4208</v>
      </c>
    </row>
    <row r="1122">
      <c r="B1122" s="5" t="s">
        <v>4209</v>
      </c>
      <c r="C1122" s="5" t="s">
        <v>4210</v>
      </c>
    </row>
    <row r="1125">
      <c r="B1125" s="5" t="s">
        <v>4211</v>
      </c>
      <c r="C1125" s="5" t="s">
        <v>4212</v>
      </c>
    </row>
    <row r="1126">
      <c r="B1126" s="5" t="s">
        <v>4213</v>
      </c>
      <c r="C1126" s="5" t="s">
        <v>4214</v>
      </c>
    </row>
    <row r="1127">
      <c r="B1127" s="5" t="s">
        <v>4215</v>
      </c>
      <c r="C1127" s="5" t="s">
        <v>4216</v>
      </c>
    </row>
    <row r="1128">
      <c r="B1128" s="5" t="s">
        <v>4217</v>
      </c>
      <c r="C1128" s="5" t="s">
        <v>4218</v>
      </c>
    </row>
    <row r="1131">
      <c r="B1131" s="5" t="s">
        <v>4219</v>
      </c>
      <c r="C1131" s="5" t="s">
        <v>4220</v>
      </c>
    </row>
    <row r="1132">
      <c r="B1132" s="5" t="s">
        <v>4221</v>
      </c>
      <c r="C1132" s="5" t="s">
        <v>4222</v>
      </c>
    </row>
    <row r="1133">
      <c r="B1133" s="5" t="s">
        <v>4223</v>
      </c>
      <c r="C1133" s="5" t="s">
        <v>4224</v>
      </c>
    </row>
    <row r="1134">
      <c r="B1134" s="5" t="s">
        <v>4225</v>
      </c>
      <c r="C1134" s="5" t="s">
        <v>4226</v>
      </c>
    </row>
    <row r="1137">
      <c r="B1137" s="5" t="s">
        <v>4227</v>
      </c>
      <c r="C1137" s="5" t="s">
        <v>4228</v>
      </c>
    </row>
    <row r="1138">
      <c r="B1138" s="5" t="s">
        <v>4197</v>
      </c>
      <c r="C1138" s="5" t="s">
        <v>4198</v>
      </c>
    </row>
    <row r="1139">
      <c r="B1139" s="5" t="s">
        <v>4229</v>
      </c>
      <c r="C1139" s="5" t="s">
        <v>4230</v>
      </c>
    </row>
    <row r="1140">
      <c r="B1140" s="5" t="s">
        <v>4231</v>
      </c>
      <c r="C1140" s="5" t="s">
        <v>4232</v>
      </c>
    </row>
    <row r="1143">
      <c r="B1143" s="5" t="s">
        <v>4233</v>
      </c>
      <c r="C1143" s="5" t="s">
        <v>4234</v>
      </c>
    </row>
    <row r="1144">
      <c r="B1144" s="5" t="s">
        <v>4235</v>
      </c>
      <c r="C1144" s="5" t="s">
        <v>4236</v>
      </c>
    </row>
    <row r="1145">
      <c r="B1145" s="5" t="s">
        <v>4237</v>
      </c>
      <c r="C1145" s="5" t="s">
        <v>4238</v>
      </c>
    </row>
    <row r="1146">
      <c r="B1146" s="5" t="s">
        <v>4239</v>
      </c>
      <c r="C1146" s="5" t="s">
        <v>4240</v>
      </c>
    </row>
    <row r="1149">
      <c r="B1149" s="5" t="s">
        <v>4241</v>
      </c>
      <c r="C1149" s="5" t="s">
        <v>4242</v>
      </c>
    </row>
    <row r="1150">
      <c r="B1150" s="5" t="s">
        <v>4243</v>
      </c>
      <c r="C1150" s="5" t="s">
        <v>4244</v>
      </c>
    </row>
    <row r="1151">
      <c r="B1151" s="5" t="s">
        <v>4245</v>
      </c>
      <c r="C1151" s="5" t="s">
        <v>4246</v>
      </c>
    </row>
    <row r="1152">
      <c r="B1152" s="5" t="s">
        <v>4217</v>
      </c>
      <c r="C1152" s="5" t="s">
        <v>4218</v>
      </c>
    </row>
    <row r="1155">
      <c r="B1155" s="5" t="s">
        <v>4247</v>
      </c>
      <c r="C1155" s="5" t="s">
        <v>4248</v>
      </c>
    </row>
    <row r="1156">
      <c r="B1156" s="5" t="s">
        <v>4249</v>
      </c>
      <c r="C1156" s="5" t="s">
        <v>4250</v>
      </c>
    </row>
    <row r="1157">
      <c r="B1157" s="5" t="s">
        <v>4251</v>
      </c>
      <c r="C1157" s="5" t="s">
        <v>4252</v>
      </c>
    </row>
    <row r="1158">
      <c r="B1158" s="5" t="s">
        <v>4253</v>
      </c>
      <c r="C1158" s="5" t="s">
        <v>4254</v>
      </c>
    </row>
    <row r="1161">
      <c r="B1161" s="5" t="s">
        <v>4255</v>
      </c>
      <c r="C1161" s="5" t="s">
        <v>4256</v>
      </c>
    </row>
    <row r="1162">
      <c r="B1162" s="5" t="s">
        <v>4257</v>
      </c>
      <c r="C1162" s="5" t="s">
        <v>4258</v>
      </c>
    </row>
    <row r="1163">
      <c r="B1163" s="5" t="s">
        <v>4259</v>
      </c>
      <c r="C1163" s="5" t="s">
        <v>4260</v>
      </c>
    </row>
    <row r="1164">
      <c r="B1164" s="5" t="s">
        <v>4261</v>
      </c>
      <c r="C1164" s="5" t="s">
        <v>4262</v>
      </c>
    </row>
    <row r="1167">
      <c r="B1167" s="5" t="s">
        <v>4263</v>
      </c>
      <c r="C1167" s="5" t="s">
        <v>4264</v>
      </c>
    </row>
    <row r="1168">
      <c r="B1168" s="5" t="s">
        <v>4265</v>
      </c>
      <c r="C1168" s="5" t="s">
        <v>4266</v>
      </c>
    </row>
    <row r="1169">
      <c r="B1169" s="5" t="s">
        <v>4267</v>
      </c>
      <c r="C1169" s="5" t="s">
        <v>4268</v>
      </c>
    </row>
    <row r="1170">
      <c r="B1170" s="5" t="s">
        <v>4269</v>
      </c>
      <c r="C1170" s="5" t="s">
        <v>4270</v>
      </c>
    </row>
    <row r="1173">
      <c r="B1173" s="5" t="s">
        <v>4271</v>
      </c>
      <c r="C1173" s="5" t="s">
        <v>4272</v>
      </c>
    </row>
    <row r="1174">
      <c r="B1174" s="5" t="s">
        <v>4273</v>
      </c>
      <c r="C1174" s="5" t="s">
        <v>4274</v>
      </c>
    </row>
    <row r="1175">
      <c r="B1175" s="5" t="s">
        <v>4275</v>
      </c>
      <c r="C1175" s="5" t="s">
        <v>4276</v>
      </c>
    </row>
    <row r="1176">
      <c r="B1176" s="5" t="s">
        <v>4277</v>
      </c>
      <c r="C1176" s="5" t="s">
        <v>4278</v>
      </c>
    </row>
    <row r="1179">
      <c r="B1179" s="5" t="s">
        <v>4279</v>
      </c>
      <c r="C1179" s="30" t="s">
        <v>4280</v>
      </c>
    </row>
    <row r="1180">
      <c r="B1180" s="5" t="s">
        <v>4281</v>
      </c>
      <c r="C1180" s="30" t="s">
        <v>4282</v>
      </c>
    </row>
    <row r="1181">
      <c r="B1181" s="5" t="s">
        <v>4283</v>
      </c>
      <c r="C1181" s="30" t="s">
        <v>4284</v>
      </c>
    </row>
    <row r="1184">
      <c r="B1184" s="5" t="s">
        <v>4285</v>
      </c>
      <c r="C1184" s="30" t="s">
        <v>4286</v>
      </c>
    </row>
    <row r="1187">
      <c r="B1187" s="5" t="s">
        <v>4287</v>
      </c>
      <c r="C1187" s="30" t="s">
        <v>2036</v>
      </c>
    </row>
    <row r="1188">
      <c r="B1188" s="5" t="s">
        <v>4288</v>
      </c>
      <c r="C1188" s="30" t="s">
        <v>2040</v>
      </c>
    </row>
    <row r="1189">
      <c r="B1189" s="5" t="s">
        <v>4289</v>
      </c>
      <c r="C1189" s="30" t="s">
        <v>2094</v>
      </c>
    </row>
    <row r="1190">
      <c r="B1190" s="5" t="s">
        <v>4290</v>
      </c>
      <c r="C1190" s="30" t="s">
        <v>4291</v>
      </c>
    </row>
    <row r="1191">
      <c r="B1191" s="5" t="s">
        <v>4292</v>
      </c>
      <c r="C1191" s="5" t="s">
        <v>4293</v>
      </c>
    </row>
    <row r="1195">
      <c r="B1195" s="5" t="s">
        <v>4294</v>
      </c>
      <c r="C1195" s="5" t="s">
        <v>4295</v>
      </c>
    </row>
    <row r="1198">
      <c r="B1198" s="5" t="s">
        <v>4296</v>
      </c>
      <c r="C1198" s="5" t="s">
        <v>4297</v>
      </c>
    </row>
    <row r="1201">
      <c r="B1201" s="5" t="s">
        <v>4298</v>
      </c>
      <c r="C1201" s="5" t="s">
        <v>4299</v>
      </c>
    </row>
    <row r="1204">
      <c r="B1204" s="5" t="s">
        <v>4300</v>
      </c>
      <c r="C1204" s="5" t="s">
        <v>4301</v>
      </c>
    </row>
    <row r="1207">
      <c r="B1207" s="5" t="s">
        <v>4302</v>
      </c>
      <c r="C1207" s="5" t="s">
        <v>4303</v>
      </c>
    </row>
    <row r="1210">
      <c r="B1210" s="5" t="s">
        <v>4304</v>
      </c>
      <c r="C1210" s="5" t="s">
        <v>4305</v>
      </c>
    </row>
    <row r="1213">
      <c r="B1213" s="5" t="s">
        <v>4306</v>
      </c>
      <c r="C1213" s="30" t="s">
        <v>4307</v>
      </c>
    </row>
    <row r="1214">
      <c r="B1214" s="5" t="s">
        <v>4308</v>
      </c>
      <c r="C1214" s="30" t="s">
        <v>4309</v>
      </c>
    </row>
    <row r="1217">
      <c r="B1217" s="5" t="s">
        <v>4306</v>
      </c>
      <c r="C1217" s="30" t="s">
        <v>4307</v>
      </c>
    </row>
    <row r="1218">
      <c r="B1218" s="5" t="s">
        <v>4310</v>
      </c>
      <c r="C1218" s="30" t="s">
        <v>4311</v>
      </c>
    </row>
    <row r="1221">
      <c r="B1221" s="5" t="s">
        <v>4312</v>
      </c>
      <c r="C1221" s="30" t="s">
        <v>4307</v>
      </c>
    </row>
    <row r="1222">
      <c r="B1222" s="5" t="s">
        <v>4313</v>
      </c>
      <c r="C1222" s="30" t="s">
        <v>4314</v>
      </c>
    </row>
    <row r="1223">
      <c r="B1223" s="5" t="s">
        <v>4315</v>
      </c>
    </row>
    <row r="1226">
      <c r="B1226" s="5" t="s">
        <v>4312</v>
      </c>
      <c r="C1226" s="30" t="s">
        <v>4307</v>
      </c>
    </row>
    <row r="1227">
      <c r="B1227" s="5" t="s">
        <v>4316</v>
      </c>
      <c r="C1227" s="30" t="s">
        <v>4317</v>
      </c>
    </row>
    <row r="1228">
      <c r="B1228" s="5" t="s">
        <v>4318</v>
      </c>
      <c r="C1228" s="30" t="s">
        <v>4319</v>
      </c>
    </row>
    <row r="1231">
      <c r="B1231" s="5" t="s">
        <v>4312</v>
      </c>
      <c r="C1231" s="30" t="s">
        <v>4307</v>
      </c>
    </row>
    <row r="1232">
      <c r="B1232" s="5" t="s">
        <v>4320</v>
      </c>
      <c r="C1232" s="30" t="s">
        <v>4321</v>
      </c>
    </row>
    <row r="1235">
      <c r="B1235" s="5" t="s">
        <v>4322</v>
      </c>
      <c r="C1235" s="30" t="s">
        <v>4323</v>
      </c>
    </row>
    <row r="1236">
      <c r="B1236" s="5" t="s">
        <v>4324</v>
      </c>
      <c r="C1236" s="30" t="s">
        <v>4325</v>
      </c>
    </row>
    <row r="1237">
      <c r="B1237" s="5" t="s">
        <v>4326</v>
      </c>
      <c r="C1237" s="30" t="s">
        <v>4327</v>
      </c>
    </row>
    <row r="1240">
      <c r="B1240" s="5" t="s">
        <v>4328</v>
      </c>
      <c r="C1240" s="5" t="s">
        <v>4329</v>
      </c>
    </row>
    <row r="1241">
      <c r="B1241" s="5" t="s">
        <v>4330</v>
      </c>
      <c r="C1241" s="5" t="s">
        <v>4331</v>
      </c>
    </row>
    <row r="1244">
      <c r="B1244" s="5" t="s">
        <v>4332</v>
      </c>
      <c r="C1244" s="30" t="s">
        <v>4333</v>
      </c>
    </row>
    <row r="1247">
      <c r="B1247" s="5" t="s">
        <v>4334</v>
      </c>
      <c r="C1247" s="30" t="s">
        <v>4335</v>
      </c>
    </row>
    <row r="1250">
      <c r="B1250" s="5" t="s">
        <v>4336</v>
      </c>
      <c r="C1250" s="5" t="s">
        <v>4337</v>
      </c>
    </row>
    <row r="1251">
      <c r="B1251" s="5" t="s">
        <v>4338</v>
      </c>
      <c r="C1251" s="5" t="s">
        <v>4339</v>
      </c>
    </row>
    <row r="1254">
      <c r="B1254" s="5" t="s">
        <v>4340</v>
      </c>
      <c r="C1254" s="5" t="s">
        <v>4341</v>
      </c>
    </row>
    <row r="1255">
      <c r="B1255" s="5" t="s">
        <v>4342</v>
      </c>
      <c r="C1255" s="5" t="s">
        <v>4343</v>
      </c>
    </row>
    <row r="1256">
      <c r="B1256" s="5" t="s">
        <v>4338</v>
      </c>
      <c r="C1256" s="5" t="s">
        <v>4339</v>
      </c>
    </row>
    <row r="1259">
      <c r="B1259" s="5" t="s">
        <v>4344</v>
      </c>
      <c r="C1259" s="5" t="s">
        <v>4341</v>
      </c>
    </row>
    <row r="1260">
      <c r="B1260" s="5" t="s">
        <v>4338</v>
      </c>
      <c r="C1260" s="5" t="s">
        <v>4339</v>
      </c>
    </row>
    <row r="1263">
      <c r="B1263" s="5" t="s">
        <v>4345</v>
      </c>
      <c r="C1263" s="5" t="s">
        <v>4346</v>
      </c>
    </row>
    <row r="1264">
      <c r="B1264" s="5" t="s">
        <v>4347</v>
      </c>
      <c r="C1264" s="5" t="s">
        <v>4348</v>
      </c>
    </row>
    <row r="1265">
      <c r="B1265" s="5" t="s">
        <v>4349</v>
      </c>
      <c r="C1265" s="5" t="s">
        <v>4350</v>
      </c>
    </row>
    <row r="1266">
      <c r="B1266" s="5" t="s">
        <v>4351</v>
      </c>
      <c r="C1266" s="5" t="s">
        <v>4352</v>
      </c>
    </row>
    <row r="1267">
      <c r="B1267" s="5" t="s">
        <v>4353</v>
      </c>
      <c r="C1267" s="5" t="s">
        <v>4354</v>
      </c>
    </row>
    <row r="1270">
      <c r="B1270" s="5" t="s">
        <v>4355</v>
      </c>
      <c r="C1270" s="5" t="s">
        <v>4356</v>
      </c>
    </row>
    <row r="1271">
      <c r="B1271" s="5" t="s">
        <v>4338</v>
      </c>
      <c r="C1271" s="5" t="s">
        <v>4339</v>
      </c>
    </row>
    <row r="1274">
      <c r="B1274" s="5" t="s">
        <v>4357</v>
      </c>
      <c r="C1274" s="5" t="s">
        <v>4358</v>
      </c>
    </row>
    <row r="1275">
      <c r="B1275" s="5" t="s">
        <v>4359</v>
      </c>
      <c r="C1275" s="5" t="s">
        <v>4360</v>
      </c>
    </row>
    <row r="1276">
      <c r="B1276" s="5" t="s">
        <v>4361</v>
      </c>
      <c r="C1276" s="5" t="s">
        <v>4362</v>
      </c>
    </row>
    <row r="1279">
      <c r="B1279" s="5" t="s">
        <v>4363</v>
      </c>
      <c r="C1279" s="5" t="s">
        <v>4364</v>
      </c>
    </row>
    <row r="1280">
      <c r="B1280" s="5" t="s">
        <v>4338</v>
      </c>
      <c r="C1280" s="5" t="s">
        <v>4339</v>
      </c>
    </row>
    <row r="1283">
      <c r="B1283" s="5" t="s">
        <v>4365</v>
      </c>
      <c r="C1283" s="5" t="s">
        <v>4366</v>
      </c>
    </row>
    <row r="1284">
      <c r="B1284" s="5" t="s">
        <v>4367</v>
      </c>
      <c r="C1284" s="5" t="s">
        <v>4368</v>
      </c>
    </row>
    <row r="1287">
      <c r="B1287" s="5" t="s">
        <v>4369</v>
      </c>
      <c r="C1287" s="5" t="s">
        <v>4370</v>
      </c>
    </row>
    <row r="1288">
      <c r="B1288" s="5" t="s">
        <v>4367</v>
      </c>
      <c r="C1288" s="5" t="s">
        <v>4368</v>
      </c>
    </row>
    <row r="1291">
      <c r="B1291" s="5" t="s">
        <v>4371</v>
      </c>
      <c r="C1291" s="5" t="s">
        <v>4372</v>
      </c>
    </row>
    <row r="1292">
      <c r="B1292" s="5" t="s">
        <v>4367</v>
      </c>
      <c r="C1292" s="5" t="s">
        <v>4368</v>
      </c>
    </row>
    <row r="1295">
      <c r="B1295" s="5" t="s">
        <v>4373</v>
      </c>
      <c r="C1295" s="5" t="s">
        <v>4374</v>
      </c>
    </row>
    <row r="1298">
      <c r="B1298" s="5" t="s">
        <v>4375</v>
      </c>
      <c r="C1298" s="5" t="s">
        <v>4376</v>
      </c>
    </row>
    <row r="1301">
      <c r="B1301" s="5" t="s">
        <v>4377</v>
      </c>
      <c r="C1301" s="5" t="s">
        <v>4378</v>
      </c>
    </row>
    <row r="1304">
      <c r="B1304" s="5" t="s">
        <v>4379</v>
      </c>
      <c r="C1304" s="5" t="s">
        <v>4380</v>
      </c>
    </row>
    <row r="1307">
      <c r="B1307" s="5" t="s">
        <v>4381</v>
      </c>
      <c r="C1307" s="5" t="s">
        <v>4382</v>
      </c>
    </row>
    <row r="1310">
      <c r="B1310" s="5" t="s">
        <v>4383</v>
      </c>
      <c r="C1310" s="5" t="s">
        <v>4384</v>
      </c>
    </row>
    <row r="1313">
      <c r="B1313" s="5" t="s">
        <v>4385</v>
      </c>
      <c r="C1313" s="5" t="s">
        <v>4386</v>
      </c>
    </row>
    <row r="1316">
      <c r="B1316" s="5" t="s">
        <v>4387</v>
      </c>
      <c r="C1316" s="5" t="s">
        <v>4387</v>
      </c>
    </row>
    <row r="1319">
      <c r="B1319" s="5" t="s">
        <v>4388</v>
      </c>
      <c r="C1319" s="5" t="s">
        <v>4389</v>
      </c>
    </row>
    <row r="1322">
      <c r="B1322" s="5" t="s">
        <v>4390</v>
      </c>
      <c r="C1322" s="5" t="s">
        <v>4391</v>
      </c>
    </row>
    <row r="1323">
      <c r="B1323" s="5" t="s">
        <v>4392</v>
      </c>
      <c r="C1323" s="5" t="s">
        <v>4393</v>
      </c>
    </row>
    <row r="1326">
      <c r="B1326" s="5" t="s">
        <v>4394</v>
      </c>
      <c r="C1326" s="5" t="s">
        <v>4395</v>
      </c>
    </row>
    <row r="1329">
      <c r="B1329" s="5" t="s">
        <v>4396</v>
      </c>
      <c r="C1329" s="5" t="s">
        <v>4397</v>
      </c>
    </row>
    <row r="1332">
      <c r="B1332" s="5" t="s">
        <v>4398</v>
      </c>
      <c r="C1332" s="5" t="s">
        <v>4399</v>
      </c>
    </row>
    <row r="1335">
      <c r="B1335" s="5" t="s">
        <v>4400</v>
      </c>
      <c r="C1335" s="5" t="s">
        <v>4401</v>
      </c>
    </row>
    <row r="1338">
      <c r="B1338" s="5" t="s">
        <v>4402</v>
      </c>
      <c r="C1338" s="5" t="s">
        <v>4403</v>
      </c>
    </row>
    <row r="1339">
      <c r="B1339" s="5" t="s">
        <v>4404</v>
      </c>
      <c r="C1339" s="5" t="s">
        <v>4405</v>
      </c>
    </row>
    <row r="1342">
      <c r="B1342" s="5" t="s">
        <v>4406</v>
      </c>
      <c r="C1342" s="5" t="s">
        <v>4407</v>
      </c>
    </row>
    <row r="1343">
      <c r="B1343" s="5" t="s">
        <v>4408</v>
      </c>
      <c r="C1343" s="5" t="s">
        <v>4409</v>
      </c>
    </row>
    <row r="1346">
      <c r="B1346" s="5" t="s">
        <v>4410</v>
      </c>
      <c r="C1346" s="5" t="s">
        <v>4411</v>
      </c>
    </row>
    <row r="1349">
      <c r="B1349" s="5" t="s">
        <v>4412</v>
      </c>
      <c r="C1349" s="5" t="s">
        <v>4413</v>
      </c>
    </row>
    <row r="1352">
      <c r="B1352" s="5" t="s">
        <v>4414</v>
      </c>
      <c r="C1352" s="5" t="s">
        <v>4415</v>
      </c>
    </row>
    <row r="1355">
      <c r="B1355" s="5" t="s">
        <v>4416</v>
      </c>
      <c r="C1355" s="5" t="s">
        <v>4417</v>
      </c>
    </row>
    <row r="1358">
      <c r="B1358" s="5" t="s">
        <v>4418</v>
      </c>
      <c r="C1358" s="5" t="s">
        <v>4419</v>
      </c>
    </row>
    <row r="1361">
      <c r="B1361" s="5" t="s">
        <v>4420</v>
      </c>
      <c r="C1361" s="5" t="s">
        <v>4421</v>
      </c>
    </row>
    <row r="1364">
      <c r="B1364" s="5" t="s">
        <v>4422</v>
      </c>
      <c r="C1364" s="5" t="s">
        <v>4423</v>
      </c>
    </row>
    <row r="1367">
      <c r="B1367" s="5" t="s">
        <v>4424</v>
      </c>
      <c r="C1367" s="5" t="s">
        <v>4425</v>
      </c>
    </row>
    <row r="1370">
      <c r="B1370" s="5" t="s">
        <v>4426</v>
      </c>
      <c r="C1370" s="5" t="s">
        <v>4427</v>
      </c>
    </row>
    <row r="1373">
      <c r="B1373" s="5" t="s">
        <v>4428</v>
      </c>
      <c r="C1373" s="5" t="s">
        <v>4429</v>
      </c>
    </row>
    <row r="1376">
      <c r="B1376" s="5" t="s">
        <v>4430</v>
      </c>
      <c r="C1376" s="5" t="s">
        <v>4431</v>
      </c>
    </row>
    <row r="1377">
      <c r="B1377" s="5" t="s">
        <v>4432</v>
      </c>
      <c r="C1377" s="5" t="s">
        <v>4433</v>
      </c>
    </row>
    <row r="1380">
      <c r="B1380" s="5" t="s">
        <v>4434</v>
      </c>
      <c r="C1380" s="5" t="s">
        <v>4435</v>
      </c>
    </row>
    <row r="1383">
      <c r="B1383" s="5" t="s">
        <v>4436</v>
      </c>
      <c r="C1383" s="5" t="s">
        <v>4437</v>
      </c>
    </row>
    <row r="1385">
      <c r="B1385" s="5" t="s">
        <v>4438</v>
      </c>
      <c r="C1385" s="5" t="s">
        <v>4439</v>
      </c>
    </row>
    <row r="1388">
      <c r="B1388" s="5" t="s">
        <v>4440</v>
      </c>
      <c r="C1388" s="5" t="s">
        <v>4441</v>
      </c>
    </row>
    <row r="1391">
      <c r="B1391" s="5" t="s">
        <v>4442</v>
      </c>
      <c r="C1391" s="5" t="s">
        <v>4443</v>
      </c>
    </row>
    <row r="1394">
      <c r="B1394" s="5" t="s">
        <v>4444</v>
      </c>
      <c r="C1394" s="5" t="s">
        <v>4443</v>
      </c>
    </row>
    <row r="1397">
      <c r="B1397" s="5" t="s">
        <v>4445</v>
      </c>
      <c r="C1397" s="5" t="s">
        <v>4446</v>
      </c>
    </row>
    <row r="1400">
      <c r="B1400" s="5" t="s">
        <v>4447</v>
      </c>
      <c r="C1400" s="5" t="s">
        <v>4448</v>
      </c>
    </row>
    <row r="1403">
      <c r="B1403" s="5" t="s">
        <v>4449</v>
      </c>
      <c r="C1403" s="5" t="s">
        <v>4450</v>
      </c>
    </row>
    <row r="1406">
      <c r="B1406" s="5" t="s">
        <v>4451</v>
      </c>
      <c r="C1406" s="5" t="s">
        <v>4452</v>
      </c>
    </row>
    <row r="1409">
      <c r="B1409" s="5" t="s">
        <v>4453</v>
      </c>
      <c r="C1409" s="5" t="s">
        <v>4454</v>
      </c>
    </row>
    <row r="1410">
      <c r="B1410" s="5" t="s">
        <v>4455</v>
      </c>
      <c r="C1410" s="5" t="s">
        <v>4456</v>
      </c>
    </row>
    <row r="1411">
      <c r="B1411" s="5" t="s">
        <v>4457</v>
      </c>
      <c r="C1411" s="5" t="s">
        <v>4458</v>
      </c>
    </row>
    <row r="1414">
      <c r="B1414" s="5" t="s">
        <v>4459</v>
      </c>
      <c r="C1414" s="5" t="s">
        <v>4460</v>
      </c>
    </row>
    <row r="1417">
      <c r="B1417" s="5" t="s">
        <v>4461</v>
      </c>
      <c r="C1417" s="5" t="s">
        <v>4462</v>
      </c>
    </row>
    <row r="1420">
      <c r="B1420" s="5" t="s">
        <v>4463</v>
      </c>
      <c r="C1420" s="5" t="s">
        <v>4464</v>
      </c>
    </row>
    <row r="1423">
      <c r="B1423" s="5" t="s">
        <v>4465</v>
      </c>
      <c r="C1423" s="5" t="s">
        <v>4466</v>
      </c>
    </row>
    <row r="1426">
      <c r="B1426" s="5" t="s">
        <v>4467</v>
      </c>
      <c r="C1426" s="5" t="s">
        <v>4468</v>
      </c>
    </row>
    <row r="1429">
      <c r="B1429" s="5" t="s">
        <v>4469</v>
      </c>
      <c r="C1429" s="5" t="s">
        <v>4470</v>
      </c>
    </row>
    <row r="1432">
      <c r="B1432" s="5" t="s">
        <v>4471</v>
      </c>
      <c r="C1432" s="5" t="s">
        <v>4472</v>
      </c>
    </row>
    <row r="1435">
      <c r="B1435" s="5" t="s">
        <v>4473</v>
      </c>
      <c r="C1435" s="5" t="s">
        <v>4474</v>
      </c>
    </row>
    <row r="1438">
      <c r="B1438" s="5" t="s">
        <v>4475</v>
      </c>
      <c r="C1438" s="5" t="s">
        <v>4476</v>
      </c>
    </row>
    <row r="1441">
      <c r="B1441" s="5" t="s">
        <v>4477</v>
      </c>
      <c r="C1441" s="5" t="s">
        <v>4478</v>
      </c>
    </row>
    <row r="1444">
      <c r="B1444" s="5" t="s">
        <v>4479</v>
      </c>
      <c r="C1444" s="5" t="s">
        <v>4480</v>
      </c>
    </row>
    <row r="1447">
      <c r="B1447" s="5" t="s">
        <v>4481</v>
      </c>
      <c r="C1447" s="5" t="s">
        <v>4482</v>
      </c>
    </row>
    <row r="1450">
      <c r="B1450" s="5" t="s">
        <v>4483</v>
      </c>
      <c r="C1450" s="5" t="s">
        <v>4484</v>
      </c>
    </row>
    <row r="1453">
      <c r="B1453" s="5" t="s">
        <v>4485</v>
      </c>
      <c r="C1453" s="5" t="s">
        <v>4486</v>
      </c>
    </row>
    <row r="1456">
      <c r="B1456" s="5" t="s">
        <v>4487</v>
      </c>
      <c r="C1456" s="5" t="s">
        <v>4488</v>
      </c>
    </row>
    <row r="1459">
      <c r="B1459" s="5" t="s">
        <v>4489</v>
      </c>
      <c r="C1459" s="5" t="s">
        <v>4490</v>
      </c>
    </row>
    <row r="1462">
      <c r="B1462" s="5" t="s">
        <v>4491</v>
      </c>
      <c r="C1462" s="5" t="s">
        <v>4492</v>
      </c>
    </row>
    <row r="1465">
      <c r="B1465" s="5" t="s">
        <v>4493</v>
      </c>
      <c r="C1465" s="5" t="s">
        <v>4494</v>
      </c>
    </row>
    <row r="1468">
      <c r="B1468" s="5" t="s">
        <v>4495</v>
      </c>
      <c r="C1468" s="5" t="s">
        <v>4496</v>
      </c>
    </row>
    <row r="1471">
      <c r="B1471" s="5" t="s">
        <v>4497</v>
      </c>
      <c r="C1471" s="5" t="s">
        <v>4498</v>
      </c>
    </row>
    <row r="1474">
      <c r="B1474" s="5" t="s">
        <v>4499</v>
      </c>
      <c r="C1474" s="5" t="s">
        <v>4500</v>
      </c>
    </row>
    <row r="1477">
      <c r="B1477" s="5" t="s">
        <v>4501</v>
      </c>
      <c r="C1477" s="5" t="s">
        <v>4502</v>
      </c>
    </row>
    <row r="1480">
      <c r="B1480" s="5" t="s">
        <v>4503</v>
      </c>
      <c r="C1480" s="5" t="s">
        <v>4504</v>
      </c>
    </row>
    <row r="1483">
      <c r="B1483" s="5" t="s">
        <v>4505</v>
      </c>
      <c r="C1483" s="5" t="s">
        <v>4506</v>
      </c>
    </row>
    <row r="1486">
      <c r="B1486" s="5" t="s">
        <v>4507</v>
      </c>
      <c r="C1486" s="5" t="s">
        <v>4508</v>
      </c>
    </row>
    <row r="1489">
      <c r="B1489" s="5" t="s">
        <v>4509</v>
      </c>
      <c r="C1489" s="5" t="s">
        <v>4510</v>
      </c>
    </row>
    <row r="1492">
      <c r="B1492" s="5" t="s">
        <v>4511</v>
      </c>
      <c r="C1492" s="5" t="s">
        <v>4512</v>
      </c>
    </row>
    <row r="1495">
      <c r="B1495" s="5" t="s">
        <v>4513</v>
      </c>
      <c r="C1495" s="5" t="s">
        <v>4514</v>
      </c>
    </row>
    <row r="1498">
      <c r="B1498" s="5" t="s">
        <v>4515</v>
      </c>
      <c r="C1498" s="5" t="s">
        <v>4516</v>
      </c>
    </row>
    <row r="1501">
      <c r="B1501" s="5" t="s">
        <v>4517</v>
      </c>
      <c r="C1501" s="5" t="s">
        <v>4517</v>
      </c>
    </row>
    <row r="1504">
      <c r="B1504" s="5" t="s">
        <v>4518</v>
      </c>
      <c r="C1504" s="5" t="s">
        <v>4519</v>
      </c>
    </row>
    <row r="1507">
      <c r="B1507" s="5" t="s">
        <v>2123</v>
      </c>
      <c r="C1507" s="5" t="s">
        <v>4520</v>
      </c>
    </row>
    <row r="1510">
      <c r="B1510" s="5" t="s">
        <v>2269</v>
      </c>
      <c r="C1510" s="5" t="s">
        <v>4521</v>
      </c>
    </row>
    <row r="1513">
      <c r="B1513" s="5" t="s">
        <v>4522</v>
      </c>
      <c r="C1513" s="5" t="s">
        <v>4523</v>
      </c>
    </row>
    <row r="1516">
      <c r="B1516" s="5" t="s">
        <v>4524</v>
      </c>
      <c r="C1516" s="5" t="s">
        <v>4525</v>
      </c>
    </row>
    <row r="1519">
      <c r="B1519" s="5" t="s">
        <v>4526</v>
      </c>
      <c r="C1519" s="5" t="s">
        <v>4527</v>
      </c>
    </row>
    <row r="1522">
      <c r="B1522" s="5" t="s">
        <v>4528</v>
      </c>
      <c r="C1522" s="5" t="s">
        <v>4529</v>
      </c>
    </row>
    <row r="1525">
      <c r="B1525" s="5" t="s">
        <v>4530</v>
      </c>
      <c r="C1525" s="5" t="s">
        <v>4531</v>
      </c>
    </row>
    <row r="1528">
      <c r="B1528" s="5" t="s">
        <v>4532</v>
      </c>
      <c r="C1528" s="5" t="s">
        <v>4533</v>
      </c>
    </row>
    <row r="1531">
      <c r="B1531" s="5" t="s">
        <v>4534</v>
      </c>
      <c r="C1531" s="5" t="s">
        <v>4535</v>
      </c>
    </row>
    <row r="1534">
      <c r="B1534" s="5" t="s">
        <v>4536</v>
      </c>
      <c r="C1534" s="5" t="s">
        <v>4537</v>
      </c>
    </row>
    <row r="1537">
      <c r="B1537" s="5" t="s">
        <v>4538</v>
      </c>
      <c r="C1537" s="5" t="s">
        <v>4539</v>
      </c>
    </row>
    <row r="1540">
      <c r="B1540" s="5" t="s">
        <v>4540</v>
      </c>
      <c r="C1540" s="5" t="s">
        <v>4541</v>
      </c>
    </row>
    <row r="1543">
      <c r="B1543" s="5" t="s">
        <v>4542</v>
      </c>
      <c r="C1543" s="5" t="s">
        <v>4543</v>
      </c>
    </row>
    <row r="1544">
      <c r="B1544" s="5" t="s">
        <v>4544</v>
      </c>
      <c r="C1544" s="5" t="s">
        <v>4544</v>
      </c>
    </row>
    <row r="1545">
      <c r="B1545" s="5" t="s">
        <v>4545</v>
      </c>
      <c r="C1545" s="5" t="s">
        <v>4545</v>
      </c>
    </row>
    <row r="1548">
      <c r="B1548" s="5" t="s">
        <v>4546</v>
      </c>
      <c r="C1548" s="5" t="s">
        <v>4547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38"/>
    <col customWidth="1" min="3" max="3" width="22.63"/>
  </cols>
  <sheetData>
    <row r="2">
      <c r="B2" s="5" t="s">
        <v>4548</v>
      </c>
    </row>
    <row r="3">
      <c r="B3" s="5" t="s">
        <v>4549</v>
      </c>
      <c r="C3" s="30" t="s">
        <v>2065</v>
      </c>
    </row>
    <row r="4">
      <c r="B4" s="5" t="s">
        <v>4550</v>
      </c>
      <c r="C4" s="30" t="s">
        <v>2036</v>
      </c>
    </row>
    <row r="5">
      <c r="B5" s="5" t="s">
        <v>4551</v>
      </c>
      <c r="C5" s="30" t="s">
        <v>2040</v>
      </c>
    </row>
    <row r="6">
      <c r="B6" s="5" t="s">
        <v>4552</v>
      </c>
      <c r="C6" s="30" t="s">
        <v>2094</v>
      </c>
    </row>
    <row r="7">
      <c r="B7" s="5" t="s">
        <v>4553</v>
      </c>
      <c r="C7" s="30" t="s">
        <v>4291</v>
      </c>
    </row>
    <row r="8">
      <c r="B8" s="5" t="s">
        <v>4554</v>
      </c>
      <c r="C8" s="5" t="s">
        <v>4293</v>
      </c>
    </row>
    <row r="9">
      <c r="B9" s="5" t="s">
        <v>4555</v>
      </c>
      <c r="C9" s="30" t="s">
        <v>4556</v>
      </c>
    </row>
    <row r="12">
      <c r="B12" s="5" t="s">
        <v>4557</v>
      </c>
    </row>
    <row r="15">
      <c r="B15" s="5" t="s">
        <v>4558</v>
      </c>
    </row>
    <row r="18">
      <c r="B18" s="5" t="s">
        <v>4559</v>
      </c>
    </row>
    <row r="21">
      <c r="B21" s="5" t="s">
        <v>4560</v>
      </c>
    </row>
    <row r="24">
      <c r="B24" s="5" t="s">
        <v>4561</v>
      </c>
      <c r="C24" s="30" t="s">
        <v>4562</v>
      </c>
    </row>
    <row r="27">
      <c r="B27" s="5" t="s">
        <v>4563</v>
      </c>
      <c r="C27" s="30" t="s">
        <v>4564</v>
      </c>
    </row>
    <row r="30">
      <c r="B30" s="5" t="s">
        <v>4565</v>
      </c>
      <c r="C30" s="30" t="s">
        <v>4564</v>
      </c>
    </row>
    <row r="33">
      <c r="B33" s="5" t="s">
        <v>4566</v>
      </c>
      <c r="C33" s="30" t="s">
        <v>4567</v>
      </c>
    </row>
    <row r="34">
      <c r="B34" s="5" t="s">
        <v>4568</v>
      </c>
      <c r="C34" s="30" t="s">
        <v>4569</v>
      </c>
    </row>
    <row r="35">
      <c r="B35" s="5" t="s">
        <v>4570</v>
      </c>
      <c r="C35" s="30" t="s">
        <v>4571</v>
      </c>
    </row>
    <row r="38">
      <c r="B38" s="5" t="s">
        <v>4572</v>
      </c>
      <c r="C38" s="30" t="s">
        <v>4573</v>
      </c>
    </row>
    <row r="41">
      <c r="B41" s="5" t="s">
        <v>4574</v>
      </c>
      <c r="C41" s="30" t="s">
        <v>4575</v>
      </c>
    </row>
    <row r="44">
      <c r="B44" s="5" t="s">
        <v>4576</v>
      </c>
    </row>
    <row r="47">
      <c r="B47" s="5" t="s">
        <v>4577</v>
      </c>
      <c r="C47" s="30" t="s">
        <v>1922</v>
      </c>
    </row>
    <row r="50">
      <c r="B50" s="5" t="s">
        <v>4578</v>
      </c>
      <c r="C50" s="30" t="s">
        <v>4579</v>
      </c>
    </row>
    <row r="53">
      <c r="B53" s="5" t="s">
        <v>4580</v>
      </c>
    </row>
    <row r="56">
      <c r="B56" s="5" t="s">
        <v>4581</v>
      </c>
      <c r="C56" s="30" t="s">
        <v>1919</v>
      </c>
    </row>
    <row r="59">
      <c r="B59" s="5" t="s">
        <v>4582</v>
      </c>
      <c r="C59" s="30" t="s">
        <v>4579</v>
      </c>
    </row>
    <row r="62">
      <c r="B62" s="5" t="s">
        <v>4580</v>
      </c>
    </row>
    <row r="65">
      <c r="B65" s="5" t="s">
        <v>4583</v>
      </c>
      <c r="C65" s="30" t="s">
        <v>4584</v>
      </c>
    </row>
    <row r="68">
      <c r="B68" s="5" t="s">
        <v>4585</v>
      </c>
      <c r="C68" s="30" t="s">
        <v>4586</v>
      </c>
    </row>
    <row r="71">
      <c r="B71" s="5" t="s">
        <v>4587</v>
      </c>
      <c r="C71" s="30" t="s">
        <v>4588</v>
      </c>
    </row>
    <row r="74">
      <c r="B74" s="5" t="s">
        <v>4589</v>
      </c>
      <c r="C74" s="30" t="s">
        <v>4590</v>
      </c>
    </row>
    <row r="77">
      <c r="B77" s="5" t="s">
        <v>4591</v>
      </c>
      <c r="C77" s="30" t="s">
        <v>2225</v>
      </c>
    </row>
    <row r="78">
      <c r="B78" s="5" t="s">
        <v>4592</v>
      </c>
      <c r="C78" s="30" t="s">
        <v>2227</v>
      </c>
    </row>
    <row r="79">
      <c r="B79" s="5" t="s">
        <v>4593</v>
      </c>
      <c r="C79" s="30" t="s">
        <v>91</v>
      </c>
    </row>
    <row r="80">
      <c r="B80" s="5" t="s">
        <v>4594</v>
      </c>
      <c r="C80" s="30" t="s">
        <v>2230</v>
      </c>
    </row>
    <row r="81">
      <c r="B81" s="5" t="s">
        <v>4595</v>
      </c>
      <c r="C81" s="30" t="s">
        <v>2232</v>
      </c>
    </row>
    <row r="82">
      <c r="B82" s="5" t="s">
        <v>4596</v>
      </c>
      <c r="C82" s="30" t="s">
        <v>294</v>
      </c>
    </row>
    <row r="83">
      <c r="B83" s="5" t="s">
        <v>4597</v>
      </c>
      <c r="C83" s="30" t="s">
        <v>4598</v>
      </c>
    </row>
    <row r="86">
      <c r="B86" s="5" t="s">
        <v>4599</v>
      </c>
    </row>
    <row r="90">
      <c r="B90" s="5" t="s">
        <v>4600</v>
      </c>
      <c r="C90" s="30" t="s">
        <v>4601</v>
      </c>
    </row>
    <row r="91">
      <c r="B91" s="5" t="s">
        <v>4602</v>
      </c>
      <c r="C91" s="30" t="s">
        <v>4603</v>
      </c>
    </row>
    <row r="94">
      <c r="B94" s="5" t="s">
        <v>4604</v>
      </c>
      <c r="C94" s="30" t="s">
        <v>4605</v>
      </c>
    </row>
    <row r="95">
      <c r="B95" s="5" t="s">
        <v>4606</v>
      </c>
      <c r="C95" s="30" t="s">
        <v>4607</v>
      </c>
    </row>
    <row r="98">
      <c r="B98" s="5" t="s">
        <v>4608</v>
      </c>
      <c r="C98" s="30" t="s">
        <v>2221</v>
      </c>
    </row>
    <row r="101">
      <c r="B101" s="5" t="s">
        <v>4609</v>
      </c>
      <c r="C101" s="30" t="s">
        <v>4610</v>
      </c>
    </row>
    <row r="104">
      <c r="B104" s="5" t="s">
        <v>4611</v>
      </c>
    </row>
    <row r="107">
      <c r="B107" s="5" t="s">
        <v>4612</v>
      </c>
    </row>
    <row r="110">
      <c r="B110" s="5" t="s">
        <v>4613</v>
      </c>
      <c r="C110" s="30" t="s">
        <v>2219</v>
      </c>
    </row>
    <row r="113">
      <c r="B113" s="5" t="s">
        <v>4614</v>
      </c>
      <c r="C113" s="30" t="s">
        <v>4615</v>
      </c>
    </row>
    <row r="116">
      <c r="B116" s="5" t="s">
        <v>4616</v>
      </c>
      <c r="C116" s="30" t="s">
        <v>4617</v>
      </c>
    </row>
    <row r="119">
      <c r="B119" s="5" t="s">
        <v>4618</v>
      </c>
      <c r="C119" s="30" t="s">
        <v>4619</v>
      </c>
    </row>
    <row r="122">
      <c r="B122" s="5" t="s">
        <v>4620</v>
      </c>
      <c r="C122" s="30" t="s">
        <v>4621</v>
      </c>
    </row>
    <row r="125">
      <c r="B125" s="5" t="s">
        <v>4622</v>
      </c>
      <c r="C125" s="30" t="s">
        <v>4623</v>
      </c>
    </row>
    <row r="128">
      <c r="B128" s="5" t="s">
        <v>4624</v>
      </c>
      <c r="C128" s="30" t="s">
        <v>4625</v>
      </c>
    </row>
    <row r="131">
      <c r="B131" s="5" t="s">
        <v>4626</v>
      </c>
      <c r="C131" s="30" t="s">
        <v>4625</v>
      </c>
    </row>
    <row r="134">
      <c r="B134" s="5" t="s">
        <v>4627</v>
      </c>
      <c r="C134" s="30" t="s">
        <v>4628</v>
      </c>
    </row>
    <row r="137">
      <c r="B137" s="5" t="s">
        <v>4629</v>
      </c>
      <c r="C137" s="30" t="s">
        <v>4630</v>
      </c>
    </row>
    <row r="140">
      <c r="B140" s="5" t="s">
        <v>4631</v>
      </c>
      <c r="C140" s="30" t="s">
        <v>4632</v>
      </c>
    </row>
    <row r="143">
      <c r="B143" s="5" t="s">
        <v>4633</v>
      </c>
      <c r="C143" s="30" t="s">
        <v>1970</v>
      </c>
    </row>
    <row r="146">
      <c r="B146" s="5" t="s">
        <v>4634</v>
      </c>
      <c r="C146" s="30" t="s">
        <v>4635</v>
      </c>
    </row>
    <row r="149">
      <c r="B149" s="5" t="s">
        <v>4636</v>
      </c>
      <c r="C149" s="30" t="s">
        <v>4637</v>
      </c>
    </row>
    <row r="152">
      <c r="B152" s="5" t="s">
        <v>4638</v>
      </c>
      <c r="C152" s="30" t="s">
        <v>1925</v>
      </c>
    </row>
    <row r="155">
      <c r="B155" s="5" t="s">
        <v>4639</v>
      </c>
      <c r="C155" s="30" t="s">
        <v>2036</v>
      </c>
    </row>
    <row r="158">
      <c r="B158" s="5" t="s">
        <v>4640</v>
      </c>
      <c r="C158" s="30" t="s">
        <v>4641</v>
      </c>
    </row>
    <row r="164">
      <c r="B164" s="5" t="s">
        <v>4642</v>
      </c>
      <c r="C164" s="30" t="s">
        <v>4643</v>
      </c>
    </row>
    <row r="167">
      <c r="B167" s="5" t="s">
        <v>4644</v>
      </c>
    </row>
    <row r="168">
      <c r="B168" s="5" t="s">
        <v>2962</v>
      </c>
      <c r="C168" s="30" t="s">
        <v>4645</v>
      </c>
    </row>
    <row r="169">
      <c r="B169" s="5" t="s">
        <v>4646</v>
      </c>
      <c r="C169" s="30" t="s">
        <v>4647</v>
      </c>
    </row>
    <row r="172">
      <c r="B172" s="5" t="s">
        <v>4648</v>
      </c>
    </row>
    <row r="173">
      <c r="B173" s="5" t="s">
        <v>2962</v>
      </c>
    </row>
    <row r="174">
      <c r="B174" s="5" t="s">
        <v>4646</v>
      </c>
    </row>
    <row r="177">
      <c r="B177" s="5" t="s">
        <v>4649</v>
      </c>
    </row>
    <row r="178">
      <c r="B178" s="5" t="s">
        <v>2962</v>
      </c>
    </row>
    <row r="179">
      <c r="B179" s="5" t="s">
        <v>4646</v>
      </c>
    </row>
    <row r="182">
      <c r="B182" s="5" t="s">
        <v>4650</v>
      </c>
    </row>
    <row r="183">
      <c r="B183" s="5" t="s">
        <v>2962</v>
      </c>
    </row>
    <row r="184">
      <c r="B184" s="5" t="s">
        <v>4646</v>
      </c>
    </row>
    <row r="187">
      <c r="B187" s="5" t="s">
        <v>4651</v>
      </c>
    </row>
    <row r="188">
      <c r="B188" s="5" t="s">
        <v>2962</v>
      </c>
    </row>
    <row r="189">
      <c r="B189" s="5" t="s">
        <v>4646</v>
      </c>
    </row>
    <row r="192">
      <c r="B192" s="5" t="s">
        <v>4652</v>
      </c>
    </row>
    <row r="193">
      <c r="B193" s="5" t="s">
        <v>2962</v>
      </c>
    </row>
    <row r="194">
      <c r="B194" s="5" t="s">
        <v>4646</v>
      </c>
    </row>
    <row r="197">
      <c r="B197" s="5" t="s">
        <v>4653</v>
      </c>
    </row>
    <row r="198">
      <c r="B198" s="5" t="s">
        <v>2962</v>
      </c>
    </row>
    <row r="199">
      <c r="B199" s="5" t="s">
        <v>4646</v>
      </c>
    </row>
    <row r="202">
      <c r="B202" s="5" t="s">
        <v>4654</v>
      </c>
    </row>
    <row r="203">
      <c r="B203" s="5" t="s">
        <v>2962</v>
      </c>
    </row>
    <row r="204">
      <c r="B204" s="5" t="s">
        <v>4646</v>
      </c>
    </row>
    <row r="207">
      <c r="B207" s="5" t="s">
        <v>4655</v>
      </c>
    </row>
    <row r="208">
      <c r="B208" s="5" t="s">
        <v>2962</v>
      </c>
    </row>
    <row r="209">
      <c r="B209" s="5" t="s">
        <v>4646</v>
      </c>
    </row>
    <row r="212">
      <c r="B212" s="5" t="s">
        <v>4656</v>
      </c>
    </row>
    <row r="213">
      <c r="B213" s="5" t="s">
        <v>2962</v>
      </c>
    </row>
    <row r="214">
      <c r="B214" s="5" t="s">
        <v>4646</v>
      </c>
    </row>
    <row r="217">
      <c r="B217" s="5" t="s">
        <v>4657</v>
      </c>
    </row>
    <row r="218">
      <c r="B218" s="5" t="s">
        <v>2962</v>
      </c>
    </row>
    <row r="219">
      <c r="B219" s="5" t="s">
        <v>4646</v>
      </c>
    </row>
    <row r="222">
      <c r="B222" s="5" t="s">
        <v>4658</v>
      </c>
    </row>
    <row r="223">
      <c r="B223" s="5" t="s">
        <v>2962</v>
      </c>
    </row>
    <row r="224">
      <c r="B224" s="5" t="s">
        <v>4646</v>
      </c>
    </row>
    <row r="227">
      <c r="B227" s="5" t="s">
        <v>4659</v>
      </c>
    </row>
    <row r="228">
      <c r="B228" s="5" t="s">
        <v>2962</v>
      </c>
    </row>
    <row r="229">
      <c r="B229" s="5" t="s">
        <v>4646</v>
      </c>
    </row>
    <row r="232">
      <c r="B232" s="5" t="s">
        <v>4660</v>
      </c>
    </row>
    <row r="233">
      <c r="B233" s="5" t="s">
        <v>2962</v>
      </c>
    </row>
    <row r="234">
      <c r="B234" s="5" t="s">
        <v>4646</v>
      </c>
    </row>
    <row r="237">
      <c r="B237" s="5" t="s">
        <v>4661</v>
      </c>
    </row>
    <row r="238">
      <c r="B238" s="5" t="s">
        <v>2962</v>
      </c>
    </row>
    <row r="239">
      <c r="B239" s="5" t="s">
        <v>4646</v>
      </c>
    </row>
    <row r="242">
      <c r="B242" s="5" t="s">
        <v>4662</v>
      </c>
    </row>
    <row r="243">
      <c r="B243" s="5" t="s">
        <v>2962</v>
      </c>
    </row>
    <row r="244">
      <c r="B244" s="5" t="s">
        <v>4646</v>
      </c>
    </row>
    <row r="247">
      <c r="B247" s="5" t="s">
        <v>4663</v>
      </c>
    </row>
    <row r="248">
      <c r="B248" s="5" t="s">
        <v>2962</v>
      </c>
    </row>
    <row r="249">
      <c r="B249" s="5" t="s">
        <v>4646</v>
      </c>
    </row>
    <row r="252">
      <c r="B252" s="5" t="s">
        <v>4664</v>
      </c>
    </row>
    <row r="253">
      <c r="B253" s="5" t="s">
        <v>2962</v>
      </c>
    </row>
    <row r="254">
      <c r="B254" s="5" t="s">
        <v>4646</v>
      </c>
    </row>
    <row r="257">
      <c r="B257" s="5" t="s">
        <v>4665</v>
      </c>
    </row>
    <row r="258">
      <c r="B258" s="5" t="s">
        <v>2962</v>
      </c>
    </row>
    <row r="259">
      <c r="B259" s="5" t="s">
        <v>4646</v>
      </c>
    </row>
    <row r="262">
      <c r="B262" s="5" t="s">
        <v>4666</v>
      </c>
    </row>
    <row r="263">
      <c r="B263" s="5" t="s">
        <v>2962</v>
      </c>
    </row>
    <row r="264">
      <c r="B264" s="5" t="s">
        <v>4646</v>
      </c>
    </row>
    <row r="267">
      <c r="B267" s="5" t="s">
        <v>4667</v>
      </c>
    </row>
    <row r="268">
      <c r="B268" s="5" t="s">
        <v>2962</v>
      </c>
    </row>
    <row r="269">
      <c r="B269" s="5" t="s">
        <v>4646</v>
      </c>
    </row>
    <row r="272">
      <c r="B272" s="5" t="s">
        <v>4668</v>
      </c>
    </row>
    <row r="273">
      <c r="B273" s="5" t="s">
        <v>2962</v>
      </c>
    </row>
    <row r="274">
      <c r="B274" s="5" t="s">
        <v>4646</v>
      </c>
    </row>
    <row r="277">
      <c r="B277" s="5" t="s">
        <v>4669</v>
      </c>
    </row>
    <row r="278">
      <c r="B278" s="5" t="s">
        <v>4670</v>
      </c>
    </row>
    <row r="279">
      <c r="B279" s="5" t="s">
        <v>4646</v>
      </c>
    </row>
    <row r="282">
      <c r="B282" s="5" t="s">
        <v>4671</v>
      </c>
    </row>
    <row r="283">
      <c r="B283" s="5" t="s">
        <v>2962</v>
      </c>
    </row>
    <row r="284">
      <c r="B284" s="5" t="s">
        <v>4646</v>
      </c>
    </row>
    <row r="287">
      <c r="B287" s="5" t="s">
        <v>4672</v>
      </c>
    </row>
    <row r="288">
      <c r="B288" s="5" t="s">
        <v>2962</v>
      </c>
    </row>
    <row r="289">
      <c r="B289" s="5" t="s">
        <v>4646</v>
      </c>
    </row>
    <row r="292">
      <c r="B292" s="5" t="s">
        <v>4673</v>
      </c>
    </row>
    <row r="293">
      <c r="B293" s="5" t="s">
        <v>2962</v>
      </c>
    </row>
    <row r="294">
      <c r="B294" s="5" t="s">
        <v>4646</v>
      </c>
    </row>
    <row r="297">
      <c r="B297" s="5" t="s">
        <v>4674</v>
      </c>
    </row>
    <row r="300">
      <c r="B300" s="5" t="s">
        <v>4675</v>
      </c>
    </row>
    <row r="303">
      <c r="B303" s="5" t="s">
        <v>4676</v>
      </c>
    </row>
    <row r="306">
      <c r="B306" s="5" t="s">
        <v>4677</v>
      </c>
    </row>
    <row r="309">
      <c r="B309" s="5" t="s">
        <v>4678</v>
      </c>
    </row>
    <row r="312">
      <c r="B312" s="5" t="s">
        <v>4679</v>
      </c>
    </row>
    <row r="315">
      <c r="B315" s="5" t="s">
        <v>4680</v>
      </c>
    </row>
    <row r="318">
      <c r="B318" s="5" t="s">
        <v>4681</v>
      </c>
    </row>
    <row r="321">
      <c r="B321" s="5" t="s">
        <v>4682</v>
      </c>
    </row>
    <row r="324">
      <c r="B324" s="5" t="s">
        <v>4683</v>
      </c>
    </row>
    <row r="327">
      <c r="B327" s="5" t="s">
        <v>4684</v>
      </c>
    </row>
    <row r="330">
      <c r="B330" s="5" t="s">
        <v>4685</v>
      </c>
    </row>
    <row r="333">
      <c r="B333" s="5" t="s">
        <v>4686</v>
      </c>
    </row>
    <row r="336">
      <c r="B336" s="5" t="s">
        <v>4687</v>
      </c>
    </row>
    <row r="339">
      <c r="B339" s="5" t="s">
        <v>4688</v>
      </c>
    </row>
    <row r="342">
      <c r="B342" s="5" t="s">
        <v>4689</v>
      </c>
    </row>
    <row r="345">
      <c r="B345" s="5" t="s">
        <v>4690</v>
      </c>
    </row>
    <row r="348">
      <c r="B348" s="5" t="s">
        <v>4691</v>
      </c>
    </row>
    <row r="351">
      <c r="B351" s="5" t="s">
        <v>4692</v>
      </c>
    </row>
    <row r="354">
      <c r="B354" s="5" t="s">
        <v>4693</v>
      </c>
    </row>
    <row r="357">
      <c r="B357" s="5" t="s">
        <v>4694</v>
      </c>
    </row>
    <row r="360">
      <c r="B360" s="5" t="s">
        <v>4695</v>
      </c>
    </row>
    <row r="363">
      <c r="B363" s="5" t="s">
        <v>4696</v>
      </c>
    </row>
    <row r="366">
      <c r="B366" s="5" t="s">
        <v>4697</v>
      </c>
    </row>
    <row r="369">
      <c r="B369" s="5" t="s">
        <v>4698</v>
      </c>
    </row>
    <row r="372">
      <c r="B372" s="5" t="s">
        <v>4699</v>
      </c>
    </row>
    <row r="375">
      <c r="B375" s="5" t="s">
        <v>4700</v>
      </c>
    </row>
    <row r="378">
      <c r="B378" s="5" t="s">
        <v>4701</v>
      </c>
    </row>
    <row r="381">
      <c r="B381" s="5" t="s">
        <v>4702</v>
      </c>
    </row>
    <row r="384">
      <c r="B384" s="5" t="s">
        <v>4703</v>
      </c>
    </row>
    <row r="387">
      <c r="B387" s="5" t="s">
        <v>4704</v>
      </c>
    </row>
    <row r="390">
      <c r="B390" s="5" t="s">
        <v>4705</v>
      </c>
    </row>
    <row r="393">
      <c r="B393" s="5" t="s">
        <v>4706</v>
      </c>
    </row>
    <row r="396">
      <c r="B396" s="5" t="s">
        <v>4707</v>
      </c>
    </row>
    <row r="399">
      <c r="B399" s="5" t="s">
        <v>4708</v>
      </c>
    </row>
    <row r="402">
      <c r="B402" s="5" t="s">
        <v>4709</v>
      </c>
    </row>
    <row r="405">
      <c r="B405" s="5" t="s">
        <v>4710</v>
      </c>
    </row>
    <row r="408">
      <c r="B408" s="5" t="s">
        <v>4711</v>
      </c>
    </row>
    <row r="411">
      <c r="B411" s="5" t="s">
        <v>4712</v>
      </c>
    </row>
    <row r="414">
      <c r="B414" s="5" t="s">
        <v>4713</v>
      </c>
    </row>
    <row r="417">
      <c r="B417" s="5" t="s">
        <v>4714</v>
      </c>
    </row>
    <row r="420">
      <c r="B420" s="5" t="s">
        <v>4715</v>
      </c>
    </row>
    <row r="423">
      <c r="B423" s="5" t="s">
        <v>4716</v>
      </c>
    </row>
    <row r="426">
      <c r="B426" s="5" t="s">
        <v>4717</v>
      </c>
    </row>
    <row r="429">
      <c r="B429" s="5" t="s">
        <v>4718</v>
      </c>
    </row>
    <row r="432">
      <c r="B432" s="5" t="s">
        <v>4719</v>
      </c>
    </row>
    <row r="435">
      <c r="B435" s="5" t="s">
        <v>4720</v>
      </c>
    </row>
    <row r="438">
      <c r="B438" s="5" t="s">
        <v>4721</v>
      </c>
    </row>
    <row r="441">
      <c r="B441" s="5" t="s">
        <v>4722</v>
      </c>
    </row>
    <row r="444">
      <c r="B444" s="5" t="s">
        <v>4723</v>
      </c>
    </row>
    <row r="447">
      <c r="B447" s="5" t="s">
        <v>4724</v>
      </c>
    </row>
    <row r="450">
      <c r="B450" s="5" t="s">
        <v>4725</v>
      </c>
    </row>
    <row r="451">
      <c r="B451" s="5" t="s">
        <v>4726</v>
      </c>
    </row>
    <row r="454">
      <c r="B454" s="5" t="s">
        <v>4727</v>
      </c>
    </row>
    <row r="455">
      <c r="B455" s="5" t="s">
        <v>4728</v>
      </c>
    </row>
    <row r="456">
      <c r="B456" s="5" t="s">
        <v>4729</v>
      </c>
    </row>
    <row r="459">
      <c r="B459" s="5" t="s">
        <v>4730</v>
      </c>
    </row>
    <row r="460">
      <c r="B460" s="5" t="s">
        <v>4731</v>
      </c>
    </row>
    <row r="461">
      <c r="B461" s="5" t="s">
        <v>4729</v>
      </c>
    </row>
    <row r="464">
      <c r="B464" s="5" t="s">
        <v>4732</v>
      </c>
    </row>
    <row r="465">
      <c r="B465" s="5" t="s">
        <v>4733</v>
      </c>
    </row>
    <row r="466">
      <c r="B466" s="5" t="s">
        <v>4729</v>
      </c>
    </row>
    <row r="469">
      <c r="B469" s="5" t="s">
        <v>4734</v>
      </c>
    </row>
    <row r="470">
      <c r="B470" s="5" t="s">
        <v>4735</v>
      </c>
    </row>
    <row r="471">
      <c r="B471" s="5" t="s">
        <v>4729</v>
      </c>
    </row>
    <row r="474">
      <c r="B474" s="5" t="s">
        <v>4736</v>
      </c>
    </row>
    <row r="475">
      <c r="B475" s="5" t="s">
        <v>4737</v>
      </c>
    </row>
    <row r="476">
      <c r="B476" s="5" t="s">
        <v>4729</v>
      </c>
    </row>
    <row r="479">
      <c r="B479" s="5" t="s">
        <v>4738</v>
      </c>
    </row>
    <row r="480">
      <c r="B480" s="5" t="s">
        <v>4739</v>
      </c>
    </row>
    <row r="483">
      <c r="B483" s="5" t="s">
        <v>4740</v>
      </c>
    </row>
    <row r="484">
      <c r="B484" s="5" t="s">
        <v>4741</v>
      </c>
    </row>
    <row r="485">
      <c r="B485" s="5" t="s">
        <v>4729</v>
      </c>
    </row>
    <row r="488">
      <c r="B488" s="5" t="s">
        <v>4742</v>
      </c>
    </row>
    <row r="491">
      <c r="B491" s="5" t="s">
        <v>4743</v>
      </c>
    </row>
    <row r="494">
      <c r="B494" s="5" t="s">
        <v>4744</v>
      </c>
    </row>
    <row r="497">
      <c r="B497" s="5" t="s">
        <v>4745</v>
      </c>
    </row>
    <row r="498">
      <c r="B498" s="5" t="s">
        <v>4746</v>
      </c>
    </row>
    <row r="499">
      <c r="B499" s="5" t="s">
        <v>4747</v>
      </c>
    </row>
    <row r="500">
      <c r="B500" s="5" t="s">
        <v>4748</v>
      </c>
    </row>
    <row r="501">
      <c r="B501" s="5" t="s">
        <v>4749</v>
      </c>
    </row>
    <row r="502">
      <c r="B502" s="5" t="s">
        <v>4750</v>
      </c>
    </row>
    <row r="503">
      <c r="B503" s="5" t="s">
        <v>4751</v>
      </c>
    </row>
    <row r="504">
      <c r="B504" s="5" t="s">
        <v>4752</v>
      </c>
    </row>
    <row r="505">
      <c r="B505" s="5" t="s">
        <v>4753</v>
      </c>
    </row>
    <row r="506">
      <c r="B506" s="5" t="s">
        <v>4754</v>
      </c>
    </row>
    <row r="507">
      <c r="B507" s="5" t="s">
        <v>4755</v>
      </c>
    </row>
    <row r="508">
      <c r="B508" s="5" t="s">
        <v>4756</v>
      </c>
    </row>
    <row r="509">
      <c r="B509" s="5" t="s">
        <v>4757</v>
      </c>
    </row>
    <row r="510">
      <c r="B510" s="5" t="s">
        <v>4758</v>
      </c>
    </row>
    <row r="511">
      <c r="B511" s="5" t="s">
        <v>4759</v>
      </c>
    </row>
    <row r="512">
      <c r="B512" s="5" t="s">
        <v>4760</v>
      </c>
    </row>
    <row r="513">
      <c r="B513" s="5" t="s">
        <v>4761</v>
      </c>
    </row>
    <row r="514">
      <c r="B514" s="5" t="s">
        <v>4762</v>
      </c>
    </row>
    <row r="515">
      <c r="B515" s="5" t="s">
        <v>4763</v>
      </c>
    </row>
    <row r="516">
      <c r="B516" s="5" t="s">
        <v>4764</v>
      </c>
    </row>
    <row r="517">
      <c r="B517" s="5" t="s">
        <v>4765</v>
      </c>
    </row>
    <row r="518">
      <c r="B518" s="5" t="s">
        <v>4766</v>
      </c>
    </row>
    <row r="519">
      <c r="B519" s="5" t="s">
        <v>4767</v>
      </c>
    </row>
    <row r="520">
      <c r="B520" s="5" t="s">
        <v>4768</v>
      </c>
    </row>
    <row r="521">
      <c r="B521" s="5" t="s">
        <v>4769</v>
      </c>
    </row>
    <row r="522">
      <c r="B522" s="5" t="s">
        <v>4770</v>
      </c>
    </row>
    <row r="523">
      <c r="B523" s="5" t="s">
        <v>4771</v>
      </c>
    </row>
    <row r="524">
      <c r="B524" s="5" t="s">
        <v>4772</v>
      </c>
    </row>
    <row r="525">
      <c r="B525" s="5" t="s">
        <v>4773</v>
      </c>
    </row>
    <row r="526">
      <c r="B526" s="5" t="s">
        <v>4774</v>
      </c>
    </row>
    <row r="527">
      <c r="B527" s="5" t="s">
        <v>4775</v>
      </c>
    </row>
    <row r="528">
      <c r="B528" s="5" t="s">
        <v>4776</v>
      </c>
    </row>
    <row r="529">
      <c r="B529" s="5" t="s">
        <v>4777</v>
      </c>
    </row>
    <row r="530">
      <c r="B530" s="5" t="s">
        <v>4778</v>
      </c>
    </row>
    <row r="531">
      <c r="B531" s="5" t="s">
        <v>4779</v>
      </c>
    </row>
    <row r="532">
      <c r="B532" s="5" t="s">
        <v>4780</v>
      </c>
    </row>
    <row r="533">
      <c r="B533" s="5" t="s">
        <v>4781</v>
      </c>
    </row>
    <row r="534">
      <c r="B534" s="5" t="s">
        <v>4782</v>
      </c>
    </row>
    <row r="535">
      <c r="B535" s="5" t="s">
        <v>4783</v>
      </c>
    </row>
    <row r="536">
      <c r="B536" s="5" t="s">
        <v>4784</v>
      </c>
    </row>
    <row r="537">
      <c r="B537" s="5" t="s">
        <v>4785</v>
      </c>
    </row>
    <row r="538">
      <c r="B538" s="5" t="s">
        <v>4786</v>
      </c>
    </row>
    <row r="539">
      <c r="B539" s="5" t="s">
        <v>4787</v>
      </c>
    </row>
    <row r="540">
      <c r="B540" s="5" t="s">
        <v>4788</v>
      </c>
    </row>
    <row r="541">
      <c r="B541" s="5" t="s">
        <v>4789</v>
      </c>
    </row>
    <row r="542">
      <c r="B542" s="5" t="s">
        <v>4790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13"/>
    <col customWidth="1" min="3" max="3" width="48.0"/>
  </cols>
  <sheetData>
    <row r="2">
      <c r="B2" s="5" t="s">
        <v>4791</v>
      </c>
      <c r="C2" s="30" t="s">
        <v>4792</v>
      </c>
    </row>
    <row r="5">
      <c r="B5" s="5" t="s">
        <v>4793</v>
      </c>
    </row>
    <row r="8">
      <c r="B8" s="5" t="s">
        <v>4794</v>
      </c>
    </row>
    <row r="11">
      <c r="B11" s="5" t="s">
        <v>4795</v>
      </c>
    </row>
    <row r="14">
      <c r="B14" s="5" t="s">
        <v>4796</v>
      </c>
    </row>
    <row r="17">
      <c r="B17" s="5" t="s">
        <v>4797</v>
      </c>
    </row>
    <row r="20">
      <c r="B20" s="5" t="s">
        <v>4798</v>
      </c>
    </row>
    <row r="23">
      <c r="B23" s="5" t="s">
        <v>4799</v>
      </c>
    </row>
    <row r="26">
      <c r="B26" s="5" t="s">
        <v>4800</v>
      </c>
    </row>
    <row r="29">
      <c r="B29" s="5" t="s">
        <v>4801</v>
      </c>
    </row>
    <row r="32">
      <c r="B32" s="5" t="s">
        <v>4802</v>
      </c>
    </row>
    <row r="35">
      <c r="B35" s="5" t="s">
        <v>4803</v>
      </c>
    </row>
    <row r="38">
      <c r="B38" s="5" t="s">
        <v>4804</v>
      </c>
    </row>
    <row r="41">
      <c r="B41" s="5" t="s">
        <v>4805</v>
      </c>
    </row>
    <row r="44">
      <c r="B44" s="5" t="s">
        <v>4806</v>
      </c>
    </row>
    <row r="47">
      <c r="B47" s="5" t="s">
        <v>4807</v>
      </c>
    </row>
    <row r="50">
      <c r="B50" s="5" t="s">
        <v>4808</v>
      </c>
    </row>
    <row r="53">
      <c r="B53" s="5" t="s">
        <v>4809</v>
      </c>
    </row>
    <row r="56">
      <c r="B56" s="5" t="s">
        <v>4810</v>
      </c>
    </row>
    <row r="59">
      <c r="B59" s="5" t="s">
        <v>4811</v>
      </c>
    </row>
    <row r="62">
      <c r="B62" s="5" t="s">
        <v>4812</v>
      </c>
    </row>
    <row r="65">
      <c r="B65" s="5" t="s">
        <v>4813</v>
      </c>
    </row>
    <row r="68">
      <c r="B68" s="5" t="s">
        <v>4814</v>
      </c>
    </row>
    <row r="71">
      <c r="B71" s="5" t="s">
        <v>4815</v>
      </c>
    </row>
    <row r="74">
      <c r="B74" s="5" t="s">
        <v>4816</v>
      </c>
    </row>
    <row r="77">
      <c r="B77" s="5" t="s">
        <v>4817</v>
      </c>
    </row>
    <row r="80">
      <c r="B80" s="5" t="s">
        <v>4818</v>
      </c>
    </row>
    <row r="83">
      <c r="B83" s="5" t="s">
        <v>4819</v>
      </c>
    </row>
    <row r="86">
      <c r="B86" s="5" t="s">
        <v>4820</v>
      </c>
    </row>
    <row r="89">
      <c r="B89" s="5" t="s">
        <v>4821</v>
      </c>
    </row>
    <row r="92">
      <c r="B92" s="5" t="s">
        <v>4822</v>
      </c>
      <c r="C92" s="30" t="s">
        <v>4823</v>
      </c>
    </row>
    <row r="95">
      <c r="B95" s="5" t="s">
        <v>4824</v>
      </c>
    </row>
    <row r="99">
      <c r="B99" s="5" t="s">
        <v>4825</v>
      </c>
    </row>
    <row r="102">
      <c r="B102" s="5" t="s">
        <v>4826</v>
      </c>
    </row>
    <row r="105">
      <c r="B105" s="5" t="s">
        <v>726</v>
      </c>
    </row>
    <row r="108">
      <c r="B108" s="5" t="s">
        <v>728</v>
      </c>
    </row>
    <row r="111">
      <c r="B111" s="5" t="s">
        <v>730</v>
      </c>
    </row>
    <row r="114">
      <c r="B114" s="5" t="s">
        <v>4827</v>
      </c>
      <c r="C114" s="30" t="s">
        <v>4828</v>
      </c>
    </row>
    <row r="118">
      <c r="B118" s="5" t="s">
        <v>4829</v>
      </c>
      <c r="C118" s="30" t="s">
        <v>4830</v>
      </c>
    </row>
    <row r="122">
      <c r="B122" s="5" t="s">
        <v>4831</v>
      </c>
      <c r="C122" s="30" t="s">
        <v>4832</v>
      </c>
    </row>
    <row r="126">
      <c r="B126" s="5" t="s">
        <v>4833</v>
      </c>
      <c r="C126" s="30" t="s">
        <v>4834</v>
      </c>
    </row>
    <row r="130">
      <c r="B130" s="5" t="s">
        <v>4835</v>
      </c>
      <c r="C130" s="30" t="s">
        <v>4836</v>
      </c>
    </row>
    <row r="134">
      <c r="B134" s="5" t="s">
        <v>4837</v>
      </c>
      <c r="C134" s="30" t="s">
        <v>4838</v>
      </c>
    </row>
    <row r="138">
      <c r="B138" s="5" t="s">
        <v>4839</v>
      </c>
      <c r="C138" s="30" t="s">
        <v>4840</v>
      </c>
    </row>
    <row r="142">
      <c r="B142" s="5" t="s">
        <v>4841</v>
      </c>
      <c r="C142" s="30" t="s">
        <v>4842</v>
      </c>
    </row>
    <row r="146">
      <c r="B146" s="5" t="s">
        <v>4843</v>
      </c>
      <c r="C146" s="30" t="s">
        <v>4844</v>
      </c>
    </row>
    <row r="150">
      <c r="B150" s="5" t="s">
        <v>4845</v>
      </c>
    </row>
    <row r="153">
      <c r="B153" s="5" t="s">
        <v>4624</v>
      </c>
    </row>
    <row r="156">
      <c r="B156" s="5" t="s">
        <v>4626</v>
      </c>
    </row>
    <row r="159">
      <c r="B159" s="5" t="s">
        <v>4627</v>
      </c>
    </row>
    <row r="162">
      <c r="B162" s="5" t="s">
        <v>4629</v>
      </c>
    </row>
    <row r="165">
      <c r="B165" s="5" t="s">
        <v>4846</v>
      </c>
    </row>
    <row r="168">
      <c r="B168" s="5" t="s">
        <v>4847</v>
      </c>
    </row>
    <row r="171">
      <c r="B171" s="5" t="s">
        <v>4848</v>
      </c>
    </row>
    <row r="174">
      <c r="B174" s="5" t="s">
        <v>4849</v>
      </c>
    </row>
    <row r="177">
      <c r="B177" s="5" t="s">
        <v>4850</v>
      </c>
    </row>
    <row r="180">
      <c r="B180" s="5" t="s">
        <v>4851</v>
      </c>
    </row>
    <row r="183">
      <c r="B183" s="5" t="s">
        <v>4852</v>
      </c>
      <c r="C183" s="30" t="s">
        <v>1972</v>
      </c>
    </row>
    <row r="186">
      <c r="B186" s="5" t="s">
        <v>4853</v>
      </c>
      <c r="C186" s="30" t="s">
        <v>4854</v>
      </c>
    </row>
    <row r="189">
      <c r="B189" s="5" t="s">
        <v>4855</v>
      </c>
      <c r="C189" s="30" t="s">
        <v>4856</v>
      </c>
    </row>
    <row r="192">
      <c r="B192" s="5" t="s">
        <v>4857</v>
      </c>
      <c r="C192" s="30" t="s">
        <v>4858</v>
      </c>
    </row>
    <row r="195">
      <c r="B195" s="5" t="s">
        <v>4859</v>
      </c>
      <c r="C195" s="30" t="s">
        <v>4860</v>
      </c>
    </row>
    <row r="198">
      <c r="B198" s="5" t="s">
        <v>4861</v>
      </c>
      <c r="C198" s="30" t="s">
        <v>4862</v>
      </c>
    </row>
    <row r="201">
      <c r="B201" s="5" t="s">
        <v>4863</v>
      </c>
      <c r="C201" s="34" t="s">
        <v>4864</v>
      </c>
    </row>
    <row r="204">
      <c r="B204" s="5" t="s">
        <v>4865</v>
      </c>
      <c r="C204" s="30" t="s">
        <v>4866</v>
      </c>
    </row>
    <row r="207">
      <c r="B207" s="5" t="s">
        <v>4867</v>
      </c>
      <c r="C207" s="30" t="s">
        <v>4868</v>
      </c>
    </row>
    <row r="210">
      <c r="B210" s="5" t="s">
        <v>4869</v>
      </c>
      <c r="C210" s="30" t="s">
        <v>4870</v>
      </c>
    </row>
    <row r="213">
      <c r="B213" s="5" t="s">
        <v>4871</v>
      </c>
    </row>
    <row r="216">
      <c r="B216" s="5" t="s">
        <v>4872</v>
      </c>
      <c r="C216" s="30" t="s">
        <v>4873</v>
      </c>
    </row>
    <row r="219">
      <c r="B219" s="5" t="s">
        <v>4874</v>
      </c>
      <c r="C219" s="30" t="s">
        <v>4875</v>
      </c>
    </row>
    <row r="222">
      <c r="B222" s="5" t="s">
        <v>4876</v>
      </c>
    </row>
    <row r="225">
      <c r="B225" s="5" t="s">
        <v>4877</v>
      </c>
    </row>
    <row r="228">
      <c r="B228" s="5" t="s">
        <v>4878</v>
      </c>
    </row>
    <row r="231">
      <c r="B231" s="5" t="s">
        <v>4879</v>
      </c>
    </row>
    <row r="234">
      <c r="B234" s="5" t="s">
        <v>4880</v>
      </c>
    </row>
    <row r="237">
      <c r="B237" s="5" t="s">
        <v>4881</v>
      </c>
    </row>
    <row r="240">
      <c r="B240" s="5" t="s">
        <v>4882</v>
      </c>
    </row>
    <row r="243">
      <c r="B243" s="5" t="s">
        <v>4883</v>
      </c>
    </row>
    <row r="246">
      <c r="B246" s="5" t="s">
        <v>4884</v>
      </c>
    </row>
    <row r="249">
      <c r="B249" s="5" t="s">
        <v>4885</v>
      </c>
    </row>
    <row r="252">
      <c r="B252" s="5" t="s">
        <v>4886</v>
      </c>
    </row>
    <row r="255">
      <c r="B255" s="5" t="s">
        <v>4887</v>
      </c>
    </row>
    <row r="258">
      <c r="B258" s="5" t="s">
        <v>4888</v>
      </c>
    </row>
    <row r="261">
      <c r="B261" s="5" t="s">
        <v>4889</v>
      </c>
    </row>
    <row r="264">
      <c r="B264" s="5" t="s">
        <v>4890</v>
      </c>
    </row>
    <row r="267">
      <c r="B267" s="5" t="s">
        <v>4891</v>
      </c>
    </row>
    <row r="270">
      <c r="B270" s="5" t="s">
        <v>4892</v>
      </c>
    </row>
    <row r="273">
      <c r="B273" s="5" t="s">
        <v>4893</v>
      </c>
    </row>
    <row r="276">
      <c r="B276" s="5" t="s">
        <v>4894</v>
      </c>
    </row>
    <row r="279">
      <c r="B279" s="5" t="s">
        <v>4895</v>
      </c>
    </row>
    <row r="282">
      <c r="B282" s="5" t="s">
        <v>4896</v>
      </c>
    </row>
    <row r="285">
      <c r="B285" s="5" t="s">
        <v>4897</v>
      </c>
    </row>
    <row r="288">
      <c r="B288" s="5" t="s">
        <v>4898</v>
      </c>
    </row>
    <row r="291">
      <c r="B291" s="5" t="s">
        <v>4899</v>
      </c>
    </row>
    <row r="294">
      <c r="B294" s="5" t="s">
        <v>4900</v>
      </c>
    </row>
    <row r="297">
      <c r="B297" s="5" t="s">
        <v>4901</v>
      </c>
    </row>
    <row r="300">
      <c r="B300" s="5" t="s">
        <v>4902</v>
      </c>
    </row>
    <row r="303">
      <c r="B303" s="5" t="s">
        <v>4903</v>
      </c>
    </row>
    <row r="306">
      <c r="B306" s="5" t="s">
        <v>4904</v>
      </c>
    </row>
    <row r="309">
      <c r="B309" s="5" t="s">
        <v>4905</v>
      </c>
    </row>
    <row r="312">
      <c r="B312" s="5" t="s">
        <v>4906</v>
      </c>
    </row>
    <row r="315">
      <c r="B315" s="5" t="s">
        <v>4907</v>
      </c>
    </row>
    <row r="318">
      <c r="B318" s="5" t="s">
        <v>4908</v>
      </c>
    </row>
    <row r="321">
      <c r="B321" s="5" t="s">
        <v>4909</v>
      </c>
    </row>
    <row r="324">
      <c r="B324" s="5" t="s">
        <v>4910</v>
      </c>
    </row>
    <row r="327">
      <c r="B327" s="5" t="s">
        <v>4911</v>
      </c>
    </row>
    <row r="330">
      <c r="B330" s="5" t="s">
        <v>4912</v>
      </c>
    </row>
    <row r="333">
      <c r="B333" s="5" t="s">
        <v>4913</v>
      </c>
    </row>
    <row r="336">
      <c r="B336" s="5" t="s">
        <v>4914</v>
      </c>
    </row>
    <row r="339">
      <c r="B339" s="5" t="s">
        <v>4915</v>
      </c>
    </row>
    <row r="342">
      <c r="B342" s="5" t="s">
        <v>4916</v>
      </c>
    </row>
    <row r="345">
      <c r="B345" s="5" t="s">
        <v>4917</v>
      </c>
    </row>
    <row r="348">
      <c r="B348" s="5" t="s">
        <v>4918</v>
      </c>
    </row>
    <row r="351">
      <c r="B351" s="5" t="s">
        <v>4919</v>
      </c>
    </row>
    <row r="354">
      <c r="B354" s="5" t="s">
        <v>4920</v>
      </c>
    </row>
    <row r="357">
      <c r="B357" s="5" t="s">
        <v>4921</v>
      </c>
    </row>
    <row r="360">
      <c r="B360" s="5" t="s">
        <v>4922</v>
      </c>
    </row>
    <row r="363">
      <c r="B363" s="5" t="s">
        <v>4923</v>
      </c>
    </row>
    <row r="366">
      <c r="B366" s="5" t="s">
        <v>4924</v>
      </c>
    </row>
    <row r="369">
      <c r="B369" s="5" t="s">
        <v>4925</v>
      </c>
    </row>
    <row r="372">
      <c r="B372" s="5" t="s">
        <v>4926</v>
      </c>
    </row>
    <row r="375">
      <c r="B375" s="5" t="s">
        <v>4927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5" width="17.38"/>
    <col customWidth="1" min="6" max="6" width="29.25"/>
    <col customWidth="1" min="7" max="7" width="17.38"/>
    <col customWidth="1" min="8" max="8" width="41.75"/>
  </cols>
  <sheetData>
    <row r="1">
      <c r="B1" s="35"/>
      <c r="C1" s="35"/>
      <c r="D1" s="35"/>
      <c r="E1" s="35"/>
      <c r="F1" s="35"/>
      <c r="G1" s="35"/>
      <c r="H1" s="35"/>
    </row>
    <row r="2">
      <c r="B2" s="36" t="s">
        <v>4928</v>
      </c>
      <c r="C2" s="36" t="s">
        <v>4929</v>
      </c>
      <c r="D2" s="36" t="s">
        <v>4930</v>
      </c>
      <c r="E2" s="36" t="s">
        <v>3405</v>
      </c>
      <c r="F2" s="36" t="s">
        <v>4931</v>
      </c>
      <c r="G2" s="36" t="s">
        <v>4932</v>
      </c>
      <c r="H2" s="36" t="s">
        <v>4933</v>
      </c>
    </row>
    <row r="3">
      <c r="B3" s="37">
        <v>1.0</v>
      </c>
      <c r="C3" s="38" t="s">
        <v>4934</v>
      </c>
      <c r="D3" s="37" t="s">
        <v>4935</v>
      </c>
      <c r="E3" s="37">
        <v>3.9</v>
      </c>
      <c r="F3" s="39" t="s">
        <v>4936</v>
      </c>
      <c r="G3" s="37" t="s">
        <v>4937</v>
      </c>
      <c r="H3" s="37" t="s">
        <v>4938</v>
      </c>
    </row>
    <row r="4">
      <c r="B4" s="37">
        <v>2.0</v>
      </c>
      <c r="C4" s="38" t="s">
        <v>4939</v>
      </c>
      <c r="D4" s="37" t="s">
        <v>4940</v>
      </c>
      <c r="E4" s="37">
        <v>5.3</v>
      </c>
      <c r="F4" s="39" t="s">
        <v>4941</v>
      </c>
      <c r="G4" s="37" t="s">
        <v>4937</v>
      </c>
      <c r="H4" s="37" t="s">
        <v>4938</v>
      </c>
    </row>
    <row r="5">
      <c r="B5" s="37">
        <v>3.0</v>
      </c>
      <c r="C5" s="38" t="s">
        <v>4942</v>
      </c>
      <c r="D5" s="37" t="s">
        <v>4943</v>
      </c>
      <c r="E5" s="37">
        <v>7.4</v>
      </c>
      <c r="F5" s="39" t="s">
        <v>4944</v>
      </c>
      <c r="G5" s="37" t="s">
        <v>4937</v>
      </c>
      <c r="H5" s="37" t="s">
        <v>4938</v>
      </c>
    </row>
    <row r="6">
      <c r="B6" s="37">
        <v>4.0</v>
      </c>
      <c r="C6" s="38" t="s">
        <v>4945</v>
      </c>
      <c r="D6" s="37" t="s">
        <v>4946</v>
      </c>
      <c r="E6" s="37">
        <v>4.5</v>
      </c>
      <c r="F6" s="39" t="s">
        <v>4947</v>
      </c>
      <c r="G6" s="37" t="s">
        <v>4948</v>
      </c>
      <c r="H6" s="37" t="s">
        <v>4949</v>
      </c>
    </row>
    <row r="7">
      <c r="B7" s="37">
        <v>5.0</v>
      </c>
      <c r="C7" s="38" t="s">
        <v>4950</v>
      </c>
      <c r="D7" s="37" t="s">
        <v>4951</v>
      </c>
      <c r="E7" s="37">
        <v>6.3</v>
      </c>
      <c r="F7" s="39" t="s">
        <v>4952</v>
      </c>
      <c r="G7" s="37" t="s">
        <v>4948</v>
      </c>
      <c r="H7" s="37" t="s">
        <v>4949</v>
      </c>
    </row>
    <row r="8">
      <c r="B8" s="37">
        <v>6.0</v>
      </c>
      <c r="C8" s="38" t="s">
        <v>4953</v>
      </c>
      <c r="D8" s="37" t="s">
        <v>4954</v>
      </c>
      <c r="E8" s="37">
        <v>8.9</v>
      </c>
      <c r="F8" s="40" t="s">
        <v>4955</v>
      </c>
      <c r="G8" s="37" t="s">
        <v>4948</v>
      </c>
      <c r="H8" s="37" t="s">
        <v>4949</v>
      </c>
    </row>
    <row r="9">
      <c r="B9" s="37">
        <v>7.0</v>
      </c>
      <c r="C9" s="38" t="s">
        <v>4956</v>
      </c>
      <c r="D9" s="37" t="s">
        <v>4957</v>
      </c>
      <c r="E9" s="37">
        <v>4.2</v>
      </c>
      <c r="F9" s="39" t="s">
        <v>4958</v>
      </c>
      <c r="G9" s="37" t="s">
        <v>4959</v>
      </c>
      <c r="H9" s="37" t="s">
        <v>4960</v>
      </c>
    </row>
    <row r="10">
      <c r="B10" s="37">
        <v>8.0</v>
      </c>
      <c r="C10" s="38" t="s">
        <v>4961</v>
      </c>
      <c r="D10" s="37" t="s">
        <v>4962</v>
      </c>
      <c r="E10" s="37">
        <v>5.8</v>
      </c>
      <c r="F10" s="40" t="s">
        <v>4963</v>
      </c>
      <c r="G10" s="37" t="s">
        <v>4959</v>
      </c>
      <c r="H10" s="37" t="s">
        <v>4960</v>
      </c>
    </row>
    <row r="11">
      <c r="B11" s="37">
        <v>9.0</v>
      </c>
      <c r="C11" s="38" t="s">
        <v>4964</v>
      </c>
      <c r="D11" s="37" t="s">
        <v>4965</v>
      </c>
      <c r="E11" s="37">
        <v>8.2</v>
      </c>
      <c r="F11" s="40" t="s">
        <v>4966</v>
      </c>
      <c r="G11" s="37" t="s">
        <v>4959</v>
      </c>
      <c r="H11" s="37" t="s">
        <v>4960</v>
      </c>
    </row>
    <row r="12">
      <c r="B12" s="37">
        <v>10.0</v>
      </c>
      <c r="C12" s="38" t="s">
        <v>4967</v>
      </c>
      <c r="D12" s="37" t="s">
        <v>4968</v>
      </c>
      <c r="E12" s="37">
        <v>4.9</v>
      </c>
      <c r="F12" s="40" t="s">
        <v>4969</v>
      </c>
      <c r="G12" s="37" t="s">
        <v>4970</v>
      </c>
      <c r="H12" s="37" t="s">
        <v>4971</v>
      </c>
    </row>
    <row r="13">
      <c r="B13" s="37">
        <v>11.0</v>
      </c>
      <c r="C13" s="38" t="s">
        <v>4972</v>
      </c>
      <c r="D13" s="37" t="s">
        <v>4973</v>
      </c>
      <c r="E13" s="37">
        <v>6.4</v>
      </c>
      <c r="F13" s="40" t="s">
        <v>4963</v>
      </c>
      <c r="G13" s="37" t="s">
        <v>4970</v>
      </c>
      <c r="H13" s="37" t="s">
        <v>4971</v>
      </c>
    </row>
    <row r="14">
      <c r="B14" s="37">
        <v>12.0</v>
      </c>
      <c r="C14" s="38" t="s">
        <v>4974</v>
      </c>
      <c r="D14" s="37" t="s">
        <v>4975</v>
      </c>
      <c r="E14" s="37">
        <v>9.5</v>
      </c>
      <c r="F14" s="40" t="s">
        <v>4976</v>
      </c>
      <c r="G14" s="37" t="s">
        <v>4970</v>
      </c>
      <c r="H14" s="37" t="s">
        <v>4971</v>
      </c>
    </row>
    <row r="15">
      <c r="B15" s="37">
        <v>13.0</v>
      </c>
      <c r="C15" s="38" t="s">
        <v>4977</v>
      </c>
      <c r="D15" s="37" t="s">
        <v>4978</v>
      </c>
      <c r="E15" s="37">
        <v>4.8</v>
      </c>
      <c r="F15" s="39" t="s">
        <v>4979</v>
      </c>
      <c r="G15" s="37" t="s">
        <v>4980</v>
      </c>
      <c r="H15" s="37" t="s">
        <v>4981</v>
      </c>
    </row>
    <row r="16">
      <c r="B16" s="37">
        <v>14.0</v>
      </c>
      <c r="C16" s="38" t="s">
        <v>4982</v>
      </c>
      <c r="D16" s="37" t="s">
        <v>4983</v>
      </c>
      <c r="E16" s="37">
        <v>6.0</v>
      </c>
      <c r="F16" s="39" t="s">
        <v>4984</v>
      </c>
      <c r="G16" s="37" t="s">
        <v>4980</v>
      </c>
      <c r="H16" s="37" t="s">
        <v>4981</v>
      </c>
    </row>
    <row r="17">
      <c r="B17" s="37">
        <v>15.0</v>
      </c>
      <c r="C17" s="40" t="s">
        <v>4985</v>
      </c>
      <c r="D17" s="37" t="s">
        <v>4986</v>
      </c>
      <c r="E17" s="37">
        <v>10.0</v>
      </c>
      <c r="F17" s="40" t="s">
        <v>4976</v>
      </c>
      <c r="G17" s="37" t="s">
        <v>4987</v>
      </c>
      <c r="H17" s="37" t="s">
        <v>4988</v>
      </c>
    </row>
    <row r="18">
      <c r="B18" s="37">
        <v>16.0</v>
      </c>
      <c r="C18" s="38" t="s">
        <v>4989</v>
      </c>
      <c r="D18" s="37" t="s">
        <v>4990</v>
      </c>
      <c r="E18" s="37">
        <v>3.2</v>
      </c>
      <c r="F18" s="39" t="s">
        <v>4991</v>
      </c>
      <c r="G18" s="37" t="s">
        <v>4992</v>
      </c>
      <c r="H18" s="38" t="s">
        <v>4993</v>
      </c>
    </row>
    <row r="19">
      <c r="B19" s="37">
        <v>17.0</v>
      </c>
      <c r="C19" s="38" t="s">
        <v>4994</v>
      </c>
      <c r="D19" s="37" t="s">
        <v>4995</v>
      </c>
      <c r="E19" s="37">
        <v>2.2</v>
      </c>
      <c r="F19" s="40" t="s">
        <v>4955</v>
      </c>
      <c r="G19" s="37" t="s">
        <v>4992</v>
      </c>
      <c r="H19" s="37" t="s">
        <v>4996</v>
      </c>
    </row>
    <row r="20">
      <c r="B20" s="37">
        <v>18.0</v>
      </c>
      <c r="C20" s="38" t="s">
        <v>4997</v>
      </c>
      <c r="D20" s="37" t="s">
        <v>4998</v>
      </c>
      <c r="E20" s="37">
        <v>2.8</v>
      </c>
      <c r="F20" s="40" t="s">
        <v>4999</v>
      </c>
      <c r="G20" s="37" t="s">
        <v>4992</v>
      </c>
      <c r="H20" s="38" t="s">
        <v>5000</v>
      </c>
    </row>
    <row r="21">
      <c r="B21" s="37">
        <v>19.0</v>
      </c>
      <c r="C21" s="38" t="s">
        <v>5001</v>
      </c>
      <c r="D21" s="37" t="s">
        <v>5002</v>
      </c>
      <c r="E21" s="37">
        <v>5.0</v>
      </c>
      <c r="F21" s="39" t="s">
        <v>5003</v>
      </c>
      <c r="G21" s="37" t="s">
        <v>4992</v>
      </c>
      <c r="H21" s="37" t="s">
        <v>5004</v>
      </c>
    </row>
    <row r="22">
      <c r="B22" s="37">
        <v>20.0</v>
      </c>
      <c r="C22" s="38" t="s">
        <v>5005</v>
      </c>
      <c r="D22" s="37" t="s">
        <v>5006</v>
      </c>
      <c r="E22" s="37">
        <v>0.0</v>
      </c>
      <c r="F22" s="39" t="s">
        <v>5007</v>
      </c>
      <c r="G22" s="37" t="s">
        <v>5005</v>
      </c>
      <c r="H22" s="37" t="s">
        <v>5008</v>
      </c>
    </row>
    <row r="23">
      <c r="B23" s="37">
        <v>21.0</v>
      </c>
      <c r="C23" s="38" t="s">
        <v>5009</v>
      </c>
      <c r="D23" s="37" t="s">
        <v>5010</v>
      </c>
      <c r="E23" s="37">
        <v>0.0</v>
      </c>
      <c r="F23" s="40" t="s">
        <v>5011</v>
      </c>
      <c r="G23" s="37" t="s">
        <v>5005</v>
      </c>
      <c r="H23" s="37" t="s">
        <v>5012</v>
      </c>
    </row>
    <row r="24">
      <c r="B24" s="37">
        <v>22.0</v>
      </c>
      <c r="C24" s="38" t="s">
        <v>5013</v>
      </c>
      <c r="D24" s="37" t="s">
        <v>5014</v>
      </c>
      <c r="E24" s="37">
        <v>3.0</v>
      </c>
      <c r="F24" s="40" t="s">
        <v>5011</v>
      </c>
      <c r="G24" s="37" t="s">
        <v>5005</v>
      </c>
      <c r="H24" s="37" t="s">
        <v>5015</v>
      </c>
    </row>
    <row r="25">
      <c r="B25" s="37">
        <v>23.0</v>
      </c>
      <c r="C25" s="38" t="s">
        <v>5016</v>
      </c>
      <c r="D25" s="37" t="s">
        <v>5017</v>
      </c>
      <c r="E25" s="37">
        <v>7.2</v>
      </c>
      <c r="F25" s="40" t="s">
        <v>4976</v>
      </c>
      <c r="G25" s="37" t="s">
        <v>4992</v>
      </c>
      <c r="H25" s="37" t="s">
        <v>5018</v>
      </c>
    </row>
    <row r="26">
      <c r="B26" s="35"/>
      <c r="C26" s="35"/>
      <c r="D26" s="35"/>
      <c r="E26" s="35"/>
      <c r="F26" s="35"/>
      <c r="G26" s="35"/>
      <c r="H26" s="35"/>
    </row>
    <row r="27">
      <c r="B27" s="35"/>
      <c r="C27" s="35"/>
      <c r="D27" s="35"/>
      <c r="E27" s="35"/>
      <c r="F27" s="35"/>
      <c r="G27" s="35"/>
      <c r="H27" s="35"/>
    </row>
    <row r="28">
      <c r="B28" s="35"/>
      <c r="C28" s="35"/>
      <c r="D28" s="35"/>
      <c r="E28" s="35"/>
      <c r="F28" s="35"/>
      <c r="G28" s="35"/>
      <c r="H28" s="35"/>
    </row>
    <row r="29">
      <c r="B29" s="35"/>
      <c r="C29" s="35"/>
      <c r="D29" s="35"/>
      <c r="E29" s="35"/>
      <c r="F29" s="35"/>
      <c r="G29" s="35"/>
      <c r="H29" s="35"/>
    </row>
    <row r="30">
      <c r="B30" s="35"/>
      <c r="C30" s="35"/>
      <c r="D30" s="35"/>
      <c r="E30" s="35"/>
      <c r="F30" s="35"/>
      <c r="G30" s="35"/>
      <c r="H30" s="35"/>
    </row>
    <row r="31">
      <c r="B31" s="35"/>
      <c r="C31" s="35"/>
      <c r="D31" s="35"/>
      <c r="E31" s="35"/>
      <c r="F31" s="35"/>
      <c r="G31" s="35"/>
      <c r="H31" s="35"/>
    </row>
    <row r="32">
      <c r="B32" s="35"/>
      <c r="C32" s="35"/>
      <c r="D32" s="35"/>
      <c r="E32" s="35"/>
      <c r="F32" s="35"/>
      <c r="G32" s="35"/>
      <c r="H32" s="35"/>
    </row>
    <row r="33">
      <c r="B33" s="35"/>
      <c r="C33" s="35"/>
      <c r="D33" s="35"/>
      <c r="E33" s="35"/>
      <c r="F33" s="35"/>
      <c r="G33" s="35"/>
      <c r="H33" s="35"/>
    </row>
    <row r="34">
      <c r="B34" s="35"/>
      <c r="C34" s="35"/>
      <c r="D34" s="35"/>
      <c r="E34" s="35"/>
      <c r="F34" s="35"/>
      <c r="G34" s="35"/>
      <c r="H34" s="35"/>
    </row>
    <row r="35">
      <c r="B35" s="35"/>
      <c r="C35" s="35"/>
      <c r="D35" s="35"/>
      <c r="E35" s="35"/>
      <c r="F35" s="35"/>
      <c r="G35" s="35"/>
      <c r="H35" s="35"/>
    </row>
    <row r="36">
      <c r="B36" s="35"/>
      <c r="C36" s="35"/>
      <c r="D36" s="35"/>
      <c r="E36" s="35"/>
      <c r="F36" s="35"/>
      <c r="G36" s="35"/>
      <c r="H36" s="35"/>
    </row>
    <row r="37">
      <c r="B37" s="35"/>
      <c r="C37" s="35"/>
      <c r="D37" s="35"/>
      <c r="E37" s="35"/>
      <c r="F37" s="35"/>
      <c r="G37" s="35"/>
      <c r="H37" s="35"/>
    </row>
    <row r="38">
      <c r="B38" s="35"/>
      <c r="C38" s="35"/>
      <c r="D38" s="35"/>
      <c r="E38" s="35"/>
      <c r="F38" s="35"/>
      <c r="G38" s="35"/>
      <c r="H38" s="35"/>
    </row>
    <row r="39">
      <c r="B39" s="35"/>
      <c r="C39" s="35"/>
      <c r="D39" s="35"/>
      <c r="E39" s="35"/>
      <c r="F39" s="35"/>
      <c r="G39" s="35"/>
      <c r="H39" s="35"/>
    </row>
    <row r="40">
      <c r="B40" s="35"/>
      <c r="C40" s="35"/>
      <c r="D40" s="35"/>
      <c r="E40" s="35"/>
      <c r="F40" s="35"/>
      <c r="G40" s="35"/>
      <c r="H40" s="35"/>
    </row>
    <row r="41">
      <c r="B41" s="35"/>
      <c r="C41" s="35"/>
      <c r="D41" s="35"/>
      <c r="E41" s="35"/>
      <c r="F41" s="35"/>
      <c r="G41" s="35"/>
      <c r="H41" s="35"/>
    </row>
    <row r="42">
      <c r="B42" s="35"/>
      <c r="C42" s="35"/>
      <c r="D42" s="35"/>
      <c r="E42" s="35"/>
      <c r="F42" s="35"/>
      <c r="G42" s="35"/>
      <c r="H42" s="35"/>
    </row>
    <row r="43">
      <c r="B43" s="35"/>
      <c r="C43" s="35"/>
      <c r="D43" s="35"/>
      <c r="E43" s="35"/>
      <c r="F43" s="35"/>
      <c r="G43" s="35"/>
      <c r="H43" s="35"/>
    </row>
    <row r="44">
      <c r="B44" s="35"/>
      <c r="C44" s="35"/>
      <c r="D44" s="35"/>
      <c r="E44" s="35"/>
      <c r="F44" s="35"/>
      <c r="G44" s="35"/>
      <c r="H44" s="35"/>
    </row>
    <row r="45">
      <c r="B45" s="35"/>
      <c r="C45" s="35"/>
      <c r="D45" s="35"/>
      <c r="E45" s="35"/>
      <c r="F45" s="35"/>
      <c r="G45" s="35"/>
      <c r="H45" s="35"/>
    </row>
    <row r="46">
      <c r="B46" s="35"/>
      <c r="C46" s="35"/>
      <c r="D46" s="35"/>
      <c r="E46" s="35"/>
      <c r="F46" s="35"/>
      <c r="G46" s="35"/>
      <c r="H46" s="35"/>
    </row>
    <row r="47">
      <c r="B47" s="35"/>
      <c r="C47" s="35"/>
      <c r="D47" s="35"/>
      <c r="E47" s="35"/>
      <c r="F47" s="35"/>
      <c r="G47" s="35"/>
      <c r="H47" s="35"/>
    </row>
    <row r="48">
      <c r="B48" s="35"/>
      <c r="C48" s="35"/>
      <c r="D48" s="35"/>
      <c r="E48" s="35"/>
      <c r="F48" s="35"/>
      <c r="G48" s="35"/>
      <c r="H48" s="35"/>
    </row>
    <row r="49">
      <c r="B49" s="35"/>
      <c r="C49" s="35"/>
      <c r="D49" s="35"/>
      <c r="E49" s="35"/>
      <c r="F49" s="35"/>
      <c r="G49" s="35"/>
      <c r="H49" s="35"/>
    </row>
    <row r="50">
      <c r="B50" s="35"/>
      <c r="C50" s="35"/>
      <c r="D50" s="35"/>
      <c r="E50" s="35"/>
      <c r="F50" s="35"/>
      <c r="G50" s="35"/>
      <c r="H50" s="35"/>
    </row>
    <row r="51">
      <c r="B51" s="35"/>
      <c r="C51" s="35"/>
      <c r="D51" s="35"/>
      <c r="E51" s="35"/>
      <c r="F51" s="35"/>
      <c r="G51" s="35"/>
      <c r="H51" s="35"/>
    </row>
    <row r="52">
      <c r="B52" s="35"/>
      <c r="C52" s="35"/>
      <c r="D52" s="35"/>
      <c r="E52" s="35"/>
      <c r="F52" s="35"/>
      <c r="G52" s="35"/>
      <c r="H52" s="35"/>
    </row>
    <row r="53">
      <c r="B53" s="35"/>
      <c r="C53" s="35"/>
      <c r="D53" s="35"/>
      <c r="E53" s="35"/>
      <c r="F53" s="35"/>
      <c r="G53" s="35"/>
      <c r="H53" s="35"/>
    </row>
    <row r="54">
      <c r="B54" s="35"/>
      <c r="C54" s="35"/>
      <c r="D54" s="35"/>
      <c r="E54" s="35"/>
      <c r="F54" s="35"/>
      <c r="G54" s="35"/>
      <c r="H54" s="35"/>
    </row>
    <row r="55">
      <c r="B55" s="35"/>
      <c r="C55" s="35"/>
      <c r="D55" s="35"/>
      <c r="E55" s="35"/>
      <c r="F55" s="35"/>
      <c r="G55" s="35"/>
      <c r="H55" s="35"/>
    </row>
    <row r="56">
      <c r="B56" s="35"/>
      <c r="C56" s="35"/>
      <c r="D56" s="35"/>
      <c r="E56" s="35"/>
      <c r="F56" s="35"/>
      <c r="G56" s="35"/>
      <c r="H56" s="35"/>
    </row>
    <row r="57">
      <c r="B57" s="35"/>
      <c r="C57" s="35"/>
      <c r="D57" s="35"/>
      <c r="E57" s="35"/>
      <c r="F57" s="35"/>
      <c r="G57" s="35"/>
      <c r="H57" s="35"/>
    </row>
    <row r="58">
      <c r="B58" s="35"/>
      <c r="C58" s="35"/>
      <c r="D58" s="35"/>
      <c r="E58" s="35"/>
      <c r="F58" s="35"/>
      <c r="G58" s="35"/>
      <c r="H58" s="35"/>
    </row>
    <row r="59">
      <c r="B59" s="35"/>
      <c r="C59" s="35"/>
      <c r="D59" s="35"/>
      <c r="E59" s="35"/>
      <c r="F59" s="35"/>
      <c r="G59" s="35"/>
      <c r="H59" s="35"/>
    </row>
    <row r="60">
      <c r="B60" s="35"/>
      <c r="C60" s="35"/>
      <c r="D60" s="35"/>
      <c r="E60" s="35"/>
      <c r="F60" s="35"/>
      <c r="G60" s="35"/>
      <c r="H60" s="35"/>
    </row>
    <row r="61">
      <c r="B61" s="35"/>
      <c r="C61" s="35"/>
      <c r="D61" s="35"/>
      <c r="E61" s="35"/>
      <c r="F61" s="35"/>
      <c r="G61" s="35"/>
      <c r="H61" s="35"/>
    </row>
    <row r="62">
      <c r="B62" s="35"/>
      <c r="C62" s="35"/>
      <c r="D62" s="35"/>
      <c r="E62" s="35"/>
      <c r="F62" s="35"/>
      <c r="G62" s="35"/>
      <c r="H62" s="35"/>
    </row>
    <row r="63">
      <c r="B63" s="35"/>
      <c r="C63" s="35"/>
      <c r="D63" s="35"/>
      <c r="E63" s="35"/>
      <c r="F63" s="35"/>
      <c r="G63" s="35"/>
      <c r="H63" s="35"/>
    </row>
    <row r="64">
      <c r="B64" s="35"/>
      <c r="C64" s="35"/>
      <c r="D64" s="35"/>
      <c r="E64" s="35"/>
      <c r="F64" s="35"/>
      <c r="G64" s="35"/>
      <c r="H64" s="35"/>
    </row>
    <row r="65">
      <c r="B65" s="35"/>
      <c r="C65" s="35"/>
      <c r="D65" s="35"/>
      <c r="E65" s="35"/>
      <c r="F65" s="35"/>
      <c r="G65" s="35"/>
      <c r="H65" s="35"/>
    </row>
    <row r="66">
      <c r="B66" s="35"/>
      <c r="C66" s="35"/>
      <c r="D66" s="35"/>
      <c r="E66" s="35"/>
      <c r="F66" s="35"/>
      <c r="G66" s="35"/>
      <c r="H66" s="35"/>
    </row>
    <row r="67">
      <c r="B67" s="35"/>
      <c r="C67" s="35"/>
      <c r="D67" s="35"/>
      <c r="E67" s="35"/>
      <c r="F67" s="35"/>
      <c r="G67" s="35"/>
      <c r="H67" s="35"/>
    </row>
    <row r="68">
      <c r="B68" s="35"/>
      <c r="C68" s="35"/>
      <c r="D68" s="35"/>
      <c r="E68" s="35"/>
      <c r="F68" s="35"/>
      <c r="G68" s="35"/>
      <c r="H68" s="35"/>
    </row>
    <row r="69">
      <c r="B69" s="35"/>
      <c r="C69" s="35"/>
      <c r="D69" s="35"/>
      <c r="E69" s="35"/>
      <c r="F69" s="35"/>
      <c r="G69" s="35"/>
      <c r="H69" s="35"/>
    </row>
    <row r="70">
      <c r="B70" s="35"/>
      <c r="C70" s="35"/>
      <c r="D70" s="35"/>
      <c r="E70" s="35"/>
      <c r="F70" s="35"/>
      <c r="G70" s="35"/>
      <c r="H70" s="35"/>
    </row>
    <row r="71">
      <c r="B71" s="35"/>
      <c r="C71" s="35"/>
      <c r="D71" s="35"/>
      <c r="E71" s="35"/>
      <c r="F71" s="35"/>
      <c r="G71" s="35"/>
      <c r="H71" s="35"/>
    </row>
    <row r="72">
      <c r="B72" s="35"/>
      <c r="C72" s="35"/>
      <c r="D72" s="35"/>
      <c r="E72" s="35"/>
      <c r="F72" s="35"/>
      <c r="G72" s="35"/>
      <c r="H72" s="35"/>
    </row>
    <row r="73">
      <c r="B73" s="35"/>
      <c r="C73" s="35"/>
      <c r="D73" s="35"/>
      <c r="E73" s="35"/>
      <c r="F73" s="35"/>
      <c r="G73" s="35"/>
      <c r="H73" s="35"/>
    </row>
    <row r="74">
      <c r="B74" s="35"/>
      <c r="C74" s="35"/>
      <c r="D74" s="35"/>
      <c r="E74" s="35"/>
      <c r="F74" s="35"/>
      <c r="G74" s="35"/>
      <c r="H74" s="35"/>
    </row>
    <row r="75">
      <c r="B75" s="35"/>
      <c r="C75" s="35"/>
      <c r="D75" s="35"/>
      <c r="E75" s="35"/>
      <c r="F75" s="35"/>
      <c r="G75" s="35"/>
      <c r="H75" s="35"/>
    </row>
    <row r="76">
      <c r="B76" s="35"/>
      <c r="C76" s="35"/>
      <c r="D76" s="35"/>
      <c r="E76" s="35"/>
      <c r="F76" s="35"/>
      <c r="G76" s="35"/>
      <c r="H76" s="35"/>
    </row>
    <row r="77">
      <c r="B77" s="35"/>
      <c r="C77" s="35"/>
      <c r="D77" s="35"/>
      <c r="E77" s="35"/>
      <c r="F77" s="35"/>
      <c r="G77" s="35"/>
      <c r="H77" s="35"/>
    </row>
    <row r="78">
      <c r="B78" s="35"/>
      <c r="C78" s="35"/>
      <c r="D78" s="35"/>
      <c r="E78" s="35"/>
      <c r="F78" s="35"/>
      <c r="G78" s="35"/>
      <c r="H78" s="35"/>
    </row>
    <row r="79">
      <c r="B79" s="35"/>
      <c r="C79" s="35"/>
      <c r="D79" s="35"/>
      <c r="E79" s="35"/>
      <c r="F79" s="35"/>
      <c r="G79" s="35"/>
      <c r="H79" s="35"/>
    </row>
    <row r="80">
      <c r="B80" s="35"/>
      <c r="C80" s="35"/>
      <c r="D80" s="35"/>
      <c r="E80" s="35"/>
      <c r="F80" s="35"/>
      <c r="G80" s="35"/>
      <c r="H80" s="35"/>
    </row>
    <row r="81">
      <c r="B81" s="35"/>
      <c r="C81" s="35"/>
      <c r="D81" s="35"/>
      <c r="E81" s="35"/>
      <c r="F81" s="35"/>
      <c r="G81" s="35"/>
      <c r="H81" s="35"/>
    </row>
    <row r="82">
      <c r="B82" s="35"/>
      <c r="C82" s="35"/>
      <c r="D82" s="35"/>
      <c r="E82" s="35"/>
      <c r="F82" s="35"/>
      <c r="G82" s="35"/>
      <c r="H82" s="35"/>
    </row>
    <row r="83">
      <c r="B83" s="35"/>
      <c r="C83" s="35"/>
      <c r="D83" s="35"/>
      <c r="E83" s="35"/>
      <c r="F83" s="35"/>
      <c r="G83" s="35"/>
      <c r="H83" s="35"/>
    </row>
    <row r="84">
      <c r="B84" s="35"/>
      <c r="C84" s="35"/>
      <c r="D84" s="35"/>
      <c r="E84" s="35"/>
      <c r="F84" s="35"/>
      <c r="G84" s="35"/>
      <c r="H84" s="35"/>
    </row>
    <row r="85">
      <c r="B85" s="35"/>
      <c r="C85" s="35"/>
      <c r="D85" s="35"/>
      <c r="E85" s="35"/>
      <c r="F85" s="35"/>
      <c r="G85" s="35"/>
      <c r="H85" s="35"/>
    </row>
    <row r="86">
      <c r="B86" s="35"/>
      <c r="C86" s="35"/>
      <c r="D86" s="35"/>
      <c r="E86" s="35"/>
      <c r="F86" s="35"/>
      <c r="G86" s="35"/>
      <c r="H86" s="35"/>
    </row>
    <row r="87">
      <c r="B87" s="35"/>
      <c r="C87" s="35"/>
      <c r="D87" s="35"/>
      <c r="E87" s="35"/>
      <c r="F87" s="35"/>
      <c r="G87" s="35"/>
      <c r="H87" s="35"/>
    </row>
    <row r="88">
      <c r="B88" s="35"/>
      <c r="C88" s="35"/>
      <c r="D88" s="35"/>
      <c r="E88" s="35"/>
      <c r="F88" s="35"/>
      <c r="G88" s="35"/>
      <c r="H88" s="35"/>
    </row>
    <row r="89">
      <c r="B89" s="35"/>
      <c r="C89" s="35"/>
      <c r="D89" s="35"/>
      <c r="E89" s="35"/>
      <c r="F89" s="35"/>
      <c r="G89" s="35"/>
      <c r="H89" s="35"/>
    </row>
    <row r="90">
      <c r="B90" s="35"/>
      <c r="C90" s="35"/>
      <c r="D90" s="35"/>
      <c r="E90" s="35"/>
      <c r="F90" s="35"/>
      <c r="G90" s="35"/>
      <c r="H90" s="35"/>
    </row>
    <row r="91">
      <c r="B91" s="35"/>
      <c r="C91" s="35"/>
      <c r="D91" s="35"/>
      <c r="E91" s="35"/>
      <c r="F91" s="35"/>
      <c r="G91" s="35"/>
      <c r="H91" s="35"/>
    </row>
    <row r="92">
      <c r="B92" s="35"/>
      <c r="C92" s="35"/>
      <c r="D92" s="35"/>
      <c r="E92" s="35"/>
      <c r="F92" s="35"/>
      <c r="G92" s="35"/>
      <c r="H92" s="35"/>
    </row>
    <row r="93">
      <c r="B93" s="35"/>
      <c r="C93" s="35"/>
      <c r="D93" s="35"/>
      <c r="E93" s="35"/>
      <c r="F93" s="35"/>
      <c r="G93" s="35"/>
      <c r="H93" s="35"/>
    </row>
    <row r="94">
      <c r="B94" s="35"/>
      <c r="C94" s="35"/>
      <c r="D94" s="35"/>
      <c r="E94" s="35"/>
      <c r="F94" s="35"/>
      <c r="G94" s="35"/>
      <c r="H94" s="35"/>
    </row>
    <row r="95">
      <c r="B95" s="35"/>
      <c r="C95" s="35"/>
      <c r="D95" s="35"/>
      <c r="E95" s="35"/>
      <c r="F95" s="35"/>
      <c r="G95" s="35"/>
      <c r="H95" s="35"/>
    </row>
    <row r="96">
      <c r="B96" s="35"/>
      <c r="C96" s="35"/>
      <c r="D96" s="35"/>
      <c r="E96" s="35"/>
      <c r="F96" s="35"/>
      <c r="G96" s="35"/>
      <c r="H96" s="35"/>
    </row>
    <row r="97">
      <c r="B97" s="35"/>
      <c r="C97" s="35"/>
      <c r="D97" s="35"/>
      <c r="E97" s="35"/>
      <c r="F97" s="35"/>
      <c r="G97" s="35"/>
      <c r="H97" s="35"/>
    </row>
    <row r="98">
      <c r="B98" s="35"/>
      <c r="C98" s="35"/>
      <c r="D98" s="35"/>
      <c r="E98" s="35"/>
      <c r="F98" s="35"/>
      <c r="G98" s="35"/>
      <c r="H98" s="35"/>
    </row>
    <row r="99">
      <c r="B99" s="35"/>
      <c r="C99" s="35"/>
      <c r="D99" s="35"/>
      <c r="E99" s="35"/>
      <c r="F99" s="35"/>
      <c r="G99" s="35"/>
      <c r="H99" s="35"/>
    </row>
    <row r="100">
      <c r="B100" s="35"/>
      <c r="C100" s="35"/>
      <c r="D100" s="35"/>
      <c r="E100" s="35"/>
      <c r="F100" s="35"/>
      <c r="G100" s="35"/>
      <c r="H100" s="35"/>
    </row>
    <row r="101">
      <c r="B101" s="35"/>
      <c r="C101" s="35"/>
      <c r="D101" s="35"/>
      <c r="E101" s="35"/>
      <c r="F101" s="35"/>
      <c r="G101" s="35"/>
      <c r="H101" s="35"/>
    </row>
    <row r="102">
      <c r="B102" s="35"/>
      <c r="C102" s="35"/>
      <c r="D102" s="35"/>
      <c r="E102" s="35"/>
      <c r="F102" s="35"/>
      <c r="G102" s="35"/>
      <c r="H102" s="35"/>
    </row>
    <row r="103">
      <c r="B103" s="35"/>
      <c r="C103" s="35"/>
      <c r="D103" s="35"/>
      <c r="E103" s="35"/>
      <c r="F103" s="35"/>
      <c r="G103" s="35"/>
      <c r="H103" s="35"/>
    </row>
    <row r="104">
      <c r="B104" s="35"/>
      <c r="C104" s="35"/>
      <c r="D104" s="35"/>
      <c r="E104" s="35"/>
      <c r="F104" s="35"/>
      <c r="G104" s="35"/>
      <c r="H104" s="35"/>
    </row>
    <row r="105">
      <c r="B105" s="35"/>
      <c r="C105" s="35"/>
      <c r="D105" s="35"/>
      <c r="E105" s="35"/>
      <c r="F105" s="35"/>
      <c r="G105" s="35"/>
      <c r="H105" s="35"/>
    </row>
    <row r="106">
      <c r="B106" s="35"/>
      <c r="C106" s="35"/>
      <c r="D106" s="35"/>
      <c r="E106" s="35"/>
      <c r="F106" s="35"/>
      <c r="G106" s="35"/>
      <c r="H106" s="35"/>
    </row>
    <row r="107">
      <c r="B107" s="35"/>
      <c r="C107" s="35"/>
      <c r="D107" s="35"/>
      <c r="E107" s="35"/>
      <c r="F107" s="35"/>
      <c r="G107" s="35"/>
      <c r="H107" s="35"/>
    </row>
    <row r="108">
      <c r="B108" s="35"/>
      <c r="C108" s="35"/>
      <c r="D108" s="35"/>
      <c r="E108" s="35"/>
      <c r="F108" s="35"/>
      <c r="G108" s="35"/>
      <c r="H108" s="35"/>
    </row>
    <row r="109">
      <c r="B109" s="35"/>
      <c r="C109" s="35"/>
      <c r="D109" s="35"/>
      <c r="E109" s="35"/>
      <c r="F109" s="35"/>
      <c r="G109" s="35"/>
      <c r="H109" s="35"/>
    </row>
    <row r="110">
      <c r="B110" s="35"/>
      <c r="C110" s="35"/>
      <c r="D110" s="35"/>
      <c r="E110" s="35"/>
      <c r="F110" s="35"/>
      <c r="G110" s="35"/>
      <c r="H110" s="35"/>
    </row>
    <row r="111">
      <c r="B111" s="35"/>
      <c r="C111" s="35"/>
      <c r="D111" s="35"/>
      <c r="E111" s="35"/>
      <c r="F111" s="35"/>
      <c r="G111" s="35"/>
      <c r="H111" s="35"/>
    </row>
    <row r="112">
      <c r="B112" s="35"/>
      <c r="C112" s="35"/>
      <c r="D112" s="35"/>
      <c r="E112" s="35"/>
      <c r="F112" s="35"/>
      <c r="G112" s="35"/>
      <c r="H112" s="35"/>
    </row>
    <row r="113">
      <c r="B113" s="35"/>
      <c r="C113" s="35"/>
      <c r="D113" s="35"/>
      <c r="E113" s="35"/>
      <c r="F113" s="35"/>
      <c r="G113" s="35"/>
      <c r="H113" s="35"/>
    </row>
    <row r="114">
      <c r="B114" s="35"/>
      <c r="C114" s="35"/>
      <c r="D114" s="35"/>
      <c r="E114" s="35"/>
      <c r="F114" s="35"/>
      <c r="G114" s="35"/>
      <c r="H114" s="35"/>
    </row>
    <row r="115">
      <c r="B115" s="35"/>
      <c r="C115" s="35"/>
      <c r="D115" s="35"/>
      <c r="E115" s="35"/>
      <c r="F115" s="35"/>
      <c r="G115" s="35"/>
      <c r="H115" s="35"/>
    </row>
    <row r="116">
      <c r="B116" s="35"/>
      <c r="C116" s="35"/>
      <c r="D116" s="35"/>
      <c r="E116" s="35"/>
      <c r="F116" s="35"/>
      <c r="G116" s="35"/>
      <c r="H116" s="35"/>
    </row>
    <row r="117">
      <c r="B117" s="35"/>
      <c r="C117" s="35"/>
      <c r="D117" s="35"/>
      <c r="E117" s="35"/>
      <c r="F117" s="35"/>
      <c r="G117" s="35"/>
      <c r="H117" s="35"/>
    </row>
    <row r="118">
      <c r="B118" s="35"/>
      <c r="C118" s="35"/>
      <c r="D118" s="35"/>
      <c r="E118" s="35"/>
      <c r="F118" s="35"/>
      <c r="G118" s="35"/>
      <c r="H118" s="35"/>
    </row>
    <row r="119">
      <c r="B119" s="35"/>
      <c r="C119" s="35"/>
      <c r="D119" s="35"/>
      <c r="E119" s="35"/>
      <c r="F119" s="35"/>
      <c r="G119" s="35"/>
      <c r="H119" s="35"/>
    </row>
    <row r="120">
      <c r="B120" s="35"/>
      <c r="C120" s="35"/>
      <c r="D120" s="35"/>
      <c r="E120" s="35"/>
      <c r="F120" s="35"/>
      <c r="G120" s="35"/>
      <c r="H120" s="35"/>
    </row>
    <row r="121">
      <c r="B121" s="35"/>
      <c r="C121" s="35"/>
      <c r="D121" s="35"/>
      <c r="E121" s="35"/>
      <c r="F121" s="35"/>
      <c r="G121" s="35"/>
      <c r="H121" s="35"/>
    </row>
    <row r="122">
      <c r="B122" s="35"/>
      <c r="C122" s="35"/>
      <c r="D122" s="35"/>
      <c r="E122" s="35"/>
      <c r="F122" s="35"/>
      <c r="G122" s="35"/>
      <c r="H122" s="35"/>
    </row>
    <row r="123">
      <c r="B123" s="35"/>
      <c r="C123" s="35"/>
      <c r="D123" s="35"/>
      <c r="E123" s="35"/>
      <c r="F123" s="35"/>
      <c r="G123" s="35"/>
      <c r="H123" s="35"/>
    </row>
    <row r="124">
      <c r="B124" s="35"/>
      <c r="C124" s="35"/>
      <c r="D124" s="35"/>
      <c r="E124" s="35"/>
      <c r="F124" s="35"/>
      <c r="G124" s="35"/>
      <c r="H124" s="35"/>
    </row>
    <row r="125">
      <c r="B125" s="35"/>
      <c r="C125" s="35"/>
      <c r="D125" s="35"/>
      <c r="E125" s="35"/>
      <c r="F125" s="35"/>
      <c r="G125" s="35"/>
      <c r="H125" s="35"/>
    </row>
    <row r="126">
      <c r="B126" s="35"/>
      <c r="C126" s="35"/>
      <c r="D126" s="35"/>
      <c r="E126" s="35"/>
      <c r="F126" s="35"/>
      <c r="G126" s="35"/>
      <c r="H126" s="35"/>
    </row>
    <row r="127">
      <c r="B127" s="35"/>
      <c r="C127" s="35"/>
      <c r="D127" s="35"/>
      <c r="E127" s="35"/>
      <c r="F127" s="35"/>
      <c r="G127" s="35"/>
      <c r="H127" s="35"/>
    </row>
    <row r="128">
      <c r="B128" s="35"/>
      <c r="C128" s="35"/>
      <c r="D128" s="35"/>
      <c r="E128" s="35"/>
      <c r="F128" s="35"/>
      <c r="G128" s="35"/>
      <c r="H128" s="35"/>
    </row>
    <row r="129">
      <c r="B129" s="35"/>
      <c r="C129" s="35"/>
      <c r="D129" s="35"/>
      <c r="E129" s="35"/>
      <c r="F129" s="35"/>
      <c r="G129" s="35"/>
      <c r="H129" s="35"/>
    </row>
    <row r="130">
      <c r="B130" s="35"/>
      <c r="C130" s="35"/>
      <c r="D130" s="35"/>
      <c r="E130" s="35"/>
      <c r="F130" s="35"/>
      <c r="G130" s="35"/>
      <c r="H130" s="35"/>
    </row>
    <row r="131">
      <c r="B131" s="35"/>
      <c r="C131" s="35"/>
      <c r="D131" s="35"/>
      <c r="E131" s="35"/>
      <c r="F131" s="35"/>
      <c r="G131" s="35"/>
      <c r="H131" s="35"/>
    </row>
    <row r="132">
      <c r="B132" s="35"/>
      <c r="C132" s="35"/>
      <c r="D132" s="35"/>
      <c r="E132" s="35"/>
      <c r="F132" s="35"/>
      <c r="G132" s="35"/>
      <c r="H132" s="35"/>
    </row>
    <row r="133">
      <c r="B133" s="35"/>
      <c r="C133" s="35"/>
      <c r="D133" s="35"/>
      <c r="E133" s="35"/>
      <c r="F133" s="35"/>
      <c r="G133" s="35"/>
      <c r="H133" s="35"/>
    </row>
    <row r="134">
      <c r="B134" s="35"/>
      <c r="C134" s="35"/>
      <c r="D134" s="35"/>
      <c r="E134" s="35"/>
      <c r="F134" s="35"/>
      <c r="G134" s="35"/>
      <c r="H134" s="35"/>
    </row>
    <row r="135">
      <c r="B135" s="35"/>
      <c r="C135" s="35"/>
      <c r="D135" s="35"/>
      <c r="E135" s="35"/>
      <c r="F135" s="35"/>
      <c r="G135" s="35"/>
      <c r="H135" s="35"/>
    </row>
    <row r="136">
      <c r="B136" s="35"/>
      <c r="C136" s="35"/>
      <c r="D136" s="35"/>
      <c r="E136" s="35"/>
      <c r="F136" s="35"/>
      <c r="G136" s="35"/>
      <c r="H136" s="35"/>
    </row>
    <row r="137">
      <c r="B137" s="35"/>
      <c r="C137" s="35"/>
      <c r="D137" s="35"/>
      <c r="E137" s="35"/>
      <c r="F137" s="35"/>
      <c r="G137" s="35"/>
      <c r="H137" s="35"/>
    </row>
    <row r="138">
      <c r="B138" s="35"/>
      <c r="C138" s="35"/>
      <c r="D138" s="35"/>
      <c r="E138" s="35"/>
      <c r="F138" s="35"/>
      <c r="G138" s="35"/>
      <c r="H138" s="35"/>
    </row>
    <row r="139">
      <c r="B139" s="35"/>
      <c r="C139" s="35"/>
      <c r="D139" s="35"/>
      <c r="E139" s="35"/>
      <c r="F139" s="35"/>
      <c r="G139" s="35"/>
      <c r="H139" s="35"/>
    </row>
    <row r="140">
      <c r="B140" s="35"/>
      <c r="C140" s="35"/>
      <c r="D140" s="35"/>
      <c r="E140" s="35"/>
      <c r="F140" s="35"/>
      <c r="G140" s="35"/>
      <c r="H140" s="35"/>
    </row>
    <row r="141">
      <c r="B141" s="35"/>
      <c r="C141" s="35"/>
      <c r="D141" s="35"/>
      <c r="E141" s="35"/>
      <c r="F141" s="35"/>
      <c r="G141" s="35"/>
      <c r="H141" s="35"/>
    </row>
    <row r="142">
      <c r="B142" s="35"/>
      <c r="C142" s="35"/>
      <c r="D142" s="35"/>
      <c r="E142" s="35"/>
      <c r="F142" s="35"/>
      <c r="G142" s="35"/>
      <c r="H142" s="35"/>
    </row>
    <row r="143">
      <c r="B143" s="35"/>
      <c r="C143" s="35"/>
      <c r="D143" s="35"/>
      <c r="E143" s="35"/>
      <c r="F143" s="35"/>
      <c r="G143" s="35"/>
      <c r="H143" s="35"/>
    </row>
    <row r="144">
      <c r="B144" s="35"/>
      <c r="C144" s="35"/>
      <c r="D144" s="35"/>
      <c r="E144" s="35"/>
      <c r="F144" s="35"/>
      <c r="G144" s="35"/>
      <c r="H144" s="35"/>
    </row>
    <row r="145">
      <c r="B145" s="35"/>
      <c r="C145" s="35"/>
      <c r="D145" s="35"/>
      <c r="E145" s="35"/>
      <c r="F145" s="35"/>
      <c r="G145" s="35"/>
      <c r="H145" s="35"/>
    </row>
    <row r="146">
      <c r="B146" s="35"/>
      <c r="C146" s="35"/>
      <c r="D146" s="35"/>
      <c r="E146" s="35"/>
      <c r="F146" s="35"/>
      <c r="G146" s="35"/>
      <c r="H146" s="35"/>
    </row>
    <row r="147">
      <c r="B147" s="35"/>
      <c r="C147" s="35"/>
      <c r="D147" s="35"/>
      <c r="E147" s="35"/>
      <c r="F147" s="35"/>
      <c r="G147" s="35"/>
      <c r="H147" s="35"/>
    </row>
    <row r="148">
      <c r="B148" s="35"/>
      <c r="C148" s="35"/>
      <c r="D148" s="35"/>
      <c r="E148" s="35"/>
      <c r="F148" s="35"/>
      <c r="G148" s="35"/>
      <c r="H148" s="35"/>
    </row>
    <row r="149">
      <c r="B149" s="35"/>
      <c r="C149" s="35"/>
      <c r="D149" s="35"/>
      <c r="E149" s="35"/>
      <c r="F149" s="35"/>
      <c r="G149" s="35"/>
      <c r="H149" s="35"/>
    </row>
    <row r="150">
      <c r="B150" s="35"/>
      <c r="C150" s="35"/>
      <c r="D150" s="35"/>
      <c r="E150" s="35"/>
      <c r="F150" s="35"/>
      <c r="G150" s="35"/>
      <c r="H150" s="35"/>
    </row>
    <row r="151">
      <c r="B151" s="35"/>
      <c r="C151" s="35"/>
      <c r="D151" s="35"/>
      <c r="E151" s="35"/>
      <c r="F151" s="35"/>
      <c r="G151" s="35"/>
      <c r="H151" s="35"/>
    </row>
    <row r="152">
      <c r="B152" s="35"/>
      <c r="C152" s="35"/>
      <c r="D152" s="35"/>
      <c r="E152" s="35"/>
      <c r="F152" s="35"/>
      <c r="G152" s="35"/>
      <c r="H152" s="35"/>
    </row>
    <row r="153">
      <c r="B153" s="35"/>
      <c r="C153" s="35"/>
      <c r="D153" s="35"/>
      <c r="E153" s="35"/>
      <c r="F153" s="35"/>
      <c r="G153" s="35"/>
      <c r="H153" s="35"/>
    </row>
    <row r="154">
      <c r="B154" s="35"/>
      <c r="C154" s="35"/>
      <c r="D154" s="35"/>
      <c r="E154" s="35"/>
      <c r="F154" s="35"/>
      <c r="G154" s="35"/>
      <c r="H154" s="35"/>
    </row>
    <row r="155">
      <c r="B155" s="35"/>
      <c r="C155" s="35"/>
      <c r="D155" s="35"/>
      <c r="E155" s="35"/>
      <c r="F155" s="35"/>
      <c r="G155" s="35"/>
      <c r="H155" s="35"/>
    </row>
    <row r="156">
      <c r="B156" s="35"/>
      <c r="C156" s="35"/>
      <c r="D156" s="35"/>
      <c r="E156" s="35"/>
      <c r="F156" s="35"/>
      <c r="G156" s="35"/>
      <c r="H156" s="35"/>
    </row>
    <row r="157">
      <c r="B157" s="35"/>
      <c r="C157" s="35"/>
      <c r="D157" s="35"/>
      <c r="E157" s="35"/>
      <c r="F157" s="35"/>
      <c r="G157" s="35"/>
      <c r="H157" s="35"/>
    </row>
    <row r="158">
      <c r="B158" s="35"/>
      <c r="C158" s="35"/>
      <c r="D158" s="35"/>
      <c r="E158" s="35"/>
      <c r="F158" s="35"/>
      <c r="G158" s="35"/>
      <c r="H158" s="35"/>
    </row>
    <row r="159">
      <c r="B159" s="35"/>
      <c r="C159" s="35"/>
      <c r="D159" s="35"/>
      <c r="E159" s="35"/>
      <c r="F159" s="35"/>
      <c r="G159" s="35"/>
      <c r="H159" s="35"/>
    </row>
    <row r="160">
      <c r="B160" s="35"/>
      <c r="C160" s="35"/>
      <c r="D160" s="35"/>
      <c r="E160" s="35"/>
      <c r="F160" s="35"/>
      <c r="G160" s="35"/>
      <c r="H160" s="35"/>
    </row>
    <row r="161">
      <c r="B161" s="35"/>
      <c r="C161" s="35"/>
      <c r="D161" s="35"/>
      <c r="E161" s="35"/>
      <c r="F161" s="35"/>
      <c r="G161" s="35"/>
      <c r="H161" s="35"/>
    </row>
    <row r="162">
      <c r="B162" s="35"/>
      <c r="C162" s="35"/>
      <c r="D162" s="35"/>
      <c r="E162" s="35"/>
      <c r="F162" s="35"/>
      <c r="G162" s="35"/>
      <c r="H162" s="35"/>
    </row>
    <row r="163">
      <c r="B163" s="35"/>
      <c r="C163" s="35"/>
      <c r="D163" s="35"/>
      <c r="E163" s="35"/>
      <c r="F163" s="35"/>
      <c r="G163" s="35"/>
      <c r="H163" s="35"/>
    </row>
    <row r="164">
      <c r="B164" s="35"/>
      <c r="C164" s="35"/>
      <c r="D164" s="35"/>
      <c r="E164" s="35"/>
      <c r="F164" s="35"/>
      <c r="G164" s="35"/>
      <c r="H164" s="35"/>
    </row>
    <row r="165">
      <c r="B165" s="35"/>
      <c r="C165" s="35"/>
      <c r="D165" s="35"/>
      <c r="E165" s="35"/>
      <c r="F165" s="35"/>
      <c r="G165" s="35"/>
      <c r="H165" s="35"/>
    </row>
    <row r="166">
      <c r="B166" s="35"/>
      <c r="C166" s="35"/>
      <c r="D166" s="35"/>
      <c r="E166" s="35"/>
      <c r="F166" s="35"/>
      <c r="G166" s="35"/>
      <c r="H166" s="35"/>
    </row>
    <row r="167">
      <c r="B167" s="35"/>
      <c r="C167" s="35"/>
      <c r="D167" s="35"/>
      <c r="E167" s="35"/>
      <c r="F167" s="35"/>
      <c r="G167" s="35"/>
      <c r="H167" s="35"/>
    </row>
    <row r="168">
      <c r="B168" s="35"/>
      <c r="C168" s="35"/>
      <c r="D168" s="35"/>
      <c r="E168" s="35"/>
      <c r="F168" s="35"/>
      <c r="G168" s="35"/>
      <c r="H168" s="35"/>
    </row>
    <row r="169">
      <c r="B169" s="35"/>
      <c r="C169" s="35"/>
      <c r="D169" s="35"/>
      <c r="E169" s="35"/>
      <c r="F169" s="35"/>
      <c r="G169" s="35"/>
      <c r="H169" s="35"/>
    </row>
    <row r="170">
      <c r="B170" s="35"/>
      <c r="C170" s="35"/>
      <c r="D170" s="35"/>
      <c r="E170" s="35"/>
      <c r="F170" s="35"/>
      <c r="G170" s="35"/>
      <c r="H170" s="35"/>
    </row>
    <row r="171">
      <c r="B171" s="35"/>
      <c r="C171" s="35"/>
      <c r="D171" s="35"/>
      <c r="E171" s="35"/>
      <c r="F171" s="35"/>
      <c r="G171" s="35"/>
      <c r="H171" s="35"/>
    </row>
    <row r="172">
      <c r="B172" s="35"/>
      <c r="C172" s="35"/>
      <c r="D172" s="35"/>
      <c r="E172" s="35"/>
      <c r="F172" s="35"/>
      <c r="G172" s="35"/>
      <c r="H172" s="35"/>
    </row>
    <row r="173">
      <c r="B173" s="35"/>
      <c r="C173" s="35"/>
      <c r="D173" s="35"/>
      <c r="E173" s="35"/>
      <c r="F173" s="35"/>
      <c r="G173" s="35"/>
      <c r="H173" s="35"/>
    </row>
    <row r="174">
      <c r="B174" s="35"/>
      <c r="C174" s="35"/>
      <c r="D174" s="35"/>
      <c r="E174" s="35"/>
      <c r="F174" s="35"/>
      <c r="G174" s="35"/>
      <c r="H174" s="35"/>
    </row>
    <row r="175">
      <c r="B175" s="35"/>
      <c r="C175" s="35"/>
      <c r="D175" s="35"/>
      <c r="E175" s="35"/>
      <c r="F175" s="35"/>
      <c r="G175" s="35"/>
      <c r="H175" s="35"/>
    </row>
    <row r="176">
      <c r="B176" s="35"/>
      <c r="C176" s="35"/>
      <c r="D176" s="35"/>
      <c r="E176" s="35"/>
      <c r="F176" s="35"/>
      <c r="G176" s="35"/>
      <c r="H176" s="35"/>
    </row>
    <row r="177">
      <c r="B177" s="35"/>
      <c r="C177" s="35"/>
      <c r="D177" s="35"/>
      <c r="E177" s="35"/>
      <c r="F177" s="35"/>
      <c r="G177" s="35"/>
      <c r="H177" s="35"/>
    </row>
    <row r="178">
      <c r="B178" s="35"/>
      <c r="C178" s="35"/>
      <c r="D178" s="35"/>
      <c r="E178" s="35"/>
      <c r="F178" s="35"/>
      <c r="G178" s="35"/>
      <c r="H178" s="35"/>
    </row>
    <row r="179">
      <c r="B179" s="35"/>
      <c r="C179" s="35"/>
      <c r="D179" s="35"/>
      <c r="E179" s="35"/>
      <c r="F179" s="35"/>
      <c r="G179" s="35"/>
      <c r="H179" s="35"/>
    </row>
    <row r="180">
      <c r="B180" s="35"/>
      <c r="C180" s="35"/>
      <c r="D180" s="35"/>
      <c r="E180" s="35"/>
      <c r="F180" s="35"/>
      <c r="G180" s="35"/>
      <c r="H180" s="35"/>
    </row>
    <row r="181">
      <c r="B181" s="35"/>
      <c r="C181" s="35"/>
      <c r="D181" s="35"/>
      <c r="E181" s="35"/>
      <c r="F181" s="35"/>
      <c r="G181" s="35"/>
      <c r="H181" s="35"/>
    </row>
    <row r="182">
      <c r="B182" s="35"/>
      <c r="C182" s="35"/>
      <c r="D182" s="35"/>
      <c r="E182" s="35"/>
      <c r="F182" s="35"/>
      <c r="G182" s="35"/>
      <c r="H182" s="35"/>
    </row>
    <row r="183">
      <c r="B183" s="35"/>
      <c r="C183" s="35"/>
      <c r="D183" s="35"/>
      <c r="E183" s="35"/>
      <c r="F183" s="35"/>
      <c r="G183" s="35"/>
      <c r="H183" s="35"/>
    </row>
    <row r="184">
      <c r="B184" s="35"/>
      <c r="C184" s="35"/>
      <c r="D184" s="35"/>
      <c r="E184" s="35"/>
      <c r="F184" s="35"/>
      <c r="G184" s="35"/>
      <c r="H184" s="35"/>
    </row>
    <row r="185">
      <c r="B185" s="35"/>
      <c r="C185" s="35"/>
      <c r="D185" s="35"/>
      <c r="E185" s="35"/>
      <c r="F185" s="35"/>
      <c r="G185" s="35"/>
      <c r="H185" s="35"/>
    </row>
    <row r="186">
      <c r="B186" s="35"/>
      <c r="C186" s="35"/>
      <c r="D186" s="35"/>
      <c r="E186" s="35"/>
      <c r="F186" s="35"/>
      <c r="G186" s="35"/>
      <c r="H186" s="35"/>
    </row>
    <row r="187">
      <c r="B187" s="35"/>
      <c r="C187" s="35"/>
      <c r="D187" s="35"/>
      <c r="E187" s="35"/>
      <c r="F187" s="35"/>
      <c r="G187" s="35"/>
      <c r="H187" s="35"/>
    </row>
    <row r="188">
      <c r="B188" s="35"/>
      <c r="C188" s="35"/>
      <c r="D188" s="35"/>
      <c r="E188" s="35"/>
      <c r="F188" s="35"/>
      <c r="G188" s="35"/>
      <c r="H188" s="35"/>
    </row>
    <row r="189">
      <c r="B189" s="35"/>
      <c r="C189" s="35"/>
      <c r="D189" s="35"/>
      <c r="E189" s="35"/>
      <c r="F189" s="35"/>
      <c r="G189" s="35"/>
      <c r="H189" s="35"/>
    </row>
    <row r="190">
      <c r="B190" s="35"/>
      <c r="C190" s="35"/>
      <c r="D190" s="35"/>
      <c r="E190" s="35"/>
      <c r="F190" s="35"/>
      <c r="G190" s="35"/>
      <c r="H190" s="35"/>
    </row>
    <row r="191">
      <c r="B191" s="35"/>
      <c r="C191" s="35"/>
      <c r="D191" s="35"/>
      <c r="E191" s="35"/>
      <c r="F191" s="35"/>
      <c r="G191" s="35"/>
      <c r="H191" s="35"/>
    </row>
    <row r="192">
      <c r="B192" s="35"/>
      <c r="C192" s="35"/>
      <c r="D192" s="35"/>
      <c r="E192" s="35"/>
      <c r="F192" s="35"/>
      <c r="G192" s="35"/>
      <c r="H192" s="35"/>
    </row>
    <row r="193">
      <c r="B193" s="35"/>
      <c r="C193" s="35"/>
      <c r="D193" s="35"/>
      <c r="E193" s="35"/>
      <c r="F193" s="35"/>
      <c r="G193" s="35"/>
      <c r="H193" s="35"/>
    </row>
    <row r="194">
      <c r="B194" s="35"/>
      <c r="C194" s="35"/>
      <c r="D194" s="35"/>
      <c r="E194" s="35"/>
      <c r="F194" s="35"/>
      <c r="G194" s="35"/>
      <c r="H194" s="35"/>
    </row>
    <row r="195">
      <c r="B195" s="35"/>
      <c r="C195" s="35"/>
      <c r="D195" s="35"/>
      <c r="E195" s="35"/>
      <c r="F195" s="35"/>
      <c r="G195" s="35"/>
      <c r="H195" s="35"/>
    </row>
    <row r="196">
      <c r="B196" s="35"/>
      <c r="C196" s="35"/>
      <c r="D196" s="35"/>
      <c r="E196" s="35"/>
      <c r="F196" s="35"/>
      <c r="G196" s="35"/>
      <c r="H196" s="35"/>
    </row>
    <row r="197">
      <c r="B197" s="35"/>
      <c r="C197" s="35"/>
      <c r="D197" s="35"/>
      <c r="E197" s="35"/>
      <c r="F197" s="35"/>
      <c r="G197" s="35"/>
      <c r="H197" s="35"/>
    </row>
    <row r="198">
      <c r="B198" s="35"/>
      <c r="C198" s="35"/>
      <c r="D198" s="35"/>
      <c r="E198" s="35"/>
      <c r="F198" s="35"/>
      <c r="G198" s="35"/>
      <c r="H198" s="35"/>
    </row>
    <row r="199">
      <c r="B199" s="35"/>
      <c r="C199" s="35"/>
      <c r="D199" s="35"/>
      <c r="E199" s="35"/>
      <c r="F199" s="35"/>
      <c r="G199" s="35"/>
      <c r="H199" s="35"/>
    </row>
    <row r="200">
      <c r="B200" s="35"/>
      <c r="C200" s="35"/>
      <c r="D200" s="35"/>
      <c r="E200" s="35"/>
      <c r="F200" s="35"/>
      <c r="G200" s="35"/>
      <c r="H200" s="35"/>
    </row>
    <row r="201">
      <c r="B201" s="35"/>
      <c r="C201" s="35"/>
      <c r="D201" s="35"/>
      <c r="E201" s="35"/>
      <c r="F201" s="35"/>
      <c r="G201" s="35"/>
      <c r="H201" s="35"/>
    </row>
    <row r="202">
      <c r="B202" s="35"/>
      <c r="C202" s="35"/>
      <c r="D202" s="35"/>
      <c r="E202" s="35"/>
      <c r="F202" s="35"/>
      <c r="G202" s="35"/>
      <c r="H202" s="35"/>
    </row>
    <row r="203">
      <c r="B203" s="35"/>
      <c r="C203" s="35"/>
      <c r="D203" s="35"/>
      <c r="E203" s="35"/>
      <c r="F203" s="35"/>
      <c r="G203" s="35"/>
      <c r="H203" s="35"/>
    </row>
    <row r="204">
      <c r="B204" s="35"/>
      <c r="C204" s="35"/>
      <c r="D204" s="35"/>
      <c r="E204" s="35"/>
      <c r="F204" s="35"/>
      <c r="G204" s="35"/>
      <c r="H204" s="35"/>
    </row>
    <row r="205">
      <c r="B205" s="35"/>
      <c r="C205" s="35"/>
      <c r="D205" s="35"/>
      <c r="E205" s="35"/>
      <c r="F205" s="35"/>
      <c r="G205" s="35"/>
      <c r="H205" s="35"/>
    </row>
    <row r="206">
      <c r="B206" s="35"/>
      <c r="C206" s="35"/>
      <c r="D206" s="35"/>
      <c r="E206" s="35"/>
      <c r="F206" s="35"/>
      <c r="G206" s="35"/>
      <c r="H206" s="35"/>
    </row>
    <row r="207">
      <c r="B207" s="35"/>
      <c r="C207" s="35"/>
      <c r="D207" s="35"/>
      <c r="E207" s="35"/>
      <c r="F207" s="35"/>
      <c r="G207" s="35"/>
      <c r="H207" s="35"/>
    </row>
    <row r="208">
      <c r="B208" s="35"/>
      <c r="C208" s="35"/>
      <c r="D208" s="35"/>
      <c r="E208" s="35"/>
      <c r="F208" s="35"/>
      <c r="G208" s="35"/>
      <c r="H208" s="35"/>
    </row>
    <row r="209">
      <c r="B209" s="35"/>
      <c r="C209" s="35"/>
      <c r="D209" s="35"/>
      <c r="E209" s="35"/>
      <c r="F209" s="35"/>
      <c r="G209" s="35"/>
      <c r="H209" s="35"/>
    </row>
    <row r="210">
      <c r="B210" s="35"/>
      <c r="C210" s="35"/>
      <c r="D210" s="35"/>
      <c r="E210" s="35"/>
      <c r="F210" s="35"/>
      <c r="G210" s="35"/>
      <c r="H210" s="35"/>
    </row>
    <row r="211">
      <c r="B211" s="35"/>
      <c r="C211" s="35"/>
      <c r="D211" s="35"/>
      <c r="E211" s="35"/>
      <c r="F211" s="35"/>
      <c r="G211" s="35"/>
      <c r="H211" s="35"/>
    </row>
    <row r="212">
      <c r="B212" s="35"/>
      <c r="C212" s="35"/>
      <c r="D212" s="35"/>
      <c r="E212" s="35"/>
      <c r="F212" s="35"/>
      <c r="G212" s="35"/>
      <c r="H212" s="35"/>
    </row>
    <row r="213">
      <c r="B213" s="35"/>
      <c r="C213" s="35"/>
      <c r="D213" s="35"/>
      <c r="E213" s="35"/>
      <c r="F213" s="35"/>
      <c r="G213" s="35"/>
      <c r="H213" s="35"/>
    </row>
    <row r="214">
      <c r="B214" s="35"/>
      <c r="C214" s="35"/>
      <c r="D214" s="35"/>
      <c r="E214" s="35"/>
      <c r="F214" s="35"/>
      <c r="G214" s="35"/>
      <c r="H214" s="35"/>
    </row>
    <row r="215">
      <c r="B215" s="35"/>
      <c r="C215" s="35"/>
      <c r="D215" s="35"/>
      <c r="E215" s="35"/>
      <c r="F215" s="35"/>
      <c r="G215" s="35"/>
      <c r="H215" s="35"/>
    </row>
    <row r="216">
      <c r="B216" s="35"/>
      <c r="C216" s="35"/>
      <c r="D216" s="35"/>
      <c r="E216" s="35"/>
      <c r="F216" s="35"/>
      <c r="G216" s="35"/>
      <c r="H216" s="35"/>
    </row>
    <row r="217">
      <c r="B217" s="35"/>
      <c r="C217" s="35"/>
      <c r="D217" s="35"/>
      <c r="E217" s="35"/>
      <c r="F217" s="35"/>
      <c r="G217" s="35"/>
      <c r="H217" s="35"/>
    </row>
    <row r="218">
      <c r="B218" s="35"/>
      <c r="C218" s="35"/>
      <c r="D218" s="35"/>
      <c r="E218" s="35"/>
      <c r="F218" s="35"/>
      <c r="G218" s="35"/>
      <c r="H218" s="35"/>
    </row>
    <row r="219">
      <c r="B219" s="35"/>
      <c r="C219" s="35"/>
      <c r="D219" s="35"/>
      <c r="E219" s="35"/>
      <c r="F219" s="35"/>
      <c r="G219" s="35"/>
      <c r="H219" s="35"/>
    </row>
    <row r="220">
      <c r="B220" s="35"/>
      <c r="C220" s="35"/>
      <c r="D220" s="35"/>
      <c r="E220" s="35"/>
      <c r="F220" s="35"/>
      <c r="G220" s="35"/>
      <c r="H220" s="35"/>
    </row>
    <row r="221">
      <c r="B221" s="35"/>
      <c r="C221" s="35"/>
      <c r="D221" s="35"/>
      <c r="E221" s="35"/>
      <c r="F221" s="35"/>
      <c r="G221" s="35"/>
      <c r="H221" s="35"/>
    </row>
    <row r="222">
      <c r="B222" s="35"/>
      <c r="C222" s="35"/>
      <c r="D222" s="35"/>
      <c r="E222" s="35"/>
      <c r="F222" s="35"/>
      <c r="G222" s="35"/>
      <c r="H222" s="35"/>
    </row>
    <row r="223">
      <c r="B223" s="35"/>
      <c r="C223" s="35"/>
      <c r="D223" s="35"/>
      <c r="E223" s="35"/>
      <c r="F223" s="35"/>
      <c r="G223" s="35"/>
      <c r="H223" s="35"/>
    </row>
    <row r="224">
      <c r="B224" s="35"/>
      <c r="C224" s="35"/>
      <c r="D224" s="35"/>
      <c r="E224" s="35"/>
      <c r="F224" s="35"/>
      <c r="G224" s="35"/>
      <c r="H224" s="35"/>
    </row>
    <row r="225">
      <c r="B225" s="35"/>
      <c r="C225" s="35"/>
      <c r="D225" s="35"/>
      <c r="E225" s="35"/>
      <c r="F225" s="35"/>
      <c r="G225" s="35"/>
      <c r="H225" s="35"/>
    </row>
    <row r="226">
      <c r="B226" s="35"/>
      <c r="C226" s="35"/>
      <c r="D226" s="35"/>
      <c r="E226" s="35"/>
      <c r="F226" s="35"/>
      <c r="G226" s="35"/>
      <c r="H226" s="35"/>
    </row>
    <row r="227">
      <c r="B227" s="35"/>
      <c r="C227" s="35"/>
      <c r="D227" s="35"/>
      <c r="E227" s="35"/>
      <c r="F227" s="35"/>
      <c r="G227" s="35"/>
      <c r="H227" s="35"/>
    </row>
    <row r="228">
      <c r="B228" s="35"/>
      <c r="C228" s="35"/>
      <c r="D228" s="35"/>
      <c r="E228" s="35"/>
      <c r="F228" s="35"/>
      <c r="G228" s="35"/>
      <c r="H228" s="35"/>
    </row>
    <row r="229">
      <c r="B229" s="35"/>
      <c r="C229" s="35"/>
      <c r="D229" s="35"/>
      <c r="E229" s="35"/>
      <c r="F229" s="35"/>
      <c r="G229" s="35"/>
      <c r="H229" s="35"/>
    </row>
    <row r="230">
      <c r="B230" s="35"/>
      <c r="C230" s="35"/>
      <c r="D230" s="35"/>
      <c r="E230" s="35"/>
      <c r="F230" s="35"/>
      <c r="G230" s="35"/>
      <c r="H230" s="35"/>
    </row>
    <row r="231">
      <c r="B231" s="35"/>
      <c r="C231" s="35"/>
      <c r="D231" s="35"/>
      <c r="E231" s="35"/>
      <c r="F231" s="35"/>
      <c r="G231" s="35"/>
      <c r="H231" s="35"/>
    </row>
    <row r="232">
      <c r="B232" s="35"/>
      <c r="C232" s="35"/>
      <c r="D232" s="35"/>
      <c r="E232" s="35"/>
      <c r="F232" s="35"/>
      <c r="G232" s="35"/>
      <c r="H232" s="35"/>
    </row>
    <row r="233">
      <c r="B233" s="35"/>
      <c r="C233" s="35"/>
      <c r="D233" s="35"/>
      <c r="E233" s="35"/>
      <c r="F233" s="35"/>
      <c r="G233" s="35"/>
      <c r="H233" s="35"/>
    </row>
    <row r="234">
      <c r="B234" s="35"/>
      <c r="C234" s="35"/>
      <c r="D234" s="35"/>
      <c r="E234" s="35"/>
      <c r="F234" s="35"/>
      <c r="G234" s="35"/>
      <c r="H234" s="35"/>
    </row>
    <row r="235">
      <c r="B235" s="35"/>
      <c r="C235" s="35"/>
      <c r="D235" s="35"/>
      <c r="E235" s="35"/>
      <c r="F235" s="35"/>
      <c r="G235" s="35"/>
      <c r="H235" s="35"/>
    </row>
    <row r="236">
      <c r="B236" s="35"/>
      <c r="C236" s="35"/>
      <c r="D236" s="35"/>
      <c r="E236" s="35"/>
      <c r="F236" s="35"/>
      <c r="G236" s="35"/>
      <c r="H236" s="35"/>
    </row>
    <row r="237">
      <c r="B237" s="35"/>
      <c r="C237" s="35"/>
      <c r="D237" s="35"/>
      <c r="E237" s="35"/>
      <c r="F237" s="35"/>
      <c r="G237" s="35"/>
      <c r="H237" s="35"/>
    </row>
    <row r="238">
      <c r="B238" s="35"/>
      <c r="C238" s="35"/>
      <c r="D238" s="35"/>
      <c r="E238" s="35"/>
      <c r="F238" s="35"/>
      <c r="G238" s="35"/>
      <c r="H238" s="35"/>
    </row>
    <row r="239">
      <c r="B239" s="35"/>
      <c r="C239" s="35"/>
      <c r="D239" s="35"/>
      <c r="E239" s="35"/>
      <c r="F239" s="35"/>
      <c r="G239" s="35"/>
      <c r="H239" s="35"/>
    </row>
    <row r="240">
      <c r="B240" s="35"/>
      <c r="C240" s="35"/>
      <c r="D240" s="35"/>
      <c r="E240" s="35"/>
      <c r="F240" s="35"/>
      <c r="G240" s="35"/>
      <c r="H240" s="35"/>
    </row>
    <row r="241">
      <c r="B241" s="35"/>
      <c r="C241" s="35"/>
      <c r="D241" s="35"/>
      <c r="E241" s="35"/>
      <c r="F241" s="35"/>
      <c r="G241" s="35"/>
      <c r="H241" s="35"/>
    </row>
    <row r="242">
      <c r="B242" s="35"/>
      <c r="C242" s="35"/>
      <c r="D242" s="35"/>
      <c r="E242" s="35"/>
      <c r="F242" s="35"/>
      <c r="G242" s="35"/>
      <c r="H242" s="35"/>
    </row>
    <row r="243">
      <c r="B243" s="35"/>
      <c r="C243" s="35"/>
      <c r="D243" s="35"/>
      <c r="E243" s="35"/>
      <c r="F243" s="35"/>
      <c r="G243" s="35"/>
      <c r="H243" s="35"/>
    </row>
    <row r="244">
      <c r="B244" s="35"/>
      <c r="C244" s="35"/>
      <c r="D244" s="35"/>
      <c r="E244" s="35"/>
      <c r="F244" s="35"/>
      <c r="G244" s="35"/>
      <c r="H244" s="35"/>
    </row>
    <row r="245">
      <c r="B245" s="35"/>
      <c r="C245" s="35"/>
      <c r="D245" s="35"/>
      <c r="E245" s="35"/>
      <c r="F245" s="35"/>
      <c r="G245" s="35"/>
      <c r="H245" s="35"/>
    </row>
    <row r="246">
      <c r="B246" s="35"/>
      <c r="C246" s="35"/>
      <c r="D246" s="35"/>
      <c r="E246" s="35"/>
      <c r="F246" s="35"/>
      <c r="G246" s="35"/>
      <c r="H246" s="35"/>
    </row>
    <row r="247">
      <c r="B247" s="35"/>
      <c r="C247" s="35"/>
      <c r="D247" s="35"/>
      <c r="E247" s="35"/>
      <c r="F247" s="35"/>
      <c r="G247" s="35"/>
      <c r="H247" s="35"/>
    </row>
    <row r="248">
      <c r="B248" s="35"/>
      <c r="C248" s="35"/>
      <c r="D248" s="35"/>
      <c r="E248" s="35"/>
      <c r="F248" s="35"/>
      <c r="G248" s="35"/>
      <c r="H248" s="35"/>
    </row>
    <row r="249">
      <c r="B249" s="35"/>
      <c r="C249" s="35"/>
      <c r="D249" s="35"/>
      <c r="E249" s="35"/>
      <c r="F249" s="35"/>
      <c r="G249" s="35"/>
      <c r="H249" s="35"/>
    </row>
    <row r="250">
      <c r="B250" s="35"/>
      <c r="C250" s="35"/>
      <c r="D250" s="35"/>
      <c r="E250" s="35"/>
      <c r="F250" s="35"/>
      <c r="G250" s="35"/>
      <c r="H250" s="35"/>
    </row>
    <row r="251">
      <c r="B251" s="35"/>
      <c r="C251" s="35"/>
      <c r="D251" s="35"/>
      <c r="E251" s="35"/>
      <c r="F251" s="35"/>
      <c r="G251" s="35"/>
      <c r="H251" s="35"/>
    </row>
    <row r="252">
      <c r="B252" s="35"/>
      <c r="C252" s="35"/>
      <c r="D252" s="35"/>
      <c r="E252" s="35"/>
      <c r="F252" s="35"/>
      <c r="G252" s="35"/>
      <c r="H252" s="35"/>
    </row>
    <row r="253">
      <c r="B253" s="35"/>
      <c r="C253" s="35"/>
      <c r="D253" s="35"/>
      <c r="E253" s="35"/>
      <c r="F253" s="35"/>
      <c r="G253" s="35"/>
      <c r="H253" s="35"/>
    </row>
    <row r="254">
      <c r="B254" s="35"/>
      <c r="C254" s="35"/>
      <c r="D254" s="35"/>
      <c r="E254" s="35"/>
      <c r="F254" s="35"/>
      <c r="G254" s="35"/>
      <c r="H254" s="35"/>
    </row>
    <row r="255">
      <c r="B255" s="35"/>
      <c r="C255" s="35"/>
      <c r="D255" s="35"/>
      <c r="E255" s="35"/>
      <c r="F255" s="35"/>
      <c r="G255" s="35"/>
      <c r="H255" s="35"/>
    </row>
    <row r="256">
      <c r="B256" s="35"/>
      <c r="C256" s="35"/>
      <c r="D256" s="35"/>
      <c r="E256" s="35"/>
      <c r="F256" s="35"/>
      <c r="G256" s="35"/>
      <c r="H256" s="35"/>
    </row>
    <row r="257">
      <c r="B257" s="35"/>
      <c r="C257" s="35"/>
      <c r="D257" s="35"/>
      <c r="E257" s="35"/>
      <c r="F257" s="35"/>
      <c r="G257" s="35"/>
      <c r="H257" s="35"/>
    </row>
    <row r="258">
      <c r="B258" s="35"/>
      <c r="C258" s="35"/>
      <c r="D258" s="35"/>
      <c r="E258" s="35"/>
      <c r="F258" s="35"/>
      <c r="G258" s="35"/>
      <c r="H258" s="35"/>
    </row>
    <row r="259">
      <c r="B259" s="35"/>
      <c r="C259" s="35"/>
      <c r="D259" s="35"/>
      <c r="E259" s="35"/>
      <c r="F259" s="35"/>
      <c r="G259" s="35"/>
      <c r="H259" s="35"/>
    </row>
    <row r="260">
      <c r="B260" s="35"/>
      <c r="C260" s="35"/>
      <c r="D260" s="35"/>
      <c r="E260" s="35"/>
      <c r="F260" s="35"/>
      <c r="G260" s="35"/>
      <c r="H260" s="35"/>
    </row>
    <row r="261">
      <c r="B261" s="35"/>
      <c r="C261" s="35"/>
      <c r="D261" s="35"/>
      <c r="E261" s="35"/>
      <c r="F261" s="35"/>
      <c r="G261" s="35"/>
      <c r="H261" s="35"/>
    </row>
    <row r="262">
      <c r="B262" s="35"/>
      <c r="C262" s="35"/>
      <c r="D262" s="35"/>
      <c r="E262" s="35"/>
      <c r="F262" s="35"/>
      <c r="G262" s="35"/>
      <c r="H262" s="35"/>
    </row>
    <row r="263">
      <c r="B263" s="35"/>
      <c r="C263" s="35"/>
      <c r="D263" s="35"/>
      <c r="E263" s="35"/>
      <c r="F263" s="35"/>
      <c r="G263" s="35"/>
      <c r="H263" s="35"/>
    </row>
    <row r="264">
      <c r="B264" s="35"/>
      <c r="C264" s="35"/>
      <c r="D264" s="35"/>
      <c r="E264" s="35"/>
      <c r="F264" s="35"/>
      <c r="G264" s="35"/>
      <c r="H264" s="35"/>
    </row>
    <row r="265">
      <c r="B265" s="35"/>
      <c r="C265" s="35"/>
      <c r="D265" s="35"/>
      <c r="E265" s="35"/>
      <c r="F265" s="35"/>
      <c r="G265" s="35"/>
      <c r="H265" s="35"/>
    </row>
    <row r="266">
      <c r="B266" s="35"/>
      <c r="C266" s="35"/>
      <c r="D266" s="35"/>
      <c r="E266" s="35"/>
      <c r="F266" s="35"/>
      <c r="G266" s="35"/>
      <c r="H266" s="35"/>
    </row>
    <row r="267">
      <c r="B267" s="35"/>
      <c r="C267" s="35"/>
      <c r="D267" s="35"/>
      <c r="E267" s="35"/>
      <c r="F267" s="35"/>
      <c r="G267" s="35"/>
      <c r="H267" s="35"/>
    </row>
    <row r="268">
      <c r="B268" s="35"/>
      <c r="C268" s="35"/>
      <c r="D268" s="35"/>
      <c r="E268" s="35"/>
      <c r="F268" s="35"/>
      <c r="G268" s="35"/>
      <c r="H268" s="35"/>
    </row>
    <row r="269">
      <c r="B269" s="35"/>
      <c r="C269" s="35"/>
      <c r="D269" s="35"/>
      <c r="E269" s="35"/>
      <c r="F269" s="35"/>
      <c r="G269" s="35"/>
      <c r="H269" s="35"/>
    </row>
    <row r="270">
      <c r="B270" s="35"/>
      <c r="C270" s="35"/>
      <c r="D270" s="35"/>
      <c r="E270" s="35"/>
      <c r="F270" s="35"/>
      <c r="G270" s="35"/>
      <c r="H270" s="35"/>
    </row>
    <row r="271">
      <c r="B271" s="35"/>
      <c r="C271" s="35"/>
      <c r="D271" s="35"/>
      <c r="E271" s="35"/>
      <c r="F271" s="35"/>
      <c r="G271" s="35"/>
      <c r="H271" s="35"/>
    </row>
    <row r="272">
      <c r="B272" s="35"/>
      <c r="C272" s="35"/>
      <c r="D272" s="35"/>
      <c r="E272" s="35"/>
      <c r="F272" s="35"/>
      <c r="G272" s="35"/>
      <c r="H272" s="35"/>
    </row>
    <row r="273">
      <c r="B273" s="35"/>
      <c r="C273" s="35"/>
      <c r="D273" s="35"/>
      <c r="E273" s="35"/>
      <c r="F273" s="35"/>
      <c r="G273" s="35"/>
      <c r="H273" s="35"/>
    </row>
    <row r="274">
      <c r="B274" s="35"/>
      <c r="C274" s="35"/>
      <c r="D274" s="35"/>
      <c r="E274" s="35"/>
      <c r="F274" s="35"/>
      <c r="G274" s="35"/>
      <c r="H274" s="35"/>
    </row>
    <row r="275">
      <c r="B275" s="35"/>
      <c r="C275" s="35"/>
      <c r="D275" s="35"/>
      <c r="E275" s="35"/>
      <c r="F275" s="35"/>
      <c r="G275" s="35"/>
      <c r="H275" s="35"/>
    </row>
    <row r="276">
      <c r="B276" s="35"/>
      <c r="C276" s="35"/>
      <c r="D276" s="35"/>
      <c r="E276" s="35"/>
      <c r="F276" s="35"/>
      <c r="G276" s="35"/>
      <c r="H276" s="35"/>
    </row>
    <row r="277">
      <c r="B277" s="35"/>
      <c r="C277" s="35"/>
      <c r="D277" s="35"/>
      <c r="E277" s="35"/>
      <c r="F277" s="35"/>
      <c r="G277" s="35"/>
      <c r="H277" s="35"/>
    </row>
    <row r="278">
      <c r="B278" s="35"/>
      <c r="C278" s="35"/>
      <c r="D278" s="35"/>
      <c r="E278" s="35"/>
      <c r="F278" s="35"/>
      <c r="G278" s="35"/>
      <c r="H278" s="35"/>
    </row>
    <row r="279">
      <c r="B279" s="35"/>
      <c r="C279" s="35"/>
      <c r="D279" s="35"/>
      <c r="E279" s="35"/>
      <c r="F279" s="35"/>
      <c r="G279" s="35"/>
      <c r="H279" s="35"/>
    </row>
    <row r="280">
      <c r="B280" s="35"/>
      <c r="C280" s="35"/>
      <c r="D280" s="35"/>
      <c r="E280" s="35"/>
      <c r="F280" s="35"/>
      <c r="G280" s="35"/>
      <c r="H280" s="35"/>
    </row>
    <row r="281">
      <c r="B281" s="35"/>
      <c r="C281" s="35"/>
      <c r="D281" s="35"/>
      <c r="E281" s="35"/>
      <c r="F281" s="35"/>
      <c r="G281" s="35"/>
      <c r="H281" s="35"/>
    </row>
    <row r="282">
      <c r="B282" s="35"/>
      <c r="C282" s="35"/>
      <c r="D282" s="35"/>
      <c r="E282" s="35"/>
      <c r="F282" s="35"/>
      <c r="G282" s="35"/>
      <c r="H282" s="35"/>
    </row>
    <row r="283">
      <c r="B283" s="35"/>
      <c r="C283" s="35"/>
      <c r="D283" s="35"/>
      <c r="E283" s="35"/>
      <c r="F283" s="35"/>
      <c r="G283" s="35"/>
      <c r="H283" s="35"/>
    </row>
    <row r="284">
      <c r="B284" s="35"/>
      <c r="C284" s="35"/>
      <c r="D284" s="35"/>
      <c r="E284" s="35"/>
      <c r="F284" s="35"/>
      <c r="G284" s="35"/>
      <c r="H284" s="35"/>
    </row>
    <row r="285">
      <c r="B285" s="35"/>
      <c r="C285" s="35"/>
      <c r="D285" s="35"/>
      <c r="E285" s="35"/>
      <c r="F285" s="35"/>
      <c r="G285" s="35"/>
      <c r="H285" s="35"/>
    </row>
    <row r="286">
      <c r="B286" s="35"/>
      <c r="C286" s="35"/>
      <c r="D286" s="35"/>
      <c r="E286" s="35"/>
      <c r="F286" s="35"/>
      <c r="G286" s="35"/>
      <c r="H286" s="35"/>
    </row>
    <row r="287">
      <c r="B287" s="35"/>
      <c r="C287" s="35"/>
      <c r="D287" s="35"/>
      <c r="E287" s="35"/>
      <c r="F287" s="35"/>
      <c r="G287" s="35"/>
      <c r="H287" s="35"/>
    </row>
    <row r="288">
      <c r="B288" s="35"/>
      <c r="C288" s="35"/>
      <c r="D288" s="35"/>
      <c r="E288" s="35"/>
      <c r="F288" s="35"/>
      <c r="G288" s="35"/>
      <c r="H288" s="35"/>
    </row>
    <row r="289">
      <c r="B289" s="35"/>
      <c r="C289" s="35"/>
      <c r="D289" s="35"/>
      <c r="E289" s="35"/>
      <c r="F289" s="35"/>
      <c r="G289" s="35"/>
      <c r="H289" s="35"/>
    </row>
    <row r="290">
      <c r="B290" s="35"/>
      <c r="C290" s="35"/>
      <c r="D290" s="35"/>
      <c r="E290" s="35"/>
      <c r="F290" s="35"/>
      <c r="G290" s="35"/>
      <c r="H290" s="35"/>
    </row>
    <row r="291">
      <c r="B291" s="35"/>
      <c r="C291" s="35"/>
      <c r="D291" s="35"/>
      <c r="E291" s="35"/>
      <c r="F291" s="35"/>
      <c r="G291" s="35"/>
      <c r="H291" s="35"/>
    </row>
    <row r="292">
      <c r="B292" s="35"/>
      <c r="C292" s="35"/>
      <c r="D292" s="35"/>
      <c r="E292" s="35"/>
      <c r="F292" s="35"/>
      <c r="G292" s="35"/>
      <c r="H292" s="35"/>
    </row>
    <row r="293">
      <c r="B293" s="35"/>
      <c r="C293" s="35"/>
      <c r="D293" s="35"/>
      <c r="E293" s="35"/>
      <c r="F293" s="35"/>
      <c r="G293" s="35"/>
      <c r="H293" s="35"/>
    </row>
    <row r="294">
      <c r="B294" s="35"/>
      <c r="C294" s="35"/>
      <c r="D294" s="35"/>
      <c r="E294" s="35"/>
      <c r="F294" s="35"/>
      <c r="G294" s="35"/>
      <c r="H294" s="35"/>
    </row>
    <row r="295">
      <c r="B295" s="35"/>
      <c r="C295" s="35"/>
      <c r="D295" s="35"/>
      <c r="E295" s="35"/>
      <c r="F295" s="35"/>
      <c r="G295" s="35"/>
      <c r="H295" s="35"/>
    </row>
    <row r="296">
      <c r="B296" s="35"/>
      <c r="C296" s="35"/>
      <c r="D296" s="35"/>
      <c r="E296" s="35"/>
      <c r="F296" s="35"/>
      <c r="G296" s="35"/>
      <c r="H296" s="35"/>
    </row>
    <row r="297">
      <c r="B297" s="35"/>
      <c r="C297" s="35"/>
      <c r="D297" s="35"/>
      <c r="E297" s="35"/>
      <c r="F297" s="35"/>
      <c r="G297" s="35"/>
      <c r="H297" s="35"/>
    </row>
    <row r="298">
      <c r="B298" s="35"/>
      <c r="C298" s="35"/>
      <c r="D298" s="35"/>
      <c r="E298" s="35"/>
      <c r="F298" s="35"/>
      <c r="G298" s="35"/>
      <c r="H298" s="35"/>
    </row>
    <row r="299">
      <c r="B299" s="35"/>
      <c r="C299" s="35"/>
      <c r="D299" s="35"/>
      <c r="E299" s="35"/>
      <c r="F299" s="35"/>
      <c r="G299" s="35"/>
      <c r="H299" s="35"/>
    </row>
    <row r="300">
      <c r="B300" s="35"/>
      <c r="C300" s="35"/>
      <c r="D300" s="35"/>
      <c r="E300" s="35"/>
      <c r="F300" s="35"/>
      <c r="G300" s="35"/>
      <c r="H300" s="35"/>
    </row>
    <row r="301">
      <c r="B301" s="35"/>
      <c r="C301" s="35"/>
      <c r="D301" s="35"/>
      <c r="E301" s="35"/>
      <c r="F301" s="35"/>
      <c r="G301" s="35"/>
      <c r="H301" s="35"/>
    </row>
    <row r="302">
      <c r="B302" s="35"/>
      <c r="C302" s="35"/>
      <c r="D302" s="35"/>
      <c r="E302" s="35"/>
      <c r="F302" s="35"/>
      <c r="G302" s="35"/>
      <c r="H302" s="35"/>
    </row>
    <row r="303">
      <c r="B303" s="35"/>
      <c r="C303" s="35"/>
      <c r="D303" s="35"/>
      <c r="E303" s="35"/>
      <c r="F303" s="35"/>
      <c r="G303" s="35"/>
      <c r="H303" s="35"/>
    </row>
    <row r="304">
      <c r="B304" s="35"/>
      <c r="C304" s="35"/>
      <c r="D304" s="35"/>
      <c r="E304" s="35"/>
      <c r="F304" s="35"/>
      <c r="G304" s="35"/>
      <c r="H304" s="35"/>
    </row>
    <row r="305">
      <c r="B305" s="35"/>
      <c r="C305" s="35"/>
      <c r="D305" s="35"/>
      <c r="E305" s="35"/>
      <c r="F305" s="35"/>
      <c r="G305" s="35"/>
      <c r="H305" s="35"/>
    </row>
    <row r="306">
      <c r="B306" s="35"/>
      <c r="C306" s="35"/>
      <c r="D306" s="35"/>
      <c r="E306" s="35"/>
      <c r="F306" s="35"/>
      <c r="G306" s="35"/>
      <c r="H306" s="35"/>
    </row>
    <row r="307">
      <c r="B307" s="35"/>
      <c r="C307" s="35"/>
      <c r="D307" s="35"/>
      <c r="E307" s="35"/>
      <c r="F307" s="35"/>
      <c r="G307" s="35"/>
      <c r="H307" s="35"/>
    </row>
    <row r="308">
      <c r="B308" s="35"/>
      <c r="C308" s="35"/>
      <c r="D308" s="35"/>
      <c r="E308" s="35"/>
      <c r="F308" s="35"/>
      <c r="G308" s="35"/>
      <c r="H308" s="35"/>
    </row>
    <row r="309">
      <c r="B309" s="35"/>
      <c r="C309" s="35"/>
      <c r="D309" s="35"/>
      <c r="E309" s="35"/>
      <c r="F309" s="35"/>
      <c r="G309" s="35"/>
      <c r="H309" s="35"/>
    </row>
    <row r="310">
      <c r="B310" s="35"/>
      <c r="C310" s="35"/>
      <c r="D310" s="35"/>
      <c r="E310" s="35"/>
      <c r="F310" s="35"/>
      <c r="G310" s="35"/>
      <c r="H310" s="35"/>
    </row>
    <row r="311">
      <c r="B311" s="35"/>
      <c r="C311" s="35"/>
      <c r="D311" s="35"/>
      <c r="E311" s="35"/>
      <c r="F311" s="35"/>
      <c r="G311" s="35"/>
      <c r="H311" s="35"/>
    </row>
    <row r="312">
      <c r="B312" s="35"/>
      <c r="C312" s="35"/>
      <c r="D312" s="35"/>
      <c r="E312" s="35"/>
      <c r="F312" s="35"/>
      <c r="G312" s="35"/>
      <c r="H312" s="35"/>
    </row>
    <row r="313">
      <c r="B313" s="35"/>
      <c r="C313" s="35"/>
      <c r="D313" s="35"/>
      <c r="E313" s="35"/>
      <c r="F313" s="35"/>
      <c r="G313" s="35"/>
      <c r="H313" s="35"/>
    </row>
    <row r="314">
      <c r="B314" s="35"/>
      <c r="C314" s="35"/>
      <c r="D314" s="35"/>
      <c r="E314" s="35"/>
      <c r="F314" s="35"/>
      <c r="G314" s="35"/>
      <c r="H314" s="35"/>
    </row>
    <row r="315">
      <c r="B315" s="35"/>
      <c r="C315" s="35"/>
      <c r="D315" s="35"/>
      <c r="E315" s="35"/>
      <c r="F315" s="35"/>
      <c r="G315" s="35"/>
      <c r="H315" s="35"/>
    </row>
    <row r="316">
      <c r="B316" s="35"/>
      <c r="C316" s="35"/>
      <c r="D316" s="35"/>
      <c r="E316" s="35"/>
      <c r="F316" s="35"/>
      <c r="G316" s="35"/>
      <c r="H316" s="35"/>
    </row>
    <row r="317">
      <c r="B317" s="35"/>
      <c r="C317" s="35"/>
      <c r="D317" s="35"/>
      <c r="E317" s="35"/>
      <c r="F317" s="35"/>
      <c r="G317" s="35"/>
      <c r="H317" s="35"/>
    </row>
    <row r="318">
      <c r="B318" s="35"/>
      <c r="C318" s="35"/>
      <c r="D318" s="35"/>
      <c r="E318" s="35"/>
      <c r="F318" s="35"/>
      <c r="G318" s="35"/>
      <c r="H318" s="35"/>
    </row>
    <row r="319">
      <c r="B319" s="35"/>
      <c r="C319" s="35"/>
      <c r="D319" s="35"/>
      <c r="E319" s="35"/>
      <c r="F319" s="35"/>
      <c r="G319" s="35"/>
      <c r="H319" s="35"/>
    </row>
    <row r="320">
      <c r="B320" s="35"/>
      <c r="C320" s="35"/>
      <c r="D320" s="35"/>
      <c r="E320" s="35"/>
      <c r="F320" s="35"/>
      <c r="G320" s="35"/>
      <c r="H320" s="35"/>
    </row>
    <row r="321">
      <c r="B321" s="35"/>
      <c r="C321" s="35"/>
      <c r="D321" s="35"/>
      <c r="E321" s="35"/>
      <c r="F321" s="35"/>
      <c r="G321" s="35"/>
      <c r="H321" s="35"/>
    </row>
    <row r="322">
      <c r="B322" s="35"/>
      <c r="C322" s="35"/>
      <c r="D322" s="35"/>
      <c r="E322" s="35"/>
      <c r="F322" s="35"/>
      <c r="G322" s="35"/>
      <c r="H322" s="35"/>
    </row>
    <row r="323">
      <c r="B323" s="35"/>
      <c r="C323" s="35"/>
      <c r="D323" s="35"/>
      <c r="E323" s="35"/>
      <c r="F323" s="35"/>
      <c r="G323" s="35"/>
      <c r="H323" s="35"/>
    </row>
    <row r="324">
      <c r="B324" s="35"/>
      <c r="C324" s="35"/>
      <c r="D324" s="35"/>
      <c r="E324" s="35"/>
      <c r="F324" s="35"/>
      <c r="G324" s="35"/>
      <c r="H324" s="35"/>
    </row>
    <row r="325">
      <c r="B325" s="35"/>
      <c r="C325" s="35"/>
      <c r="D325" s="35"/>
      <c r="E325" s="35"/>
      <c r="F325" s="35"/>
      <c r="G325" s="35"/>
      <c r="H325" s="35"/>
    </row>
    <row r="326">
      <c r="B326" s="35"/>
      <c r="C326" s="35"/>
      <c r="D326" s="35"/>
      <c r="E326" s="35"/>
      <c r="F326" s="35"/>
      <c r="G326" s="35"/>
      <c r="H326" s="35"/>
    </row>
    <row r="327">
      <c r="B327" s="35"/>
      <c r="C327" s="35"/>
      <c r="D327" s="35"/>
      <c r="E327" s="35"/>
      <c r="F327" s="35"/>
      <c r="G327" s="35"/>
      <c r="H327" s="35"/>
    </row>
    <row r="328">
      <c r="B328" s="35"/>
      <c r="C328" s="35"/>
      <c r="D328" s="35"/>
      <c r="E328" s="35"/>
      <c r="F328" s="35"/>
      <c r="G328" s="35"/>
      <c r="H328" s="35"/>
    </row>
    <row r="329">
      <c r="B329" s="35"/>
      <c r="C329" s="35"/>
      <c r="D329" s="35"/>
      <c r="E329" s="35"/>
      <c r="F329" s="35"/>
      <c r="G329" s="35"/>
      <c r="H329" s="35"/>
    </row>
    <row r="330">
      <c r="B330" s="35"/>
      <c r="C330" s="35"/>
      <c r="D330" s="35"/>
      <c r="E330" s="35"/>
      <c r="F330" s="35"/>
      <c r="G330" s="35"/>
      <c r="H330" s="35"/>
    </row>
    <row r="331">
      <c r="B331" s="35"/>
      <c r="C331" s="35"/>
      <c r="D331" s="35"/>
      <c r="E331" s="35"/>
      <c r="F331" s="35"/>
      <c r="G331" s="35"/>
      <c r="H331" s="35"/>
    </row>
    <row r="332">
      <c r="B332" s="35"/>
      <c r="C332" s="35"/>
      <c r="D332" s="35"/>
      <c r="E332" s="35"/>
      <c r="F332" s="35"/>
      <c r="G332" s="35"/>
      <c r="H332" s="35"/>
    </row>
    <row r="333">
      <c r="B333" s="35"/>
      <c r="C333" s="35"/>
      <c r="D333" s="35"/>
      <c r="E333" s="35"/>
      <c r="F333" s="35"/>
      <c r="G333" s="35"/>
      <c r="H333" s="35"/>
    </row>
    <row r="334">
      <c r="B334" s="35"/>
      <c r="C334" s="35"/>
      <c r="D334" s="35"/>
      <c r="E334" s="35"/>
      <c r="F334" s="35"/>
      <c r="G334" s="35"/>
      <c r="H334" s="35"/>
    </row>
    <row r="335">
      <c r="B335" s="35"/>
      <c r="C335" s="35"/>
      <c r="D335" s="35"/>
      <c r="E335" s="35"/>
      <c r="F335" s="35"/>
      <c r="G335" s="35"/>
      <c r="H335" s="35"/>
    </row>
    <row r="336">
      <c r="B336" s="35"/>
      <c r="C336" s="35"/>
      <c r="D336" s="35"/>
      <c r="E336" s="35"/>
      <c r="F336" s="35"/>
      <c r="G336" s="35"/>
      <c r="H336" s="35"/>
    </row>
    <row r="337">
      <c r="B337" s="35"/>
      <c r="C337" s="35"/>
      <c r="D337" s="35"/>
      <c r="E337" s="35"/>
      <c r="F337" s="35"/>
      <c r="G337" s="35"/>
      <c r="H337" s="35"/>
    </row>
    <row r="338">
      <c r="B338" s="35"/>
      <c r="C338" s="35"/>
      <c r="D338" s="35"/>
      <c r="E338" s="35"/>
      <c r="F338" s="35"/>
      <c r="G338" s="35"/>
      <c r="H338" s="35"/>
    </row>
    <row r="339">
      <c r="B339" s="35"/>
      <c r="C339" s="35"/>
      <c r="D339" s="35"/>
      <c r="E339" s="35"/>
      <c r="F339" s="35"/>
      <c r="G339" s="35"/>
      <c r="H339" s="35"/>
    </row>
    <row r="340">
      <c r="B340" s="35"/>
      <c r="C340" s="35"/>
      <c r="D340" s="35"/>
      <c r="E340" s="35"/>
      <c r="F340" s="35"/>
      <c r="G340" s="35"/>
      <c r="H340" s="35"/>
    </row>
    <row r="341">
      <c r="B341" s="35"/>
      <c r="C341" s="35"/>
      <c r="D341" s="35"/>
      <c r="E341" s="35"/>
      <c r="F341" s="35"/>
      <c r="G341" s="35"/>
      <c r="H341" s="35"/>
    </row>
    <row r="342">
      <c r="B342" s="35"/>
      <c r="C342" s="35"/>
      <c r="D342" s="35"/>
      <c r="E342" s="35"/>
      <c r="F342" s="35"/>
      <c r="G342" s="35"/>
      <c r="H342" s="35"/>
    </row>
    <row r="343">
      <c r="B343" s="35"/>
      <c r="C343" s="35"/>
      <c r="D343" s="35"/>
      <c r="E343" s="35"/>
      <c r="F343" s="35"/>
      <c r="G343" s="35"/>
      <c r="H343" s="35"/>
    </row>
    <row r="344">
      <c r="B344" s="35"/>
      <c r="C344" s="35"/>
      <c r="D344" s="35"/>
      <c r="E344" s="35"/>
      <c r="F344" s="35"/>
      <c r="G344" s="35"/>
      <c r="H344" s="35"/>
    </row>
    <row r="345">
      <c r="B345" s="35"/>
      <c r="C345" s="35"/>
      <c r="D345" s="35"/>
      <c r="E345" s="35"/>
      <c r="F345" s="35"/>
      <c r="G345" s="35"/>
      <c r="H345" s="35"/>
    </row>
    <row r="346">
      <c r="B346" s="35"/>
      <c r="C346" s="35"/>
      <c r="D346" s="35"/>
      <c r="E346" s="35"/>
      <c r="F346" s="35"/>
      <c r="G346" s="35"/>
      <c r="H346" s="35"/>
    </row>
    <row r="347">
      <c r="B347" s="35"/>
      <c r="C347" s="35"/>
      <c r="D347" s="35"/>
      <c r="E347" s="35"/>
      <c r="F347" s="35"/>
      <c r="G347" s="35"/>
      <c r="H347" s="35"/>
    </row>
    <row r="348">
      <c r="B348" s="35"/>
      <c r="C348" s="35"/>
      <c r="D348" s="35"/>
      <c r="E348" s="35"/>
      <c r="F348" s="35"/>
      <c r="G348" s="35"/>
      <c r="H348" s="35"/>
    </row>
    <row r="349">
      <c r="B349" s="35"/>
      <c r="C349" s="35"/>
      <c r="D349" s="35"/>
      <c r="E349" s="35"/>
      <c r="F349" s="35"/>
      <c r="G349" s="35"/>
      <c r="H349" s="35"/>
    </row>
    <row r="350">
      <c r="B350" s="35"/>
      <c r="C350" s="35"/>
      <c r="D350" s="35"/>
      <c r="E350" s="35"/>
      <c r="F350" s="35"/>
      <c r="G350" s="35"/>
      <c r="H350" s="35"/>
    </row>
    <row r="351">
      <c r="B351" s="35"/>
      <c r="C351" s="35"/>
      <c r="D351" s="35"/>
      <c r="E351" s="35"/>
      <c r="F351" s="35"/>
      <c r="G351" s="35"/>
      <c r="H351" s="35"/>
    </row>
    <row r="352">
      <c r="B352" s="35"/>
      <c r="C352" s="35"/>
      <c r="D352" s="35"/>
      <c r="E352" s="35"/>
      <c r="F352" s="35"/>
      <c r="G352" s="35"/>
      <c r="H352" s="35"/>
    </row>
    <row r="353">
      <c r="B353" s="35"/>
      <c r="C353" s="35"/>
      <c r="D353" s="35"/>
      <c r="E353" s="35"/>
      <c r="F353" s="35"/>
      <c r="G353" s="35"/>
      <c r="H353" s="35"/>
    </row>
    <row r="354">
      <c r="B354" s="35"/>
      <c r="C354" s="35"/>
      <c r="D354" s="35"/>
      <c r="E354" s="35"/>
      <c r="F354" s="35"/>
      <c r="G354" s="35"/>
      <c r="H354" s="35"/>
    </row>
    <row r="355">
      <c r="B355" s="35"/>
      <c r="C355" s="35"/>
      <c r="D355" s="35"/>
      <c r="E355" s="35"/>
      <c r="F355" s="35"/>
      <c r="G355" s="35"/>
      <c r="H355" s="35"/>
    </row>
    <row r="356">
      <c r="B356" s="35"/>
      <c r="C356" s="35"/>
      <c r="D356" s="35"/>
      <c r="E356" s="35"/>
      <c r="F356" s="35"/>
      <c r="G356" s="35"/>
      <c r="H356" s="35"/>
    </row>
    <row r="357">
      <c r="B357" s="35"/>
      <c r="C357" s="35"/>
      <c r="D357" s="35"/>
      <c r="E357" s="35"/>
      <c r="F357" s="35"/>
      <c r="G357" s="35"/>
      <c r="H357" s="35"/>
    </row>
    <row r="358">
      <c r="B358" s="35"/>
      <c r="C358" s="35"/>
      <c r="D358" s="35"/>
      <c r="E358" s="35"/>
      <c r="F358" s="35"/>
      <c r="G358" s="35"/>
      <c r="H358" s="35"/>
    </row>
    <row r="359">
      <c r="B359" s="35"/>
      <c r="C359" s="35"/>
      <c r="D359" s="35"/>
      <c r="E359" s="35"/>
      <c r="F359" s="35"/>
      <c r="G359" s="35"/>
      <c r="H359" s="35"/>
    </row>
    <row r="360">
      <c r="B360" s="35"/>
      <c r="C360" s="35"/>
      <c r="D360" s="35"/>
      <c r="E360" s="35"/>
      <c r="F360" s="35"/>
      <c r="G360" s="35"/>
      <c r="H360" s="35"/>
    </row>
    <row r="361">
      <c r="B361" s="35"/>
      <c r="C361" s="35"/>
      <c r="D361" s="35"/>
      <c r="E361" s="35"/>
      <c r="F361" s="35"/>
      <c r="G361" s="35"/>
      <c r="H361" s="35"/>
    </row>
    <row r="362">
      <c r="B362" s="35"/>
      <c r="C362" s="35"/>
      <c r="D362" s="35"/>
      <c r="E362" s="35"/>
      <c r="F362" s="35"/>
      <c r="G362" s="35"/>
      <c r="H362" s="35"/>
    </row>
    <row r="363">
      <c r="B363" s="35"/>
      <c r="C363" s="35"/>
      <c r="D363" s="35"/>
      <c r="E363" s="35"/>
      <c r="F363" s="35"/>
      <c r="G363" s="35"/>
      <c r="H363" s="35"/>
    </row>
    <row r="364">
      <c r="B364" s="35"/>
      <c r="C364" s="35"/>
      <c r="D364" s="35"/>
      <c r="E364" s="35"/>
      <c r="F364" s="35"/>
      <c r="G364" s="35"/>
      <c r="H364" s="35"/>
    </row>
    <row r="365">
      <c r="B365" s="35"/>
      <c r="C365" s="35"/>
      <c r="D365" s="35"/>
      <c r="E365" s="35"/>
      <c r="F365" s="35"/>
      <c r="G365" s="35"/>
      <c r="H365" s="35"/>
    </row>
    <row r="366">
      <c r="B366" s="35"/>
      <c r="C366" s="35"/>
      <c r="D366" s="35"/>
      <c r="E366" s="35"/>
      <c r="F366" s="35"/>
      <c r="G366" s="35"/>
      <c r="H366" s="35"/>
    </row>
    <row r="367">
      <c r="B367" s="35"/>
      <c r="C367" s="35"/>
      <c r="D367" s="35"/>
      <c r="E367" s="35"/>
      <c r="F367" s="35"/>
      <c r="G367" s="35"/>
      <c r="H367" s="35"/>
    </row>
    <row r="368">
      <c r="B368" s="35"/>
      <c r="C368" s="35"/>
      <c r="D368" s="35"/>
      <c r="E368" s="35"/>
      <c r="F368" s="35"/>
      <c r="G368" s="35"/>
      <c r="H368" s="35"/>
    </row>
    <row r="369">
      <c r="B369" s="35"/>
      <c r="C369" s="35"/>
      <c r="D369" s="35"/>
      <c r="E369" s="35"/>
      <c r="F369" s="35"/>
      <c r="G369" s="35"/>
      <c r="H369" s="35"/>
    </row>
    <row r="370">
      <c r="B370" s="35"/>
      <c r="C370" s="35"/>
      <c r="D370" s="35"/>
      <c r="E370" s="35"/>
      <c r="F370" s="35"/>
      <c r="G370" s="35"/>
      <c r="H370" s="35"/>
    </row>
    <row r="371">
      <c r="B371" s="35"/>
      <c r="C371" s="35"/>
      <c r="D371" s="35"/>
      <c r="E371" s="35"/>
      <c r="F371" s="35"/>
      <c r="G371" s="35"/>
      <c r="H371" s="35"/>
    </row>
    <row r="372">
      <c r="B372" s="35"/>
      <c r="C372" s="35"/>
      <c r="D372" s="35"/>
      <c r="E372" s="35"/>
      <c r="F372" s="35"/>
      <c r="G372" s="35"/>
      <c r="H372" s="35"/>
    </row>
    <row r="373">
      <c r="B373" s="35"/>
      <c r="C373" s="35"/>
      <c r="D373" s="35"/>
      <c r="E373" s="35"/>
      <c r="F373" s="35"/>
      <c r="G373" s="35"/>
      <c r="H373" s="35"/>
    </row>
    <row r="374">
      <c r="B374" s="35"/>
      <c r="C374" s="35"/>
      <c r="D374" s="35"/>
      <c r="E374" s="35"/>
      <c r="F374" s="35"/>
      <c r="G374" s="35"/>
      <c r="H374" s="35"/>
    </row>
    <row r="375">
      <c r="B375" s="35"/>
      <c r="C375" s="35"/>
      <c r="D375" s="35"/>
      <c r="E375" s="35"/>
      <c r="F375" s="35"/>
      <c r="G375" s="35"/>
      <c r="H375" s="35"/>
    </row>
    <row r="376">
      <c r="B376" s="35"/>
      <c r="C376" s="35"/>
      <c r="D376" s="35"/>
      <c r="E376" s="35"/>
      <c r="F376" s="35"/>
      <c r="G376" s="35"/>
      <c r="H376" s="35"/>
    </row>
    <row r="377">
      <c r="B377" s="35"/>
      <c r="C377" s="35"/>
      <c r="D377" s="35"/>
      <c r="E377" s="35"/>
      <c r="F377" s="35"/>
      <c r="G377" s="35"/>
      <c r="H377" s="35"/>
    </row>
    <row r="378">
      <c r="B378" s="35"/>
      <c r="C378" s="35"/>
      <c r="D378" s="35"/>
      <c r="E378" s="35"/>
      <c r="F378" s="35"/>
      <c r="G378" s="35"/>
      <c r="H378" s="35"/>
    </row>
    <row r="379">
      <c r="B379" s="35"/>
      <c r="C379" s="35"/>
      <c r="D379" s="35"/>
      <c r="E379" s="35"/>
      <c r="F379" s="35"/>
      <c r="G379" s="35"/>
      <c r="H379" s="35"/>
    </row>
    <row r="380">
      <c r="B380" s="35"/>
      <c r="C380" s="35"/>
      <c r="D380" s="35"/>
      <c r="E380" s="35"/>
      <c r="F380" s="35"/>
      <c r="G380" s="35"/>
      <c r="H380" s="35"/>
    </row>
    <row r="381">
      <c r="B381" s="35"/>
      <c r="C381" s="35"/>
      <c r="D381" s="35"/>
      <c r="E381" s="35"/>
      <c r="F381" s="35"/>
      <c r="G381" s="35"/>
      <c r="H381" s="35"/>
    </row>
    <row r="382">
      <c r="B382" s="35"/>
      <c r="C382" s="35"/>
      <c r="D382" s="35"/>
      <c r="E382" s="35"/>
      <c r="F382" s="35"/>
      <c r="G382" s="35"/>
      <c r="H382" s="35"/>
    </row>
    <row r="383">
      <c r="B383" s="35"/>
      <c r="C383" s="35"/>
      <c r="D383" s="35"/>
      <c r="E383" s="35"/>
      <c r="F383" s="35"/>
      <c r="G383" s="35"/>
      <c r="H383" s="35"/>
    </row>
    <row r="384">
      <c r="B384" s="35"/>
      <c r="C384" s="35"/>
      <c r="D384" s="35"/>
      <c r="E384" s="35"/>
      <c r="F384" s="35"/>
      <c r="G384" s="35"/>
      <c r="H384" s="35"/>
    </row>
    <row r="385">
      <c r="B385" s="35"/>
      <c r="C385" s="35"/>
      <c r="D385" s="35"/>
      <c r="E385" s="35"/>
      <c r="F385" s="35"/>
      <c r="G385" s="35"/>
      <c r="H385" s="35"/>
    </row>
    <row r="386">
      <c r="B386" s="35"/>
      <c r="C386" s="35"/>
      <c r="D386" s="35"/>
      <c r="E386" s="35"/>
      <c r="F386" s="35"/>
      <c r="G386" s="35"/>
      <c r="H386" s="35"/>
    </row>
    <row r="387">
      <c r="B387" s="35"/>
      <c r="C387" s="35"/>
      <c r="D387" s="35"/>
      <c r="E387" s="35"/>
      <c r="F387" s="35"/>
      <c r="G387" s="35"/>
      <c r="H387" s="35"/>
    </row>
    <row r="388">
      <c r="B388" s="35"/>
      <c r="C388" s="35"/>
      <c r="D388" s="35"/>
      <c r="E388" s="35"/>
      <c r="F388" s="35"/>
      <c r="G388" s="35"/>
      <c r="H388" s="35"/>
    </row>
    <row r="389">
      <c r="B389" s="35"/>
      <c r="C389" s="35"/>
      <c r="D389" s="35"/>
      <c r="E389" s="35"/>
      <c r="F389" s="35"/>
      <c r="G389" s="35"/>
      <c r="H389" s="35"/>
    </row>
    <row r="390">
      <c r="B390" s="35"/>
      <c r="C390" s="35"/>
      <c r="D390" s="35"/>
      <c r="E390" s="35"/>
      <c r="F390" s="35"/>
      <c r="G390" s="35"/>
      <c r="H390" s="35"/>
    </row>
    <row r="391">
      <c r="B391" s="35"/>
      <c r="C391" s="35"/>
      <c r="D391" s="35"/>
      <c r="E391" s="35"/>
      <c r="F391" s="35"/>
      <c r="G391" s="35"/>
      <c r="H391" s="35"/>
    </row>
    <row r="392">
      <c r="B392" s="35"/>
      <c r="C392" s="35"/>
      <c r="D392" s="35"/>
      <c r="E392" s="35"/>
      <c r="F392" s="35"/>
      <c r="G392" s="35"/>
      <c r="H392" s="35"/>
    </row>
    <row r="393">
      <c r="B393" s="35"/>
      <c r="C393" s="35"/>
      <c r="D393" s="35"/>
      <c r="E393" s="35"/>
      <c r="F393" s="35"/>
      <c r="G393" s="35"/>
      <c r="H393" s="35"/>
    </row>
    <row r="394">
      <c r="B394" s="35"/>
      <c r="C394" s="35"/>
      <c r="D394" s="35"/>
      <c r="E394" s="35"/>
      <c r="F394" s="35"/>
      <c r="G394" s="35"/>
      <c r="H394" s="35"/>
    </row>
    <row r="395">
      <c r="B395" s="35"/>
      <c r="C395" s="35"/>
      <c r="D395" s="35"/>
      <c r="E395" s="35"/>
      <c r="F395" s="35"/>
      <c r="G395" s="35"/>
      <c r="H395" s="35"/>
    </row>
    <row r="396">
      <c r="B396" s="35"/>
      <c r="C396" s="35"/>
      <c r="D396" s="35"/>
      <c r="E396" s="35"/>
      <c r="F396" s="35"/>
      <c r="G396" s="35"/>
      <c r="H396" s="35"/>
    </row>
    <row r="397">
      <c r="B397" s="35"/>
      <c r="C397" s="35"/>
      <c r="D397" s="35"/>
      <c r="E397" s="35"/>
      <c r="F397" s="35"/>
      <c r="G397" s="35"/>
      <c r="H397" s="35"/>
    </row>
    <row r="398">
      <c r="B398" s="35"/>
      <c r="C398" s="35"/>
      <c r="D398" s="35"/>
      <c r="E398" s="35"/>
      <c r="F398" s="35"/>
      <c r="G398" s="35"/>
      <c r="H398" s="35"/>
    </row>
    <row r="399">
      <c r="B399" s="35"/>
      <c r="C399" s="35"/>
      <c r="D399" s="35"/>
      <c r="E399" s="35"/>
      <c r="F399" s="35"/>
      <c r="G399" s="35"/>
      <c r="H399" s="35"/>
    </row>
    <row r="400">
      <c r="B400" s="35"/>
      <c r="C400" s="35"/>
      <c r="D400" s="35"/>
      <c r="E400" s="35"/>
      <c r="F400" s="35"/>
      <c r="G400" s="35"/>
      <c r="H400" s="35"/>
    </row>
    <row r="401">
      <c r="B401" s="35"/>
      <c r="C401" s="35"/>
      <c r="D401" s="35"/>
      <c r="E401" s="35"/>
      <c r="F401" s="35"/>
      <c r="G401" s="35"/>
      <c r="H401" s="35"/>
    </row>
    <row r="402">
      <c r="B402" s="35"/>
      <c r="C402" s="35"/>
      <c r="D402" s="35"/>
      <c r="E402" s="35"/>
      <c r="F402" s="35"/>
      <c r="G402" s="35"/>
      <c r="H402" s="35"/>
    </row>
    <row r="403">
      <c r="B403" s="35"/>
      <c r="C403" s="35"/>
      <c r="D403" s="35"/>
      <c r="E403" s="35"/>
      <c r="F403" s="35"/>
      <c r="G403" s="35"/>
      <c r="H403" s="35"/>
    </row>
    <row r="404">
      <c r="B404" s="35"/>
      <c r="C404" s="35"/>
      <c r="D404" s="35"/>
      <c r="E404" s="35"/>
      <c r="F404" s="35"/>
      <c r="G404" s="35"/>
      <c r="H404" s="35"/>
    </row>
    <row r="405">
      <c r="B405" s="35"/>
      <c r="C405" s="35"/>
      <c r="D405" s="35"/>
      <c r="E405" s="35"/>
      <c r="F405" s="35"/>
      <c r="G405" s="35"/>
      <c r="H405" s="35"/>
    </row>
    <row r="406">
      <c r="B406" s="35"/>
      <c r="C406" s="35"/>
      <c r="D406" s="35"/>
      <c r="E406" s="35"/>
      <c r="F406" s="35"/>
      <c r="G406" s="35"/>
      <c r="H406" s="35"/>
    </row>
    <row r="407">
      <c r="B407" s="35"/>
      <c r="C407" s="35"/>
      <c r="D407" s="35"/>
      <c r="E407" s="35"/>
      <c r="F407" s="35"/>
      <c r="G407" s="35"/>
      <c r="H407" s="35"/>
    </row>
    <row r="408">
      <c r="B408" s="35"/>
      <c r="C408" s="35"/>
      <c r="D408" s="35"/>
      <c r="E408" s="35"/>
      <c r="F408" s="35"/>
      <c r="G408" s="35"/>
      <c r="H408" s="35"/>
    </row>
    <row r="409">
      <c r="B409" s="35"/>
      <c r="C409" s="35"/>
      <c r="D409" s="35"/>
      <c r="E409" s="35"/>
      <c r="F409" s="35"/>
      <c r="G409" s="35"/>
      <c r="H409" s="35"/>
    </row>
    <row r="410">
      <c r="B410" s="35"/>
      <c r="C410" s="35"/>
      <c r="D410" s="35"/>
      <c r="E410" s="35"/>
      <c r="F410" s="35"/>
      <c r="G410" s="35"/>
      <c r="H410" s="35"/>
    </row>
    <row r="411">
      <c r="B411" s="35"/>
      <c r="C411" s="35"/>
      <c r="D411" s="35"/>
      <c r="E411" s="35"/>
      <c r="F411" s="35"/>
      <c r="G411" s="35"/>
      <c r="H411" s="35"/>
    </row>
    <row r="412">
      <c r="B412" s="35"/>
      <c r="C412" s="35"/>
      <c r="D412" s="35"/>
      <c r="E412" s="35"/>
      <c r="F412" s="35"/>
      <c r="G412" s="35"/>
      <c r="H412" s="35"/>
    </row>
    <row r="413">
      <c r="B413" s="35"/>
      <c r="C413" s="35"/>
      <c r="D413" s="35"/>
      <c r="E413" s="35"/>
      <c r="F413" s="35"/>
      <c r="G413" s="35"/>
      <c r="H413" s="35"/>
    </row>
    <row r="414">
      <c r="B414" s="35"/>
      <c r="C414" s="35"/>
      <c r="D414" s="35"/>
      <c r="E414" s="35"/>
      <c r="F414" s="35"/>
      <c r="G414" s="35"/>
      <c r="H414" s="35"/>
    </row>
    <row r="415">
      <c r="B415" s="35"/>
      <c r="C415" s="35"/>
      <c r="D415" s="35"/>
      <c r="E415" s="35"/>
      <c r="F415" s="35"/>
      <c r="G415" s="35"/>
      <c r="H415" s="35"/>
    </row>
    <row r="416">
      <c r="B416" s="35"/>
      <c r="C416" s="35"/>
      <c r="D416" s="35"/>
      <c r="E416" s="35"/>
      <c r="F416" s="35"/>
      <c r="G416" s="35"/>
      <c r="H416" s="35"/>
    </row>
    <row r="417">
      <c r="B417" s="35"/>
      <c r="C417" s="35"/>
      <c r="D417" s="35"/>
      <c r="E417" s="35"/>
      <c r="F417" s="35"/>
      <c r="G417" s="35"/>
      <c r="H417" s="35"/>
    </row>
    <row r="418">
      <c r="B418" s="35"/>
      <c r="C418" s="35"/>
      <c r="D418" s="35"/>
      <c r="E418" s="35"/>
      <c r="F418" s="35"/>
      <c r="G418" s="35"/>
      <c r="H418" s="35"/>
    </row>
    <row r="419">
      <c r="B419" s="35"/>
      <c r="C419" s="35"/>
      <c r="D419" s="35"/>
      <c r="E419" s="35"/>
      <c r="F419" s="35"/>
      <c r="G419" s="35"/>
      <c r="H419" s="35"/>
    </row>
    <row r="420">
      <c r="B420" s="35"/>
      <c r="C420" s="35"/>
      <c r="D420" s="35"/>
      <c r="E420" s="35"/>
      <c r="F420" s="35"/>
      <c r="G420" s="35"/>
      <c r="H420" s="35"/>
    </row>
    <row r="421">
      <c r="B421" s="35"/>
      <c r="C421" s="35"/>
      <c r="D421" s="35"/>
      <c r="E421" s="35"/>
      <c r="F421" s="35"/>
      <c r="G421" s="35"/>
      <c r="H421" s="35"/>
    </row>
    <row r="422">
      <c r="B422" s="35"/>
      <c r="C422" s="35"/>
      <c r="D422" s="35"/>
      <c r="E422" s="35"/>
      <c r="F422" s="35"/>
      <c r="G422" s="35"/>
      <c r="H422" s="35"/>
    </row>
    <row r="423">
      <c r="B423" s="35"/>
      <c r="C423" s="35"/>
      <c r="D423" s="35"/>
      <c r="E423" s="35"/>
      <c r="F423" s="35"/>
      <c r="G423" s="35"/>
      <c r="H423" s="35"/>
    </row>
    <row r="424">
      <c r="B424" s="35"/>
      <c r="C424" s="35"/>
      <c r="D424" s="35"/>
      <c r="E424" s="35"/>
      <c r="F424" s="35"/>
      <c r="G424" s="35"/>
      <c r="H424" s="35"/>
    </row>
    <row r="425">
      <c r="B425" s="35"/>
      <c r="C425" s="35"/>
      <c r="D425" s="35"/>
      <c r="E425" s="35"/>
      <c r="F425" s="35"/>
      <c r="G425" s="35"/>
      <c r="H425" s="35"/>
    </row>
    <row r="426">
      <c r="B426" s="35"/>
      <c r="C426" s="35"/>
      <c r="D426" s="35"/>
      <c r="E426" s="35"/>
      <c r="F426" s="35"/>
      <c r="G426" s="35"/>
      <c r="H426" s="35"/>
    </row>
    <row r="427">
      <c r="B427" s="35"/>
      <c r="C427" s="35"/>
      <c r="D427" s="35"/>
      <c r="E427" s="35"/>
      <c r="F427" s="35"/>
      <c r="G427" s="35"/>
      <c r="H427" s="35"/>
    </row>
    <row r="428">
      <c r="B428" s="35"/>
      <c r="C428" s="35"/>
      <c r="D428" s="35"/>
      <c r="E428" s="35"/>
      <c r="F428" s="35"/>
      <c r="G428" s="35"/>
      <c r="H428" s="35"/>
    </row>
    <row r="429">
      <c r="B429" s="35"/>
      <c r="C429" s="35"/>
      <c r="D429" s="35"/>
      <c r="E429" s="35"/>
      <c r="F429" s="35"/>
      <c r="G429" s="35"/>
      <c r="H429" s="35"/>
    </row>
    <row r="430">
      <c r="B430" s="35"/>
      <c r="C430" s="35"/>
      <c r="D430" s="35"/>
      <c r="E430" s="35"/>
      <c r="F430" s="35"/>
      <c r="G430" s="35"/>
      <c r="H430" s="35"/>
    </row>
    <row r="431">
      <c r="B431" s="35"/>
      <c r="C431" s="35"/>
      <c r="D431" s="35"/>
      <c r="E431" s="35"/>
      <c r="F431" s="35"/>
      <c r="G431" s="35"/>
      <c r="H431" s="35"/>
    </row>
    <row r="432">
      <c r="B432" s="35"/>
      <c r="C432" s="35"/>
      <c r="D432" s="35"/>
      <c r="E432" s="35"/>
      <c r="F432" s="35"/>
      <c r="G432" s="35"/>
      <c r="H432" s="35"/>
    </row>
    <row r="433">
      <c r="B433" s="35"/>
      <c r="C433" s="35"/>
      <c r="D433" s="35"/>
      <c r="E433" s="35"/>
      <c r="F433" s="35"/>
      <c r="G433" s="35"/>
      <c r="H433" s="35"/>
    </row>
    <row r="434">
      <c r="B434" s="35"/>
      <c r="C434" s="35"/>
      <c r="D434" s="35"/>
      <c r="E434" s="35"/>
      <c r="F434" s="35"/>
      <c r="G434" s="35"/>
      <c r="H434" s="35"/>
    </row>
    <row r="435">
      <c r="B435" s="35"/>
      <c r="C435" s="35"/>
      <c r="D435" s="35"/>
      <c r="E435" s="35"/>
      <c r="F435" s="35"/>
      <c r="G435" s="35"/>
      <c r="H435" s="35"/>
    </row>
    <row r="436">
      <c r="B436" s="35"/>
      <c r="C436" s="35"/>
      <c r="D436" s="35"/>
      <c r="E436" s="35"/>
      <c r="F436" s="35"/>
      <c r="G436" s="35"/>
      <c r="H436" s="35"/>
    </row>
    <row r="437">
      <c r="B437" s="35"/>
      <c r="C437" s="35"/>
      <c r="D437" s="35"/>
      <c r="E437" s="35"/>
      <c r="F437" s="35"/>
      <c r="G437" s="35"/>
      <c r="H437" s="35"/>
    </row>
    <row r="438">
      <c r="B438" s="35"/>
      <c r="C438" s="35"/>
      <c r="D438" s="35"/>
      <c r="E438" s="35"/>
      <c r="F438" s="35"/>
      <c r="G438" s="35"/>
      <c r="H438" s="35"/>
    </row>
    <row r="439">
      <c r="B439" s="35"/>
      <c r="C439" s="35"/>
      <c r="D439" s="35"/>
      <c r="E439" s="35"/>
      <c r="F439" s="35"/>
      <c r="G439" s="35"/>
      <c r="H439" s="35"/>
    </row>
    <row r="440">
      <c r="B440" s="35"/>
      <c r="C440" s="35"/>
      <c r="D440" s="35"/>
      <c r="E440" s="35"/>
      <c r="F440" s="35"/>
      <c r="G440" s="35"/>
      <c r="H440" s="35"/>
    </row>
    <row r="441">
      <c r="B441" s="35"/>
      <c r="C441" s="35"/>
      <c r="D441" s="35"/>
      <c r="E441" s="35"/>
      <c r="F441" s="35"/>
      <c r="G441" s="35"/>
      <c r="H441" s="35"/>
    </row>
    <row r="442">
      <c r="B442" s="35"/>
      <c r="C442" s="35"/>
      <c r="D442" s="35"/>
      <c r="E442" s="35"/>
      <c r="F442" s="35"/>
      <c r="G442" s="35"/>
      <c r="H442" s="35"/>
    </row>
    <row r="443">
      <c r="B443" s="35"/>
      <c r="C443" s="35"/>
      <c r="D443" s="35"/>
      <c r="E443" s="35"/>
      <c r="F443" s="35"/>
      <c r="G443" s="35"/>
      <c r="H443" s="35"/>
    </row>
    <row r="444">
      <c r="B444" s="35"/>
      <c r="C444" s="35"/>
      <c r="D444" s="35"/>
      <c r="E444" s="35"/>
      <c r="F444" s="35"/>
      <c r="G444" s="35"/>
      <c r="H444" s="35"/>
    </row>
    <row r="445">
      <c r="B445" s="35"/>
      <c r="C445" s="35"/>
      <c r="D445" s="35"/>
      <c r="E445" s="35"/>
      <c r="F445" s="35"/>
      <c r="G445" s="35"/>
      <c r="H445" s="35"/>
    </row>
    <row r="446">
      <c r="B446" s="35"/>
      <c r="C446" s="35"/>
      <c r="D446" s="35"/>
      <c r="E446" s="35"/>
      <c r="F446" s="35"/>
      <c r="G446" s="35"/>
      <c r="H446" s="35"/>
    </row>
    <row r="447">
      <c r="B447" s="35"/>
      <c r="C447" s="35"/>
      <c r="D447" s="35"/>
      <c r="E447" s="35"/>
      <c r="F447" s="35"/>
      <c r="G447" s="35"/>
      <c r="H447" s="35"/>
    </row>
    <row r="448">
      <c r="B448" s="35"/>
      <c r="C448" s="35"/>
      <c r="D448" s="35"/>
      <c r="E448" s="35"/>
      <c r="F448" s="35"/>
      <c r="G448" s="35"/>
      <c r="H448" s="35"/>
    </row>
    <row r="449">
      <c r="B449" s="35"/>
      <c r="C449" s="35"/>
      <c r="D449" s="35"/>
      <c r="E449" s="35"/>
      <c r="F449" s="35"/>
      <c r="G449" s="35"/>
      <c r="H449" s="35"/>
    </row>
    <row r="450">
      <c r="B450" s="35"/>
      <c r="C450" s="35"/>
      <c r="D450" s="35"/>
      <c r="E450" s="35"/>
      <c r="F450" s="35"/>
      <c r="G450" s="35"/>
      <c r="H450" s="35"/>
    </row>
    <row r="451">
      <c r="B451" s="35"/>
      <c r="C451" s="35"/>
      <c r="D451" s="35"/>
      <c r="E451" s="35"/>
      <c r="F451" s="35"/>
      <c r="G451" s="35"/>
      <c r="H451" s="35"/>
    </row>
    <row r="452">
      <c r="B452" s="35"/>
      <c r="C452" s="35"/>
      <c r="D452" s="35"/>
      <c r="E452" s="35"/>
      <c r="F452" s="35"/>
      <c r="G452" s="35"/>
      <c r="H452" s="35"/>
    </row>
    <row r="453">
      <c r="B453" s="35"/>
      <c r="C453" s="35"/>
      <c r="D453" s="35"/>
      <c r="E453" s="35"/>
      <c r="F453" s="35"/>
      <c r="G453" s="35"/>
      <c r="H453" s="35"/>
    </row>
    <row r="454">
      <c r="B454" s="35"/>
      <c r="C454" s="35"/>
      <c r="D454" s="35"/>
      <c r="E454" s="35"/>
      <c r="F454" s="35"/>
      <c r="G454" s="35"/>
      <c r="H454" s="35"/>
    </row>
    <row r="455">
      <c r="B455" s="35"/>
      <c r="C455" s="35"/>
      <c r="D455" s="35"/>
      <c r="E455" s="35"/>
      <c r="F455" s="35"/>
      <c r="G455" s="35"/>
      <c r="H455" s="35"/>
    </row>
    <row r="456">
      <c r="B456" s="35"/>
      <c r="C456" s="35"/>
      <c r="D456" s="35"/>
      <c r="E456" s="35"/>
      <c r="F456" s="35"/>
      <c r="G456" s="35"/>
      <c r="H456" s="35"/>
    </row>
    <row r="457">
      <c r="B457" s="35"/>
      <c r="C457" s="35"/>
      <c r="D457" s="35"/>
      <c r="E457" s="35"/>
      <c r="F457" s="35"/>
      <c r="G457" s="35"/>
      <c r="H457" s="35"/>
    </row>
    <row r="458">
      <c r="B458" s="35"/>
      <c r="C458" s="35"/>
      <c r="D458" s="35"/>
      <c r="E458" s="35"/>
      <c r="F458" s="35"/>
      <c r="G458" s="35"/>
      <c r="H458" s="35"/>
    </row>
    <row r="459">
      <c r="B459" s="35"/>
      <c r="C459" s="35"/>
      <c r="D459" s="35"/>
      <c r="E459" s="35"/>
      <c r="F459" s="35"/>
      <c r="G459" s="35"/>
      <c r="H459" s="35"/>
    </row>
    <row r="460">
      <c r="B460" s="35"/>
      <c r="C460" s="35"/>
      <c r="D460" s="35"/>
      <c r="E460" s="35"/>
      <c r="F460" s="35"/>
      <c r="G460" s="35"/>
      <c r="H460" s="35"/>
    </row>
    <row r="461">
      <c r="B461" s="35"/>
      <c r="C461" s="35"/>
      <c r="D461" s="35"/>
      <c r="E461" s="35"/>
      <c r="F461" s="35"/>
      <c r="G461" s="35"/>
      <c r="H461" s="35"/>
    </row>
    <row r="462">
      <c r="B462" s="35"/>
      <c r="C462" s="35"/>
      <c r="D462" s="35"/>
      <c r="E462" s="35"/>
      <c r="F462" s="35"/>
      <c r="G462" s="35"/>
      <c r="H462" s="35"/>
    </row>
    <row r="463">
      <c r="B463" s="35"/>
      <c r="C463" s="35"/>
      <c r="D463" s="35"/>
      <c r="E463" s="35"/>
      <c r="F463" s="35"/>
      <c r="G463" s="35"/>
      <c r="H463" s="35"/>
    </row>
    <row r="464">
      <c r="B464" s="35"/>
      <c r="C464" s="35"/>
      <c r="D464" s="35"/>
      <c r="E464" s="35"/>
      <c r="F464" s="35"/>
      <c r="G464" s="35"/>
      <c r="H464" s="35"/>
    </row>
    <row r="465">
      <c r="B465" s="35"/>
      <c r="C465" s="35"/>
      <c r="D465" s="35"/>
      <c r="E465" s="35"/>
      <c r="F465" s="35"/>
      <c r="G465" s="35"/>
      <c r="H465" s="35"/>
    </row>
    <row r="466">
      <c r="B466" s="35"/>
      <c r="C466" s="35"/>
      <c r="D466" s="35"/>
      <c r="E466" s="35"/>
      <c r="F466" s="35"/>
      <c r="G466" s="35"/>
      <c r="H466" s="35"/>
    </row>
    <row r="467">
      <c r="B467" s="35"/>
      <c r="C467" s="35"/>
      <c r="D467" s="35"/>
      <c r="E467" s="35"/>
      <c r="F467" s="35"/>
      <c r="G467" s="35"/>
      <c r="H467" s="35"/>
    </row>
    <row r="468">
      <c r="B468" s="35"/>
      <c r="C468" s="35"/>
      <c r="D468" s="35"/>
      <c r="E468" s="35"/>
      <c r="F468" s="35"/>
      <c r="G468" s="35"/>
      <c r="H468" s="35"/>
    </row>
    <row r="469">
      <c r="B469" s="35"/>
      <c r="C469" s="35"/>
      <c r="D469" s="35"/>
      <c r="E469" s="35"/>
      <c r="F469" s="35"/>
      <c r="G469" s="35"/>
      <c r="H469" s="35"/>
    </row>
    <row r="470">
      <c r="B470" s="35"/>
      <c r="C470" s="35"/>
      <c r="D470" s="35"/>
      <c r="E470" s="35"/>
      <c r="F470" s="35"/>
      <c r="G470" s="35"/>
      <c r="H470" s="35"/>
    </row>
    <row r="471">
      <c r="B471" s="35"/>
      <c r="C471" s="35"/>
      <c r="D471" s="35"/>
      <c r="E471" s="35"/>
      <c r="F471" s="35"/>
      <c r="G471" s="35"/>
      <c r="H471" s="35"/>
    </row>
    <row r="472">
      <c r="B472" s="35"/>
      <c r="C472" s="35"/>
      <c r="D472" s="35"/>
      <c r="E472" s="35"/>
      <c r="F472" s="35"/>
      <c r="G472" s="35"/>
      <c r="H472" s="35"/>
    </row>
    <row r="473">
      <c r="B473" s="35"/>
      <c r="C473" s="35"/>
      <c r="D473" s="35"/>
      <c r="E473" s="35"/>
      <c r="F473" s="35"/>
      <c r="G473" s="35"/>
      <c r="H473" s="35"/>
    </row>
    <row r="474">
      <c r="B474" s="35"/>
      <c r="C474" s="35"/>
      <c r="D474" s="35"/>
      <c r="E474" s="35"/>
      <c r="F474" s="35"/>
      <c r="G474" s="35"/>
      <c r="H474" s="35"/>
    </row>
    <row r="475">
      <c r="B475" s="35"/>
      <c r="C475" s="35"/>
      <c r="D475" s="35"/>
      <c r="E475" s="35"/>
      <c r="F475" s="35"/>
      <c r="G475" s="35"/>
      <c r="H475" s="35"/>
    </row>
    <row r="476">
      <c r="B476" s="35"/>
      <c r="C476" s="35"/>
      <c r="D476" s="35"/>
      <c r="E476" s="35"/>
      <c r="F476" s="35"/>
      <c r="G476" s="35"/>
      <c r="H476" s="35"/>
    </row>
    <row r="477">
      <c r="B477" s="35"/>
      <c r="C477" s="35"/>
      <c r="D477" s="35"/>
      <c r="E477" s="35"/>
      <c r="F477" s="35"/>
      <c r="G477" s="35"/>
      <c r="H477" s="35"/>
    </row>
    <row r="478">
      <c r="B478" s="35"/>
      <c r="C478" s="35"/>
      <c r="D478" s="35"/>
      <c r="E478" s="35"/>
      <c r="F478" s="35"/>
      <c r="G478" s="35"/>
      <c r="H478" s="35"/>
    </row>
    <row r="479">
      <c r="B479" s="35"/>
      <c r="C479" s="35"/>
      <c r="D479" s="35"/>
      <c r="E479" s="35"/>
      <c r="F479" s="35"/>
      <c r="G479" s="35"/>
      <c r="H479" s="35"/>
    </row>
    <row r="480">
      <c r="B480" s="35"/>
      <c r="C480" s="35"/>
      <c r="D480" s="35"/>
      <c r="E480" s="35"/>
      <c r="F480" s="35"/>
      <c r="G480" s="35"/>
      <c r="H480" s="35"/>
    </row>
    <row r="481">
      <c r="B481" s="35"/>
      <c r="C481" s="35"/>
      <c r="D481" s="35"/>
      <c r="E481" s="35"/>
      <c r="F481" s="35"/>
      <c r="G481" s="35"/>
      <c r="H481" s="35"/>
    </row>
    <row r="482">
      <c r="B482" s="35"/>
      <c r="C482" s="35"/>
      <c r="D482" s="35"/>
      <c r="E482" s="35"/>
      <c r="F482" s="35"/>
      <c r="G482" s="35"/>
      <c r="H482" s="35"/>
    </row>
    <row r="483">
      <c r="B483" s="35"/>
      <c r="C483" s="35"/>
      <c r="D483" s="35"/>
      <c r="E483" s="35"/>
      <c r="F483" s="35"/>
      <c r="G483" s="35"/>
      <c r="H483" s="35"/>
    </row>
    <row r="484">
      <c r="B484" s="35"/>
      <c r="C484" s="35"/>
      <c r="D484" s="35"/>
      <c r="E484" s="35"/>
      <c r="F484" s="35"/>
      <c r="G484" s="35"/>
      <c r="H484" s="35"/>
    </row>
    <row r="485">
      <c r="B485" s="35"/>
      <c r="C485" s="35"/>
      <c r="D485" s="35"/>
      <c r="E485" s="35"/>
      <c r="F485" s="35"/>
      <c r="G485" s="35"/>
      <c r="H485" s="35"/>
    </row>
    <row r="486">
      <c r="B486" s="35"/>
      <c r="C486" s="35"/>
      <c r="D486" s="35"/>
      <c r="E486" s="35"/>
      <c r="F486" s="35"/>
      <c r="G486" s="35"/>
      <c r="H486" s="35"/>
    </row>
    <row r="487">
      <c r="B487" s="35"/>
      <c r="C487" s="35"/>
      <c r="D487" s="35"/>
      <c r="E487" s="35"/>
      <c r="F487" s="35"/>
      <c r="G487" s="35"/>
      <c r="H487" s="35"/>
    </row>
    <row r="488">
      <c r="B488" s="35"/>
      <c r="C488" s="35"/>
      <c r="D488" s="35"/>
      <c r="E488" s="35"/>
      <c r="F488" s="35"/>
      <c r="G488" s="35"/>
      <c r="H488" s="35"/>
    </row>
    <row r="489">
      <c r="B489" s="35"/>
      <c r="C489" s="35"/>
      <c r="D489" s="35"/>
      <c r="E489" s="35"/>
      <c r="F489" s="35"/>
      <c r="G489" s="35"/>
      <c r="H489" s="35"/>
    </row>
    <row r="490">
      <c r="B490" s="35"/>
      <c r="C490" s="35"/>
      <c r="D490" s="35"/>
      <c r="E490" s="35"/>
      <c r="F490" s="35"/>
      <c r="G490" s="35"/>
      <c r="H490" s="35"/>
    </row>
    <row r="491">
      <c r="B491" s="35"/>
      <c r="C491" s="35"/>
      <c r="D491" s="35"/>
      <c r="E491" s="35"/>
      <c r="F491" s="35"/>
      <c r="G491" s="35"/>
      <c r="H491" s="35"/>
    </row>
    <row r="492">
      <c r="B492" s="35"/>
      <c r="C492" s="35"/>
      <c r="D492" s="35"/>
      <c r="E492" s="35"/>
      <c r="F492" s="35"/>
      <c r="G492" s="35"/>
      <c r="H492" s="35"/>
    </row>
    <row r="493">
      <c r="B493" s="35"/>
      <c r="C493" s="35"/>
      <c r="D493" s="35"/>
      <c r="E493" s="35"/>
      <c r="F493" s="35"/>
      <c r="G493" s="35"/>
      <c r="H493" s="35"/>
    </row>
    <row r="494">
      <c r="B494" s="35"/>
      <c r="C494" s="35"/>
      <c r="D494" s="35"/>
      <c r="E494" s="35"/>
      <c r="F494" s="35"/>
      <c r="G494" s="35"/>
      <c r="H494" s="35"/>
    </row>
    <row r="495">
      <c r="B495" s="35"/>
      <c r="C495" s="35"/>
      <c r="D495" s="35"/>
      <c r="E495" s="35"/>
      <c r="F495" s="35"/>
      <c r="G495" s="35"/>
      <c r="H495" s="35"/>
    </row>
    <row r="496">
      <c r="B496" s="35"/>
      <c r="C496" s="35"/>
      <c r="D496" s="35"/>
      <c r="E496" s="35"/>
      <c r="F496" s="35"/>
      <c r="G496" s="35"/>
      <c r="H496" s="35"/>
    </row>
    <row r="497">
      <c r="B497" s="35"/>
      <c r="C497" s="35"/>
      <c r="D497" s="35"/>
      <c r="E497" s="35"/>
      <c r="F497" s="35"/>
      <c r="G497" s="35"/>
      <c r="H497" s="35"/>
    </row>
    <row r="498">
      <c r="B498" s="35"/>
      <c r="C498" s="35"/>
      <c r="D498" s="35"/>
      <c r="E498" s="35"/>
      <c r="F498" s="35"/>
      <c r="G498" s="35"/>
      <c r="H498" s="35"/>
    </row>
    <row r="499">
      <c r="B499" s="35"/>
      <c r="C499" s="35"/>
      <c r="D499" s="35"/>
      <c r="E499" s="35"/>
      <c r="F499" s="35"/>
      <c r="G499" s="35"/>
      <c r="H499" s="35"/>
    </row>
    <row r="500">
      <c r="B500" s="35"/>
      <c r="C500" s="35"/>
      <c r="D500" s="35"/>
      <c r="E500" s="35"/>
      <c r="F500" s="35"/>
      <c r="G500" s="35"/>
      <c r="H500" s="35"/>
    </row>
    <row r="501">
      <c r="B501" s="35"/>
      <c r="C501" s="35"/>
      <c r="D501" s="35"/>
      <c r="E501" s="35"/>
      <c r="F501" s="35"/>
      <c r="G501" s="35"/>
      <c r="H501" s="35"/>
    </row>
    <row r="502">
      <c r="B502" s="35"/>
      <c r="C502" s="35"/>
      <c r="D502" s="35"/>
      <c r="E502" s="35"/>
      <c r="F502" s="35"/>
      <c r="G502" s="35"/>
      <c r="H502" s="35"/>
    </row>
    <row r="503">
      <c r="B503" s="35"/>
      <c r="C503" s="35"/>
      <c r="D503" s="35"/>
      <c r="E503" s="35"/>
      <c r="F503" s="35"/>
      <c r="G503" s="35"/>
      <c r="H503" s="35"/>
    </row>
    <row r="504">
      <c r="B504" s="35"/>
      <c r="C504" s="35"/>
      <c r="D504" s="35"/>
      <c r="E504" s="35"/>
      <c r="F504" s="35"/>
      <c r="G504" s="35"/>
      <c r="H504" s="35"/>
    </row>
    <row r="505">
      <c r="B505" s="35"/>
      <c r="C505" s="35"/>
      <c r="D505" s="35"/>
      <c r="E505" s="35"/>
      <c r="F505" s="35"/>
      <c r="G505" s="35"/>
      <c r="H505" s="35"/>
    </row>
    <row r="506">
      <c r="B506" s="35"/>
      <c r="C506" s="35"/>
      <c r="D506" s="35"/>
      <c r="E506" s="35"/>
      <c r="F506" s="35"/>
      <c r="G506" s="35"/>
      <c r="H506" s="35"/>
    </row>
    <row r="507">
      <c r="B507" s="35"/>
      <c r="C507" s="35"/>
      <c r="D507" s="35"/>
      <c r="E507" s="35"/>
      <c r="F507" s="35"/>
      <c r="G507" s="35"/>
      <c r="H507" s="35"/>
    </row>
    <row r="508">
      <c r="B508" s="35"/>
      <c r="C508" s="35"/>
      <c r="D508" s="35"/>
      <c r="E508" s="35"/>
      <c r="F508" s="35"/>
      <c r="G508" s="35"/>
      <c r="H508" s="35"/>
    </row>
    <row r="509">
      <c r="B509" s="35"/>
      <c r="C509" s="35"/>
      <c r="D509" s="35"/>
      <c r="E509" s="35"/>
      <c r="F509" s="35"/>
      <c r="G509" s="35"/>
      <c r="H509" s="35"/>
    </row>
    <row r="510">
      <c r="B510" s="35"/>
      <c r="C510" s="35"/>
      <c r="D510" s="35"/>
      <c r="E510" s="35"/>
      <c r="F510" s="35"/>
      <c r="G510" s="35"/>
      <c r="H510" s="35"/>
    </row>
    <row r="511">
      <c r="B511" s="35"/>
      <c r="C511" s="35"/>
      <c r="D511" s="35"/>
      <c r="E511" s="35"/>
      <c r="F511" s="35"/>
      <c r="G511" s="35"/>
      <c r="H511" s="35"/>
    </row>
    <row r="512">
      <c r="B512" s="35"/>
      <c r="C512" s="35"/>
      <c r="D512" s="35"/>
      <c r="E512" s="35"/>
      <c r="F512" s="35"/>
      <c r="G512" s="35"/>
      <c r="H512" s="35"/>
    </row>
    <row r="513">
      <c r="B513" s="35"/>
      <c r="C513" s="35"/>
      <c r="D513" s="35"/>
      <c r="E513" s="35"/>
      <c r="F513" s="35"/>
      <c r="G513" s="35"/>
      <c r="H513" s="35"/>
    </row>
    <row r="514">
      <c r="B514" s="35"/>
      <c r="C514" s="35"/>
      <c r="D514" s="35"/>
      <c r="E514" s="35"/>
      <c r="F514" s="35"/>
      <c r="G514" s="35"/>
      <c r="H514" s="35"/>
    </row>
    <row r="515">
      <c r="B515" s="35"/>
      <c r="C515" s="35"/>
      <c r="D515" s="35"/>
      <c r="E515" s="35"/>
      <c r="F515" s="35"/>
      <c r="G515" s="35"/>
      <c r="H515" s="35"/>
    </row>
    <row r="516">
      <c r="B516" s="35"/>
      <c r="C516" s="35"/>
      <c r="D516" s="35"/>
      <c r="E516" s="35"/>
      <c r="F516" s="35"/>
      <c r="G516" s="35"/>
      <c r="H516" s="35"/>
    </row>
    <row r="517">
      <c r="B517" s="35"/>
      <c r="C517" s="35"/>
      <c r="D517" s="35"/>
      <c r="E517" s="35"/>
      <c r="F517" s="35"/>
      <c r="G517" s="35"/>
      <c r="H517" s="35"/>
    </row>
    <row r="518">
      <c r="B518" s="35"/>
      <c r="C518" s="35"/>
      <c r="D518" s="35"/>
      <c r="E518" s="35"/>
      <c r="F518" s="35"/>
      <c r="G518" s="35"/>
      <c r="H518" s="35"/>
    </row>
    <row r="519">
      <c r="B519" s="35"/>
      <c r="C519" s="35"/>
      <c r="D519" s="35"/>
      <c r="E519" s="35"/>
      <c r="F519" s="35"/>
      <c r="G519" s="35"/>
      <c r="H519" s="35"/>
    </row>
    <row r="520">
      <c r="B520" s="35"/>
      <c r="C520" s="35"/>
      <c r="D520" s="35"/>
      <c r="E520" s="35"/>
      <c r="F520" s="35"/>
      <c r="G520" s="35"/>
      <c r="H520" s="35"/>
    </row>
    <row r="521">
      <c r="B521" s="35"/>
      <c r="C521" s="35"/>
      <c r="D521" s="35"/>
      <c r="E521" s="35"/>
      <c r="F521" s="35"/>
      <c r="G521" s="35"/>
      <c r="H521" s="35"/>
    </row>
    <row r="522">
      <c r="B522" s="35"/>
      <c r="C522" s="35"/>
      <c r="D522" s="35"/>
      <c r="E522" s="35"/>
      <c r="F522" s="35"/>
      <c r="G522" s="35"/>
      <c r="H522" s="35"/>
    </row>
    <row r="523">
      <c r="B523" s="35"/>
      <c r="C523" s="35"/>
      <c r="D523" s="35"/>
      <c r="E523" s="35"/>
      <c r="F523" s="35"/>
      <c r="G523" s="35"/>
      <c r="H523" s="35"/>
    </row>
    <row r="524">
      <c r="B524" s="35"/>
      <c r="C524" s="35"/>
      <c r="D524" s="35"/>
      <c r="E524" s="35"/>
      <c r="F524" s="35"/>
      <c r="G524" s="35"/>
      <c r="H524" s="35"/>
    </row>
    <row r="525">
      <c r="B525" s="35"/>
      <c r="C525" s="35"/>
      <c r="D525" s="35"/>
      <c r="E525" s="35"/>
      <c r="F525" s="35"/>
      <c r="G525" s="35"/>
      <c r="H525" s="35"/>
    </row>
    <row r="526">
      <c r="B526" s="35"/>
      <c r="C526" s="35"/>
      <c r="D526" s="35"/>
      <c r="E526" s="35"/>
      <c r="F526" s="35"/>
      <c r="G526" s="35"/>
      <c r="H526" s="35"/>
    </row>
    <row r="527">
      <c r="B527" s="35"/>
      <c r="C527" s="35"/>
      <c r="D527" s="35"/>
      <c r="E527" s="35"/>
      <c r="F527" s="35"/>
      <c r="G527" s="35"/>
      <c r="H527" s="35"/>
    </row>
    <row r="528">
      <c r="B528" s="35"/>
      <c r="C528" s="35"/>
      <c r="D528" s="35"/>
      <c r="E528" s="35"/>
      <c r="F528" s="35"/>
      <c r="G528" s="35"/>
      <c r="H528" s="35"/>
    </row>
    <row r="529">
      <c r="B529" s="35"/>
      <c r="C529" s="35"/>
      <c r="D529" s="35"/>
      <c r="E529" s="35"/>
      <c r="F529" s="35"/>
      <c r="G529" s="35"/>
      <c r="H529" s="35"/>
    </row>
    <row r="530">
      <c r="B530" s="35"/>
      <c r="C530" s="35"/>
      <c r="D530" s="35"/>
      <c r="E530" s="35"/>
      <c r="F530" s="35"/>
      <c r="G530" s="35"/>
      <c r="H530" s="35"/>
    </row>
    <row r="531">
      <c r="B531" s="35"/>
      <c r="C531" s="35"/>
      <c r="D531" s="35"/>
      <c r="E531" s="35"/>
      <c r="F531" s="35"/>
      <c r="G531" s="35"/>
      <c r="H531" s="35"/>
    </row>
    <row r="532">
      <c r="B532" s="35"/>
      <c r="C532" s="35"/>
      <c r="D532" s="35"/>
      <c r="E532" s="35"/>
      <c r="F532" s="35"/>
      <c r="G532" s="35"/>
      <c r="H532" s="35"/>
    </row>
    <row r="533">
      <c r="B533" s="35"/>
      <c r="C533" s="35"/>
      <c r="D533" s="35"/>
      <c r="E533" s="35"/>
      <c r="F533" s="35"/>
      <c r="G533" s="35"/>
      <c r="H533" s="35"/>
    </row>
    <row r="534">
      <c r="B534" s="35"/>
      <c r="C534" s="35"/>
      <c r="D534" s="35"/>
      <c r="E534" s="35"/>
      <c r="F534" s="35"/>
      <c r="G534" s="35"/>
      <c r="H534" s="35"/>
    </row>
    <row r="535">
      <c r="B535" s="35"/>
      <c r="C535" s="35"/>
      <c r="D535" s="35"/>
      <c r="E535" s="35"/>
      <c r="F535" s="35"/>
      <c r="G535" s="35"/>
      <c r="H535" s="35"/>
    </row>
    <row r="536">
      <c r="B536" s="35"/>
      <c r="C536" s="35"/>
      <c r="D536" s="35"/>
      <c r="E536" s="35"/>
      <c r="F536" s="35"/>
      <c r="G536" s="35"/>
      <c r="H536" s="35"/>
    </row>
    <row r="537">
      <c r="B537" s="35"/>
      <c r="C537" s="35"/>
      <c r="D537" s="35"/>
      <c r="E537" s="35"/>
      <c r="F537" s="35"/>
      <c r="G537" s="35"/>
      <c r="H537" s="35"/>
    </row>
    <row r="538">
      <c r="B538" s="35"/>
      <c r="C538" s="35"/>
      <c r="D538" s="35"/>
      <c r="E538" s="35"/>
      <c r="F538" s="35"/>
      <c r="G538" s="35"/>
      <c r="H538" s="35"/>
    </row>
    <row r="539">
      <c r="B539" s="35"/>
      <c r="C539" s="35"/>
      <c r="D539" s="35"/>
      <c r="E539" s="35"/>
      <c r="F539" s="35"/>
      <c r="G539" s="35"/>
      <c r="H539" s="35"/>
    </row>
    <row r="540">
      <c r="B540" s="35"/>
      <c r="C540" s="35"/>
      <c r="D540" s="35"/>
      <c r="E540" s="35"/>
      <c r="F540" s="35"/>
      <c r="G540" s="35"/>
      <c r="H540" s="35"/>
    </row>
    <row r="541">
      <c r="B541" s="35"/>
      <c r="C541" s="35"/>
      <c r="D541" s="35"/>
      <c r="E541" s="35"/>
      <c r="F541" s="35"/>
      <c r="G541" s="35"/>
      <c r="H541" s="35"/>
    </row>
    <row r="542">
      <c r="B542" s="35"/>
      <c r="C542" s="35"/>
      <c r="D542" s="35"/>
      <c r="E542" s="35"/>
      <c r="F542" s="35"/>
      <c r="G542" s="35"/>
      <c r="H542" s="35"/>
    </row>
    <row r="543">
      <c r="B543" s="35"/>
      <c r="C543" s="35"/>
      <c r="D543" s="35"/>
      <c r="E543" s="35"/>
      <c r="F543" s="35"/>
      <c r="G543" s="35"/>
      <c r="H543" s="35"/>
    </row>
    <row r="544">
      <c r="B544" s="35"/>
      <c r="C544" s="35"/>
      <c r="D544" s="35"/>
      <c r="E544" s="35"/>
      <c r="F544" s="35"/>
      <c r="G544" s="35"/>
      <c r="H544" s="35"/>
    </row>
    <row r="545">
      <c r="B545" s="35"/>
      <c r="C545" s="35"/>
      <c r="D545" s="35"/>
      <c r="E545" s="35"/>
      <c r="F545" s="35"/>
      <c r="G545" s="35"/>
      <c r="H545" s="35"/>
    </row>
    <row r="546">
      <c r="B546" s="35"/>
      <c r="C546" s="35"/>
      <c r="D546" s="35"/>
      <c r="E546" s="35"/>
      <c r="F546" s="35"/>
      <c r="G546" s="35"/>
      <c r="H546" s="35"/>
    </row>
    <row r="547">
      <c r="B547" s="35"/>
      <c r="C547" s="35"/>
      <c r="D547" s="35"/>
      <c r="E547" s="35"/>
      <c r="F547" s="35"/>
      <c r="G547" s="35"/>
      <c r="H547" s="35"/>
    </row>
    <row r="548">
      <c r="B548" s="35"/>
      <c r="C548" s="35"/>
      <c r="D548" s="35"/>
      <c r="E548" s="35"/>
      <c r="F548" s="35"/>
      <c r="G548" s="35"/>
      <c r="H548" s="35"/>
    </row>
    <row r="549">
      <c r="B549" s="35"/>
      <c r="C549" s="35"/>
      <c r="D549" s="35"/>
      <c r="E549" s="35"/>
      <c r="F549" s="35"/>
      <c r="G549" s="35"/>
      <c r="H549" s="35"/>
    </row>
    <row r="550">
      <c r="B550" s="35"/>
      <c r="C550" s="35"/>
      <c r="D550" s="35"/>
      <c r="E550" s="35"/>
      <c r="F550" s="35"/>
      <c r="G550" s="35"/>
      <c r="H550" s="35"/>
    </row>
    <row r="551">
      <c r="B551" s="35"/>
      <c r="C551" s="35"/>
      <c r="D551" s="35"/>
      <c r="E551" s="35"/>
      <c r="F551" s="35"/>
      <c r="G551" s="35"/>
      <c r="H551" s="35"/>
    </row>
    <row r="552">
      <c r="B552" s="35"/>
      <c r="C552" s="35"/>
      <c r="D552" s="35"/>
      <c r="E552" s="35"/>
      <c r="F552" s="35"/>
      <c r="G552" s="35"/>
      <c r="H552" s="35"/>
    </row>
    <row r="553">
      <c r="B553" s="35"/>
      <c r="C553" s="35"/>
      <c r="D553" s="35"/>
      <c r="E553" s="35"/>
      <c r="F553" s="35"/>
      <c r="G553" s="35"/>
      <c r="H553" s="35"/>
    </row>
    <row r="554">
      <c r="B554" s="35"/>
      <c r="C554" s="35"/>
      <c r="D554" s="35"/>
      <c r="E554" s="35"/>
      <c r="F554" s="35"/>
      <c r="G554" s="35"/>
      <c r="H554" s="35"/>
    </row>
    <row r="555">
      <c r="B555" s="35"/>
      <c r="C555" s="35"/>
      <c r="D555" s="35"/>
      <c r="E555" s="35"/>
      <c r="F555" s="35"/>
      <c r="G555" s="35"/>
      <c r="H555" s="35"/>
    </row>
    <row r="556">
      <c r="B556" s="35"/>
      <c r="C556" s="35"/>
      <c r="D556" s="35"/>
      <c r="E556" s="35"/>
      <c r="F556" s="35"/>
      <c r="G556" s="35"/>
      <c r="H556" s="35"/>
    </row>
    <row r="557">
      <c r="B557" s="35"/>
      <c r="C557" s="35"/>
      <c r="D557" s="35"/>
      <c r="E557" s="35"/>
      <c r="F557" s="35"/>
      <c r="G557" s="35"/>
      <c r="H557" s="35"/>
    </row>
    <row r="558">
      <c r="B558" s="35"/>
      <c r="C558" s="35"/>
      <c r="D558" s="35"/>
      <c r="E558" s="35"/>
      <c r="F558" s="35"/>
      <c r="G558" s="35"/>
      <c r="H558" s="35"/>
    </row>
    <row r="559">
      <c r="B559" s="35"/>
      <c r="C559" s="35"/>
      <c r="D559" s="35"/>
      <c r="E559" s="35"/>
      <c r="F559" s="35"/>
      <c r="G559" s="35"/>
      <c r="H559" s="35"/>
    </row>
    <row r="560">
      <c r="B560" s="35"/>
      <c r="C560" s="35"/>
      <c r="D560" s="35"/>
      <c r="E560" s="35"/>
      <c r="F560" s="35"/>
      <c r="G560" s="35"/>
      <c r="H560" s="35"/>
    </row>
    <row r="561">
      <c r="B561" s="35"/>
      <c r="C561" s="35"/>
      <c r="D561" s="35"/>
      <c r="E561" s="35"/>
      <c r="F561" s="35"/>
      <c r="G561" s="35"/>
      <c r="H561" s="35"/>
    </row>
    <row r="562">
      <c r="B562" s="35"/>
      <c r="C562" s="35"/>
      <c r="D562" s="35"/>
      <c r="E562" s="35"/>
      <c r="F562" s="35"/>
      <c r="G562" s="35"/>
      <c r="H562" s="35"/>
    </row>
    <row r="563">
      <c r="B563" s="35"/>
      <c r="C563" s="35"/>
      <c r="D563" s="35"/>
      <c r="E563" s="35"/>
      <c r="F563" s="35"/>
      <c r="G563" s="35"/>
      <c r="H563" s="35"/>
    </row>
    <row r="564">
      <c r="B564" s="35"/>
      <c r="C564" s="35"/>
      <c r="D564" s="35"/>
      <c r="E564" s="35"/>
      <c r="F564" s="35"/>
      <c r="G564" s="35"/>
      <c r="H564" s="35"/>
    </row>
    <row r="565">
      <c r="B565" s="35"/>
      <c r="C565" s="35"/>
      <c r="D565" s="35"/>
      <c r="E565" s="35"/>
      <c r="F565" s="35"/>
      <c r="G565" s="35"/>
      <c r="H565" s="35"/>
    </row>
    <row r="566">
      <c r="B566" s="35"/>
      <c r="C566" s="35"/>
      <c r="D566" s="35"/>
      <c r="E566" s="35"/>
      <c r="F566" s="35"/>
      <c r="G566" s="35"/>
      <c r="H566" s="35"/>
    </row>
    <row r="567">
      <c r="B567" s="35"/>
      <c r="C567" s="35"/>
      <c r="D567" s="35"/>
      <c r="E567" s="35"/>
      <c r="F567" s="35"/>
      <c r="G567" s="35"/>
      <c r="H567" s="35"/>
    </row>
    <row r="568">
      <c r="B568" s="35"/>
      <c r="C568" s="35"/>
      <c r="D568" s="35"/>
      <c r="E568" s="35"/>
      <c r="F568" s="35"/>
      <c r="G568" s="35"/>
      <c r="H568" s="35"/>
    </row>
    <row r="569">
      <c r="B569" s="35"/>
      <c r="C569" s="35"/>
      <c r="D569" s="35"/>
      <c r="E569" s="35"/>
      <c r="F569" s="35"/>
      <c r="G569" s="35"/>
      <c r="H569" s="35"/>
    </row>
    <row r="570">
      <c r="B570" s="35"/>
      <c r="C570" s="35"/>
      <c r="D570" s="35"/>
      <c r="E570" s="35"/>
      <c r="F570" s="35"/>
      <c r="G570" s="35"/>
      <c r="H570" s="35"/>
    </row>
    <row r="571">
      <c r="B571" s="35"/>
      <c r="C571" s="35"/>
      <c r="D571" s="35"/>
      <c r="E571" s="35"/>
      <c r="F571" s="35"/>
      <c r="G571" s="35"/>
      <c r="H571" s="35"/>
    </row>
    <row r="572">
      <c r="B572" s="35"/>
      <c r="C572" s="35"/>
      <c r="D572" s="35"/>
      <c r="E572" s="35"/>
      <c r="F572" s="35"/>
      <c r="G572" s="35"/>
      <c r="H572" s="35"/>
    </row>
    <row r="573">
      <c r="B573" s="35"/>
      <c r="C573" s="35"/>
      <c r="D573" s="35"/>
      <c r="E573" s="35"/>
      <c r="F573" s="35"/>
      <c r="G573" s="35"/>
      <c r="H573" s="35"/>
    </row>
    <row r="574">
      <c r="B574" s="35"/>
      <c r="C574" s="35"/>
      <c r="D574" s="35"/>
      <c r="E574" s="35"/>
      <c r="F574" s="35"/>
      <c r="G574" s="35"/>
      <c r="H574" s="35"/>
    </row>
    <row r="575">
      <c r="B575" s="35"/>
      <c r="C575" s="35"/>
      <c r="D575" s="35"/>
      <c r="E575" s="35"/>
      <c r="F575" s="35"/>
      <c r="G575" s="35"/>
      <c r="H575" s="35"/>
    </row>
    <row r="576">
      <c r="B576" s="35"/>
      <c r="C576" s="35"/>
      <c r="D576" s="35"/>
      <c r="E576" s="35"/>
      <c r="F576" s="35"/>
      <c r="G576" s="35"/>
      <c r="H576" s="35"/>
    </row>
    <row r="577">
      <c r="B577" s="35"/>
      <c r="C577" s="35"/>
      <c r="D577" s="35"/>
      <c r="E577" s="35"/>
      <c r="F577" s="35"/>
      <c r="G577" s="35"/>
      <c r="H577" s="35"/>
    </row>
    <row r="578">
      <c r="B578" s="35"/>
      <c r="C578" s="35"/>
      <c r="D578" s="35"/>
      <c r="E578" s="35"/>
      <c r="F578" s="35"/>
      <c r="G578" s="35"/>
      <c r="H578" s="35"/>
    </row>
    <row r="579">
      <c r="B579" s="35"/>
      <c r="C579" s="35"/>
      <c r="D579" s="35"/>
      <c r="E579" s="35"/>
      <c r="F579" s="35"/>
      <c r="G579" s="35"/>
      <c r="H579" s="35"/>
    </row>
    <row r="580">
      <c r="B580" s="35"/>
      <c r="C580" s="35"/>
      <c r="D580" s="35"/>
      <c r="E580" s="35"/>
      <c r="F580" s="35"/>
      <c r="G580" s="35"/>
      <c r="H580" s="35"/>
    </row>
    <row r="581">
      <c r="B581" s="35"/>
      <c r="C581" s="35"/>
      <c r="D581" s="35"/>
      <c r="E581" s="35"/>
      <c r="F581" s="35"/>
      <c r="G581" s="35"/>
      <c r="H581" s="35"/>
    </row>
    <row r="582">
      <c r="B582" s="35"/>
      <c r="C582" s="35"/>
      <c r="D582" s="35"/>
      <c r="E582" s="35"/>
      <c r="F582" s="35"/>
      <c r="G582" s="35"/>
      <c r="H582" s="35"/>
    </row>
    <row r="583">
      <c r="B583" s="35"/>
      <c r="C583" s="35"/>
      <c r="D583" s="35"/>
      <c r="E583" s="35"/>
      <c r="F583" s="35"/>
      <c r="G583" s="35"/>
      <c r="H583" s="35"/>
    </row>
    <row r="584">
      <c r="B584" s="35"/>
      <c r="C584" s="35"/>
      <c r="D584" s="35"/>
      <c r="E584" s="35"/>
      <c r="F584" s="35"/>
      <c r="G584" s="35"/>
      <c r="H584" s="35"/>
    </row>
    <row r="585">
      <c r="B585" s="35"/>
      <c r="C585" s="35"/>
      <c r="D585" s="35"/>
      <c r="E585" s="35"/>
      <c r="F585" s="35"/>
      <c r="G585" s="35"/>
      <c r="H585" s="35"/>
    </row>
    <row r="586">
      <c r="B586" s="35"/>
      <c r="C586" s="35"/>
      <c r="D586" s="35"/>
      <c r="E586" s="35"/>
      <c r="F586" s="35"/>
      <c r="G586" s="35"/>
      <c r="H586" s="35"/>
    </row>
    <row r="587">
      <c r="B587" s="35"/>
      <c r="C587" s="35"/>
      <c r="D587" s="35"/>
      <c r="E587" s="35"/>
      <c r="F587" s="35"/>
      <c r="G587" s="35"/>
      <c r="H587" s="35"/>
    </row>
    <row r="588">
      <c r="B588" s="35"/>
      <c r="C588" s="35"/>
      <c r="D588" s="35"/>
      <c r="E588" s="35"/>
      <c r="F588" s="35"/>
      <c r="G588" s="35"/>
      <c r="H588" s="35"/>
    </row>
    <row r="589">
      <c r="B589" s="35"/>
      <c r="C589" s="35"/>
      <c r="D589" s="35"/>
      <c r="E589" s="35"/>
      <c r="F589" s="35"/>
      <c r="G589" s="35"/>
      <c r="H589" s="35"/>
    </row>
    <row r="590">
      <c r="B590" s="35"/>
      <c r="C590" s="35"/>
      <c r="D590" s="35"/>
      <c r="E590" s="35"/>
      <c r="F590" s="35"/>
      <c r="G590" s="35"/>
      <c r="H590" s="35"/>
    </row>
    <row r="591">
      <c r="B591" s="35"/>
      <c r="C591" s="35"/>
      <c r="D591" s="35"/>
      <c r="E591" s="35"/>
      <c r="F591" s="35"/>
      <c r="G591" s="35"/>
      <c r="H591" s="35"/>
    </row>
    <row r="592">
      <c r="B592" s="35"/>
      <c r="C592" s="35"/>
      <c r="D592" s="35"/>
      <c r="E592" s="35"/>
      <c r="F592" s="35"/>
      <c r="G592" s="35"/>
      <c r="H592" s="35"/>
    </row>
    <row r="593">
      <c r="B593" s="35"/>
      <c r="C593" s="35"/>
      <c r="D593" s="35"/>
      <c r="E593" s="35"/>
      <c r="F593" s="35"/>
      <c r="G593" s="35"/>
      <c r="H593" s="35"/>
    </row>
    <row r="594">
      <c r="B594" s="35"/>
      <c r="C594" s="35"/>
      <c r="D594" s="35"/>
      <c r="E594" s="35"/>
      <c r="F594" s="35"/>
      <c r="G594" s="35"/>
      <c r="H594" s="35"/>
    </row>
    <row r="595">
      <c r="B595" s="35"/>
      <c r="C595" s="35"/>
      <c r="D595" s="35"/>
      <c r="E595" s="35"/>
      <c r="F595" s="35"/>
      <c r="G595" s="35"/>
      <c r="H595" s="35"/>
    </row>
    <row r="596">
      <c r="B596" s="35"/>
      <c r="C596" s="35"/>
      <c r="D596" s="35"/>
      <c r="E596" s="35"/>
      <c r="F596" s="35"/>
      <c r="G596" s="35"/>
      <c r="H596" s="35"/>
    </row>
    <row r="597">
      <c r="B597" s="35"/>
      <c r="C597" s="35"/>
      <c r="D597" s="35"/>
      <c r="E597" s="35"/>
      <c r="F597" s="35"/>
      <c r="G597" s="35"/>
      <c r="H597" s="35"/>
    </row>
    <row r="598">
      <c r="B598" s="35"/>
      <c r="C598" s="35"/>
      <c r="D598" s="35"/>
      <c r="E598" s="35"/>
      <c r="F598" s="35"/>
      <c r="G598" s="35"/>
      <c r="H598" s="35"/>
    </row>
    <row r="599">
      <c r="B599" s="35"/>
      <c r="C599" s="35"/>
      <c r="D599" s="35"/>
      <c r="E599" s="35"/>
      <c r="F599" s="35"/>
      <c r="G599" s="35"/>
      <c r="H599" s="35"/>
    </row>
    <row r="600">
      <c r="B600" s="35"/>
      <c r="C600" s="35"/>
      <c r="D600" s="35"/>
      <c r="E600" s="35"/>
      <c r="F600" s="35"/>
      <c r="G600" s="35"/>
      <c r="H600" s="35"/>
    </row>
    <row r="601">
      <c r="B601" s="35"/>
      <c r="C601" s="35"/>
      <c r="D601" s="35"/>
      <c r="E601" s="35"/>
      <c r="F601" s="35"/>
      <c r="G601" s="35"/>
      <c r="H601" s="35"/>
    </row>
    <row r="602">
      <c r="B602" s="35"/>
      <c r="C602" s="35"/>
      <c r="D602" s="35"/>
      <c r="E602" s="35"/>
      <c r="F602" s="35"/>
      <c r="G602" s="35"/>
      <c r="H602" s="35"/>
    </row>
    <row r="603">
      <c r="B603" s="35"/>
      <c r="C603" s="35"/>
      <c r="D603" s="35"/>
      <c r="E603" s="35"/>
      <c r="F603" s="35"/>
      <c r="G603" s="35"/>
      <c r="H603" s="35"/>
    </row>
    <row r="604">
      <c r="B604" s="35"/>
      <c r="C604" s="35"/>
      <c r="D604" s="35"/>
      <c r="E604" s="35"/>
      <c r="F604" s="35"/>
      <c r="G604" s="35"/>
      <c r="H604" s="35"/>
    </row>
    <row r="605">
      <c r="B605" s="35"/>
      <c r="C605" s="35"/>
      <c r="D605" s="35"/>
      <c r="E605" s="35"/>
      <c r="F605" s="35"/>
      <c r="G605" s="35"/>
      <c r="H605" s="35"/>
    </row>
    <row r="606">
      <c r="B606" s="35"/>
      <c r="C606" s="35"/>
      <c r="D606" s="35"/>
      <c r="E606" s="35"/>
      <c r="F606" s="35"/>
      <c r="G606" s="35"/>
      <c r="H606" s="35"/>
    </row>
    <row r="607">
      <c r="B607" s="35"/>
      <c r="C607" s="35"/>
      <c r="D607" s="35"/>
      <c r="E607" s="35"/>
      <c r="F607" s="35"/>
      <c r="G607" s="35"/>
      <c r="H607" s="35"/>
    </row>
    <row r="608">
      <c r="B608" s="35"/>
      <c r="C608" s="35"/>
      <c r="D608" s="35"/>
      <c r="E608" s="35"/>
      <c r="F608" s="35"/>
      <c r="G608" s="35"/>
      <c r="H608" s="35"/>
    </row>
    <row r="609">
      <c r="B609" s="35"/>
      <c r="C609" s="35"/>
      <c r="D609" s="35"/>
      <c r="E609" s="35"/>
      <c r="F609" s="35"/>
      <c r="G609" s="35"/>
      <c r="H609" s="35"/>
    </row>
    <row r="610">
      <c r="B610" s="35"/>
      <c r="C610" s="35"/>
      <c r="D610" s="35"/>
      <c r="E610" s="35"/>
      <c r="F610" s="35"/>
      <c r="G610" s="35"/>
      <c r="H610" s="35"/>
    </row>
    <row r="611">
      <c r="B611" s="35"/>
      <c r="C611" s="35"/>
      <c r="D611" s="35"/>
      <c r="E611" s="35"/>
      <c r="F611" s="35"/>
      <c r="G611" s="35"/>
      <c r="H611" s="35"/>
    </row>
    <row r="612">
      <c r="B612" s="35"/>
      <c r="C612" s="35"/>
      <c r="D612" s="35"/>
      <c r="E612" s="35"/>
      <c r="F612" s="35"/>
      <c r="G612" s="35"/>
      <c r="H612" s="35"/>
    </row>
    <row r="613">
      <c r="B613" s="35"/>
      <c r="C613" s="35"/>
      <c r="D613" s="35"/>
      <c r="E613" s="35"/>
      <c r="F613" s="35"/>
      <c r="G613" s="35"/>
      <c r="H613" s="35"/>
    </row>
    <row r="614">
      <c r="B614" s="35"/>
      <c r="C614" s="35"/>
      <c r="D614" s="35"/>
      <c r="E614" s="35"/>
      <c r="F614" s="35"/>
      <c r="G614" s="35"/>
      <c r="H614" s="35"/>
    </row>
    <row r="615">
      <c r="B615" s="35"/>
      <c r="C615" s="35"/>
      <c r="D615" s="35"/>
      <c r="E615" s="35"/>
      <c r="F615" s="35"/>
      <c r="G615" s="35"/>
      <c r="H615" s="35"/>
    </row>
    <row r="616">
      <c r="B616" s="35"/>
      <c r="C616" s="35"/>
      <c r="D616" s="35"/>
      <c r="E616" s="35"/>
      <c r="F616" s="35"/>
      <c r="G616" s="35"/>
      <c r="H616" s="35"/>
    </row>
    <row r="617">
      <c r="B617" s="35"/>
      <c r="C617" s="35"/>
      <c r="D617" s="35"/>
      <c r="E617" s="35"/>
      <c r="F617" s="35"/>
      <c r="G617" s="35"/>
      <c r="H617" s="35"/>
    </row>
    <row r="618">
      <c r="B618" s="35"/>
      <c r="C618" s="35"/>
      <c r="D618" s="35"/>
      <c r="E618" s="35"/>
      <c r="F618" s="35"/>
      <c r="G618" s="35"/>
      <c r="H618" s="35"/>
    </row>
    <row r="619">
      <c r="B619" s="35"/>
      <c r="C619" s="35"/>
      <c r="D619" s="35"/>
      <c r="E619" s="35"/>
      <c r="F619" s="35"/>
      <c r="G619" s="35"/>
      <c r="H619" s="35"/>
    </row>
    <row r="620">
      <c r="B620" s="35"/>
      <c r="C620" s="35"/>
      <c r="D620" s="35"/>
      <c r="E620" s="35"/>
      <c r="F620" s="35"/>
      <c r="G620" s="35"/>
      <c r="H620" s="35"/>
    </row>
    <row r="621">
      <c r="B621" s="35"/>
      <c r="C621" s="35"/>
      <c r="D621" s="35"/>
      <c r="E621" s="35"/>
      <c r="F621" s="35"/>
      <c r="G621" s="35"/>
      <c r="H621" s="35"/>
    </row>
    <row r="622">
      <c r="B622" s="35"/>
      <c r="C622" s="35"/>
      <c r="D622" s="35"/>
      <c r="E622" s="35"/>
      <c r="F622" s="35"/>
      <c r="G622" s="35"/>
      <c r="H622" s="35"/>
    </row>
    <row r="623">
      <c r="B623" s="35"/>
      <c r="C623" s="35"/>
      <c r="D623" s="35"/>
      <c r="E623" s="35"/>
      <c r="F623" s="35"/>
      <c r="G623" s="35"/>
      <c r="H623" s="35"/>
    </row>
    <row r="624">
      <c r="B624" s="35"/>
      <c r="C624" s="35"/>
      <c r="D624" s="35"/>
      <c r="E624" s="35"/>
      <c r="F624" s="35"/>
      <c r="G624" s="35"/>
      <c r="H624" s="35"/>
    </row>
    <row r="625">
      <c r="B625" s="35"/>
      <c r="C625" s="35"/>
      <c r="D625" s="35"/>
      <c r="E625" s="35"/>
      <c r="F625" s="35"/>
      <c r="G625" s="35"/>
      <c r="H625" s="35"/>
    </row>
    <row r="626">
      <c r="B626" s="35"/>
      <c r="C626" s="35"/>
      <c r="D626" s="35"/>
      <c r="E626" s="35"/>
      <c r="F626" s="35"/>
      <c r="G626" s="35"/>
      <c r="H626" s="35"/>
    </row>
    <row r="627">
      <c r="B627" s="35"/>
      <c r="C627" s="35"/>
      <c r="D627" s="35"/>
      <c r="E627" s="35"/>
      <c r="F627" s="35"/>
      <c r="G627" s="35"/>
      <c r="H627" s="35"/>
    </row>
    <row r="628">
      <c r="B628" s="35"/>
      <c r="C628" s="35"/>
      <c r="D628" s="35"/>
      <c r="E628" s="35"/>
      <c r="F628" s="35"/>
      <c r="G628" s="35"/>
      <c r="H628" s="35"/>
    </row>
    <row r="629">
      <c r="B629" s="35"/>
      <c r="C629" s="35"/>
      <c r="D629" s="35"/>
      <c r="E629" s="35"/>
      <c r="F629" s="35"/>
      <c r="G629" s="35"/>
      <c r="H629" s="35"/>
    </row>
    <row r="630">
      <c r="B630" s="35"/>
      <c r="C630" s="35"/>
      <c r="D630" s="35"/>
      <c r="E630" s="35"/>
      <c r="F630" s="35"/>
      <c r="G630" s="35"/>
      <c r="H630" s="35"/>
    </row>
    <row r="631">
      <c r="B631" s="35"/>
      <c r="C631" s="35"/>
      <c r="D631" s="35"/>
      <c r="E631" s="35"/>
      <c r="F631" s="35"/>
      <c r="G631" s="35"/>
      <c r="H631" s="35"/>
    </row>
    <row r="632">
      <c r="B632" s="35"/>
      <c r="C632" s="35"/>
      <c r="D632" s="35"/>
      <c r="E632" s="35"/>
      <c r="F632" s="35"/>
      <c r="G632" s="35"/>
      <c r="H632" s="35"/>
    </row>
    <row r="633">
      <c r="B633" s="35"/>
      <c r="C633" s="35"/>
      <c r="D633" s="35"/>
      <c r="E633" s="35"/>
      <c r="F633" s="35"/>
      <c r="G633" s="35"/>
      <c r="H633" s="35"/>
    </row>
    <row r="634">
      <c r="B634" s="35"/>
      <c r="C634" s="35"/>
      <c r="D634" s="35"/>
      <c r="E634" s="35"/>
      <c r="F634" s="35"/>
      <c r="G634" s="35"/>
      <c r="H634" s="35"/>
    </row>
    <row r="635">
      <c r="B635" s="35"/>
      <c r="C635" s="35"/>
      <c r="D635" s="35"/>
      <c r="E635" s="35"/>
      <c r="F635" s="35"/>
      <c r="G635" s="35"/>
      <c r="H635" s="35"/>
    </row>
    <row r="636">
      <c r="B636" s="35"/>
      <c r="C636" s="35"/>
      <c r="D636" s="35"/>
      <c r="E636" s="35"/>
      <c r="F636" s="35"/>
      <c r="G636" s="35"/>
      <c r="H636" s="35"/>
    </row>
    <row r="637">
      <c r="B637" s="35"/>
      <c r="C637" s="35"/>
      <c r="D637" s="35"/>
      <c r="E637" s="35"/>
      <c r="F637" s="35"/>
      <c r="G637" s="35"/>
      <c r="H637" s="35"/>
    </row>
    <row r="638">
      <c r="B638" s="35"/>
      <c r="C638" s="35"/>
      <c r="D638" s="35"/>
      <c r="E638" s="35"/>
      <c r="F638" s="35"/>
      <c r="G638" s="35"/>
      <c r="H638" s="35"/>
    </row>
    <row r="639">
      <c r="B639" s="35"/>
      <c r="C639" s="35"/>
      <c r="D639" s="35"/>
      <c r="E639" s="35"/>
      <c r="F639" s="35"/>
      <c r="G639" s="35"/>
      <c r="H639" s="35"/>
    </row>
    <row r="640">
      <c r="B640" s="35"/>
      <c r="C640" s="35"/>
      <c r="D640" s="35"/>
      <c r="E640" s="35"/>
      <c r="F640" s="35"/>
      <c r="G640" s="35"/>
      <c r="H640" s="35"/>
    </row>
    <row r="641">
      <c r="B641" s="35"/>
      <c r="C641" s="35"/>
      <c r="D641" s="35"/>
      <c r="E641" s="35"/>
      <c r="F641" s="35"/>
      <c r="G641" s="35"/>
      <c r="H641" s="35"/>
    </row>
    <row r="642">
      <c r="B642" s="35"/>
      <c r="C642" s="35"/>
      <c r="D642" s="35"/>
      <c r="E642" s="35"/>
      <c r="F642" s="35"/>
      <c r="G642" s="35"/>
      <c r="H642" s="35"/>
    </row>
    <row r="643">
      <c r="B643" s="35"/>
      <c r="C643" s="35"/>
      <c r="D643" s="35"/>
      <c r="E643" s="35"/>
      <c r="F643" s="35"/>
      <c r="G643" s="35"/>
      <c r="H643" s="35"/>
    </row>
    <row r="644">
      <c r="B644" s="35"/>
      <c r="C644" s="35"/>
      <c r="D644" s="35"/>
      <c r="E644" s="35"/>
      <c r="F644" s="35"/>
      <c r="G644" s="35"/>
      <c r="H644" s="35"/>
    </row>
    <row r="645">
      <c r="B645" s="35"/>
      <c r="C645" s="35"/>
      <c r="D645" s="35"/>
      <c r="E645" s="35"/>
      <c r="F645" s="35"/>
      <c r="G645" s="35"/>
      <c r="H645" s="35"/>
    </row>
    <row r="646">
      <c r="B646" s="35"/>
      <c r="C646" s="35"/>
      <c r="D646" s="35"/>
      <c r="E646" s="35"/>
      <c r="F646" s="35"/>
      <c r="G646" s="35"/>
      <c r="H646" s="35"/>
    </row>
    <row r="647">
      <c r="B647" s="35"/>
      <c r="C647" s="35"/>
      <c r="D647" s="35"/>
      <c r="E647" s="35"/>
      <c r="F647" s="35"/>
      <c r="G647" s="35"/>
      <c r="H647" s="35"/>
    </row>
    <row r="648">
      <c r="B648" s="35"/>
      <c r="C648" s="35"/>
      <c r="D648" s="35"/>
      <c r="E648" s="35"/>
      <c r="F648" s="35"/>
      <c r="G648" s="35"/>
      <c r="H648" s="35"/>
    </row>
    <row r="649">
      <c r="B649" s="35"/>
      <c r="C649" s="35"/>
      <c r="D649" s="35"/>
      <c r="E649" s="35"/>
      <c r="F649" s="35"/>
      <c r="G649" s="35"/>
      <c r="H649" s="35"/>
    </row>
    <row r="650">
      <c r="B650" s="35"/>
      <c r="C650" s="35"/>
      <c r="D650" s="35"/>
      <c r="E650" s="35"/>
      <c r="F650" s="35"/>
      <c r="G650" s="35"/>
      <c r="H650" s="35"/>
    </row>
    <row r="651">
      <c r="B651" s="35"/>
      <c r="C651" s="35"/>
      <c r="D651" s="35"/>
      <c r="E651" s="35"/>
      <c r="F651" s="35"/>
      <c r="G651" s="35"/>
      <c r="H651" s="35"/>
    </row>
    <row r="652">
      <c r="B652" s="35"/>
      <c r="C652" s="35"/>
      <c r="D652" s="35"/>
      <c r="E652" s="35"/>
      <c r="F652" s="35"/>
      <c r="G652" s="35"/>
      <c r="H652" s="35"/>
    </row>
    <row r="653">
      <c r="B653" s="35"/>
      <c r="C653" s="35"/>
      <c r="D653" s="35"/>
      <c r="E653" s="35"/>
      <c r="F653" s="35"/>
      <c r="G653" s="35"/>
      <c r="H653" s="35"/>
    </row>
    <row r="654">
      <c r="B654" s="35"/>
      <c r="C654" s="35"/>
      <c r="D654" s="35"/>
      <c r="E654" s="35"/>
      <c r="F654" s="35"/>
      <c r="G654" s="35"/>
      <c r="H654" s="35"/>
    </row>
    <row r="655">
      <c r="B655" s="35"/>
      <c r="C655" s="35"/>
      <c r="D655" s="35"/>
      <c r="E655" s="35"/>
      <c r="F655" s="35"/>
      <c r="G655" s="35"/>
      <c r="H655" s="35"/>
    </row>
    <row r="656">
      <c r="B656" s="35"/>
      <c r="C656" s="35"/>
      <c r="D656" s="35"/>
      <c r="E656" s="35"/>
      <c r="F656" s="35"/>
      <c r="G656" s="35"/>
      <c r="H656" s="35"/>
    </row>
    <row r="657">
      <c r="B657" s="35"/>
      <c r="C657" s="35"/>
      <c r="D657" s="35"/>
      <c r="E657" s="35"/>
      <c r="F657" s="35"/>
      <c r="G657" s="35"/>
      <c r="H657" s="35"/>
    </row>
    <row r="658">
      <c r="B658" s="35"/>
      <c r="C658" s="35"/>
      <c r="D658" s="35"/>
      <c r="E658" s="35"/>
      <c r="F658" s="35"/>
      <c r="G658" s="35"/>
      <c r="H658" s="35"/>
    </row>
    <row r="659">
      <c r="B659" s="35"/>
      <c r="C659" s="35"/>
      <c r="D659" s="35"/>
      <c r="E659" s="35"/>
      <c r="F659" s="35"/>
      <c r="G659" s="35"/>
      <c r="H659" s="35"/>
    </row>
    <row r="660">
      <c r="B660" s="35"/>
      <c r="C660" s="35"/>
      <c r="D660" s="35"/>
      <c r="E660" s="35"/>
      <c r="F660" s="35"/>
      <c r="G660" s="35"/>
      <c r="H660" s="35"/>
    </row>
    <row r="661">
      <c r="B661" s="35"/>
      <c r="C661" s="35"/>
      <c r="D661" s="35"/>
      <c r="E661" s="35"/>
      <c r="F661" s="35"/>
      <c r="G661" s="35"/>
      <c r="H661" s="35"/>
    </row>
    <row r="662">
      <c r="B662" s="35"/>
      <c r="C662" s="35"/>
      <c r="D662" s="35"/>
      <c r="E662" s="35"/>
      <c r="F662" s="35"/>
      <c r="G662" s="35"/>
      <c r="H662" s="35"/>
    </row>
    <row r="663">
      <c r="B663" s="35"/>
      <c r="C663" s="35"/>
      <c r="D663" s="35"/>
      <c r="E663" s="35"/>
      <c r="F663" s="35"/>
      <c r="G663" s="35"/>
      <c r="H663" s="35"/>
    </row>
    <row r="664">
      <c r="B664" s="35"/>
      <c r="C664" s="35"/>
      <c r="D664" s="35"/>
      <c r="E664" s="35"/>
      <c r="F664" s="35"/>
      <c r="G664" s="35"/>
      <c r="H664" s="35"/>
    </row>
    <row r="665">
      <c r="B665" s="35"/>
      <c r="C665" s="35"/>
      <c r="D665" s="35"/>
      <c r="E665" s="35"/>
      <c r="F665" s="35"/>
      <c r="G665" s="35"/>
      <c r="H665" s="35"/>
    </row>
    <row r="666">
      <c r="B666" s="35"/>
      <c r="C666" s="35"/>
      <c r="D666" s="35"/>
      <c r="E666" s="35"/>
      <c r="F666" s="35"/>
      <c r="G666" s="35"/>
      <c r="H666" s="35"/>
    </row>
    <row r="667">
      <c r="B667" s="35"/>
      <c r="C667" s="35"/>
      <c r="D667" s="35"/>
      <c r="E667" s="35"/>
      <c r="F667" s="35"/>
      <c r="G667" s="35"/>
      <c r="H667" s="35"/>
    </row>
    <row r="668">
      <c r="B668" s="35"/>
      <c r="C668" s="35"/>
      <c r="D668" s="35"/>
      <c r="E668" s="35"/>
      <c r="F668" s="35"/>
      <c r="G668" s="35"/>
      <c r="H668" s="35"/>
    </row>
    <row r="669">
      <c r="B669" s="35"/>
      <c r="C669" s="35"/>
      <c r="D669" s="35"/>
      <c r="E669" s="35"/>
      <c r="F669" s="35"/>
      <c r="G669" s="35"/>
      <c r="H669" s="35"/>
    </row>
    <row r="670">
      <c r="B670" s="35"/>
      <c r="C670" s="35"/>
      <c r="D670" s="35"/>
      <c r="E670" s="35"/>
      <c r="F670" s="35"/>
      <c r="G670" s="35"/>
      <c r="H670" s="35"/>
    </row>
    <row r="671">
      <c r="B671" s="35"/>
      <c r="C671" s="35"/>
      <c r="D671" s="35"/>
      <c r="E671" s="35"/>
      <c r="F671" s="35"/>
      <c r="G671" s="35"/>
      <c r="H671" s="35"/>
    </row>
    <row r="672">
      <c r="B672" s="35"/>
      <c r="C672" s="35"/>
      <c r="D672" s="35"/>
      <c r="E672" s="35"/>
      <c r="F672" s="35"/>
      <c r="G672" s="35"/>
      <c r="H672" s="35"/>
    </row>
    <row r="673">
      <c r="B673" s="35"/>
      <c r="C673" s="35"/>
      <c r="D673" s="35"/>
      <c r="E673" s="35"/>
      <c r="F673" s="35"/>
      <c r="G673" s="35"/>
      <c r="H673" s="35"/>
    </row>
    <row r="674">
      <c r="B674" s="35"/>
      <c r="C674" s="35"/>
      <c r="D674" s="35"/>
      <c r="E674" s="35"/>
      <c r="F674" s="35"/>
      <c r="G674" s="35"/>
      <c r="H674" s="35"/>
    </row>
    <row r="675">
      <c r="B675" s="35"/>
      <c r="C675" s="35"/>
      <c r="D675" s="35"/>
      <c r="E675" s="35"/>
      <c r="F675" s="35"/>
      <c r="G675" s="35"/>
      <c r="H675" s="35"/>
    </row>
    <row r="676">
      <c r="B676" s="35"/>
      <c r="C676" s="35"/>
      <c r="D676" s="35"/>
      <c r="E676" s="35"/>
      <c r="F676" s="35"/>
      <c r="G676" s="35"/>
      <c r="H676" s="35"/>
    </row>
    <row r="677">
      <c r="B677" s="35"/>
      <c r="C677" s="35"/>
      <c r="D677" s="35"/>
      <c r="E677" s="35"/>
      <c r="F677" s="35"/>
      <c r="G677" s="35"/>
      <c r="H677" s="35"/>
    </row>
    <row r="678">
      <c r="B678" s="35"/>
      <c r="C678" s="35"/>
      <c r="D678" s="35"/>
      <c r="E678" s="35"/>
      <c r="F678" s="35"/>
      <c r="G678" s="35"/>
      <c r="H678" s="35"/>
    </row>
    <row r="679">
      <c r="B679" s="35"/>
      <c r="C679" s="35"/>
      <c r="D679" s="35"/>
      <c r="E679" s="35"/>
      <c r="F679" s="35"/>
      <c r="G679" s="35"/>
      <c r="H679" s="35"/>
    </row>
    <row r="680">
      <c r="B680" s="35"/>
      <c r="C680" s="35"/>
      <c r="D680" s="35"/>
      <c r="E680" s="35"/>
      <c r="F680" s="35"/>
      <c r="G680" s="35"/>
      <c r="H680" s="35"/>
    </row>
    <row r="681">
      <c r="B681" s="35"/>
      <c r="C681" s="35"/>
      <c r="D681" s="35"/>
      <c r="E681" s="35"/>
      <c r="F681" s="35"/>
      <c r="G681" s="35"/>
      <c r="H681" s="35"/>
    </row>
    <row r="682">
      <c r="B682" s="35"/>
      <c r="C682" s="35"/>
      <c r="D682" s="35"/>
      <c r="E682" s="35"/>
      <c r="F682" s="35"/>
      <c r="G682" s="35"/>
      <c r="H682" s="35"/>
    </row>
    <row r="683">
      <c r="B683" s="35"/>
      <c r="C683" s="35"/>
      <c r="D683" s="35"/>
      <c r="E683" s="35"/>
      <c r="F683" s="35"/>
      <c r="G683" s="35"/>
      <c r="H683" s="35"/>
    </row>
    <row r="684">
      <c r="B684" s="35"/>
      <c r="C684" s="35"/>
      <c r="D684" s="35"/>
      <c r="E684" s="35"/>
      <c r="F684" s="35"/>
      <c r="G684" s="35"/>
      <c r="H684" s="35"/>
    </row>
    <row r="685">
      <c r="B685" s="35"/>
      <c r="C685" s="35"/>
      <c r="D685" s="35"/>
      <c r="E685" s="35"/>
      <c r="F685" s="35"/>
      <c r="G685" s="35"/>
      <c r="H685" s="35"/>
    </row>
    <row r="686">
      <c r="B686" s="35"/>
      <c r="C686" s="35"/>
      <c r="D686" s="35"/>
      <c r="E686" s="35"/>
      <c r="F686" s="35"/>
      <c r="G686" s="35"/>
      <c r="H686" s="35"/>
    </row>
    <row r="687">
      <c r="B687" s="35"/>
      <c r="C687" s="35"/>
      <c r="D687" s="35"/>
      <c r="E687" s="35"/>
      <c r="F687" s="35"/>
      <c r="G687" s="35"/>
      <c r="H687" s="35"/>
    </row>
    <row r="688">
      <c r="B688" s="35"/>
      <c r="C688" s="35"/>
      <c r="D688" s="35"/>
      <c r="E688" s="35"/>
      <c r="F688" s="35"/>
      <c r="G688" s="35"/>
      <c r="H688" s="35"/>
    </row>
    <row r="689">
      <c r="B689" s="35"/>
      <c r="C689" s="35"/>
      <c r="D689" s="35"/>
      <c r="E689" s="35"/>
      <c r="F689" s="35"/>
      <c r="G689" s="35"/>
      <c r="H689" s="35"/>
    </row>
    <row r="690">
      <c r="B690" s="35"/>
      <c r="C690" s="35"/>
      <c r="D690" s="35"/>
      <c r="E690" s="35"/>
      <c r="F690" s="35"/>
      <c r="G690" s="35"/>
      <c r="H690" s="35"/>
    </row>
    <row r="691">
      <c r="B691" s="35"/>
      <c r="C691" s="35"/>
      <c r="D691" s="35"/>
      <c r="E691" s="35"/>
      <c r="F691" s="35"/>
      <c r="G691" s="35"/>
      <c r="H691" s="35"/>
    </row>
    <row r="692">
      <c r="B692" s="35"/>
      <c r="C692" s="35"/>
      <c r="D692" s="35"/>
      <c r="E692" s="35"/>
      <c r="F692" s="35"/>
      <c r="G692" s="35"/>
      <c r="H692" s="35"/>
    </row>
    <row r="693">
      <c r="B693" s="35"/>
      <c r="C693" s="35"/>
      <c r="D693" s="35"/>
      <c r="E693" s="35"/>
      <c r="F693" s="35"/>
      <c r="G693" s="35"/>
      <c r="H693" s="35"/>
    </row>
    <row r="694">
      <c r="B694" s="35"/>
      <c r="C694" s="35"/>
      <c r="D694" s="35"/>
      <c r="E694" s="35"/>
      <c r="F694" s="35"/>
      <c r="G694" s="35"/>
      <c r="H694" s="35"/>
    </row>
    <row r="695">
      <c r="B695" s="35"/>
      <c r="C695" s="35"/>
      <c r="D695" s="35"/>
      <c r="E695" s="35"/>
      <c r="F695" s="35"/>
      <c r="G695" s="35"/>
      <c r="H695" s="35"/>
    </row>
    <row r="696">
      <c r="B696" s="35"/>
      <c r="C696" s="35"/>
      <c r="D696" s="35"/>
      <c r="E696" s="35"/>
      <c r="F696" s="35"/>
      <c r="G696" s="35"/>
      <c r="H696" s="35"/>
    </row>
    <row r="697">
      <c r="B697" s="35"/>
      <c r="C697" s="35"/>
      <c r="D697" s="35"/>
      <c r="E697" s="35"/>
      <c r="F697" s="35"/>
      <c r="G697" s="35"/>
      <c r="H697" s="35"/>
    </row>
    <row r="698">
      <c r="B698" s="35"/>
      <c r="C698" s="35"/>
      <c r="D698" s="35"/>
      <c r="E698" s="35"/>
      <c r="F698" s="35"/>
      <c r="G698" s="35"/>
      <c r="H698" s="35"/>
    </row>
    <row r="699">
      <c r="B699" s="35"/>
      <c r="C699" s="35"/>
      <c r="D699" s="35"/>
      <c r="E699" s="35"/>
      <c r="F699" s="35"/>
      <c r="G699" s="35"/>
      <c r="H699" s="35"/>
    </row>
    <row r="700">
      <c r="B700" s="35"/>
      <c r="C700" s="35"/>
      <c r="D700" s="35"/>
      <c r="E700" s="35"/>
      <c r="F700" s="35"/>
      <c r="G700" s="35"/>
      <c r="H700" s="35"/>
    </row>
    <row r="701">
      <c r="B701" s="35"/>
      <c r="C701" s="35"/>
      <c r="D701" s="35"/>
      <c r="E701" s="35"/>
      <c r="F701" s="35"/>
      <c r="G701" s="35"/>
      <c r="H701" s="35"/>
    </row>
    <row r="702">
      <c r="B702" s="35"/>
      <c r="C702" s="35"/>
      <c r="D702" s="35"/>
      <c r="E702" s="35"/>
      <c r="F702" s="35"/>
      <c r="G702" s="35"/>
      <c r="H702" s="35"/>
    </row>
    <row r="703">
      <c r="B703" s="35"/>
      <c r="C703" s="35"/>
      <c r="D703" s="35"/>
      <c r="E703" s="35"/>
      <c r="F703" s="35"/>
      <c r="G703" s="35"/>
      <c r="H703" s="35"/>
    </row>
    <row r="704">
      <c r="B704" s="35"/>
      <c r="C704" s="35"/>
      <c r="D704" s="35"/>
      <c r="E704" s="35"/>
      <c r="F704" s="35"/>
      <c r="G704" s="35"/>
      <c r="H704" s="35"/>
    </row>
    <row r="705">
      <c r="B705" s="35"/>
      <c r="C705" s="35"/>
      <c r="D705" s="35"/>
      <c r="E705" s="35"/>
      <c r="F705" s="35"/>
      <c r="G705" s="35"/>
      <c r="H705" s="35"/>
    </row>
    <row r="706">
      <c r="B706" s="35"/>
      <c r="C706" s="35"/>
      <c r="D706" s="35"/>
      <c r="E706" s="35"/>
      <c r="F706" s="35"/>
      <c r="G706" s="35"/>
      <c r="H706" s="35"/>
    </row>
    <row r="707">
      <c r="B707" s="35"/>
      <c r="C707" s="35"/>
      <c r="D707" s="35"/>
      <c r="E707" s="35"/>
      <c r="F707" s="35"/>
      <c r="G707" s="35"/>
      <c r="H707" s="35"/>
    </row>
    <row r="708">
      <c r="B708" s="35"/>
      <c r="C708" s="35"/>
      <c r="D708" s="35"/>
      <c r="E708" s="35"/>
      <c r="F708" s="35"/>
      <c r="G708" s="35"/>
      <c r="H708" s="35"/>
    </row>
    <row r="709">
      <c r="B709" s="35"/>
      <c r="C709" s="35"/>
      <c r="D709" s="35"/>
      <c r="E709" s="35"/>
      <c r="F709" s="35"/>
      <c r="G709" s="35"/>
      <c r="H709" s="35"/>
    </row>
    <row r="710">
      <c r="B710" s="35"/>
      <c r="C710" s="35"/>
      <c r="D710" s="35"/>
      <c r="E710" s="35"/>
      <c r="F710" s="35"/>
      <c r="G710" s="35"/>
      <c r="H710" s="35"/>
    </row>
    <row r="711">
      <c r="B711" s="35"/>
      <c r="C711" s="35"/>
      <c r="D711" s="35"/>
      <c r="E711" s="35"/>
      <c r="F711" s="35"/>
      <c r="G711" s="35"/>
      <c r="H711" s="35"/>
    </row>
    <row r="712">
      <c r="B712" s="35"/>
      <c r="C712" s="35"/>
      <c r="D712" s="35"/>
      <c r="E712" s="35"/>
      <c r="F712" s="35"/>
      <c r="G712" s="35"/>
      <c r="H712" s="35"/>
    </row>
    <row r="713">
      <c r="B713" s="35"/>
      <c r="C713" s="35"/>
      <c r="D713" s="35"/>
      <c r="E713" s="35"/>
      <c r="F713" s="35"/>
      <c r="G713" s="35"/>
      <c r="H713" s="35"/>
    </row>
    <row r="714">
      <c r="B714" s="35"/>
      <c r="C714" s="35"/>
      <c r="D714" s="35"/>
      <c r="E714" s="35"/>
      <c r="F714" s="35"/>
      <c r="G714" s="35"/>
      <c r="H714" s="35"/>
    </row>
    <row r="715">
      <c r="B715" s="35"/>
      <c r="C715" s="35"/>
      <c r="D715" s="35"/>
      <c r="E715" s="35"/>
      <c r="F715" s="35"/>
      <c r="G715" s="35"/>
      <c r="H715" s="35"/>
    </row>
    <row r="716">
      <c r="B716" s="35"/>
      <c r="C716" s="35"/>
      <c r="D716" s="35"/>
      <c r="E716" s="35"/>
      <c r="F716" s="35"/>
      <c r="G716" s="35"/>
      <c r="H716" s="35"/>
    </row>
    <row r="717">
      <c r="B717" s="35"/>
      <c r="C717" s="35"/>
      <c r="D717" s="35"/>
      <c r="E717" s="35"/>
      <c r="F717" s="35"/>
      <c r="G717" s="35"/>
      <c r="H717" s="35"/>
    </row>
    <row r="718">
      <c r="B718" s="35"/>
      <c r="C718" s="35"/>
      <c r="D718" s="35"/>
      <c r="E718" s="35"/>
      <c r="F718" s="35"/>
      <c r="G718" s="35"/>
      <c r="H718" s="35"/>
    </row>
    <row r="719">
      <c r="B719" s="35"/>
      <c r="C719" s="35"/>
      <c r="D719" s="35"/>
      <c r="E719" s="35"/>
      <c r="F719" s="35"/>
      <c r="G719" s="35"/>
      <c r="H719" s="35"/>
    </row>
    <row r="720">
      <c r="B720" s="35"/>
      <c r="C720" s="35"/>
      <c r="D720" s="35"/>
      <c r="E720" s="35"/>
      <c r="F720" s="35"/>
      <c r="G720" s="35"/>
      <c r="H720" s="35"/>
    </row>
    <row r="721">
      <c r="B721" s="35"/>
      <c r="C721" s="35"/>
      <c r="D721" s="35"/>
      <c r="E721" s="35"/>
      <c r="F721" s="35"/>
      <c r="G721" s="35"/>
      <c r="H721" s="35"/>
    </row>
    <row r="722">
      <c r="B722" s="35"/>
      <c r="C722" s="35"/>
      <c r="D722" s="35"/>
      <c r="E722" s="35"/>
      <c r="F722" s="35"/>
      <c r="G722" s="35"/>
      <c r="H722" s="35"/>
    </row>
    <row r="723">
      <c r="B723" s="35"/>
      <c r="C723" s="35"/>
      <c r="D723" s="35"/>
      <c r="E723" s="35"/>
      <c r="F723" s="35"/>
      <c r="G723" s="35"/>
      <c r="H723" s="35"/>
    </row>
    <row r="724">
      <c r="B724" s="35"/>
      <c r="C724" s="35"/>
      <c r="D724" s="35"/>
      <c r="E724" s="35"/>
      <c r="F724" s="35"/>
      <c r="G724" s="35"/>
      <c r="H724" s="35"/>
    </row>
    <row r="725">
      <c r="B725" s="35"/>
      <c r="C725" s="35"/>
      <c r="D725" s="35"/>
      <c r="E725" s="35"/>
      <c r="F725" s="35"/>
      <c r="G725" s="35"/>
      <c r="H725" s="35"/>
    </row>
    <row r="726">
      <c r="B726" s="35"/>
      <c r="C726" s="35"/>
      <c r="D726" s="35"/>
      <c r="E726" s="35"/>
      <c r="F726" s="35"/>
      <c r="G726" s="35"/>
      <c r="H726" s="35"/>
    </row>
    <row r="727">
      <c r="B727" s="35"/>
      <c r="C727" s="35"/>
      <c r="D727" s="35"/>
      <c r="E727" s="35"/>
      <c r="F727" s="35"/>
      <c r="G727" s="35"/>
      <c r="H727" s="35"/>
    </row>
    <row r="728">
      <c r="B728" s="35"/>
      <c r="C728" s="35"/>
      <c r="D728" s="35"/>
      <c r="E728" s="35"/>
      <c r="F728" s="35"/>
      <c r="G728" s="35"/>
      <c r="H728" s="35"/>
    </row>
    <row r="729">
      <c r="B729" s="35"/>
      <c r="C729" s="35"/>
      <c r="D729" s="35"/>
      <c r="E729" s="35"/>
      <c r="F729" s="35"/>
      <c r="G729" s="35"/>
      <c r="H729" s="35"/>
    </row>
    <row r="730">
      <c r="B730" s="35"/>
      <c r="C730" s="35"/>
      <c r="D730" s="35"/>
      <c r="E730" s="35"/>
      <c r="F730" s="35"/>
      <c r="G730" s="35"/>
      <c r="H730" s="35"/>
    </row>
    <row r="731">
      <c r="B731" s="35"/>
      <c r="C731" s="35"/>
      <c r="D731" s="35"/>
      <c r="E731" s="35"/>
      <c r="F731" s="35"/>
      <c r="G731" s="35"/>
      <c r="H731" s="35"/>
    </row>
    <row r="732">
      <c r="B732" s="35"/>
      <c r="C732" s="35"/>
      <c r="D732" s="35"/>
      <c r="E732" s="35"/>
      <c r="F732" s="35"/>
      <c r="G732" s="35"/>
      <c r="H732" s="35"/>
    </row>
    <row r="733">
      <c r="B733" s="35"/>
      <c r="C733" s="35"/>
      <c r="D733" s="35"/>
      <c r="E733" s="35"/>
      <c r="F733" s="35"/>
      <c r="G733" s="35"/>
      <c r="H733" s="35"/>
    </row>
    <row r="734">
      <c r="B734" s="35"/>
      <c r="C734" s="35"/>
      <c r="D734" s="35"/>
      <c r="E734" s="35"/>
      <c r="F734" s="35"/>
      <c r="G734" s="35"/>
      <c r="H734" s="35"/>
    </row>
    <row r="735">
      <c r="B735" s="35"/>
      <c r="C735" s="35"/>
      <c r="D735" s="35"/>
      <c r="E735" s="35"/>
      <c r="F735" s="35"/>
      <c r="G735" s="35"/>
      <c r="H735" s="35"/>
    </row>
    <row r="736">
      <c r="B736" s="35"/>
      <c r="C736" s="35"/>
      <c r="D736" s="35"/>
      <c r="E736" s="35"/>
      <c r="F736" s="35"/>
      <c r="G736" s="35"/>
      <c r="H736" s="35"/>
    </row>
    <row r="737">
      <c r="B737" s="35"/>
      <c r="C737" s="35"/>
      <c r="D737" s="35"/>
      <c r="E737" s="35"/>
      <c r="F737" s="35"/>
      <c r="G737" s="35"/>
      <c r="H737" s="35"/>
    </row>
    <row r="738">
      <c r="B738" s="35"/>
      <c r="C738" s="35"/>
      <c r="D738" s="35"/>
      <c r="E738" s="35"/>
      <c r="F738" s="35"/>
      <c r="G738" s="35"/>
      <c r="H738" s="35"/>
    </row>
    <row r="739">
      <c r="B739" s="35"/>
      <c r="C739" s="35"/>
      <c r="D739" s="35"/>
      <c r="E739" s="35"/>
      <c r="F739" s="35"/>
      <c r="G739" s="35"/>
      <c r="H739" s="35"/>
    </row>
    <row r="740">
      <c r="B740" s="35"/>
      <c r="C740" s="35"/>
      <c r="D740" s="35"/>
      <c r="E740" s="35"/>
      <c r="F740" s="35"/>
      <c r="G740" s="35"/>
      <c r="H740" s="35"/>
    </row>
    <row r="741">
      <c r="B741" s="35"/>
      <c r="C741" s="35"/>
      <c r="D741" s="35"/>
      <c r="E741" s="35"/>
      <c r="F741" s="35"/>
      <c r="G741" s="35"/>
      <c r="H741" s="35"/>
    </row>
    <row r="742">
      <c r="B742" s="35"/>
      <c r="C742" s="35"/>
      <c r="D742" s="35"/>
      <c r="E742" s="35"/>
      <c r="F742" s="35"/>
      <c r="G742" s="35"/>
      <c r="H742" s="35"/>
    </row>
    <row r="743">
      <c r="B743" s="35"/>
      <c r="C743" s="35"/>
      <c r="D743" s="35"/>
      <c r="E743" s="35"/>
      <c r="F743" s="35"/>
      <c r="G743" s="35"/>
      <c r="H743" s="35"/>
    </row>
    <row r="744">
      <c r="B744" s="35"/>
      <c r="C744" s="35"/>
      <c r="D744" s="35"/>
      <c r="E744" s="35"/>
      <c r="F744" s="35"/>
      <c r="G744" s="35"/>
      <c r="H744" s="35"/>
    </row>
    <row r="745">
      <c r="B745" s="35"/>
      <c r="C745" s="35"/>
      <c r="D745" s="35"/>
      <c r="E745" s="35"/>
      <c r="F745" s="35"/>
      <c r="G745" s="35"/>
      <c r="H745" s="35"/>
    </row>
    <row r="746">
      <c r="B746" s="35"/>
      <c r="C746" s="35"/>
      <c r="D746" s="35"/>
      <c r="E746" s="35"/>
      <c r="F746" s="35"/>
      <c r="G746" s="35"/>
      <c r="H746" s="35"/>
    </row>
    <row r="747">
      <c r="B747" s="35"/>
      <c r="C747" s="35"/>
      <c r="D747" s="35"/>
      <c r="E747" s="35"/>
      <c r="F747" s="35"/>
      <c r="G747" s="35"/>
      <c r="H747" s="35"/>
    </row>
    <row r="748">
      <c r="B748" s="35"/>
      <c r="C748" s="35"/>
      <c r="D748" s="35"/>
      <c r="E748" s="35"/>
      <c r="F748" s="35"/>
      <c r="G748" s="35"/>
      <c r="H748" s="35"/>
    </row>
    <row r="749">
      <c r="B749" s="35"/>
      <c r="C749" s="35"/>
      <c r="D749" s="35"/>
      <c r="E749" s="35"/>
      <c r="F749" s="35"/>
      <c r="G749" s="35"/>
      <c r="H749" s="35"/>
    </row>
    <row r="750">
      <c r="B750" s="35"/>
      <c r="C750" s="35"/>
      <c r="D750" s="35"/>
      <c r="E750" s="35"/>
      <c r="F750" s="35"/>
      <c r="G750" s="35"/>
      <c r="H750" s="35"/>
    </row>
    <row r="751">
      <c r="B751" s="35"/>
      <c r="C751" s="35"/>
      <c r="D751" s="35"/>
      <c r="E751" s="35"/>
      <c r="F751" s="35"/>
      <c r="G751" s="35"/>
      <c r="H751" s="35"/>
    </row>
    <row r="752">
      <c r="B752" s="35"/>
      <c r="C752" s="35"/>
      <c r="D752" s="35"/>
      <c r="E752" s="35"/>
      <c r="F752" s="35"/>
      <c r="G752" s="35"/>
      <c r="H752" s="35"/>
    </row>
    <row r="753">
      <c r="B753" s="35"/>
      <c r="C753" s="35"/>
      <c r="D753" s="35"/>
      <c r="E753" s="35"/>
      <c r="F753" s="35"/>
      <c r="G753" s="35"/>
      <c r="H753" s="35"/>
    </row>
    <row r="754">
      <c r="B754" s="35"/>
      <c r="C754" s="35"/>
      <c r="D754" s="35"/>
      <c r="E754" s="35"/>
      <c r="F754" s="35"/>
      <c r="G754" s="35"/>
      <c r="H754" s="35"/>
    </row>
    <row r="755">
      <c r="B755" s="35"/>
      <c r="C755" s="35"/>
      <c r="D755" s="35"/>
      <c r="E755" s="35"/>
      <c r="F755" s="35"/>
      <c r="G755" s="35"/>
      <c r="H755" s="35"/>
    </row>
    <row r="756">
      <c r="B756" s="35"/>
      <c r="C756" s="35"/>
      <c r="D756" s="35"/>
      <c r="E756" s="35"/>
      <c r="F756" s="35"/>
      <c r="G756" s="35"/>
      <c r="H756" s="35"/>
    </row>
    <row r="757">
      <c r="B757" s="35"/>
      <c r="C757" s="35"/>
      <c r="D757" s="35"/>
      <c r="E757" s="35"/>
      <c r="F757" s="35"/>
      <c r="G757" s="35"/>
      <c r="H757" s="35"/>
    </row>
    <row r="758">
      <c r="B758" s="35"/>
      <c r="C758" s="35"/>
      <c r="D758" s="35"/>
      <c r="E758" s="35"/>
      <c r="F758" s="35"/>
      <c r="G758" s="35"/>
      <c r="H758" s="35"/>
    </row>
    <row r="759">
      <c r="B759" s="35"/>
      <c r="C759" s="35"/>
      <c r="D759" s="35"/>
      <c r="E759" s="35"/>
      <c r="F759" s="35"/>
      <c r="G759" s="35"/>
      <c r="H759" s="35"/>
    </row>
    <row r="760">
      <c r="B760" s="35"/>
      <c r="C760" s="35"/>
      <c r="D760" s="35"/>
      <c r="E760" s="35"/>
      <c r="F760" s="35"/>
      <c r="G760" s="35"/>
      <c r="H760" s="35"/>
    </row>
    <row r="761">
      <c r="B761" s="35"/>
      <c r="C761" s="35"/>
      <c r="D761" s="35"/>
      <c r="E761" s="35"/>
      <c r="F761" s="35"/>
      <c r="G761" s="35"/>
      <c r="H761" s="35"/>
    </row>
    <row r="762">
      <c r="B762" s="35"/>
      <c r="C762" s="35"/>
      <c r="D762" s="35"/>
      <c r="E762" s="35"/>
      <c r="F762" s="35"/>
      <c r="G762" s="35"/>
      <c r="H762" s="35"/>
    </row>
    <row r="763">
      <c r="B763" s="35"/>
      <c r="C763" s="35"/>
      <c r="D763" s="35"/>
      <c r="E763" s="35"/>
      <c r="F763" s="35"/>
      <c r="G763" s="35"/>
      <c r="H763" s="35"/>
    </row>
    <row r="764">
      <c r="B764" s="35"/>
      <c r="C764" s="35"/>
      <c r="D764" s="35"/>
      <c r="E764" s="35"/>
      <c r="F764" s="35"/>
      <c r="G764" s="35"/>
      <c r="H764" s="35"/>
    </row>
    <row r="765">
      <c r="B765" s="35"/>
      <c r="C765" s="35"/>
      <c r="D765" s="35"/>
      <c r="E765" s="35"/>
      <c r="F765" s="35"/>
      <c r="G765" s="35"/>
      <c r="H765" s="35"/>
    </row>
    <row r="766">
      <c r="B766" s="35"/>
      <c r="C766" s="35"/>
      <c r="D766" s="35"/>
      <c r="E766" s="35"/>
      <c r="F766" s="35"/>
      <c r="G766" s="35"/>
      <c r="H766" s="35"/>
    </row>
    <row r="767">
      <c r="B767" s="35"/>
      <c r="C767" s="35"/>
      <c r="D767" s="35"/>
      <c r="E767" s="35"/>
      <c r="F767" s="35"/>
      <c r="G767" s="35"/>
      <c r="H767" s="35"/>
    </row>
    <row r="768">
      <c r="B768" s="35"/>
      <c r="C768" s="35"/>
      <c r="D768" s="35"/>
      <c r="E768" s="35"/>
      <c r="F768" s="35"/>
      <c r="G768" s="35"/>
      <c r="H768" s="35"/>
    </row>
    <row r="769">
      <c r="B769" s="35"/>
      <c r="C769" s="35"/>
      <c r="D769" s="35"/>
      <c r="E769" s="35"/>
      <c r="F769" s="35"/>
      <c r="G769" s="35"/>
      <c r="H769" s="35"/>
    </row>
    <row r="770">
      <c r="B770" s="35"/>
      <c r="C770" s="35"/>
      <c r="D770" s="35"/>
      <c r="E770" s="35"/>
      <c r="F770" s="35"/>
      <c r="G770" s="35"/>
      <c r="H770" s="35"/>
    </row>
    <row r="771">
      <c r="B771" s="35"/>
      <c r="C771" s="35"/>
      <c r="D771" s="35"/>
      <c r="E771" s="35"/>
      <c r="F771" s="35"/>
      <c r="G771" s="35"/>
      <c r="H771" s="35"/>
    </row>
    <row r="772">
      <c r="B772" s="35"/>
      <c r="C772" s="35"/>
      <c r="D772" s="35"/>
      <c r="E772" s="35"/>
      <c r="F772" s="35"/>
      <c r="G772" s="35"/>
      <c r="H772" s="35"/>
    </row>
    <row r="773">
      <c r="B773" s="35"/>
      <c r="C773" s="35"/>
      <c r="D773" s="35"/>
      <c r="E773" s="35"/>
      <c r="F773" s="35"/>
      <c r="G773" s="35"/>
      <c r="H773" s="35"/>
    </row>
    <row r="774">
      <c r="B774" s="35"/>
      <c r="C774" s="35"/>
      <c r="D774" s="35"/>
      <c r="E774" s="35"/>
      <c r="F774" s="35"/>
      <c r="G774" s="35"/>
      <c r="H774" s="35"/>
    </row>
    <row r="775">
      <c r="B775" s="35"/>
      <c r="C775" s="35"/>
      <c r="D775" s="35"/>
      <c r="E775" s="35"/>
      <c r="F775" s="35"/>
      <c r="G775" s="35"/>
      <c r="H775" s="35"/>
    </row>
    <row r="776">
      <c r="B776" s="35"/>
      <c r="C776" s="35"/>
      <c r="D776" s="35"/>
      <c r="E776" s="35"/>
      <c r="F776" s="35"/>
      <c r="G776" s="35"/>
      <c r="H776" s="35"/>
    </row>
    <row r="777">
      <c r="B777" s="35"/>
      <c r="C777" s="35"/>
      <c r="D777" s="35"/>
      <c r="E777" s="35"/>
      <c r="F777" s="35"/>
      <c r="G777" s="35"/>
      <c r="H777" s="35"/>
    </row>
    <row r="778">
      <c r="B778" s="35"/>
      <c r="C778" s="35"/>
      <c r="D778" s="35"/>
      <c r="E778" s="35"/>
      <c r="F778" s="35"/>
      <c r="G778" s="35"/>
      <c r="H778" s="35"/>
    </row>
    <row r="779">
      <c r="B779" s="35"/>
      <c r="C779" s="35"/>
      <c r="D779" s="35"/>
      <c r="E779" s="35"/>
      <c r="F779" s="35"/>
      <c r="G779" s="35"/>
      <c r="H779" s="35"/>
    </row>
    <row r="780">
      <c r="B780" s="35"/>
      <c r="C780" s="35"/>
      <c r="D780" s="35"/>
      <c r="E780" s="35"/>
      <c r="F780" s="35"/>
      <c r="G780" s="35"/>
      <c r="H780" s="35"/>
    </row>
    <row r="781">
      <c r="B781" s="35"/>
      <c r="C781" s="35"/>
      <c r="D781" s="35"/>
      <c r="E781" s="35"/>
      <c r="F781" s="35"/>
      <c r="G781" s="35"/>
      <c r="H781" s="35"/>
    </row>
    <row r="782">
      <c r="B782" s="35"/>
      <c r="C782" s="35"/>
      <c r="D782" s="35"/>
      <c r="E782" s="35"/>
      <c r="F782" s="35"/>
      <c r="G782" s="35"/>
      <c r="H782" s="35"/>
    </row>
    <row r="783">
      <c r="B783" s="35"/>
      <c r="C783" s="35"/>
      <c r="D783" s="35"/>
      <c r="E783" s="35"/>
      <c r="F783" s="35"/>
      <c r="G783" s="35"/>
      <c r="H783" s="35"/>
    </row>
    <row r="784">
      <c r="B784" s="35"/>
      <c r="C784" s="35"/>
      <c r="D784" s="35"/>
      <c r="E784" s="35"/>
      <c r="F784" s="35"/>
      <c r="G784" s="35"/>
      <c r="H784" s="35"/>
    </row>
    <row r="785">
      <c r="B785" s="35"/>
      <c r="C785" s="35"/>
      <c r="D785" s="35"/>
      <c r="E785" s="35"/>
      <c r="F785" s="35"/>
      <c r="G785" s="35"/>
      <c r="H785" s="35"/>
    </row>
    <row r="786">
      <c r="B786" s="35"/>
      <c r="C786" s="35"/>
      <c r="D786" s="35"/>
      <c r="E786" s="35"/>
      <c r="F786" s="35"/>
      <c r="G786" s="35"/>
      <c r="H786" s="35"/>
    </row>
    <row r="787">
      <c r="B787" s="35"/>
      <c r="C787" s="35"/>
      <c r="D787" s="35"/>
      <c r="E787" s="35"/>
      <c r="F787" s="35"/>
      <c r="G787" s="35"/>
      <c r="H787" s="35"/>
    </row>
    <row r="788">
      <c r="B788" s="35"/>
      <c r="C788" s="35"/>
      <c r="D788" s="35"/>
      <c r="E788" s="35"/>
      <c r="F788" s="35"/>
      <c r="G788" s="35"/>
      <c r="H788" s="35"/>
    </row>
    <row r="789">
      <c r="B789" s="35"/>
      <c r="C789" s="35"/>
      <c r="D789" s="35"/>
      <c r="E789" s="35"/>
      <c r="F789" s="35"/>
      <c r="G789" s="35"/>
      <c r="H789" s="35"/>
    </row>
    <row r="790">
      <c r="B790" s="35"/>
      <c r="C790" s="35"/>
      <c r="D790" s="35"/>
      <c r="E790" s="35"/>
      <c r="F790" s="35"/>
      <c r="G790" s="35"/>
      <c r="H790" s="35"/>
    </row>
    <row r="791">
      <c r="B791" s="35"/>
      <c r="C791" s="35"/>
      <c r="D791" s="35"/>
      <c r="E791" s="35"/>
      <c r="F791" s="35"/>
      <c r="G791" s="35"/>
      <c r="H791" s="35"/>
    </row>
    <row r="792">
      <c r="B792" s="35"/>
      <c r="C792" s="35"/>
      <c r="D792" s="35"/>
      <c r="E792" s="35"/>
      <c r="F792" s="35"/>
      <c r="G792" s="35"/>
      <c r="H792" s="35"/>
    </row>
    <row r="793">
      <c r="B793" s="35"/>
      <c r="C793" s="35"/>
      <c r="D793" s="35"/>
      <c r="E793" s="35"/>
      <c r="F793" s="35"/>
      <c r="G793" s="35"/>
      <c r="H793" s="35"/>
    </row>
    <row r="794">
      <c r="B794" s="35"/>
      <c r="C794" s="35"/>
      <c r="D794" s="35"/>
      <c r="E794" s="35"/>
      <c r="F794" s="35"/>
      <c r="G794" s="35"/>
      <c r="H794" s="35"/>
    </row>
    <row r="795">
      <c r="B795" s="35"/>
      <c r="C795" s="35"/>
      <c r="D795" s="35"/>
      <c r="E795" s="35"/>
      <c r="F795" s="35"/>
      <c r="G795" s="35"/>
      <c r="H795" s="35"/>
    </row>
    <row r="796">
      <c r="B796" s="35"/>
      <c r="C796" s="35"/>
      <c r="D796" s="35"/>
      <c r="E796" s="35"/>
      <c r="F796" s="35"/>
      <c r="G796" s="35"/>
      <c r="H796" s="35"/>
    </row>
    <row r="797">
      <c r="B797" s="35"/>
      <c r="C797" s="35"/>
      <c r="D797" s="35"/>
      <c r="E797" s="35"/>
      <c r="F797" s="35"/>
      <c r="G797" s="35"/>
      <c r="H797" s="35"/>
    </row>
    <row r="798">
      <c r="B798" s="35"/>
      <c r="C798" s="35"/>
      <c r="D798" s="35"/>
      <c r="E798" s="35"/>
      <c r="F798" s="35"/>
      <c r="G798" s="35"/>
      <c r="H798" s="35"/>
    </row>
    <row r="799">
      <c r="B799" s="35"/>
      <c r="C799" s="35"/>
      <c r="D799" s="35"/>
      <c r="E799" s="35"/>
      <c r="F799" s="35"/>
      <c r="G799" s="35"/>
      <c r="H799" s="35"/>
    </row>
    <row r="800">
      <c r="B800" s="35"/>
      <c r="C800" s="35"/>
      <c r="D800" s="35"/>
      <c r="E800" s="35"/>
      <c r="F800" s="35"/>
      <c r="G800" s="35"/>
      <c r="H800" s="35"/>
    </row>
    <row r="801">
      <c r="B801" s="35"/>
      <c r="C801" s="35"/>
      <c r="D801" s="35"/>
      <c r="E801" s="35"/>
      <c r="F801" s="35"/>
      <c r="G801" s="35"/>
      <c r="H801" s="35"/>
    </row>
    <row r="802">
      <c r="B802" s="35"/>
      <c r="C802" s="35"/>
      <c r="D802" s="35"/>
      <c r="E802" s="35"/>
      <c r="F802" s="35"/>
      <c r="G802" s="35"/>
      <c r="H802" s="35"/>
    </row>
    <row r="803">
      <c r="B803" s="35"/>
      <c r="C803" s="35"/>
      <c r="D803" s="35"/>
      <c r="E803" s="35"/>
      <c r="F803" s="35"/>
      <c r="G803" s="35"/>
      <c r="H803" s="35"/>
    </row>
    <row r="804">
      <c r="B804" s="35"/>
      <c r="C804" s="35"/>
      <c r="D804" s="35"/>
      <c r="E804" s="35"/>
      <c r="F804" s="35"/>
      <c r="G804" s="35"/>
      <c r="H804" s="35"/>
    </row>
    <row r="805">
      <c r="B805" s="35"/>
      <c r="C805" s="35"/>
      <c r="D805" s="35"/>
      <c r="E805" s="35"/>
      <c r="F805" s="35"/>
      <c r="G805" s="35"/>
      <c r="H805" s="35"/>
    </row>
    <row r="806">
      <c r="B806" s="35"/>
      <c r="C806" s="35"/>
      <c r="D806" s="35"/>
      <c r="E806" s="35"/>
      <c r="F806" s="35"/>
      <c r="G806" s="35"/>
      <c r="H806" s="35"/>
    </row>
    <row r="807">
      <c r="B807" s="35"/>
      <c r="C807" s="35"/>
      <c r="D807" s="35"/>
      <c r="E807" s="35"/>
      <c r="F807" s="35"/>
      <c r="G807" s="35"/>
      <c r="H807" s="35"/>
    </row>
    <row r="808">
      <c r="B808" s="35"/>
      <c r="C808" s="35"/>
      <c r="D808" s="35"/>
      <c r="E808" s="35"/>
      <c r="F808" s="35"/>
      <c r="G808" s="35"/>
      <c r="H808" s="35"/>
    </row>
    <row r="809">
      <c r="B809" s="35"/>
      <c r="C809" s="35"/>
      <c r="D809" s="35"/>
      <c r="E809" s="35"/>
      <c r="F809" s="35"/>
      <c r="G809" s="35"/>
      <c r="H809" s="35"/>
    </row>
    <row r="810">
      <c r="B810" s="35"/>
      <c r="C810" s="35"/>
      <c r="D810" s="35"/>
      <c r="E810" s="35"/>
      <c r="F810" s="35"/>
      <c r="G810" s="35"/>
      <c r="H810" s="35"/>
    </row>
    <row r="811">
      <c r="B811" s="35"/>
      <c r="C811" s="35"/>
      <c r="D811" s="35"/>
      <c r="E811" s="35"/>
      <c r="F811" s="35"/>
      <c r="G811" s="35"/>
      <c r="H811" s="35"/>
    </row>
    <row r="812">
      <c r="B812" s="35"/>
      <c r="C812" s="35"/>
      <c r="D812" s="35"/>
      <c r="E812" s="35"/>
      <c r="F812" s="35"/>
      <c r="G812" s="35"/>
      <c r="H812" s="35"/>
    </row>
    <row r="813">
      <c r="B813" s="35"/>
      <c r="C813" s="35"/>
      <c r="D813" s="35"/>
      <c r="E813" s="35"/>
      <c r="F813" s="35"/>
      <c r="G813" s="35"/>
      <c r="H813" s="35"/>
    </row>
    <row r="814">
      <c r="B814" s="35"/>
      <c r="C814" s="35"/>
      <c r="D814" s="35"/>
      <c r="E814" s="35"/>
      <c r="F814" s="35"/>
      <c r="G814" s="35"/>
      <c r="H814" s="35"/>
    </row>
    <row r="815">
      <c r="B815" s="35"/>
      <c r="C815" s="35"/>
      <c r="D815" s="35"/>
      <c r="E815" s="35"/>
      <c r="F815" s="35"/>
      <c r="G815" s="35"/>
      <c r="H815" s="35"/>
    </row>
    <row r="816">
      <c r="B816" s="35"/>
      <c r="C816" s="35"/>
      <c r="D816" s="35"/>
      <c r="E816" s="35"/>
      <c r="F816" s="35"/>
      <c r="G816" s="35"/>
      <c r="H816" s="35"/>
    </row>
    <row r="817">
      <c r="B817" s="35"/>
      <c r="C817" s="35"/>
      <c r="D817" s="35"/>
      <c r="E817" s="35"/>
      <c r="F817" s="35"/>
      <c r="G817" s="35"/>
      <c r="H817" s="35"/>
    </row>
    <row r="818">
      <c r="B818" s="35"/>
      <c r="C818" s="35"/>
      <c r="D818" s="35"/>
      <c r="E818" s="35"/>
      <c r="F818" s="35"/>
      <c r="G818" s="35"/>
      <c r="H818" s="35"/>
    </row>
    <row r="819">
      <c r="B819" s="35"/>
      <c r="C819" s="35"/>
      <c r="D819" s="35"/>
      <c r="E819" s="35"/>
      <c r="F819" s="35"/>
      <c r="G819" s="35"/>
      <c r="H819" s="35"/>
    </row>
    <row r="820">
      <c r="B820" s="35"/>
      <c r="C820" s="35"/>
      <c r="D820" s="35"/>
      <c r="E820" s="35"/>
      <c r="F820" s="35"/>
      <c r="G820" s="35"/>
      <c r="H820" s="35"/>
    </row>
    <row r="821">
      <c r="B821" s="35"/>
      <c r="C821" s="35"/>
      <c r="D821" s="35"/>
      <c r="E821" s="35"/>
      <c r="F821" s="35"/>
      <c r="G821" s="35"/>
      <c r="H821" s="35"/>
    </row>
    <row r="822">
      <c r="B822" s="35"/>
      <c r="C822" s="35"/>
      <c r="D822" s="35"/>
      <c r="E822" s="35"/>
      <c r="F822" s="35"/>
      <c r="G822" s="35"/>
      <c r="H822" s="35"/>
    </row>
    <row r="823">
      <c r="B823" s="35"/>
      <c r="C823" s="35"/>
      <c r="D823" s="35"/>
      <c r="E823" s="35"/>
      <c r="F823" s="35"/>
      <c r="G823" s="35"/>
      <c r="H823" s="35"/>
    </row>
    <row r="824">
      <c r="B824" s="35"/>
      <c r="C824" s="35"/>
      <c r="D824" s="35"/>
      <c r="E824" s="35"/>
      <c r="F824" s="35"/>
      <c r="G824" s="35"/>
      <c r="H824" s="35"/>
    </row>
    <row r="825">
      <c r="B825" s="35"/>
      <c r="C825" s="35"/>
      <c r="D825" s="35"/>
      <c r="E825" s="35"/>
      <c r="F825" s="35"/>
      <c r="G825" s="35"/>
      <c r="H825" s="35"/>
    </row>
    <row r="826">
      <c r="B826" s="35"/>
      <c r="C826" s="35"/>
      <c r="D826" s="35"/>
      <c r="E826" s="35"/>
      <c r="F826" s="35"/>
      <c r="G826" s="35"/>
      <c r="H826" s="35"/>
    </row>
    <row r="827">
      <c r="B827" s="35"/>
      <c r="C827" s="35"/>
      <c r="D827" s="35"/>
      <c r="E827" s="35"/>
      <c r="F827" s="35"/>
      <c r="G827" s="35"/>
      <c r="H827" s="35"/>
    </row>
    <row r="828">
      <c r="B828" s="35"/>
      <c r="C828" s="35"/>
      <c r="D828" s="35"/>
      <c r="E828" s="35"/>
      <c r="F828" s="35"/>
      <c r="G828" s="35"/>
      <c r="H828" s="35"/>
    </row>
    <row r="829">
      <c r="B829" s="35"/>
      <c r="C829" s="35"/>
      <c r="D829" s="35"/>
      <c r="E829" s="35"/>
      <c r="F829" s="35"/>
      <c r="G829" s="35"/>
      <c r="H829" s="35"/>
    </row>
    <row r="830">
      <c r="B830" s="35"/>
      <c r="C830" s="35"/>
      <c r="D830" s="35"/>
      <c r="E830" s="35"/>
      <c r="F830" s="35"/>
      <c r="G830" s="35"/>
      <c r="H830" s="35"/>
    </row>
    <row r="831">
      <c r="B831" s="35"/>
      <c r="C831" s="35"/>
      <c r="D831" s="35"/>
      <c r="E831" s="35"/>
      <c r="F831" s="35"/>
      <c r="G831" s="35"/>
      <c r="H831" s="35"/>
    </row>
    <row r="832">
      <c r="B832" s="35"/>
      <c r="C832" s="35"/>
      <c r="D832" s="35"/>
      <c r="E832" s="35"/>
      <c r="F832" s="35"/>
      <c r="G832" s="35"/>
      <c r="H832" s="35"/>
    </row>
    <row r="833">
      <c r="B833" s="35"/>
      <c r="C833" s="35"/>
      <c r="D833" s="35"/>
      <c r="E833" s="35"/>
      <c r="F833" s="35"/>
      <c r="G833" s="35"/>
      <c r="H833" s="35"/>
    </row>
    <row r="834">
      <c r="B834" s="35"/>
      <c r="C834" s="35"/>
      <c r="D834" s="35"/>
      <c r="E834" s="35"/>
      <c r="F834" s="35"/>
      <c r="G834" s="35"/>
      <c r="H834" s="35"/>
    </row>
    <row r="835">
      <c r="B835" s="35"/>
      <c r="C835" s="35"/>
      <c r="D835" s="35"/>
      <c r="E835" s="35"/>
      <c r="F835" s="35"/>
      <c r="G835" s="35"/>
      <c r="H835" s="35"/>
    </row>
    <row r="836">
      <c r="B836" s="35"/>
      <c r="C836" s="35"/>
      <c r="D836" s="35"/>
      <c r="E836" s="35"/>
      <c r="F836" s="35"/>
      <c r="G836" s="35"/>
      <c r="H836" s="35"/>
    </row>
    <row r="837">
      <c r="B837" s="35"/>
      <c r="C837" s="35"/>
      <c r="D837" s="35"/>
      <c r="E837" s="35"/>
      <c r="F837" s="35"/>
      <c r="G837" s="35"/>
      <c r="H837" s="35"/>
    </row>
    <row r="838">
      <c r="B838" s="35"/>
      <c r="C838" s="35"/>
      <c r="D838" s="35"/>
      <c r="E838" s="35"/>
      <c r="F838" s="35"/>
      <c r="G838" s="35"/>
      <c r="H838" s="35"/>
    </row>
    <row r="839">
      <c r="B839" s="35"/>
      <c r="C839" s="35"/>
      <c r="D839" s="35"/>
      <c r="E839" s="35"/>
      <c r="F839" s="35"/>
      <c r="G839" s="35"/>
      <c r="H839" s="35"/>
    </row>
    <row r="840">
      <c r="B840" s="35"/>
      <c r="C840" s="35"/>
      <c r="D840" s="35"/>
      <c r="E840" s="35"/>
      <c r="F840" s="35"/>
      <c r="G840" s="35"/>
      <c r="H840" s="35"/>
    </row>
    <row r="841">
      <c r="B841" s="35"/>
      <c r="C841" s="35"/>
      <c r="D841" s="35"/>
      <c r="E841" s="35"/>
      <c r="F841" s="35"/>
      <c r="G841" s="35"/>
      <c r="H841" s="35"/>
    </row>
    <row r="842">
      <c r="B842" s="35"/>
      <c r="C842" s="35"/>
      <c r="D842" s="35"/>
      <c r="E842" s="35"/>
      <c r="F842" s="35"/>
      <c r="G842" s="35"/>
      <c r="H842" s="35"/>
    </row>
    <row r="843">
      <c r="B843" s="35"/>
      <c r="C843" s="35"/>
      <c r="D843" s="35"/>
      <c r="E843" s="35"/>
      <c r="F843" s="35"/>
      <c r="G843" s="35"/>
      <c r="H843" s="35"/>
    </row>
    <row r="844">
      <c r="B844" s="35"/>
      <c r="C844" s="35"/>
      <c r="D844" s="35"/>
      <c r="E844" s="35"/>
      <c r="F844" s="35"/>
      <c r="G844" s="35"/>
      <c r="H844" s="35"/>
    </row>
    <row r="845">
      <c r="B845" s="35"/>
      <c r="C845" s="35"/>
      <c r="D845" s="35"/>
      <c r="E845" s="35"/>
      <c r="F845" s="35"/>
      <c r="G845" s="35"/>
      <c r="H845" s="35"/>
    </row>
    <row r="846">
      <c r="B846" s="35"/>
      <c r="C846" s="35"/>
      <c r="D846" s="35"/>
      <c r="E846" s="35"/>
      <c r="F846" s="35"/>
      <c r="G846" s="35"/>
      <c r="H846" s="35"/>
    </row>
    <row r="847">
      <c r="B847" s="35"/>
      <c r="C847" s="35"/>
      <c r="D847" s="35"/>
      <c r="E847" s="35"/>
      <c r="F847" s="35"/>
      <c r="G847" s="35"/>
      <c r="H847" s="35"/>
    </row>
    <row r="848">
      <c r="B848" s="35"/>
      <c r="C848" s="35"/>
      <c r="D848" s="35"/>
      <c r="E848" s="35"/>
      <c r="F848" s="35"/>
      <c r="G848" s="35"/>
      <c r="H848" s="35"/>
    </row>
    <row r="849">
      <c r="B849" s="35"/>
      <c r="C849" s="35"/>
      <c r="D849" s="35"/>
      <c r="E849" s="35"/>
      <c r="F849" s="35"/>
      <c r="G849" s="35"/>
      <c r="H849" s="35"/>
    </row>
    <row r="850">
      <c r="B850" s="35"/>
      <c r="C850" s="35"/>
      <c r="D850" s="35"/>
      <c r="E850" s="35"/>
      <c r="F850" s="35"/>
      <c r="G850" s="35"/>
      <c r="H850" s="35"/>
    </row>
    <row r="851">
      <c r="B851" s="35"/>
      <c r="C851" s="35"/>
      <c r="D851" s="35"/>
      <c r="E851" s="35"/>
      <c r="F851" s="35"/>
      <c r="G851" s="35"/>
      <c r="H851" s="35"/>
    </row>
    <row r="852">
      <c r="B852" s="35"/>
      <c r="C852" s="35"/>
      <c r="D852" s="35"/>
      <c r="E852" s="35"/>
      <c r="F852" s="35"/>
      <c r="G852" s="35"/>
      <c r="H852" s="35"/>
    </row>
    <row r="853">
      <c r="B853" s="35"/>
      <c r="C853" s="35"/>
      <c r="D853" s="35"/>
      <c r="E853" s="35"/>
      <c r="F853" s="35"/>
      <c r="G853" s="35"/>
      <c r="H853" s="35"/>
    </row>
    <row r="854">
      <c r="B854" s="35"/>
      <c r="C854" s="35"/>
      <c r="D854" s="35"/>
      <c r="E854" s="35"/>
      <c r="F854" s="35"/>
      <c r="G854" s="35"/>
      <c r="H854" s="35"/>
    </row>
    <row r="855">
      <c r="B855" s="35"/>
      <c r="C855" s="35"/>
      <c r="D855" s="35"/>
      <c r="E855" s="35"/>
      <c r="F855" s="35"/>
      <c r="G855" s="35"/>
      <c r="H855" s="35"/>
    </row>
    <row r="856">
      <c r="B856" s="35"/>
      <c r="C856" s="35"/>
      <c r="D856" s="35"/>
      <c r="E856" s="35"/>
      <c r="F856" s="35"/>
      <c r="G856" s="35"/>
      <c r="H856" s="35"/>
    </row>
    <row r="857">
      <c r="B857" s="35"/>
      <c r="C857" s="35"/>
      <c r="D857" s="35"/>
      <c r="E857" s="35"/>
      <c r="F857" s="35"/>
      <c r="G857" s="35"/>
      <c r="H857" s="35"/>
    </row>
    <row r="858">
      <c r="B858" s="35"/>
      <c r="C858" s="35"/>
      <c r="D858" s="35"/>
      <c r="E858" s="35"/>
      <c r="F858" s="35"/>
      <c r="G858" s="35"/>
      <c r="H858" s="35"/>
    </row>
    <row r="859">
      <c r="B859" s="35"/>
      <c r="C859" s="35"/>
      <c r="D859" s="35"/>
      <c r="E859" s="35"/>
      <c r="F859" s="35"/>
      <c r="G859" s="35"/>
      <c r="H859" s="35"/>
    </row>
    <row r="860">
      <c r="B860" s="35"/>
      <c r="C860" s="35"/>
      <c r="D860" s="35"/>
      <c r="E860" s="35"/>
      <c r="F860" s="35"/>
      <c r="G860" s="35"/>
      <c r="H860" s="35"/>
    </row>
    <row r="861">
      <c r="B861" s="35"/>
      <c r="C861" s="35"/>
      <c r="D861" s="35"/>
      <c r="E861" s="35"/>
      <c r="F861" s="35"/>
      <c r="G861" s="35"/>
      <c r="H861" s="35"/>
    </row>
    <row r="862">
      <c r="B862" s="35"/>
      <c r="C862" s="35"/>
      <c r="D862" s="35"/>
      <c r="E862" s="35"/>
      <c r="F862" s="35"/>
      <c r="G862" s="35"/>
      <c r="H862" s="35"/>
    </row>
    <row r="863">
      <c r="B863" s="35"/>
      <c r="C863" s="35"/>
      <c r="D863" s="35"/>
      <c r="E863" s="35"/>
      <c r="F863" s="35"/>
      <c r="G863" s="35"/>
      <c r="H863" s="35"/>
    </row>
    <row r="864">
      <c r="B864" s="35"/>
      <c r="C864" s="35"/>
      <c r="D864" s="35"/>
      <c r="E864" s="35"/>
      <c r="F864" s="35"/>
      <c r="G864" s="35"/>
      <c r="H864" s="35"/>
    </row>
    <row r="865">
      <c r="B865" s="35"/>
      <c r="C865" s="35"/>
      <c r="D865" s="35"/>
      <c r="E865" s="35"/>
      <c r="F865" s="35"/>
      <c r="G865" s="35"/>
      <c r="H865" s="35"/>
    </row>
    <row r="866">
      <c r="B866" s="35"/>
      <c r="C866" s="35"/>
      <c r="D866" s="35"/>
      <c r="E866" s="35"/>
      <c r="F866" s="35"/>
      <c r="G866" s="35"/>
      <c r="H866" s="35"/>
    </row>
    <row r="867">
      <c r="B867" s="35"/>
      <c r="C867" s="35"/>
      <c r="D867" s="35"/>
      <c r="E867" s="35"/>
      <c r="F867" s="35"/>
      <c r="G867" s="35"/>
      <c r="H867" s="35"/>
    </row>
    <row r="868">
      <c r="B868" s="35"/>
      <c r="C868" s="35"/>
      <c r="D868" s="35"/>
      <c r="E868" s="35"/>
      <c r="F868" s="35"/>
      <c r="G868" s="35"/>
      <c r="H868" s="35"/>
    </row>
    <row r="869">
      <c r="B869" s="35"/>
      <c r="C869" s="35"/>
      <c r="D869" s="35"/>
      <c r="E869" s="35"/>
      <c r="F869" s="35"/>
      <c r="G869" s="35"/>
      <c r="H869" s="35"/>
    </row>
    <row r="870">
      <c r="B870" s="35"/>
      <c r="C870" s="35"/>
      <c r="D870" s="35"/>
      <c r="E870" s="35"/>
      <c r="F870" s="35"/>
      <c r="G870" s="35"/>
      <c r="H870" s="35"/>
    </row>
    <row r="871">
      <c r="B871" s="35"/>
      <c r="C871" s="35"/>
      <c r="D871" s="35"/>
      <c r="E871" s="35"/>
      <c r="F871" s="35"/>
      <c r="G871" s="35"/>
      <c r="H871" s="35"/>
    </row>
    <row r="872">
      <c r="B872" s="35"/>
      <c r="C872" s="35"/>
      <c r="D872" s="35"/>
      <c r="E872" s="35"/>
      <c r="F872" s="35"/>
      <c r="G872" s="35"/>
      <c r="H872" s="35"/>
    </row>
    <row r="873">
      <c r="B873" s="35"/>
      <c r="C873" s="35"/>
      <c r="D873" s="35"/>
      <c r="E873" s="35"/>
      <c r="F873" s="35"/>
      <c r="G873" s="35"/>
      <c r="H873" s="35"/>
    </row>
    <row r="874">
      <c r="B874" s="35"/>
      <c r="C874" s="35"/>
      <c r="D874" s="35"/>
      <c r="E874" s="35"/>
      <c r="F874" s="35"/>
      <c r="G874" s="35"/>
      <c r="H874" s="35"/>
    </row>
    <row r="875">
      <c r="B875" s="35"/>
      <c r="C875" s="35"/>
      <c r="D875" s="35"/>
      <c r="E875" s="35"/>
      <c r="F875" s="35"/>
      <c r="G875" s="35"/>
      <c r="H875" s="35"/>
    </row>
    <row r="876">
      <c r="B876" s="35"/>
      <c r="C876" s="35"/>
      <c r="D876" s="35"/>
      <c r="E876" s="35"/>
      <c r="F876" s="35"/>
      <c r="G876" s="35"/>
      <c r="H876" s="35"/>
    </row>
    <row r="877">
      <c r="B877" s="35"/>
      <c r="C877" s="35"/>
      <c r="D877" s="35"/>
      <c r="E877" s="35"/>
      <c r="F877" s="35"/>
      <c r="G877" s="35"/>
      <c r="H877" s="35"/>
    </row>
    <row r="878">
      <c r="B878" s="35"/>
      <c r="C878" s="35"/>
      <c r="D878" s="35"/>
      <c r="E878" s="35"/>
      <c r="F878" s="35"/>
      <c r="G878" s="35"/>
      <c r="H878" s="35"/>
    </row>
    <row r="879">
      <c r="B879" s="35"/>
      <c r="C879" s="35"/>
      <c r="D879" s="35"/>
      <c r="E879" s="35"/>
      <c r="F879" s="35"/>
      <c r="G879" s="35"/>
      <c r="H879" s="35"/>
    </row>
    <row r="880">
      <c r="B880" s="35"/>
      <c r="C880" s="35"/>
      <c r="D880" s="35"/>
      <c r="E880" s="35"/>
      <c r="F880" s="35"/>
      <c r="G880" s="35"/>
      <c r="H880" s="35"/>
    </row>
    <row r="881">
      <c r="B881" s="35"/>
      <c r="C881" s="35"/>
      <c r="D881" s="35"/>
      <c r="E881" s="35"/>
      <c r="F881" s="35"/>
      <c r="G881" s="35"/>
      <c r="H881" s="35"/>
    </row>
    <row r="882">
      <c r="B882" s="35"/>
      <c r="C882" s="35"/>
      <c r="D882" s="35"/>
      <c r="E882" s="35"/>
      <c r="F882" s="35"/>
      <c r="G882" s="35"/>
      <c r="H882" s="35"/>
    </row>
    <row r="883">
      <c r="B883" s="35"/>
      <c r="C883" s="35"/>
      <c r="D883" s="35"/>
      <c r="E883" s="35"/>
      <c r="F883" s="35"/>
      <c r="G883" s="35"/>
      <c r="H883" s="35"/>
    </row>
    <row r="884">
      <c r="B884" s="35"/>
      <c r="C884" s="35"/>
      <c r="D884" s="35"/>
      <c r="E884" s="35"/>
      <c r="F884" s="35"/>
      <c r="G884" s="35"/>
      <c r="H884" s="35"/>
    </row>
    <row r="885">
      <c r="B885" s="35"/>
      <c r="C885" s="35"/>
      <c r="D885" s="35"/>
      <c r="E885" s="35"/>
      <c r="F885" s="35"/>
      <c r="G885" s="35"/>
      <c r="H885" s="35"/>
    </row>
    <row r="886">
      <c r="B886" s="35"/>
      <c r="C886" s="35"/>
      <c r="D886" s="35"/>
      <c r="E886" s="35"/>
      <c r="F886" s="35"/>
      <c r="G886" s="35"/>
      <c r="H886" s="35"/>
    </row>
    <row r="887">
      <c r="B887" s="35"/>
      <c r="C887" s="35"/>
      <c r="D887" s="35"/>
      <c r="E887" s="35"/>
      <c r="F887" s="35"/>
      <c r="G887" s="35"/>
      <c r="H887" s="35"/>
    </row>
    <row r="888">
      <c r="B888" s="35"/>
      <c r="C888" s="35"/>
      <c r="D888" s="35"/>
      <c r="E888" s="35"/>
      <c r="F888" s="35"/>
      <c r="G888" s="35"/>
      <c r="H888" s="35"/>
    </row>
    <row r="889">
      <c r="B889" s="35"/>
      <c r="C889" s="35"/>
      <c r="D889" s="35"/>
      <c r="E889" s="35"/>
      <c r="F889" s="35"/>
      <c r="G889" s="35"/>
      <c r="H889" s="35"/>
    </row>
    <row r="890">
      <c r="B890" s="35"/>
      <c r="C890" s="35"/>
      <c r="D890" s="35"/>
      <c r="E890" s="35"/>
      <c r="F890" s="35"/>
      <c r="G890" s="35"/>
      <c r="H890" s="35"/>
    </row>
    <row r="891">
      <c r="B891" s="35"/>
      <c r="C891" s="35"/>
      <c r="D891" s="35"/>
      <c r="E891" s="35"/>
      <c r="F891" s="35"/>
      <c r="G891" s="35"/>
      <c r="H891" s="35"/>
    </row>
    <row r="892">
      <c r="B892" s="35"/>
      <c r="C892" s="35"/>
      <c r="D892" s="35"/>
      <c r="E892" s="35"/>
      <c r="F892" s="35"/>
      <c r="G892" s="35"/>
      <c r="H892" s="35"/>
    </row>
    <row r="893">
      <c r="B893" s="35"/>
      <c r="C893" s="35"/>
      <c r="D893" s="35"/>
      <c r="E893" s="35"/>
      <c r="F893" s="35"/>
      <c r="G893" s="35"/>
      <c r="H893" s="35"/>
    </row>
    <row r="894">
      <c r="B894" s="35"/>
      <c r="C894" s="35"/>
      <c r="D894" s="35"/>
      <c r="E894" s="35"/>
      <c r="F894" s="35"/>
      <c r="G894" s="35"/>
      <c r="H894" s="35"/>
    </row>
    <row r="895">
      <c r="B895" s="35"/>
      <c r="C895" s="35"/>
      <c r="D895" s="35"/>
      <c r="E895" s="35"/>
      <c r="F895" s="35"/>
      <c r="G895" s="35"/>
      <c r="H895" s="35"/>
    </row>
    <row r="896">
      <c r="B896" s="35"/>
      <c r="C896" s="35"/>
      <c r="D896" s="35"/>
      <c r="E896" s="35"/>
      <c r="F896" s="35"/>
      <c r="G896" s="35"/>
      <c r="H896" s="35"/>
    </row>
    <row r="897">
      <c r="B897" s="35"/>
      <c r="C897" s="35"/>
      <c r="D897" s="35"/>
      <c r="E897" s="35"/>
      <c r="F897" s="35"/>
      <c r="G897" s="35"/>
      <c r="H897" s="35"/>
    </row>
    <row r="898">
      <c r="B898" s="35"/>
      <c r="C898" s="35"/>
      <c r="D898" s="35"/>
      <c r="E898" s="35"/>
      <c r="F898" s="35"/>
      <c r="G898" s="35"/>
      <c r="H898" s="35"/>
    </row>
    <row r="899">
      <c r="B899" s="35"/>
      <c r="C899" s="35"/>
      <c r="D899" s="35"/>
      <c r="E899" s="35"/>
      <c r="F899" s="35"/>
      <c r="G899" s="35"/>
      <c r="H899" s="35"/>
    </row>
    <row r="900">
      <c r="B900" s="35"/>
      <c r="C900" s="35"/>
      <c r="D900" s="35"/>
      <c r="E900" s="35"/>
      <c r="F900" s="35"/>
      <c r="G900" s="35"/>
      <c r="H900" s="35"/>
    </row>
    <row r="901">
      <c r="B901" s="35"/>
      <c r="C901" s="35"/>
      <c r="D901" s="35"/>
      <c r="E901" s="35"/>
      <c r="F901" s="35"/>
      <c r="G901" s="35"/>
      <c r="H901" s="35"/>
    </row>
    <row r="902">
      <c r="B902" s="35"/>
      <c r="C902" s="35"/>
      <c r="D902" s="35"/>
      <c r="E902" s="35"/>
      <c r="F902" s="35"/>
      <c r="G902" s="35"/>
      <c r="H902" s="35"/>
    </row>
    <row r="903">
      <c r="B903" s="35"/>
      <c r="C903" s="35"/>
      <c r="D903" s="35"/>
      <c r="E903" s="35"/>
      <c r="F903" s="35"/>
      <c r="G903" s="35"/>
      <c r="H903" s="35"/>
    </row>
    <row r="904">
      <c r="B904" s="35"/>
      <c r="C904" s="35"/>
      <c r="D904" s="35"/>
      <c r="E904" s="35"/>
      <c r="F904" s="35"/>
      <c r="G904" s="35"/>
      <c r="H904" s="35"/>
    </row>
    <row r="905">
      <c r="B905" s="35"/>
      <c r="C905" s="35"/>
      <c r="D905" s="35"/>
      <c r="E905" s="35"/>
      <c r="F905" s="35"/>
      <c r="G905" s="35"/>
      <c r="H905" s="35"/>
    </row>
    <row r="906">
      <c r="B906" s="35"/>
      <c r="C906" s="35"/>
      <c r="D906" s="35"/>
      <c r="E906" s="35"/>
      <c r="F906" s="35"/>
      <c r="G906" s="35"/>
      <c r="H906" s="35"/>
    </row>
    <row r="907">
      <c r="B907" s="35"/>
      <c r="C907" s="35"/>
      <c r="D907" s="35"/>
      <c r="E907" s="35"/>
      <c r="F907" s="35"/>
      <c r="G907" s="35"/>
      <c r="H907" s="35"/>
    </row>
    <row r="908">
      <c r="B908" s="35"/>
      <c r="C908" s="35"/>
      <c r="D908" s="35"/>
      <c r="E908" s="35"/>
      <c r="F908" s="35"/>
      <c r="G908" s="35"/>
      <c r="H908" s="35"/>
    </row>
    <row r="909">
      <c r="B909" s="35"/>
      <c r="C909" s="35"/>
      <c r="D909" s="35"/>
      <c r="E909" s="35"/>
      <c r="F909" s="35"/>
      <c r="G909" s="35"/>
      <c r="H909" s="35"/>
    </row>
    <row r="910">
      <c r="B910" s="35"/>
      <c r="C910" s="35"/>
      <c r="D910" s="35"/>
      <c r="E910" s="35"/>
      <c r="F910" s="35"/>
      <c r="G910" s="35"/>
      <c r="H910" s="35"/>
    </row>
    <row r="911">
      <c r="B911" s="35"/>
      <c r="C911" s="35"/>
      <c r="D911" s="35"/>
      <c r="E911" s="35"/>
      <c r="F911" s="35"/>
      <c r="G911" s="35"/>
      <c r="H911" s="35"/>
    </row>
    <row r="912">
      <c r="B912" s="35"/>
      <c r="C912" s="35"/>
      <c r="D912" s="35"/>
      <c r="E912" s="35"/>
      <c r="F912" s="35"/>
      <c r="G912" s="35"/>
      <c r="H912" s="35"/>
    </row>
    <row r="913">
      <c r="B913" s="35"/>
      <c r="C913" s="35"/>
      <c r="D913" s="35"/>
      <c r="E913" s="35"/>
      <c r="F913" s="35"/>
      <c r="G913" s="35"/>
      <c r="H913" s="35"/>
    </row>
    <row r="914">
      <c r="B914" s="35"/>
      <c r="C914" s="35"/>
      <c r="D914" s="35"/>
      <c r="E914" s="35"/>
      <c r="F914" s="35"/>
      <c r="G914" s="35"/>
      <c r="H914" s="35"/>
    </row>
    <row r="915">
      <c r="B915" s="35"/>
      <c r="C915" s="35"/>
      <c r="D915" s="35"/>
      <c r="E915" s="35"/>
      <c r="F915" s="35"/>
      <c r="G915" s="35"/>
      <c r="H915" s="35"/>
    </row>
    <row r="916">
      <c r="B916" s="35"/>
      <c r="C916" s="35"/>
      <c r="D916" s="35"/>
      <c r="E916" s="35"/>
      <c r="F916" s="35"/>
      <c r="G916" s="35"/>
      <c r="H916" s="35"/>
    </row>
    <row r="917">
      <c r="B917" s="35"/>
      <c r="C917" s="35"/>
      <c r="D917" s="35"/>
      <c r="E917" s="35"/>
      <c r="F917" s="35"/>
      <c r="G917" s="35"/>
      <c r="H917" s="35"/>
    </row>
    <row r="918">
      <c r="B918" s="35"/>
      <c r="C918" s="35"/>
      <c r="D918" s="35"/>
      <c r="E918" s="35"/>
      <c r="F918" s="35"/>
      <c r="G918" s="35"/>
      <c r="H918" s="35"/>
    </row>
    <row r="919">
      <c r="B919" s="35"/>
      <c r="C919" s="35"/>
      <c r="D919" s="35"/>
      <c r="E919" s="35"/>
      <c r="F919" s="35"/>
      <c r="G919" s="35"/>
      <c r="H919" s="35"/>
    </row>
    <row r="920">
      <c r="B920" s="35"/>
      <c r="C920" s="35"/>
      <c r="D920" s="35"/>
      <c r="E920" s="35"/>
      <c r="F920" s="35"/>
      <c r="G920" s="35"/>
      <c r="H920" s="35"/>
    </row>
    <row r="921">
      <c r="B921" s="35"/>
      <c r="C921" s="35"/>
      <c r="D921" s="35"/>
      <c r="E921" s="35"/>
      <c r="F921" s="35"/>
      <c r="G921" s="35"/>
      <c r="H921" s="35"/>
    </row>
    <row r="922">
      <c r="B922" s="35"/>
      <c r="C922" s="35"/>
      <c r="D922" s="35"/>
      <c r="E922" s="35"/>
      <c r="F922" s="35"/>
      <c r="G922" s="35"/>
      <c r="H922" s="35"/>
    </row>
    <row r="923">
      <c r="B923" s="35"/>
      <c r="C923" s="35"/>
      <c r="D923" s="35"/>
      <c r="E923" s="35"/>
      <c r="F923" s="35"/>
      <c r="G923" s="35"/>
      <c r="H923" s="35"/>
    </row>
    <row r="924">
      <c r="B924" s="35"/>
      <c r="C924" s="35"/>
      <c r="D924" s="35"/>
      <c r="E924" s="35"/>
      <c r="F924" s="35"/>
      <c r="G924" s="35"/>
      <c r="H924" s="35"/>
    </row>
    <row r="925">
      <c r="B925" s="35"/>
      <c r="C925" s="35"/>
      <c r="D925" s="35"/>
      <c r="E925" s="35"/>
      <c r="F925" s="35"/>
      <c r="G925" s="35"/>
      <c r="H925" s="35"/>
    </row>
    <row r="926">
      <c r="B926" s="35"/>
      <c r="C926" s="35"/>
      <c r="D926" s="35"/>
      <c r="E926" s="35"/>
      <c r="F926" s="35"/>
      <c r="G926" s="35"/>
      <c r="H926" s="35"/>
    </row>
    <row r="927">
      <c r="B927" s="35"/>
      <c r="C927" s="35"/>
      <c r="D927" s="35"/>
      <c r="E927" s="35"/>
      <c r="F927" s="35"/>
      <c r="G927" s="35"/>
      <c r="H927" s="35"/>
    </row>
    <row r="928">
      <c r="B928" s="35"/>
      <c r="C928" s="35"/>
      <c r="D928" s="35"/>
      <c r="E928" s="35"/>
      <c r="F928" s="35"/>
      <c r="G928" s="35"/>
      <c r="H928" s="35"/>
    </row>
    <row r="929">
      <c r="B929" s="35"/>
      <c r="C929" s="35"/>
      <c r="D929" s="35"/>
      <c r="E929" s="35"/>
      <c r="F929" s="35"/>
      <c r="G929" s="35"/>
      <c r="H929" s="35"/>
    </row>
    <row r="930">
      <c r="B930" s="35"/>
      <c r="C930" s="35"/>
      <c r="D930" s="35"/>
      <c r="E930" s="35"/>
      <c r="F930" s="35"/>
      <c r="G930" s="35"/>
      <c r="H930" s="35"/>
    </row>
    <row r="931">
      <c r="B931" s="35"/>
      <c r="C931" s="35"/>
      <c r="D931" s="35"/>
      <c r="E931" s="35"/>
      <c r="F931" s="35"/>
      <c r="G931" s="35"/>
      <c r="H931" s="35"/>
    </row>
    <row r="932">
      <c r="B932" s="35"/>
      <c r="C932" s="35"/>
      <c r="D932" s="35"/>
      <c r="E932" s="35"/>
      <c r="F932" s="35"/>
      <c r="G932" s="35"/>
      <c r="H932" s="35"/>
    </row>
    <row r="933">
      <c r="B933" s="35"/>
      <c r="C933" s="35"/>
      <c r="D933" s="35"/>
      <c r="E933" s="35"/>
      <c r="F933" s="35"/>
      <c r="G933" s="35"/>
      <c r="H933" s="35"/>
    </row>
    <row r="934">
      <c r="B934" s="35"/>
      <c r="C934" s="35"/>
      <c r="D934" s="35"/>
      <c r="E934" s="35"/>
      <c r="F934" s="35"/>
      <c r="G934" s="35"/>
      <c r="H934" s="35"/>
    </row>
    <row r="935">
      <c r="B935" s="35"/>
      <c r="C935" s="35"/>
      <c r="D935" s="35"/>
      <c r="E935" s="35"/>
      <c r="F935" s="35"/>
      <c r="G935" s="35"/>
      <c r="H935" s="35"/>
    </row>
    <row r="936">
      <c r="B936" s="35"/>
      <c r="C936" s="35"/>
      <c r="D936" s="35"/>
      <c r="E936" s="35"/>
      <c r="F936" s="35"/>
      <c r="G936" s="35"/>
      <c r="H936" s="35"/>
    </row>
    <row r="937">
      <c r="B937" s="35"/>
      <c r="C937" s="35"/>
      <c r="D937" s="35"/>
      <c r="E937" s="35"/>
      <c r="F937" s="35"/>
      <c r="G937" s="35"/>
      <c r="H937" s="35"/>
    </row>
    <row r="938">
      <c r="B938" s="35"/>
      <c r="C938" s="35"/>
      <c r="D938" s="35"/>
      <c r="E938" s="35"/>
      <c r="F938" s="35"/>
      <c r="G938" s="35"/>
      <c r="H938" s="35"/>
    </row>
    <row r="939">
      <c r="B939" s="35"/>
      <c r="C939" s="35"/>
      <c r="D939" s="35"/>
      <c r="E939" s="35"/>
      <c r="F939" s="35"/>
      <c r="G939" s="35"/>
      <c r="H939" s="35"/>
    </row>
    <row r="940">
      <c r="B940" s="35"/>
      <c r="C940" s="35"/>
      <c r="D940" s="35"/>
      <c r="E940" s="35"/>
      <c r="F940" s="35"/>
      <c r="G940" s="35"/>
      <c r="H940" s="35"/>
    </row>
    <row r="941">
      <c r="B941" s="35"/>
      <c r="C941" s="35"/>
      <c r="D941" s="35"/>
      <c r="E941" s="35"/>
      <c r="F941" s="35"/>
      <c r="G941" s="35"/>
      <c r="H941" s="35"/>
    </row>
    <row r="942">
      <c r="B942" s="35"/>
      <c r="C942" s="35"/>
      <c r="D942" s="35"/>
      <c r="E942" s="35"/>
      <c r="F942" s="35"/>
      <c r="G942" s="35"/>
      <c r="H942" s="35"/>
    </row>
    <row r="943">
      <c r="B943" s="35"/>
      <c r="C943" s="35"/>
      <c r="D943" s="35"/>
      <c r="E943" s="35"/>
      <c r="F943" s="35"/>
      <c r="G943" s="35"/>
      <c r="H943" s="35"/>
    </row>
    <row r="944">
      <c r="B944" s="35"/>
      <c r="C944" s="35"/>
      <c r="D944" s="35"/>
      <c r="E944" s="35"/>
      <c r="F944" s="35"/>
      <c r="G944" s="35"/>
      <c r="H944" s="35"/>
    </row>
    <row r="945">
      <c r="B945" s="35"/>
      <c r="C945" s="35"/>
      <c r="D945" s="35"/>
      <c r="E945" s="35"/>
      <c r="F945" s="35"/>
      <c r="G945" s="35"/>
      <c r="H945" s="35"/>
    </row>
    <row r="946">
      <c r="B946" s="35"/>
      <c r="C946" s="35"/>
      <c r="D946" s="35"/>
      <c r="E946" s="35"/>
      <c r="F946" s="35"/>
      <c r="G946" s="35"/>
      <c r="H946" s="35"/>
    </row>
    <row r="947">
      <c r="B947" s="35"/>
      <c r="C947" s="35"/>
      <c r="D947" s="35"/>
      <c r="E947" s="35"/>
      <c r="F947" s="35"/>
      <c r="G947" s="35"/>
      <c r="H947" s="35"/>
    </row>
    <row r="948">
      <c r="B948" s="35"/>
      <c r="C948" s="35"/>
      <c r="D948" s="35"/>
      <c r="E948" s="35"/>
      <c r="F948" s="35"/>
      <c r="G948" s="35"/>
      <c r="H948" s="35"/>
    </row>
    <row r="949">
      <c r="B949" s="35"/>
      <c r="C949" s="35"/>
      <c r="D949" s="35"/>
      <c r="E949" s="35"/>
      <c r="F949" s="35"/>
      <c r="G949" s="35"/>
      <c r="H949" s="35"/>
    </row>
    <row r="950">
      <c r="B950" s="35"/>
      <c r="C950" s="35"/>
      <c r="D950" s="35"/>
      <c r="E950" s="35"/>
      <c r="F950" s="35"/>
      <c r="G950" s="35"/>
      <c r="H950" s="35"/>
    </row>
    <row r="951">
      <c r="B951" s="35"/>
      <c r="C951" s="35"/>
      <c r="D951" s="35"/>
      <c r="E951" s="35"/>
      <c r="F951" s="35"/>
      <c r="G951" s="35"/>
      <c r="H951" s="35"/>
    </row>
    <row r="952">
      <c r="B952" s="35"/>
      <c r="C952" s="35"/>
      <c r="D952" s="35"/>
      <c r="E952" s="35"/>
      <c r="F952" s="35"/>
      <c r="G952" s="35"/>
      <c r="H952" s="35"/>
    </row>
    <row r="953">
      <c r="B953" s="35"/>
      <c r="C953" s="35"/>
      <c r="D953" s="35"/>
      <c r="E953" s="35"/>
      <c r="F953" s="35"/>
      <c r="G953" s="35"/>
      <c r="H953" s="35"/>
    </row>
    <row r="954">
      <c r="B954" s="35"/>
      <c r="C954" s="35"/>
      <c r="D954" s="35"/>
      <c r="E954" s="35"/>
      <c r="F954" s="35"/>
      <c r="G954" s="35"/>
      <c r="H954" s="35"/>
    </row>
    <row r="955">
      <c r="B955" s="35"/>
      <c r="C955" s="35"/>
      <c r="D955" s="35"/>
      <c r="E955" s="35"/>
      <c r="F955" s="35"/>
      <c r="G955" s="35"/>
      <c r="H955" s="35"/>
    </row>
    <row r="956">
      <c r="B956" s="35"/>
      <c r="C956" s="35"/>
      <c r="D956" s="35"/>
      <c r="E956" s="35"/>
      <c r="F956" s="35"/>
      <c r="G956" s="35"/>
      <c r="H956" s="35"/>
    </row>
    <row r="957">
      <c r="B957" s="35"/>
      <c r="C957" s="35"/>
      <c r="D957" s="35"/>
      <c r="E957" s="35"/>
      <c r="F957" s="35"/>
      <c r="G957" s="35"/>
      <c r="H957" s="35"/>
    </row>
    <row r="958">
      <c r="B958" s="35"/>
      <c r="C958" s="35"/>
      <c r="D958" s="35"/>
      <c r="E958" s="35"/>
      <c r="F958" s="35"/>
      <c r="G958" s="35"/>
      <c r="H958" s="35"/>
    </row>
    <row r="959">
      <c r="B959" s="35"/>
      <c r="C959" s="35"/>
      <c r="D959" s="35"/>
      <c r="E959" s="35"/>
      <c r="F959" s="35"/>
      <c r="G959" s="35"/>
      <c r="H959" s="35"/>
    </row>
    <row r="960">
      <c r="B960" s="35"/>
      <c r="C960" s="35"/>
      <c r="D960" s="35"/>
      <c r="E960" s="35"/>
      <c r="F960" s="35"/>
      <c r="G960" s="35"/>
      <c r="H960" s="35"/>
    </row>
    <row r="961">
      <c r="B961" s="35"/>
      <c r="C961" s="35"/>
      <c r="D961" s="35"/>
      <c r="E961" s="35"/>
      <c r="F961" s="35"/>
      <c r="G961" s="35"/>
      <c r="H961" s="35"/>
    </row>
    <row r="962">
      <c r="B962" s="35"/>
      <c r="C962" s="35"/>
      <c r="D962" s="35"/>
      <c r="E962" s="35"/>
      <c r="F962" s="35"/>
      <c r="G962" s="35"/>
      <c r="H962" s="35"/>
    </row>
    <row r="963">
      <c r="B963" s="35"/>
      <c r="C963" s="35"/>
      <c r="D963" s="35"/>
      <c r="E963" s="35"/>
      <c r="F963" s="35"/>
      <c r="G963" s="35"/>
      <c r="H963" s="35"/>
    </row>
    <row r="964">
      <c r="B964" s="35"/>
      <c r="C964" s="35"/>
      <c r="D964" s="35"/>
      <c r="E964" s="35"/>
      <c r="F964" s="35"/>
      <c r="G964" s="35"/>
      <c r="H964" s="35"/>
    </row>
    <row r="965">
      <c r="B965" s="35"/>
      <c r="C965" s="35"/>
      <c r="D965" s="35"/>
      <c r="E965" s="35"/>
      <c r="F965" s="35"/>
      <c r="G965" s="35"/>
      <c r="H965" s="35"/>
    </row>
    <row r="966">
      <c r="B966" s="35"/>
      <c r="C966" s="35"/>
      <c r="D966" s="35"/>
      <c r="E966" s="35"/>
      <c r="F966" s="35"/>
      <c r="G966" s="35"/>
      <c r="H966" s="35"/>
    </row>
    <row r="967">
      <c r="B967" s="35"/>
      <c r="C967" s="35"/>
      <c r="D967" s="35"/>
      <c r="E967" s="35"/>
      <c r="F967" s="35"/>
      <c r="G967" s="35"/>
      <c r="H967" s="35"/>
    </row>
    <row r="968">
      <c r="B968" s="35"/>
      <c r="C968" s="35"/>
      <c r="D968" s="35"/>
      <c r="E968" s="35"/>
      <c r="F968" s="35"/>
      <c r="G968" s="35"/>
      <c r="H968" s="35"/>
    </row>
    <row r="969">
      <c r="B969" s="35"/>
      <c r="C969" s="35"/>
      <c r="D969" s="35"/>
      <c r="E969" s="35"/>
      <c r="F969" s="35"/>
      <c r="G969" s="35"/>
      <c r="H969" s="35"/>
    </row>
    <row r="970">
      <c r="B970" s="35"/>
      <c r="C970" s="35"/>
      <c r="D970" s="35"/>
      <c r="E970" s="35"/>
      <c r="F970" s="35"/>
      <c r="G970" s="35"/>
      <c r="H970" s="35"/>
    </row>
    <row r="971">
      <c r="B971" s="35"/>
      <c r="C971" s="35"/>
      <c r="D971" s="35"/>
      <c r="E971" s="35"/>
      <c r="F971" s="35"/>
      <c r="G971" s="35"/>
      <c r="H971" s="35"/>
    </row>
    <row r="972">
      <c r="B972" s="35"/>
      <c r="C972" s="35"/>
      <c r="D972" s="35"/>
      <c r="E972" s="35"/>
      <c r="F972" s="35"/>
      <c r="G972" s="35"/>
      <c r="H972" s="35"/>
    </row>
    <row r="973">
      <c r="B973" s="35"/>
      <c r="C973" s="35"/>
      <c r="D973" s="35"/>
      <c r="E973" s="35"/>
      <c r="F973" s="35"/>
      <c r="G973" s="35"/>
      <c r="H973" s="35"/>
    </row>
    <row r="974">
      <c r="B974" s="35"/>
      <c r="C974" s="35"/>
      <c r="D974" s="35"/>
      <c r="E974" s="35"/>
      <c r="F974" s="35"/>
      <c r="G974" s="35"/>
      <c r="H974" s="35"/>
    </row>
    <row r="975">
      <c r="B975" s="35"/>
      <c r="C975" s="35"/>
      <c r="D975" s="35"/>
      <c r="E975" s="35"/>
      <c r="F975" s="35"/>
      <c r="G975" s="35"/>
      <c r="H975" s="35"/>
    </row>
    <row r="976">
      <c r="B976" s="35"/>
      <c r="C976" s="35"/>
      <c r="D976" s="35"/>
      <c r="E976" s="35"/>
      <c r="F976" s="35"/>
      <c r="G976" s="35"/>
      <c r="H976" s="35"/>
    </row>
    <row r="977">
      <c r="B977" s="35"/>
      <c r="C977" s="35"/>
      <c r="D977" s="35"/>
      <c r="E977" s="35"/>
      <c r="F977" s="35"/>
      <c r="G977" s="35"/>
      <c r="H977" s="35"/>
    </row>
    <row r="978">
      <c r="B978" s="35"/>
      <c r="C978" s="35"/>
      <c r="D978" s="35"/>
      <c r="E978" s="35"/>
      <c r="F978" s="35"/>
      <c r="G978" s="35"/>
      <c r="H978" s="35"/>
    </row>
    <row r="979">
      <c r="B979" s="35"/>
      <c r="C979" s="35"/>
      <c r="D979" s="35"/>
      <c r="E979" s="35"/>
      <c r="F979" s="35"/>
      <c r="G979" s="35"/>
      <c r="H979" s="35"/>
    </row>
    <row r="980">
      <c r="B980" s="35"/>
      <c r="C980" s="35"/>
      <c r="D980" s="35"/>
      <c r="E980" s="35"/>
      <c r="F980" s="35"/>
      <c r="G980" s="35"/>
      <c r="H980" s="35"/>
    </row>
    <row r="981">
      <c r="B981" s="35"/>
      <c r="C981" s="35"/>
      <c r="D981" s="35"/>
      <c r="E981" s="35"/>
      <c r="F981" s="35"/>
      <c r="G981" s="35"/>
      <c r="H981" s="35"/>
    </row>
    <row r="982">
      <c r="B982" s="35"/>
      <c r="C982" s="35"/>
      <c r="D982" s="35"/>
      <c r="E982" s="35"/>
      <c r="F982" s="35"/>
      <c r="G982" s="35"/>
      <c r="H982" s="35"/>
    </row>
    <row r="983">
      <c r="B983" s="35"/>
      <c r="C983" s="35"/>
      <c r="D983" s="35"/>
      <c r="E983" s="35"/>
      <c r="F983" s="35"/>
      <c r="G983" s="35"/>
      <c r="H983" s="35"/>
    </row>
    <row r="984">
      <c r="B984" s="35"/>
      <c r="C984" s="35"/>
      <c r="D984" s="35"/>
      <c r="E984" s="35"/>
      <c r="F984" s="35"/>
      <c r="G984" s="35"/>
      <c r="H984" s="35"/>
    </row>
    <row r="985">
      <c r="B985" s="35"/>
      <c r="C985" s="35"/>
      <c r="D985" s="35"/>
      <c r="E985" s="35"/>
      <c r="F985" s="35"/>
      <c r="G985" s="35"/>
      <c r="H985" s="35"/>
    </row>
    <row r="986">
      <c r="B986" s="35"/>
      <c r="C986" s="35"/>
      <c r="D986" s="35"/>
      <c r="E986" s="35"/>
      <c r="F986" s="35"/>
      <c r="G986" s="35"/>
      <c r="H986" s="35"/>
    </row>
    <row r="987">
      <c r="B987" s="35"/>
      <c r="C987" s="35"/>
      <c r="D987" s="35"/>
      <c r="E987" s="35"/>
      <c r="F987" s="35"/>
      <c r="G987" s="35"/>
      <c r="H987" s="35"/>
    </row>
    <row r="988">
      <c r="B988" s="35"/>
      <c r="C988" s="35"/>
      <c r="D988" s="35"/>
      <c r="E988" s="35"/>
      <c r="F988" s="35"/>
      <c r="G988" s="35"/>
      <c r="H988" s="35"/>
    </row>
    <row r="989">
      <c r="B989" s="35"/>
      <c r="C989" s="35"/>
      <c r="D989" s="35"/>
      <c r="E989" s="35"/>
      <c r="F989" s="35"/>
      <c r="G989" s="35"/>
      <c r="H989" s="35"/>
    </row>
    <row r="990">
      <c r="B990" s="35"/>
      <c r="C990" s="35"/>
      <c r="D990" s="35"/>
      <c r="E990" s="35"/>
      <c r="F990" s="35"/>
      <c r="G990" s="35"/>
      <c r="H990" s="35"/>
    </row>
    <row r="991">
      <c r="B991" s="35"/>
      <c r="C991" s="35"/>
      <c r="D991" s="35"/>
      <c r="E991" s="35"/>
      <c r="F991" s="35"/>
      <c r="G991" s="35"/>
      <c r="H991" s="35"/>
    </row>
    <row r="992">
      <c r="B992" s="35"/>
      <c r="C992" s="35"/>
      <c r="D992" s="35"/>
      <c r="E992" s="35"/>
      <c r="F992" s="35"/>
      <c r="G992" s="35"/>
      <c r="H992" s="35"/>
    </row>
    <row r="993">
      <c r="B993" s="35"/>
      <c r="C993" s="35"/>
      <c r="D993" s="35"/>
      <c r="E993" s="35"/>
      <c r="F993" s="35"/>
      <c r="G993" s="35"/>
      <c r="H993" s="35"/>
    </row>
    <row r="994">
      <c r="B994" s="35"/>
      <c r="C994" s="35"/>
      <c r="D994" s="35"/>
      <c r="E994" s="35"/>
      <c r="F994" s="35"/>
      <c r="G994" s="35"/>
      <c r="H994" s="35"/>
    </row>
    <row r="995">
      <c r="B995" s="35"/>
      <c r="C995" s="35"/>
      <c r="D995" s="35"/>
      <c r="E995" s="35"/>
      <c r="F995" s="35"/>
      <c r="G995" s="35"/>
      <c r="H995" s="35"/>
    </row>
  </sheetData>
  <hyperlinks>
    <hyperlink r:id="rId1" ref="F8"/>
    <hyperlink r:id="rId2" ref="F10"/>
    <hyperlink r:id="rId3" ref="F11"/>
    <hyperlink r:id="rId4" ref="F12"/>
    <hyperlink r:id="rId5" ref="F13"/>
    <hyperlink r:id="rId6" ref="F14"/>
    <hyperlink r:id="rId7" ref="C17"/>
    <hyperlink r:id="rId8" ref="F17"/>
    <hyperlink r:id="rId9" ref="F19"/>
    <hyperlink r:id="rId10" ref="F20"/>
    <hyperlink r:id="rId11" ref="F23"/>
    <hyperlink r:id="rId12" ref="F24"/>
    <hyperlink r:id="rId13" ref="F25"/>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8.88"/>
  </cols>
  <sheetData>
    <row r="1">
      <c r="A1" s="5" t="s">
        <v>5019</v>
      </c>
      <c r="B1" s="5" t="s">
        <v>5020</v>
      </c>
      <c r="C1" s="5" t="s">
        <v>5021</v>
      </c>
      <c r="D1" s="5" t="s">
        <v>5022</v>
      </c>
    </row>
    <row r="2">
      <c r="A2" s="41">
        <v>260.0</v>
      </c>
      <c r="B2" s="41">
        <v>3.0</v>
      </c>
      <c r="C2" s="42" t="s">
        <v>3283</v>
      </c>
      <c r="D2" s="42" t="s">
        <v>3284</v>
      </c>
    </row>
    <row r="3">
      <c r="A3" s="41">
        <v>261.0</v>
      </c>
      <c r="B3" s="41">
        <v>3.0</v>
      </c>
      <c r="C3" s="42" t="s">
        <v>3285</v>
      </c>
      <c r="D3" s="42" t="s">
        <v>3286</v>
      </c>
    </row>
    <row r="4">
      <c r="A4" s="41">
        <v>262.0</v>
      </c>
      <c r="B4" s="41">
        <v>3.0</v>
      </c>
      <c r="C4" s="42" t="s">
        <v>3287</v>
      </c>
      <c r="D4" s="42" t="s">
        <v>3288</v>
      </c>
    </row>
    <row r="5">
      <c r="A5" s="41">
        <v>263.0</v>
      </c>
      <c r="B5" s="41">
        <v>3.0</v>
      </c>
      <c r="C5" s="42" t="s">
        <v>3289</v>
      </c>
      <c r="D5" s="42" t="s">
        <v>3290</v>
      </c>
    </row>
    <row r="6">
      <c r="A6" s="41">
        <v>266.0</v>
      </c>
      <c r="B6" s="41">
        <v>3.0</v>
      </c>
      <c r="C6" s="42" t="s">
        <v>3291</v>
      </c>
      <c r="D6" s="42" t="s">
        <v>3292</v>
      </c>
    </row>
    <row r="7">
      <c r="A7" s="41">
        <v>267.0</v>
      </c>
      <c r="B7" s="41">
        <v>3.0</v>
      </c>
      <c r="C7" s="42" t="s">
        <v>3293</v>
      </c>
      <c r="D7" s="42" t="s">
        <v>3294</v>
      </c>
    </row>
    <row r="8">
      <c r="A8" s="41">
        <v>268.0</v>
      </c>
      <c r="B8" s="41">
        <v>3.0</v>
      </c>
      <c r="C8" s="42" t="s">
        <v>3295</v>
      </c>
      <c r="D8" s="42" t="s">
        <v>3296</v>
      </c>
    </row>
    <row r="9">
      <c r="A9" s="41">
        <v>271.0</v>
      </c>
      <c r="B9" s="41">
        <v>3.0</v>
      </c>
      <c r="C9" s="42" t="s">
        <v>3297</v>
      </c>
      <c r="D9" s="42" t="s">
        <v>3298</v>
      </c>
    </row>
    <row r="10">
      <c r="A10" s="41">
        <v>272.0</v>
      </c>
      <c r="B10" s="41">
        <v>3.0</v>
      </c>
      <c r="C10" s="42" t="s">
        <v>3299</v>
      </c>
      <c r="D10" s="42" t="s">
        <v>3300</v>
      </c>
    </row>
    <row r="11">
      <c r="A11" s="41">
        <v>273.0</v>
      </c>
      <c r="B11" s="41">
        <v>3.0</v>
      </c>
      <c r="C11" s="42" t="s">
        <v>3301</v>
      </c>
      <c r="D11" s="42" t="s">
        <v>3302</v>
      </c>
    </row>
    <row r="12">
      <c r="A12" s="41">
        <v>274.0</v>
      </c>
      <c r="B12" s="41">
        <v>3.0</v>
      </c>
      <c r="C12" s="42" t="s">
        <v>3303</v>
      </c>
      <c r="D12" s="42" t="s">
        <v>3304</v>
      </c>
    </row>
    <row r="13">
      <c r="A13" s="41">
        <v>277.0</v>
      </c>
      <c r="B13" s="41">
        <v>3.0</v>
      </c>
      <c r="C13" s="42" t="s">
        <v>3305</v>
      </c>
      <c r="D13" s="42" t="s">
        <v>3306</v>
      </c>
    </row>
    <row r="14">
      <c r="A14" s="41">
        <v>278.0</v>
      </c>
      <c r="B14" s="41">
        <v>3.0</v>
      </c>
      <c r="C14" s="42" t="s">
        <v>3307</v>
      </c>
      <c r="D14" s="42" t="s">
        <v>3308</v>
      </c>
    </row>
    <row r="15">
      <c r="A15" s="41">
        <v>279.0</v>
      </c>
      <c r="B15" s="41">
        <v>3.0</v>
      </c>
      <c r="C15" s="42" t="s">
        <v>3309</v>
      </c>
      <c r="D15" s="42" t="s">
        <v>3310</v>
      </c>
    </row>
    <row r="16">
      <c r="A16" s="41">
        <v>280.0</v>
      </c>
      <c r="B16" s="41">
        <v>3.0</v>
      </c>
      <c r="C16" s="42" t="s">
        <v>3311</v>
      </c>
      <c r="D16" s="42" t="s">
        <v>3312</v>
      </c>
    </row>
    <row r="17">
      <c r="A17" s="41">
        <v>283.0</v>
      </c>
      <c r="B17" s="41">
        <v>3.0</v>
      </c>
      <c r="C17" s="42" t="s">
        <v>3305</v>
      </c>
      <c r="D17" s="42" t="s">
        <v>3306</v>
      </c>
    </row>
    <row r="18">
      <c r="A18" s="41">
        <v>284.0</v>
      </c>
      <c r="B18" s="41">
        <v>3.0</v>
      </c>
      <c r="C18" s="42" t="s">
        <v>3307</v>
      </c>
      <c r="D18" s="42" t="s">
        <v>3308</v>
      </c>
    </row>
    <row r="19">
      <c r="A19" s="41">
        <v>285.0</v>
      </c>
      <c r="B19" s="41">
        <v>3.0</v>
      </c>
      <c r="C19" s="42" t="s">
        <v>3309</v>
      </c>
      <c r="D19" s="42" t="s">
        <v>3310</v>
      </c>
    </row>
    <row r="20">
      <c r="A20" s="41">
        <v>286.0</v>
      </c>
      <c r="B20" s="41">
        <v>3.0</v>
      </c>
      <c r="C20" s="42" t="s">
        <v>3313</v>
      </c>
      <c r="D20" s="42" t="s">
        <v>3314</v>
      </c>
    </row>
    <row r="21">
      <c r="A21" s="41">
        <v>289.0</v>
      </c>
      <c r="B21" s="41">
        <v>3.0</v>
      </c>
      <c r="C21" s="42" t="s">
        <v>3315</v>
      </c>
      <c r="D21" s="42" t="s">
        <v>3316</v>
      </c>
    </row>
    <row r="22">
      <c r="A22" s="41">
        <v>290.0</v>
      </c>
      <c r="B22" s="41">
        <v>3.0</v>
      </c>
      <c r="C22" s="42" t="s">
        <v>3317</v>
      </c>
      <c r="D22" s="42" t="s">
        <v>3318</v>
      </c>
    </row>
    <row r="23">
      <c r="A23" s="41">
        <v>291.0</v>
      </c>
      <c r="B23" s="41">
        <v>3.0</v>
      </c>
      <c r="C23" s="42" t="s">
        <v>3319</v>
      </c>
      <c r="D23" s="42" t="s">
        <v>3320</v>
      </c>
    </row>
    <row r="24">
      <c r="A24" s="41">
        <v>292.0</v>
      </c>
      <c r="B24" s="41">
        <v>3.0</v>
      </c>
      <c r="C24" s="42" t="s">
        <v>3321</v>
      </c>
      <c r="D24" s="42" t="s">
        <v>3280</v>
      </c>
    </row>
    <row r="25">
      <c r="A25" s="41">
        <v>293.0</v>
      </c>
      <c r="B25" s="41">
        <v>3.0</v>
      </c>
      <c r="C25" s="42" t="s">
        <v>3322</v>
      </c>
      <c r="D25" s="42" t="s">
        <v>3323</v>
      </c>
    </row>
    <row r="26">
      <c r="A26" s="41">
        <v>296.0</v>
      </c>
      <c r="B26" s="41">
        <v>3.0</v>
      </c>
      <c r="C26" s="42" t="s">
        <v>3324</v>
      </c>
      <c r="D26" s="42" t="s">
        <v>3325</v>
      </c>
    </row>
    <row r="27">
      <c r="A27" s="41">
        <v>297.0</v>
      </c>
      <c r="B27" s="41">
        <v>3.0</v>
      </c>
      <c r="C27" s="42" t="s">
        <v>3326</v>
      </c>
      <c r="D27" s="42" t="s">
        <v>3327</v>
      </c>
    </row>
    <row r="28">
      <c r="A28" s="41">
        <v>298.0</v>
      </c>
      <c r="B28" s="41">
        <v>3.0</v>
      </c>
      <c r="C28" s="42" t="s">
        <v>3328</v>
      </c>
      <c r="D28" s="42" t="s">
        <v>3329</v>
      </c>
    </row>
    <row r="29">
      <c r="A29" s="41">
        <v>299.0</v>
      </c>
      <c r="B29" s="41">
        <v>3.0</v>
      </c>
      <c r="C29" s="42" t="s">
        <v>3330</v>
      </c>
      <c r="D29" s="42" t="s">
        <v>3331</v>
      </c>
    </row>
    <row r="30">
      <c r="A30" s="41">
        <v>302.0</v>
      </c>
      <c r="B30" s="41">
        <v>3.0</v>
      </c>
      <c r="C30" s="42" t="s">
        <v>3332</v>
      </c>
      <c r="D30" s="42" t="s">
        <v>3333</v>
      </c>
    </row>
    <row r="31">
      <c r="A31" s="41">
        <v>303.0</v>
      </c>
      <c r="B31" s="41">
        <v>3.0</v>
      </c>
      <c r="C31" s="42" t="s">
        <v>3334</v>
      </c>
      <c r="D31" s="42" t="s">
        <v>3335</v>
      </c>
    </row>
    <row r="32">
      <c r="A32" s="41">
        <v>304.0</v>
      </c>
      <c r="B32" s="41">
        <v>3.0</v>
      </c>
      <c r="C32" s="42" t="s">
        <v>3336</v>
      </c>
      <c r="D32" s="42" t="s">
        <v>3337</v>
      </c>
    </row>
    <row r="33">
      <c r="A33" s="41">
        <v>305.0</v>
      </c>
      <c r="B33" s="41">
        <v>3.0</v>
      </c>
      <c r="C33" s="42" t="s">
        <v>3321</v>
      </c>
      <c r="D33" s="42" t="s">
        <v>3280</v>
      </c>
    </row>
    <row r="34">
      <c r="A34" s="41">
        <v>306.0</v>
      </c>
      <c r="B34" s="41">
        <v>3.0</v>
      </c>
      <c r="C34" s="42" t="s">
        <v>3338</v>
      </c>
      <c r="D34" s="42" t="s">
        <v>3339</v>
      </c>
    </row>
    <row r="35">
      <c r="A35" s="41">
        <v>309.0</v>
      </c>
      <c r="B35" s="41">
        <v>3.0</v>
      </c>
      <c r="C35" s="42" t="s">
        <v>3340</v>
      </c>
      <c r="D35" s="42" t="s">
        <v>3341</v>
      </c>
    </row>
    <row r="36">
      <c r="A36" s="41">
        <v>310.0</v>
      </c>
      <c r="B36" s="41">
        <v>3.0</v>
      </c>
      <c r="C36" s="42" t="s">
        <v>3342</v>
      </c>
      <c r="D36" s="42" t="s">
        <v>3343</v>
      </c>
    </row>
    <row r="37">
      <c r="A37" s="41">
        <v>311.0</v>
      </c>
      <c r="B37" s="41">
        <v>3.0</v>
      </c>
      <c r="C37" s="42" t="s">
        <v>3344</v>
      </c>
      <c r="D37" s="42" t="s">
        <v>3345</v>
      </c>
    </row>
    <row r="38">
      <c r="A38" s="41">
        <v>312.0</v>
      </c>
      <c r="B38" s="41">
        <v>3.0</v>
      </c>
      <c r="C38" s="42" t="s">
        <v>3346</v>
      </c>
      <c r="D38" s="42" t="s">
        <v>3347</v>
      </c>
    </row>
    <row r="39">
      <c r="A39" s="41">
        <v>313.0</v>
      </c>
      <c r="B39" s="41">
        <v>3.0</v>
      </c>
      <c r="C39" s="42" t="s">
        <v>3348</v>
      </c>
      <c r="D39" s="42" t="s">
        <v>3349</v>
      </c>
    </row>
    <row r="40">
      <c r="A40" s="41">
        <v>316.0</v>
      </c>
      <c r="B40" s="41">
        <v>3.0</v>
      </c>
      <c r="C40" s="42" t="s">
        <v>3350</v>
      </c>
      <c r="D40" s="42" t="s">
        <v>3351</v>
      </c>
    </row>
    <row r="41">
      <c r="A41" s="41">
        <v>317.0</v>
      </c>
      <c r="B41" s="41">
        <v>3.0</v>
      </c>
      <c r="C41" s="42" t="s">
        <v>3352</v>
      </c>
      <c r="D41" s="42" t="s">
        <v>3353</v>
      </c>
    </row>
    <row r="42">
      <c r="A42" s="41">
        <v>318.0</v>
      </c>
      <c r="B42" s="41">
        <v>3.0</v>
      </c>
      <c r="C42" s="42" t="s">
        <v>3354</v>
      </c>
      <c r="D42" s="42" t="s">
        <v>3355</v>
      </c>
    </row>
    <row r="43">
      <c r="A43" s="41">
        <v>319.0</v>
      </c>
      <c r="B43" s="41">
        <v>3.0</v>
      </c>
      <c r="C43" s="42" t="s">
        <v>3356</v>
      </c>
      <c r="D43" s="42" t="s">
        <v>3357</v>
      </c>
    </row>
    <row r="44">
      <c r="A44" s="41">
        <v>322.0</v>
      </c>
      <c r="B44" s="41">
        <v>3.0</v>
      </c>
      <c r="C44" s="42" t="s">
        <v>3358</v>
      </c>
      <c r="D44" s="42" t="s">
        <v>3359</v>
      </c>
    </row>
    <row r="45">
      <c r="A45" s="41">
        <v>323.0</v>
      </c>
      <c r="B45" s="41">
        <v>3.0</v>
      </c>
      <c r="C45" s="42" t="s">
        <v>3360</v>
      </c>
      <c r="D45" s="42" t="s">
        <v>3361</v>
      </c>
    </row>
    <row r="46">
      <c r="A46" s="41">
        <v>324.0</v>
      </c>
      <c r="B46" s="41">
        <v>3.0</v>
      </c>
      <c r="C46" s="42" t="s">
        <v>3362</v>
      </c>
      <c r="D46" s="42" t="s">
        <v>3363</v>
      </c>
    </row>
    <row r="47">
      <c r="A47" s="41">
        <v>325.0</v>
      </c>
      <c r="B47" s="41">
        <v>3.0</v>
      </c>
      <c r="C47" s="42" t="s">
        <v>3364</v>
      </c>
      <c r="D47" s="42" t="s">
        <v>3365</v>
      </c>
    </row>
    <row r="48">
      <c r="A48" s="41">
        <v>326.0</v>
      </c>
      <c r="B48" s="41">
        <v>3.0</v>
      </c>
      <c r="C48" s="42" t="s">
        <v>3366</v>
      </c>
      <c r="D48" s="42" t="s">
        <v>3367</v>
      </c>
    </row>
    <row r="49">
      <c r="A49" s="41">
        <v>329.0</v>
      </c>
      <c r="B49" s="41">
        <v>3.0</v>
      </c>
      <c r="C49" s="42" t="s">
        <v>3368</v>
      </c>
      <c r="D49" s="42" t="s">
        <v>3369</v>
      </c>
    </row>
    <row r="50">
      <c r="A50" s="41">
        <v>330.0</v>
      </c>
      <c r="B50" s="41">
        <v>3.0</v>
      </c>
      <c r="C50" s="42" t="s">
        <v>3370</v>
      </c>
      <c r="D50" s="42" t="s">
        <v>3371</v>
      </c>
    </row>
    <row r="51">
      <c r="A51" s="41">
        <v>331.0</v>
      </c>
      <c r="B51" s="41">
        <v>3.0</v>
      </c>
      <c r="C51" s="42" t="s">
        <v>3372</v>
      </c>
      <c r="D51" s="42" t="s">
        <v>3373</v>
      </c>
    </row>
    <row r="52">
      <c r="A52" s="41">
        <v>332.0</v>
      </c>
      <c r="B52" s="41">
        <v>3.0</v>
      </c>
      <c r="C52" s="42" t="s">
        <v>3374</v>
      </c>
      <c r="D52" s="42" t="s">
        <v>3375</v>
      </c>
    </row>
    <row r="53">
      <c r="A53" s="41">
        <v>333.0</v>
      </c>
      <c r="B53" s="41">
        <v>3.0</v>
      </c>
      <c r="C53" s="42" t="s">
        <v>3376</v>
      </c>
      <c r="D53" s="42" t="s">
        <v>3377</v>
      </c>
    </row>
    <row r="54">
      <c r="A54" s="41">
        <v>336.0</v>
      </c>
      <c r="B54" s="41">
        <v>3.0</v>
      </c>
      <c r="C54" s="42" t="s">
        <v>3378</v>
      </c>
      <c r="D54" s="42" t="s">
        <v>3379</v>
      </c>
    </row>
    <row r="55">
      <c r="A55" s="41">
        <v>337.0</v>
      </c>
      <c r="B55" s="41">
        <v>3.0</v>
      </c>
      <c r="C55" s="42" t="s">
        <v>3380</v>
      </c>
      <c r="D55" s="42" t="s">
        <v>3381</v>
      </c>
    </row>
    <row r="56">
      <c r="A56" s="41">
        <v>338.0</v>
      </c>
      <c r="B56" s="41">
        <v>3.0</v>
      </c>
      <c r="C56" s="42" t="s">
        <v>3382</v>
      </c>
      <c r="D56" s="42" t="s">
        <v>3383</v>
      </c>
    </row>
    <row r="57">
      <c r="A57" s="41">
        <v>339.0</v>
      </c>
      <c r="B57" s="41">
        <v>3.0</v>
      </c>
      <c r="C57" s="42" t="s">
        <v>3321</v>
      </c>
      <c r="D57" s="42" t="s">
        <v>3280</v>
      </c>
    </row>
    <row r="58">
      <c r="A58" s="41">
        <v>340.0</v>
      </c>
      <c r="B58" s="41">
        <v>3.0</v>
      </c>
      <c r="C58" s="42" t="s">
        <v>3384</v>
      </c>
      <c r="D58" s="42" t="s">
        <v>3385</v>
      </c>
    </row>
    <row r="59">
      <c r="A59" s="41">
        <v>343.0</v>
      </c>
      <c r="B59" s="41">
        <v>3.0</v>
      </c>
      <c r="C59" s="42" t="s">
        <v>3386</v>
      </c>
      <c r="D59" s="42" t="s">
        <v>3387</v>
      </c>
    </row>
    <row r="60">
      <c r="A60" s="41">
        <v>344.0</v>
      </c>
      <c r="B60" s="41">
        <v>3.0</v>
      </c>
      <c r="C60" s="42" t="s">
        <v>3388</v>
      </c>
      <c r="D60" s="42" t="s">
        <v>3389</v>
      </c>
    </row>
    <row r="61">
      <c r="A61" s="41">
        <v>345.0</v>
      </c>
      <c r="B61" s="41">
        <v>3.0</v>
      </c>
      <c r="C61" s="42" t="s">
        <v>3390</v>
      </c>
      <c r="D61" s="42" t="s">
        <v>3391</v>
      </c>
    </row>
    <row r="62">
      <c r="A62" s="41">
        <v>346.0</v>
      </c>
      <c r="B62" s="41">
        <v>3.0</v>
      </c>
      <c r="C62" s="42" t="s">
        <v>3392</v>
      </c>
      <c r="D62" s="42" t="s">
        <v>3393</v>
      </c>
    </row>
    <row r="63">
      <c r="A63" s="41">
        <v>347.0</v>
      </c>
      <c r="B63" s="41">
        <v>3.0</v>
      </c>
      <c r="C63" s="42" t="s">
        <v>3394</v>
      </c>
      <c r="D63" s="42" t="s">
        <v>3395</v>
      </c>
    </row>
    <row r="64">
      <c r="A64" s="41">
        <v>350.0</v>
      </c>
      <c r="B64" s="41">
        <v>3.0</v>
      </c>
      <c r="C64" s="42" t="s">
        <v>3396</v>
      </c>
      <c r="D64" s="42" t="s">
        <v>3397</v>
      </c>
    </row>
    <row r="65">
      <c r="A65" s="41">
        <v>351.0</v>
      </c>
      <c r="B65" s="41">
        <v>3.0</v>
      </c>
      <c r="C65" s="42" t="s">
        <v>3398</v>
      </c>
      <c r="D65" s="42" t="s">
        <v>3399</v>
      </c>
    </row>
    <row r="66">
      <c r="A66" s="41">
        <v>352.0</v>
      </c>
      <c r="B66" s="41">
        <v>3.0</v>
      </c>
      <c r="C66" s="42" t="s">
        <v>3400</v>
      </c>
      <c r="D66" s="42" t="s">
        <v>3401</v>
      </c>
    </row>
    <row r="67">
      <c r="A67" s="41">
        <v>353.0</v>
      </c>
      <c r="B67" s="41">
        <v>3.0</v>
      </c>
      <c r="C67" s="42" t="s">
        <v>3402</v>
      </c>
      <c r="D67" s="42" t="s">
        <v>3403</v>
      </c>
    </row>
    <row r="68">
      <c r="A68" s="41">
        <v>356.0</v>
      </c>
      <c r="B68" s="41">
        <v>3.0</v>
      </c>
      <c r="C68" s="42" t="s">
        <v>3404</v>
      </c>
      <c r="D68" s="42" t="s">
        <v>3405</v>
      </c>
    </row>
    <row r="69">
      <c r="A69" s="41">
        <v>357.0</v>
      </c>
      <c r="B69" s="41">
        <v>3.0</v>
      </c>
      <c r="C69" s="42" t="s">
        <v>3406</v>
      </c>
      <c r="D69" s="42" t="s">
        <v>3407</v>
      </c>
    </row>
    <row r="70">
      <c r="A70" s="41">
        <v>358.0</v>
      </c>
      <c r="B70" s="41">
        <v>3.0</v>
      </c>
      <c r="C70" s="42" t="s">
        <v>3408</v>
      </c>
      <c r="D70" s="42" t="s">
        <v>3409</v>
      </c>
    </row>
    <row r="71">
      <c r="A71" s="41">
        <v>359.0</v>
      </c>
      <c r="B71" s="41">
        <v>3.0</v>
      </c>
      <c r="C71" s="42" t="s">
        <v>3410</v>
      </c>
      <c r="D71" s="42" t="s">
        <v>3411</v>
      </c>
    </row>
    <row r="72">
      <c r="A72" s="41">
        <v>360.0</v>
      </c>
      <c r="B72" s="41">
        <v>3.0</v>
      </c>
      <c r="C72" s="42" t="s">
        <v>3412</v>
      </c>
      <c r="D72" s="42" t="s">
        <v>3413</v>
      </c>
    </row>
    <row r="73">
      <c r="A73" s="41">
        <v>363.0</v>
      </c>
      <c r="B73" s="41">
        <v>3.0</v>
      </c>
      <c r="C73" s="42" t="s">
        <v>3414</v>
      </c>
      <c r="D73" s="42" t="s">
        <v>3415</v>
      </c>
    </row>
    <row r="74">
      <c r="A74" s="41">
        <v>364.0</v>
      </c>
      <c r="B74" s="41">
        <v>3.0</v>
      </c>
      <c r="C74" s="42" t="s">
        <v>3416</v>
      </c>
      <c r="D74" s="42" t="s">
        <v>3417</v>
      </c>
    </row>
    <row r="75">
      <c r="A75" s="41">
        <v>365.0</v>
      </c>
      <c r="B75" s="41">
        <v>3.0</v>
      </c>
      <c r="C75" s="42" t="s">
        <v>3418</v>
      </c>
      <c r="D75" s="42" t="s">
        <v>3419</v>
      </c>
    </row>
    <row r="76">
      <c r="A76" s="41">
        <v>366.0</v>
      </c>
      <c r="B76" s="41">
        <v>3.0</v>
      </c>
      <c r="C76" s="42" t="s">
        <v>3420</v>
      </c>
      <c r="D76" s="42" t="s">
        <v>3421</v>
      </c>
    </row>
    <row r="77">
      <c r="A77" s="41">
        <v>369.0</v>
      </c>
      <c r="B77" s="41">
        <v>3.0</v>
      </c>
      <c r="C77" s="42" t="s">
        <v>3422</v>
      </c>
      <c r="D77" s="42" t="s">
        <v>3423</v>
      </c>
    </row>
    <row r="78">
      <c r="A78" s="41">
        <v>370.0</v>
      </c>
      <c r="B78" s="41">
        <v>3.0</v>
      </c>
      <c r="C78" s="42" t="s">
        <v>3424</v>
      </c>
      <c r="D78" s="42" t="s">
        <v>3425</v>
      </c>
    </row>
    <row r="79">
      <c r="A79" s="41">
        <v>371.0</v>
      </c>
      <c r="B79" s="41">
        <v>3.0</v>
      </c>
      <c r="C79" s="42" t="s">
        <v>3426</v>
      </c>
      <c r="D79" s="42" t="s">
        <v>3427</v>
      </c>
    </row>
    <row r="80">
      <c r="A80" s="41">
        <v>372.0</v>
      </c>
      <c r="B80" s="41">
        <v>3.0</v>
      </c>
      <c r="C80" s="42" t="s">
        <v>3428</v>
      </c>
      <c r="D80" s="42" t="s">
        <v>3429</v>
      </c>
    </row>
    <row r="81">
      <c r="A81" s="41">
        <v>373.0</v>
      </c>
      <c r="B81" s="41">
        <v>3.0</v>
      </c>
      <c r="C81" s="42" t="s">
        <v>3430</v>
      </c>
      <c r="D81" s="42" t="s">
        <v>3431</v>
      </c>
    </row>
    <row r="82">
      <c r="A82" s="41">
        <v>376.0</v>
      </c>
      <c r="B82" s="41">
        <v>3.0</v>
      </c>
      <c r="C82" s="42" t="s">
        <v>3432</v>
      </c>
      <c r="D82" s="42" t="s">
        <v>3433</v>
      </c>
    </row>
    <row r="83">
      <c r="A83" s="41">
        <v>377.0</v>
      </c>
      <c r="B83" s="41">
        <v>3.0</v>
      </c>
      <c r="C83" s="42" t="s">
        <v>3434</v>
      </c>
      <c r="D83" s="42" t="s">
        <v>3435</v>
      </c>
    </row>
    <row r="84">
      <c r="A84" s="41">
        <v>378.0</v>
      </c>
      <c r="B84" s="41">
        <v>3.0</v>
      </c>
      <c r="C84" s="42" t="s">
        <v>3436</v>
      </c>
      <c r="D84" s="42" t="s">
        <v>3437</v>
      </c>
    </row>
    <row r="85">
      <c r="A85" s="41">
        <v>379.0</v>
      </c>
      <c r="B85" s="41">
        <v>3.0</v>
      </c>
      <c r="C85" s="42" t="s">
        <v>3438</v>
      </c>
      <c r="D85" s="42" t="s">
        <v>3439</v>
      </c>
    </row>
    <row r="86">
      <c r="A86" s="41">
        <v>382.0</v>
      </c>
      <c r="B86" s="41">
        <v>3.0</v>
      </c>
      <c r="C86" s="42" t="s">
        <v>3440</v>
      </c>
      <c r="D86" s="42" t="s">
        <v>3441</v>
      </c>
    </row>
    <row r="87">
      <c r="A87" s="41">
        <v>383.0</v>
      </c>
      <c r="B87" s="41">
        <v>3.0</v>
      </c>
      <c r="C87" s="42" t="s">
        <v>3442</v>
      </c>
      <c r="D87" s="42" t="s">
        <v>3443</v>
      </c>
    </row>
    <row r="88">
      <c r="A88" s="41">
        <v>384.0</v>
      </c>
      <c r="B88" s="41">
        <v>3.0</v>
      </c>
      <c r="C88" s="42" t="s">
        <v>3444</v>
      </c>
      <c r="D88" s="42" t="s">
        <v>3445</v>
      </c>
    </row>
    <row r="89">
      <c r="A89" s="41">
        <v>385.0</v>
      </c>
      <c r="B89" s="41">
        <v>3.0</v>
      </c>
      <c r="C89" s="42" t="s">
        <v>3438</v>
      </c>
      <c r="D89" s="42" t="s">
        <v>3439</v>
      </c>
    </row>
    <row r="90">
      <c r="A90" s="41">
        <v>388.0</v>
      </c>
      <c r="B90" s="41">
        <v>3.0</v>
      </c>
      <c r="C90" s="42" t="s">
        <v>3446</v>
      </c>
      <c r="D90" s="42" t="s">
        <v>3447</v>
      </c>
    </row>
    <row r="91">
      <c r="A91" s="41">
        <v>389.0</v>
      </c>
      <c r="B91" s="41">
        <v>3.0</v>
      </c>
      <c r="C91" s="42" t="s">
        <v>3448</v>
      </c>
      <c r="D91" s="42" t="s">
        <v>3449</v>
      </c>
    </row>
    <row r="92">
      <c r="A92" s="41">
        <v>390.0</v>
      </c>
      <c r="B92" s="41">
        <v>3.0</v>
      </c>
      <c r="C92" s="42" t="s">
        <v>3450</v>
      </c>
      <c r="D92" s="42" t="s">
        <v>3451</v>
      </c>
    </row>
    <row r="93">
      <c r="A93" s="41">
        <v>391.0</v>
      </c>
      <c r="B93" s="41">
        <v>3.0</v>
      </c>
      <c r="C93" s="42" t="s">
        <v>3452</v>
      </c>
      <c r="D93" s="42" t="s">
        <v>3453</v>
      </c>
    </row>
    <row r="94">
      <c r="A94" s="41">
        <v>392.0</v>
      </c>
      <c r="B94" s="41">
        <v>3.0</v>
      </c>
      <c r="C94" s="42" t="s">
        <v>3454</v>
      </c>
      <c r="D94" s="42" t="s">
        <v>3455</v>
      </c>
    </row>
    <row r="95">
      <c r="A95" s="41">
        <v>395.0</v>
      </c>
      <c r="B95" s="41">
        <v>3.0</v>
      </c>
      <c r="C95" s="42" t="s">
        <v>3456</v>
      </c>
      <c r="D95" s="42" t="s">
        <v>3457</v>
      </c>
    </row>
    <row r="96">
      <c r="A96" s="41">
        <v>396.0</v>
      </c>
      <c r="B96" s="41">
        <v>3.0</v>
      </c>
      <c r="C96" s="42" t="s">
        <v>3458</v>
      </c>
      <c r="D96" s="42" t="s">
        <v>3459</v>
      </c>
    </row>
    <row r="97">
      <c r="A97" s="41">
        <v>397.0</v>
      </c>
      <c r="B97" s="41">
        <v>3.0</v>
      </c>
      <c r="C97" s="42" t="s">
        <v>3460</v>
      </c>
      <c r="D97" s="42" t="s">
        <v>3461</v>
      </c>
    </row>
    <row r="98">
      <c r="A98" s="41">
        <v>398.0</v>
      </c>
      <c r="B98" s="41">
        <v>3.0</v>
      </c>
      <c r="C98" s="42" t="s">
        <v>3462</v>
      </c>
      <c r="D98" s="42" t="s">
        <v>3463</v>
      </c>
    </row>
    <row r="99">
      <c r="A99" s="41">
        <v>401.0</v>
      </c>
      <c r="B99" s="41">
        <v>3.0</v>
      </c>
      <c r="C99" s="42" t="s">
        <v>3464</v>
      </c>
      <c r="D99" s="42" t="s">
        <v>3465</v>
      </c>
    </row>
    <row r="100">
      <c r="A100" s="41">
        <v>402.0</v>
      </c>
      <c r="B100" s="41">
        <v>3.0</v>
      </c>
      <c r="C100" s="42" t="s">
        <v>3458</v>
      </c>
      <c r="D100" s="42" t="s">
        <v>3459</v>
      </c>
    </row>
    <row r="101">
      <c r="A101" s="41">
        <v>403.0</v>
      </c>
      <c r="B101" s="41">
        <v>3.0</v>
      </c>
      <c r="C101" s="42" t="s">
        <v>3460</v>
      </c>
      <c r="D101" s="42" t="s">
        <v>3461</v>
      </c>
    </row>
    <row r="102">
      <c r="A102" s="41">
        <v>404.0</v>
      </c>
      <c r="B102" s="41">
        <v>3.0</v>
      </c>
      <c r="C102" s="42" t="s">
        <v>3462</v>
      </c>
      <c r="D102" s="42" t="s">
        <v>3463</v>
      </c>
    </row>
    <row r="103">
      <c r="A103" s="41">
        <v>407.0</v>
      </c>
      <c r="B103" s="41">
        <v>3.0</v>
      </c>
      <c r="C103" s="42" t="s">
        <v>380</v>
      </c>
      <c r="D103" s="42" t="s">
        <v>3466</v>
      </c>
    </row>
    <row r="104">
      <c r="A104" s="41">
        <v>408.0</v>
      </c>
      <c r="B104" s="41">
        <v>3.0</v>
      </c>
      <c r="C104" s="42" t="s">
        <v>3458</v>
      </c>
      <c r="D104" s="42" t="s">
        <v>3459</v>
      </c>
    </row>
    <row r="105">
      <c r="A105" s="41">
        <v>409.0</v>
      </c>
      <c r="B105" s="41">
        <v>3.0</v>
      </c>
      <c r="C105" s="42" t="s">
        <v>3460</v>
      </c>
      <c r="D105" s="42" t="s">
        <v>3461</v>
      </c>
    </row>
    <row r="106">
      <c r="A106" s="41">
        <v>410.0</v>
      </c>
      <c r="B106" s="41">
        <v>3.0</v>
      </c>
      <c r="C106" s="42" t="s">
        <v>3462</v>
      </c>
      <c r="D106" s="42" t="s">
        <v>3463</v>
      </c>
    </row>
    <row r="107">
      <c r="A107" s="41">
        <v>413.0</v>
      </c>
      <c r="B107" s="41">
        <v>3.0</v>
      </c>
      <c r="C107" s="42" t="s">
        <v>3467</v>
      </c>
      <c r="D107" s="42" t="s">
        <v>3468</v>
      </c>
    </row>
    <row r="108">
      <c r="A108" s="41">
        <v>414.0</v>
      </c>
      <c r="B108" s="41">
        <v>3.0</v>
      </c>
      <c r="C108" s="42" t="s">
        <v>3458</v>
      </c>
      <c r="D108" s="42" t="s">
        <v>3459</v>
      </c>
    </row>
    <row r="109">
      <c r="A109" s="41">
        <v>415.0</v>
      </c>
      <c r="B109" s="41">
        <v>3.0</v>
      </c>
      <c r="C109" s="42" t="s">
        <v>3460</v>
      </c>
      <c r="D109" s="42" t="s">
        <v>3461</v>
      </c>
    </row>
    <row r="110">
      <c r="A110" s="41">
        <v>416.0</v>
      </c>
      <c r="B110" s="41">
        <v>3.0</v>
      </c>
      <c r="C110" s="42" t="s">
        <v>3462</v>
      </c>
      <c r="D110" s="42" t="s">
        <v>3463</v>
      </c>
    </row>
    <row r="111">
      <c r="A111" s="41">
        <v>419.0</v>
      </c>
      <c r="B111" s="41">
        <v>3.0</v>
      </c>
      <c r="C111" s="42" t="s">
        <v>3469</v>
      </c>
      <c r="D111" s="42" t="s">
        <v>3470</v>
      </c>
    </row>
    <row r="112">
      <c r="A112" s="41">
        <v>420.0</v>
      </c>
      <c r="B112" s="41">
        <v>3.0</v>
      </c>
      <c r="C112" s="42" t="s">
        <v>3471</v>
      </c>
      <c r="D112" s="42" t="s">
        <v>3472</v>
      </c>
    </row>
    <row r="113">
      <c r="A113" s="41">
        <v>421.0</v>
      </c>
      <c r="B113" s="41">
        <v>3.0</v>
      </c>
      <c r="C113" s="42" t="s">
        <v>3473</v>
      </c>
      <c r="D113" s="42" t="s">
        <v>3474</v>
      </c>
    </row>
    <row r="114">
      <c r="A114" s="41">
        <v>422.0</v>
      </c>
      <c r="B114" s="41">
        <v>3.0</v>
      </c>
      <c r="C114" s="42" t="s">
        <v>3475</v>
      </c>
      <c r="D114" s="42" t="s">
        <v>3476</v>
      </c>
    </row>
    <row r="115">
      <c r="A115" s="41">
        <v>423.0</v>
      </c>
      <c r="B115" s="41">
        <v>3.0</v>
      </c>
      <c r="C115" s="42" t="s">
        <v>3477</v>
      </c>
      <c r="D115" s="42" t="s">
        <v>3478</v>
      </c>
    </row>
    <row r="116">
      <c r="A116" s="41">
        <v>426.0</v>
      </c>
      <c r="B116" s="41">
        <v>3.0</v>
      </c>
      <c r="C116" s="42" t="s">
        <v>3479</v>
      </c>
      <c r="D116" s="42" t="s">
        <v>3480</v>
      </c>
    </row>
    <row r="117">
      <c r="A117" s="41">
        <v>427.0</v>
      </c>
      <c r="B117" s="41">
        <v>3.0</v>
      </c>
      <c r="C117" s="42" t="s">
        <v>3481</v>
      </c>
      <c r="D117" s="42" t="s">
        <v>3482</v>
      </c>
    </row>
    <row r="118">
      <c r="A118" s="41">
        <v>428.0</v>
      </c>
      <c r="B118" s="41">
        <v>3.0</v>
      </c>
      <c r="C118" s="42" t="s">
        <v>388</v>
      </c>
      <c r="D118" s="42" t="s">
        <v>3483</v>
      </c>
    </row>
    <row r="119">
      <c r="A119" s="41">
        <v>429.0</v>
      </c>
      <c r="B119" s="41">
        <v>3.0</v>
      </c>
      <c r="C119" s="42" t="s">
        <v>3484</v>
      </c>
      <c r="D119" s="42" t="s">
        <v>3485</v>
      </c>
    </row>
    <row r="120">
      <c r="A120" s="41">
        <v>430.0</v>
      </c>
      <c r="B120" s="41">
        <v>3.0</v>
      </c>
      <c r="C120" s="42" t="s">
        <v>3486</v>
      </c>
      <c r="D120" s="42" t="s">
        <v>3487</v>
      </c>
    </row>
    <row r="121">
      <c r="A121" s="41">
        <v>433.0</v>
      </c>
      <c r="B121" s="41">
        <v>3.0</v>
      </c>
      <c r="C121" s="42" t="s">
        <v>3488</v>
      </c>
      <c r="D121" s="42" t="s">
        <v>3489</v>
      </c>
    </row>
    <row r="122">
      <c r="A122" s="41">
        <v>434.0</v>
      </c>
      <c r="B122" s="41">
        <v>3.0</v>
      </c>
      <c r="C122" s="42" t="s">
        <v>3490</v>
      </c>
      <c r="D122" s="42" t="s">
        <v>3491</v>
      </c>
    </row>
    <row r="123">
      <c r="A123" s="41">
        <v>435.0</v>
      </c>
      <c r="B123" s="41">
        <v>3.0</v>
      </c>
      <c r="C123" s="42" t="s">
        <v>3492</v>
      </c>
      <c r="D123" s="42" t="s">
        <v>3493</v>
      </c>
    </row>
    <row r="124">
      <c r="A124" s="41">
        <v>436.0</v>
      </c>
      <c r="B124" s="41">
        <v>3.0</v>
      </c>
      <c r="C124" s="42" t="s">
        <v>3494</v>
      </c>
      <c r="D124" s="42" t="s">
        <v>3495</v>
      </c>
    </row>
    <row r="125">
      <c r="A125" s="41">
        <v>439.0</v>
      </c>
      <c r="B125" s="41">
        <v>3.0</v>
      </c>
      <c r="C125" s="42" t="s">
        <v>3496</v>
      </c>
      <c r="D125" s="42" t="s">
        <v>3497</v>
      </c>
    </row>
    <row r="126">
      <c r="A126" s="41">
        <v>440.0</v>
      </c>
      <c r="B126" s="41">
        <v>3.0</v>
      </c>
      <c r="C126" s="42" t="s">
        <v>3424</v>
      </c>
      <c r="D126" s="42" t="s">
        <v>3425</v>
      </c>
    </row>
    <row r="127">
      <c r="A127" s="41">
        <v>441.0</v>
      </c>
      <c r="B127" s="41">
        <v>3.0</v>
      </c>
      <c r="C127" s="42" t="s">
        <v>3498</v>
      </c>
      <c r="D127" s="42" t="s">
        <v>3499</v>
      </c>
    </row>
    <row r="128">
      <c r="A128" s="41">
        <v>442.0</v>
      </c>
      <c r="B128" s="41">
        <v>3.0</v>
      </c>
      <c r="C128" s="42" t="s">
        <v>3500</v>
      </c>
      <c r="D128" s="42" t="s">
        <v>3501</v>
      </c>
    </row>
    <row r="129">
      <c r="A129" s="41">
        <v>443.0</v>
      </c>
      <c r="B129" s="41">
        <v>3.0</v>
      </c>
      <c r="C129" s="42" t="s">
        <v>3502</v>
      </c>
      <c r="D129" s="42" t="s">
        <v>3503</v>
      </c>
    </row>
    <row r="130">
      <c r="A130" s="41">
        <v>446.0</v>
      </c>
      <c r="B130" s="41">
        <v>3.0</v>
      </c>
      <c r="C130" s="42" t="s">
        <v>3504</v>
      </c>
      <c r="D130" s="42" t="s">
        <v>3505</v>
      </c>
    </row>
    <row r="131">
      <c r="A131" s="41">
        <v>447.0</v>
      </c>
      <c r="B131" s="41">
        <v>3.0</v>
      </c>
      <c r="C131" s="42" t="s">
        <v>3506</v>
      </c>
      <c r="D131" s="42" t="s">
        <v>3507</v>
      </c>
    </row>
    <row r="132">
      <c r="A132" s="41">
        <v>448.0</v>
      </c>
      <c r="B132" s="41">
        <v>3.0</v>
      </c>
      <c r="C132" s="42" t="s">
        <v>3508</v>
      </c>
      <c r="D132" s="42" t="s">
        <v>3509</v>
      </c>
    </row>
    <row r="133">
      <c r="A133" s="41">
        <v>449.0</v>
      </c>
      <c r="B133" s="41">
        <v>3.0</v>
      </c>
      <c r="C133" s="42" t="s">
        <v>3510</v>
      </c>
      <c r="D133" s="42" t="s">
        <v>3511</v>
      </c>
    </row>
    <row r="134">
      <c r="A134" s="41">
        <v>452.0</v>
      </c>
      <c r="B134" s="41">
        <v>3.0</v>
      </c>
      <c r="C134" s="42" t="s">
        <v>3512</v>
      </c>
      <c r="D134" s="42">
        <v>0.0</v>
      </c>
    </row>
    <row r="135">
      <c r="A135" s="41">
        <v>453.0</v>
      </c>
      <c r="B135" s="41">
        <v>3.0</v>
      </c>
      <c r="C135" s="42" t="s">
        <v>3513</v>
      </c>
      <c r="D135" s="42" t="s">
        <v>3514</v>
      </c>
    </row>
    <row r="136">
      <c r="A136" s="41">
        <v>454.0</v>
      </c>
      <c r="B136" s="41">
        <v>3.0</v>
      </c>
      <c r="C136" s="42" t="s">
        <v>3515</v>
      </c>
      <c r="D136" s="42" t="s">
        <v>3516</v>
      </c>
    </row>
    <row r="137">
      <c r="A137" s="41">
        <v>455.0</v>
      </c>
      <c r="B137" s="41">
        <v>3.0</v>
      </c>
      <c r="C137" s="42" t="s">
        <v>3517</v>
      </c>
      <c r="D137" s="42" t="s">
        <v>3518</v>
      </c>
    </row>
    <row r="138">
      <c r="A138" s="41">
        <v>458.0</v>
      </c>
      <c r="B138" s="41">
        <v>3.0</v>
      </c>
      <c r="C138" s="42" t="s">
        <v>3519</v>
      </c>
      <c r="D138" s="42" t="s">
        <v>3520</v>
      </c>
    </row>
    <row r="139">
      <c r="A139" s="41">
        <v>459.0</v>
      </c>
      <c r="B139" s="41">
        <v>3.0</v>
      </c>
      <c r="C139" s="42" t="s">
        <v>3521</v>
      </c>
      <c r="D139" s="42" t="s">
        <v>3522</v>
      </c>
    </row>
    <row r="140">
      <c r="A140" s="41">
        <v>460.0</v>
      </c>
      <c r="B140" s="41">
        <v>3.0</v>
      </c>
      <c r="C140" s="42" t="s">
        <v>3523</v>
      </c>
      <c r="D140" s="42" t="s">
        <v>3524</v>
      </c>
    </row>
    <row r="141">
      <c r="A141" s="41">
        <v>461.0</v>
      </c>
      <c r="B141" s="41">
        <v>3.0</v>
      </c>
      <c r="C141" s="42" t="s">
        <v>3525</v>
      </c>
      <c r="D141" s="42" t="s">
        <v>3526</v>
      </c>
    </row>
    <row r="142">
      <c r="A142" s="41">
        <v>464.0</v>
      </c>
      <c r="B142" s="41">
        <v>3.0</v>
      </c>
      <c r="C142" s="42" t="s">
        <v>3527</v>
      </c>
      <c r="D142" s="42" t="s">
        <v>3528</v>
      </c>
    </row>
    <row r="143">
      <c r="A143" s="41">
        <v>465.0</v>
      </c>
      <c r="B143" s="41">
        <v>3.0</v>
      </c>
      <c r="C143" s="42" t="s">
        <v>3529</v>
      </c>
      <c r="D143" s="42" t="s">
        <v>3530</v>
      </c>
    </row>
    <row r="144">
      <c r="A144" s="41">
        <v>466.0</v>
      </c>
      <c r="B144" s="41">
        <v>3.0</v>
      </c>
      <c r="C144" s="42" t="s">
        <v>3531</v>
      </c>
      <c r="D144" s="42" t="s">
        <v>3532</v>
      </c>
    </row>
    <row r="145">
      <c r="A145" s="41">
        <v>467.0</v>
      </c>
      <c r="B145" s="41">
        <v>3.0</v>
      </c>
      <c r="C145" s="42" t="s">
        <v>3533</v>
      </c>
      <c r="D145" s="42" t="s">
        <v>3534</v>
      </c>
    </row>
    <row r="146">
      <c r="A146" s="41">
        <v>470.0</v>
      </c>
      <c r="B146" s="41">
        <v>3.0</v>
      </c>
      <c r="C146" s="42" t="s">
        <v>3535</v>
      </c>
      <c r="D146" s="42" t="s">
        <v>3536</v>
      </c>
    </row>
    <row r="147">
      <c r="A147" s="41">
        <v>471.0</v>
      </c>
      <c r="B147" s="41">
        <v>3.0</v>
      </c>
      <c r="C147" s="42" t="s">
        <v>3537</v>
      </c>
      <c r="D147" s="42" t="s">
        <v>3538</v>
      </c>
    </row>
    <row r="148">
      <c r="A148" s="41">
        <v>472.0</v>
      </c>
      <c r="B148" s="41">
        <v>3.0</v>
      </c>
      <c r="C148" s="42" t="s">
        <v>3539</v>
      </c>
      <c r="D148" s="42" t="s">
        <v>3540</v>
      </c>
    </row>
    <row r="149">
      <c r="A149" s="41">
        <v>473.0</v>
      </c>
      <c r="B149" s="41">
        <v>3.0</v>
      </c>
      <c r="C149" s="42" t="s">
        <v>3541</v>
      </c>
      <c r="D149" s="42" t="s">
        <v>3542</v>
      </c>
    </row>
    <row r="150">
      <c r="A150" s="41">
        <v>474.0</v>
      </c>
      <c r="B150" s="41">
        <v>3.0</v>
      </c>
      <c r="C150" s="42" t="s">
        <v>3543</v>
      </c>
      <c r="D150" s="42" t="s">
        <v>3544</v>
      </c>
    </row>
    <row r="151">
      <c r="A151" s="41">
        <v>477.0</v>
      </c>
      <c r="B151" s="41">
        <v>3.0</v>
      </c>
      <c r="C151" s="42" t="s">
        <v>3545</v>
      </c>
      <c r="D151" s="42" t="s">
        <v>3546</v>
      </c>
    </row>
    <row r="152">
      <c r="A152" s="41">
        <v>478.0</v>
      </c>
      <c r="B152" s="41">
        <v>3.0</v>
      </c>
      <c r="C152" s="42" t="s">
        <v>3547</v>
      </c>
      <c r="D152" s="42" t="s">
        <v>3548</v>
      </c>
    </row>
    <row r="153">
      <c r="A153" s="41">
        <v>479.0</v>
      </c>
      <c r="B153" s="41">
        <v>3.0</v>
      </c>
      <c r="C153" s="42" t="s">
        <v>3549</v>
      </c>
      <c r="D153" s="42" t="s">
        <v>3550</v>
      </c>
    </row>
    <row r="154">
      <c r="A154" s="41">
        <v>480.0</v>
      </c>
      <c r="B154" s="41">
        <v>3.0</v>
      </c>
      <c r="C154" s="42" t="s">
        <v>3551</v>
      </c>
      <c r="D154" s="42" t="s">
        <v>3552</v>
      </c>
    </row>
    <row r="155">
      <c r="A155" s="41">
        <v>481.0</v>
      </c>
      <c r="B155" s="41">
        <v>3.0</v>
      </c>
      <c r="C155" s="42" t="s">
        <v>3553</v>
      </c>
      <c r="D155" s="42" t="s">
        <v>3554</v>
      </c>
    </row>
    <row r="156">
      <c r="A156" s="41">
        <v>484.0</v>
      </c>
      <c r="B156" s="41">
        <v>3.0</v>
      </c>
      <c r="C156" s="42" t="s">
        <v>3555</v>
      </c>
      <c r="D156" s="42" t="s">
        <v>3556</v>
      </c>
    </row>
    <row r="157">
      <c r="A157" s="41">
        <v>485.0</v>
      </c>
      <c r="B157" s="41">
        <v>3.0</v>
      </c>
      <c r="C157" s="42" t="s">
        <v>3557</v>
      </c>
      <c r="D157" s="42" t="s">
        <v>3558</v>
      </c>
    </row>
    <row r="158">
      <c r="A158" s="41">
        <v>486.0</v>
      </c>
      <c r="B158" s="41">
        <v>3.0</v>
      </c>
      <c r="C158" s="42" t="s">
        <v>3559</v>
      </c>
      <c r="D158" s="42" t="s">
        <v>3560</v>
      </c>
    </row>
    <row r="159">
      <c r="A159" s="41">
        <v>487.0</v>
      </c>
      <c r="B159" s="41">
        <v>3.0</v>
      </c>
      <c r="C159" s="42" t="s">
        <v>3561</v>
      </c>
      <c r="D159" s="42" t="s">
        <v>3562</v>
      </c>
    </row>
    <row r="160">
      <c r="A160" s="41">
        <v>488.0</v>
      </c>
      <c r="B160" s="41">
        <v>3.0</v>
      </c>
      <c r="C160" s="42" t="s">
        <v>3563</v>
      </c>
      <c r="D160" s="42" t="s">
        <v>3564</v>
      </c>
    </row>
    <row r="161">
      <c r="A161" s="41">
        <v>491.0</v>
      </c>
      <c r="B161" s="41">
        <v>3.0</v>
      </c>
      <c r="C161" s="42" t="s">
        <v>3565</v>
      </c>
      <c r="D161" s="42" t="s">
        <v>3566</v>
      </c>
    </row>
    <row r="162">
      <c r="A162" s="41">
        <v>492.0</v>
      </c>
      <c r="B162" s="41">
        <v>3.0</v>
      </c>
      <c r="C162" s="42" t="s">
        <v>3557</v>
      </c>
      <c r="D162" s="42" t="s">
        <v>3558</v>
      </c>
    </row>
    <row r="163">
      <c r="A163" s="41">
        <v>493.0</v>
      </c>
      <c r="B163" s="41">
        <v>3.0</v>
      </c>
      <c r="C163" s="42" t="s">
        <v>3559</v>
      </c>
      <c r="D163" s="42" t="s">
        <v>3560</v>
      </c>
    </row>
    <row r="164">
      <c r="A164" s="41">
        <v>494.0</v>
      </c>
      <c r="B164" s="41">
        <v>3.0</v>
      </c>
      <c r="C164" s="42" t="s">
        <v>3561</v>
      </c>
      <c r="D164" s="42" t="s">
        <v>3562</v>
      </c>
    </row>
    <row r="165">
      <c r="A165" s="41">
        <v>495.0</v>
      </c>
      <c r="B165" s="41">
        <v>3.0</v>
      </c>
      <c r="C165" s="42" t="s">
        <v>3567</v>
      </c>
      <c r="D165" s="42" t="s">
        <v>3568</v>
      </c>
    </row>
    <row r="166">
      <c r="A166" s="41">
        <v>498.0</v>
      </c>
      <c r="B166" s="41">
        <v>3.0</v>
      </c>
      <c r="C166" s="42" t="s">
        <v>3569</v>
      </c>
      <c r="D166" s="42" t="s">
        <v>3570</v>
      </c>
    </row>
    <row r="167">
      <c r="A167" s="41">
        <v>499.0</v>
      </c>
      <c r="B167" s="41">
        <v>3.0</v>
      </c>
      <c r="C167" s="42" t="s">
        <v>3557</v>
      </c>
      <c r="D167" s="42" t="s">
        <v>3558</v>
      </c>
    </row>
    <row r="168">
      <c r="A168" s="41">
        <v>500.0</v>
      </c>
      <c r="B168" s="41">
        <v>3.0</v>
      </c>
      <c r="C168" s="42" t="s">
        <v>3559</v>
      </c>
      <c r="D168" s="42" t="s">
        <v>3560</v>
      </c>
    </row>
    <row r="169">
      <c r="A169" s="41">
        <v>501.0</v>
      </c>
      <c r="B169" s="41">
        <v>3.0</v>
      </c>
      <c r="C169" s="42" t="s">
        <v>3561</v>
      </c>
      <c r="D169" s="42" t="s">
        <v>3562</v>
      </c>
    </row>
    <row r="170">
      <c r="A170" s="41">
        <v>502.0</v>
      </c>
      <c r="B170" s="41">
        <v>3.0</v>
      </c>
      <c r="C170" s="42" t="s">
        <v>3571</v>
      </c>
      <c r="D170" s="42" t="s">
        <v>3572</v>
      </c>
    </row>
    <row r="171">
      <c r="A171" s="41">
        <v>505.0</v>
      </c>
      <c r="B171" s="41">
        <v>3.0</v>
      </c>
      <c r="C171" s="42" t="s">
        <v>3573</v>
      </c>
      <c r="D171" s="42" t="s">
        <v>3574</v>
      </c>
    </row>
    <row r="172">
      <c r="A172" s="41">
        <v>506.0</v>
      </c>
      <c r="B172" s="41">
        <v>3.0</v>
      </c>
      <c r="C172" s="42" t="s">
        <v>3557</v>
      </c>
      <c r="D172" s="42" t="s">
        <v>3558</v>
      </c>
    </row>
    <row r="173">
      <c r="A173" s="41">
        <v>507.0</v>
      </c>
      <c r="B173" s="41">
        <v>3.0</v>
      </c>
      <c r="C173" s="42" t="s">
        <v>3559</v>
      </c>
      <c r="D173" s="42" t="s">
        <v>3560</v>
      </c>
    </row>
    <row r="174">
      <c r="A174" s="41">
        <v>508.0</v>
      </c>
      <c r="B174" s="41">
        <v>3.0</v>
      </c>
      <c r="C174" s="42" t="s">
        <v>3561</v>
      </c>
      <c r="D174" s="42" t="s">
        <v>3562</v>
      </c>
    </row>
    <row r="175">
      <c r="A175" s="41">
        <v>509.0</v>
      </c>
      <c r="B175" s="41">
        <v>3.0</v>
      </c>
      <c r="C175" s="42" t="s">
        <v>3575</v>
      </c>
      <c r="D175" s="42" t="s">
        <v>3576</v>
      </c>
    </row>
    <row r="176">
      <c r="A176" s="41">
        <v>512.0</v>
      </c>
      <c r="B176" s="41">
        <v>3.0</v>
      </c>
      <c r="C176" s="42" t="s">
        <v>3577</v>
      </c>
      <c r="D176" s="42" t="s">
        <v>3578</v>
      </c>
    </row>
    <row r="177">
      <c r="A177" s="41">
        <v>513.0</v>
      </c>
      <c r="B177" s="41">
        <v>3.0</v>
      </c>
      <c r="C177" s="42" t="s">
        <v>3557</v>
      </c>
      <c r="D177" s="42" t="s">
        <v>3558</v>
      </c>
    </row>
    <row r="178">
      <c r="A178" s="41">
        <v>514.0</v>
      </c>
      <c r="B178" s="41">
        <v>3.0</v>
      </c>
      <c r="C178" s="42" t="s">
        <v>3559</v>
      </c>
      <c r="D178" s="42" t="s">
        <v>3560</v>
      </c>
    </row>
    <row r="179">
      <c r="A179" s="41">
        <v>515.0</v>
      </c>
      <c r="B179" s="41">
        <v>3.0</v>
      </c>
      <c r="C179" s="42" t="s">
        <v>3561</v>
      </c>
      <c r="D179" s="42" t="s">
        <v>3562</v>
      </c>
    </row>
    <row r="180">
      <c r="A180" s="41">
        <v>516.0</v>
      </c>
      <c r="B180" s="41">
        <v>3.0</v>
      </c>
      <c r="C180" s="42" t="s">
        <v>3579</v>
      </c>
      <c r="D180" s="42" t="s">
        <v>3580</v>
      </c>
    </row>
    <row r="181">
      <c r="A181" s="41">
        <v>519.0</v>
      </c>
      <c r="B181" s="41">
        <v>3.0</v>
      </c>
      <c r="C181" s="42" t="s">
        <v>3581</v>
      </c>
      <c r="D181" s="42" t="s">
        <v>3582</v>
      </c>
    </row>
    <row r="182">
      <c r="A182" s="41">
        <v>520.0</v>
      </c>
      <c r="B182" s="41">
        <v>3.0</v>
      </c>
      <c r="C182" s="42" t="s">
        <v>3583</v>
      </c>
      <c r="D182" s="42" t="s">
        <v>3584</v>
      </c>
    </row>
    <row r="183">
      <c r="A183" s="41">
        <v>521.0</v>
      </c>
      <c r="B183" s="41">
        <v>3.0</v>
      </c>
      <c r="C183" s="42" t="s">
        <v>3585</v>
      </c>
      <c r="D183" s="42" t="s">
        <v>3586</v>
      </c>
    </row>
    <row r="184">
      <c r="A184" s="41">
        <v>522.0</v>
      </c>
      <c r="B184" s="41">
        <v>3.0</v>
      </c>
      <c r="C184" s="42" t="s">
        <v>3587</v>
      </c>
      <c r="D184" s="42" t="s">
        <v>3558</v>
      </c>
    </row>
    <row r="185">
      <c r="A185" s="41">
        <v>523.0</v>
      </c>
      <c r="B185" s="41">
        <v>3.0</v>
      </c>
      <c r="C185" s="42" t="s">
        <v>3588</v>
      </c>
      <c r="D185" s="42" t="s">
        <v>3589</v>
      </c>
    </row>
    <row r="186">
      <c r="A186" s="41">
        <v>526.0</v>
      </c>
      <c r="B186" s="41">
        <v>3.0</v>
      </c>
      <c r="C186" s="42" t="s">
        <v>3590</v>
      </c>
      <c r="D186" s="42" t="s">
        <v>3591</v>
      </c>
    </row>
    <row r="187">
      <c r="A187" s="41">
        <v>527.0</v>
      </c>
      <c r="B187" s="41">
        <v>3.0</v>
      </c>
      <c r="C187" s="42" t="s">
        <v>3592</v>
      </c>
      <c r="D187" s="42" t="s">
        <v>3593</v>
      </c>
    </row>
    <row r="188">
      <c r="A188" s="41">
        <v>528.0</v>
      </c>
      <c r="B188" s="41">
        <v>3.0</v>
      </c>
      <c r="C188" s="42" t="s">
        <v>3594</v>
      </c>
      <c r="D188" s="42" t="s">
        <v>3595</v>
      </c>
    </row>
    <row r="189">
      <c r="A189" s="41">
        <v>529.0</v>
      </c>
      <c r="B189" s="41">
        <v>3.0</v>
      </c>
      <c r="C189" s="42" t="s">
        <v>3596</v>
      </c>
      <c r="D189" s="42" t="s">
        <v>3597</v>
      </c>
    </row>
    <row r="190">
      <c r="A190" s="41">
        <v>532.0</v>
      </c>
      <c r="B190" s="41">
        <v>3.0</v>
      </c>
      <c r="C190" s="42" t="s">
        <v>3598</v>
      </c>
      <c r="D190" s="42" t="s">
        <v>3599</v>
      </c>
    </row>
    <row r="191">
      <c r="A191" s="41">
        <v>533.0</v>
      </c>
      <c r="B191" s="41">
        <v>3.0</v>
      </c>
      <c r="C191" s="42" t="s">
        <v>3600</v>
      </c>
      <c r="D191" s="42" t="s">
        <v>3601</v>
      </c>
    </row>
    <row r="192">
      <c r="A192" s="41">
        <v>534.0</v>
      </c>
      <c r="B192" s="41">
        <v>3.0</v>
      </c>
      <c r="C192" s="42" t="s">
        <v>3602</v>
      </c>
      <c r="D192" s="42" t="s">
        <v>3603</v>
      </c>
    </row>
    <row r="193">
      <c r="A193" s="41">
        <v>535.0</v>
      </c>
      <c r="B193" s="41">
        <v>3.0</v>
      </c>
      <c r="C193" s="42" t="s">
        <v>3604</v>
      </c>
      <c r="D193" s="42" t="s">
        <v>3605</v>
      </c>
    </row>
    <row r="194">
      <c r="A194" s="41">
        <v>536.0</v>
      </c>
      <c r="B194" s="41">
        <v>3.0</v>
      </c>
      <c r="C194" s="42" t="s">
        <v>3606</v>
      </c>
      <c r="D194" s="42" t="s">
        <v>3607</v>
      </c>
    </row>
    <row r="195">
      <c r="A195" s="41">
        <v>539.0</v>
      </c>
      <c r="B195" s="41">
        <v>3.0</v>
      </c>
      <c r="C195" s="42" t="s">
        <v>3608</v>
      </c>
      <c r="D195" s="42" t="s">
        <v>3609</v>
      </c>
    </row>
    <row r="196">
      <c r="A196" s="41">
        <v>540.0</v>
      </c>
      <c r="B196" s="41">
        <v>3.0</v>
      </c>
      <c r="C196" s="42" t="s">
        <v>3610</v>
      </c>
      <c r="D196" s="42" t="s">
        <v>3611</v>
      </c>
    </row>
    <row r="197">
      <c r="A197" s="41">
        <v>541.0</v>
      </c>
      <c r="B197" s="41">
        <v>3.0</v>
      </c>
      <c r="C197" s="42" t="s">
        <v>3612</v>
      </c>
      <c r="D197" s="42" t="s">
        <v>3613</v>
      </c>
    </row>
    <row r="198">
      <c r="A198" s="41">
        <v>542.0</v>
      </c>
      <c r="B198" s="41">
        <v>3.0</v>
      </c>
      <c r="C198" s="42" t="s">
        <v>3614</v>
      </c>
      <c r="D198" s="42" t="s">
        <v>3615</v>
      </c>
    </row>
    <row r="199">
      <c r="A199" s="41">
        <v>545.0</v>
      </c>
      <c r="B199" s="41">
        <v>3.0</v>
      </c>
      <c r="C199" s="42" t="s">
        <v>3616</v>
      </c>
      <c r="D199" s="42" t="s">
        <v>3617</v>
      </c>
    </row>
    <row r="200">
      <c r="A200" s="41">
        <v>546.0</v>
      </c>
      <c r="B200" s="41">
        <v>3.0</v>
      </c>
      <c r="C200" s="42" t="s">
        <v>3618</v>
      </c>
      <c r="D200" s="42" t="s">
        <v>3619</v>
      </c>
    </row>
    <row r="201">
      <c r="A201" s="41">
        <v>547.0</v>
      </c>
      <c r="B201" s="41">
        <v>3.0</v>
      </c>
      <c r="C201" s="42" t="s">
        <v>3620</v>
      </c>
      <c r="D201" s="42" t="s">
        <v>3621</v>
      </c>
    </row>
    <row r="202">
      <c r="A202" s="41">
        <v>548.0</v>
      </c>
      <c r="B202" s="41">
        <v>3.0</v>
      </c>
      <c r="C202" s="42" t="s">
        <v>3622</v>
      </c>
      <c r="D202" s="42" t="s">
        <v>3623</v>
      </c>
    </row>
    <row r="203">
      <c r="A203" s="41">
        <v>549.0</v>
      </c>
      <c r="B203" s="41">
        <v>3.0</v>
      </c>
      <c r="C203" s="42" t="s">
        <v>3624</v>
      </c>
      <c r="D203" s="42" t="s">
        <v>3625</v>
      </c>
    </row>
    <row r="204">
      <c r="A204" s="41">
        <v>552.0</v>
      </c>
      <c r="B204" s="41">
        <v>3.0</v>
      </c>
      <c r="C204" s="42" t="s">
        <v>3626</v>
      </c>
      <c r="D204" s="42" t="s">
        <v>3627</v>
      </c>
    </row>
    <row r="205">
      <c r="A205" s="41">
        <v>553.0</v>
      </c>
      <c r="B205" s="41">
        <v>3.0</v>
      </c>
      <c r="C205" s="42" t="s">
        <v>3628</v>
      </c>
      <c r="D205" s="42" t="s">
        <v>3629</v>
      </c>
    </row>
    <row r="206">
      <c r="A206" s="41">
        <v>554.0</v>
      </c>
      <c r="B206" s="41">
        <v>3.0</v>
      </c>
      <c r="C206" s="42" t="s">
        <v>3630</v>
      </c>
      <c r="D206" s="42" t="s">
        <v>3631</v>
      </c>
    </row>
    <row r="207">
      <c r="A207" s="41">
        <v>555.0</v>
      </c>
      <c r="B207" s="41">
        <v>3.0</v>
      </c>
      <c r="C207" s="42" t="s">
        <v>3632</v>
      </c>
      <c r="D207" s="42" t="s">
        <v>3633</v>
      </c>
    </row>
    <row r="208">
      <c r="A208" s="41">
        <v>556.0</v>
      </c>
      <c r="B208" s="41">
        <v>3.0</v>
      </c>
      <c r="C208" s="42" t="s">
        <v>3634</v>
      </c>
      <c r="D208" s="42" t="s">
        <v>3635</v>
      </c>
    </row>
    <row r="209">
      <c r="A209" s="41">
        <v>559.0</v>
      </c>
      <c r="B209" s="41">
        <v>3.0</v>
      </c>
      <c r="C209" s="42" t="s">
        <v>3636</v>
      </c>
      <c r="D209" s="42" t="s">
        <v>3637</v>
      </c>
    </row>
    <row r="210">
      <c r="A210" s="41">
        <v>560.0</v>
      </c>
      <c r="B210" s="41">
        <v>3.0</v>
      </c>
      <c r="C210" s="42" t="s">
        <v>3638</v>
      </c>
      <c r="D210" s="42" t="s">
        <v>3639</v>
      </c>
    </row>
    <row r="211">
      <c r="A211" s="41">
        <v>561.0</v>
      </c>
      <c r="B211" s="41">
        <v>3.0</v>
      </c>
      <c r="C211" s="42" t="s">
        <v>3630</v>
      </c>
      <c r="D211" s="42" t="s">
        <v>3631</v>
      </c>
    </row>
    <row r="212">
      <c r="A212" s="41">
        <v>562.0</v>
      </c>
      <c r="B212" s="41">
        <v>3.0</v>
      </c>
      <c r="C212" s="42" t="s">
        <v>3640</v>
      </c>
      <c r="D212" s="42" t="s">
        <v>3641</v>
      </c>
    </row>
    <row r="213">
      <c r="A213" s="41">
        <v>563.0</v>
      </c>
      <c r="B213" s="41">
        <v>3.0</v>
      </c>
      <c r="C213" s="42" t="s">
        <v>3634</v>
      </c>
      <c r="D213" s="42" t="s">
        <v>3635</v>
      </c>
    </row>
    <row r="214">
      <c r="A214" s="41">
        <v>566.0</v>
      </c>
      <c r="B214" s="41">
        <v>3.0</v>
      </c>
      <c r="C214" s="42" t="s">
        <v>3642</v>
      </c>
      <c r="D214" s="42" t="s">
        <v>3643</v>
      </c>
    </row>
    <row r="215">
      <c r="A215" s="41">
        <v>567.0</v>
      </c>
      <c r="B215" s="41">
        <v>3.0</v>
      </c>
      <c r="C215" s="42" t="s">
        <v>3644</v>
      </c>
      <c r="D215" s="42" t="s">
        <v>3645</v>
      </c>
    </row>
    <row r="216">
      <c r="A216" s="41">
        <v>568.0</v>
      </c>
      <c r="B216" s="41">
        <v>3.0</v>
      </c>
      <c r="C216" s="42" t="s">
        <v>3646</v>
      </c>
      <c r="D216" s="42" t="s">
        <v>3647</v>
      </c>
    </row>
    <row r="217">
      <c r="A217" s="41">
        <v>569.0</v>
      </c>
      <c r="B217" s="41">
        <v>3.0</v>
      </c>
      <c r="C217" s="42" t="s">
        <v>3648</v>
      </c>
      <c r="D217" s="42" t="s">
        <v>3649</v>
      </c>
    </row>
    <row r="218">
      <c r="A218" s="41">
        <v>570.0</v>
      </c>
      <c r="B218" s="41">
        <v>3.0</v>
      </c>
      <c r="C218" s="42" t="s">
        <v>3650</v>
      </c>
      <c r="D218" s="42" t="s">
        <v>3651</v>
      </c>
    </row>
    <row r="219">
      <c r="A219" s="41">
        <v>573.0</v>
      </c>
      <c r="B219" s="41">
        <v>3.0</v>
      </c>
      <c r="C219" s="42" t="s">
        <v>3652</v>
      </c>
      <c r="D219" s="42" t="s">
        <v>3653</v>
      </c>
    </row>
    <row r="220">
      <c r="A220" s="41">
        <v>574.0</v>
      </c>
      <c r="B220" s="41">
        <v>3.0</v>
      </c>
      <c r="C220" s="42" t="s">
        <v>3654</v>
      </c>
      <c r="D220" s="42" t="s">
        <v>3655</v>
      </c>
    </row>
    <row r="221">
      <c r="A221" s="41">
        <v>575.0</v>
      </c>
      <c r="B221" s="41">
        <v>3.0</v>
      </c>
      <c r="C221" s="42" t="s">
        <v>3656</v>
      </c>
      <c r="D221" s="42" t="s">
        <v>3657</v>
      </c>
    </row>
    <row r="222">
      <c r="A222" s="41">
        <v>576.0</v>
      </c>
      <c r="B222" s="41">
        <v>3.0</v>
      </c>
      <c r="C222" s="42" t="s">
        <v>3658</v>
      </c>
      <c r="D222" s="42" t="s">
        <v>3659</v>
      </c>
    </row>
    <row r="223">
      <c r="A223" s="41">
        <v>577.0</v>
      </c>
      <c r="B223" s="41">
        <v>3.0</v>
      </c>
      <c r="C223" s="42" t="s">
        <v>3660</v>
      </c>
      <c r="D223" s="42" t="s">
        <v>3661</v>
      </c>
    </row>
    <row r="224">
      <c r="A224" s="41">
        <v>580.0</v>
      </c>
      <c r="B224" s="41">
        <v>3.0</v>
      </c>
      <c r="C224" s="42" t="s">
        <v>3662</v>
      </c>
      <c r="D224" s="42" t="s">
        <v>3663</v>
      </c>
    </row>
    <row r="225">
      <c r="A225" s="41">
        <v>581.0</v>
      </c>
      <c r="B225" s="41">
        <v>3.0</v>
      </c>
      <c r="C225" s="42" t="s">
        <v>3664</v>
      </c>
      <c r="D225" s="42" t="s">
        <v>3665</v>
      </c>
    </row>
    <row r="226">
      <c r="A226" s="41">
        <v>582.0</v>
      </c>
      <c r="B226" s="41">
        <v>3.0</v>
      </c>
      <c r="C226" s="42" t="s">
        <v>3666</v>
      </c>
      <c r="D226" s="42" t="s">
        <v>3667</v>
      </c>
    </row>
    <row r="227">
      <c r="A227" s="41">
        <v>583.0</v>
      </c>
      <c r="B227" s="41">
        <v>3.0</v>
      </c>
      <c r="C227" s="42" t="s">
        <v>3668</v>
      </c>
      <c r="D227" s="42" t="s">
        <v>3669</v>
      </c>
    </row>
    <row r="228">
      <c r="A228" s="41">
        <v>584.0</v>
      </c>
      <c r="B228" s="41">
        <v>3.0</v>
      </c>
      <c r="C228" s="42" t="s">
        <v>3670</v>
      </c>
      <c r="D228" s="42" t="s">
        <v>3671</v>
      </c>
    </row>
    <row r="229">
      <c r="A229" s="41">
        <v>587.0</v>
      </c>
      <c r="B229" s="41">
        <v>3.0</v>
      </c>
      <c r="C229" s="42" t="s">
        <v>3672</v>
      </c>
      <c r="D229" s="42" t="s">
        <v>3673</v>
      </c>
    </row>
    <row r="230">
      <c r="A230" s="41">
        <v>588.0</v>
      </c>
      <c r="B230" s="41">
        <v>3.0</v>
      </c>
      <c r="C230" s="42" t="s">
        <v>3674</v>
      </c>
      <c r="D230" s="42" t="s">
        <v>3675</v>
      </c>
    </row>
    <row r="231">
      <c r="A231" s="41">
        <v>589.0</v>
      </c>
      <c r="B231" s="41">
        <v>3.0</v>
      </c>
      <c r="C231" s="42" t="s">
        <v>3676</v>
      </c>
      <c r="D231" s="42" t="s">
        <v>3677</v>
      </c>
    </row>
    <row r="232">
      <c r="A232" s="41">
        <v>590.0</v>
      </c>
      <c r="B232" s="41">
        <v>3.0</v>
      </c>
      <c r="C232" s="42" t="s">
        <v>3678</v>
      </c>
      <c r="D232" s="42" t="s">
        <v>3679</v>
      </c>
    </row>
    <row r="233">
      <c r="A233" s="41">
        <v>591.0</v>
      </c>
      <c r="B233" s="41">
        <v>3.0</v>
      </c>
      <c r="C233" s="42" t="s">
        <v>3680</v>
      </c>
      <c r="D233" s="42" t="s">
        <v>3681</v>
      </c>
    </row>
    <row r="234">
      <c r="A234" s="41">
        <v>594.0</v>
      </c>
      <c r="B234" s="41">
        <v>3.0</v>
      </c>
      <c r="C234" s="42" t="s">
        <v>3682</v>
      </c>
      <c r="D234" s="42" t="s">
        <v>3683</v>
      </c>
    </row>
    <row r="235">
      <c r="A235" s="41">
        <v>595.0</v>
      </c>
      <c r="B235" s="41">
        <v>3.0</v>
      </c>
      <c r="C235" s="42" t="s">
        <v>3684</v>
      </c>
      <c r="D235" s="42" t="s">
        <v>3685</v>
      </c>
    </row>
    <row r="236">
      <c r="A236" s="41">
        <v>596.0</v>
      </c>
      <c r="B236" s="41">
        <v>3.0</v>
      </c>
      <c r="C236" s="42" t="s">
        <v>3686</v>
      </c>
      <c r="D236" s="42" t="s">
        <v>3687</v>
      </c>
    </row>
    <row r="237">
      <c r="A237" s="41">
        <v>597.0</v>
      </c>
      <c r="B237" s="41">
        <v>3.0</v>
      </c>
      <c r="C237" s="42" t="s">
        <v>3688</v>
      </c>
      <c r="D237" s="42" t="s">
        <v>3689</v>
      </c>
    </row>
    <row r="238">
      <c r="A238" s="41">
        <v>600.0</v>
      </c>
      <c r="B238" s="41">
        <v>3.0</v>
      </c>
      <c r="C238" s="42" t="s">
        <v>3690</v>
      </c>
      <c r="D238" s="42" t="s">
        <v>3691</v>
      </c>
    </row>
    <row r="239">
      <c r="A239" s="41">
        <v>601.0</v>
      </c>
      <c r="B239" s="41">
        <v>3.0</v>
      </c>
      <c r="C239" s="42" t="s">
        <v>3692</v>
      </c>
      <c r="D239" s="42" t="s">
        <v>3693</v>
      </c>
    </row>
    <row r="240">
      <c r="A240" s="41">
        <v>602.0</v>
      </c>
      <c r="B240" s="41">
        <v>3.0</v>
      </c>
      <c r="C240" s="42" t="s">
        <v>3694</v>
      </c>
      <c r="D240" s="42" t="s">
        <v>3695</v>
      </c>
    </row>
    <row r="241">
      <c r="A241" s="41">
        <v>603.0</v>
      </c>
      <c r="B241" s="41">
        <v>3.0</v>
      </c>
      <c r="C241" s="42" t="s">
        <v>3696</v>
      </c>
      <c r="D241" s="42" t="s">
        <v>3697</v>
      </c>
    </row>
    <row r="242">
      <c r="A242" s="41">
        <v>604.0</v>
      </c>
      <c r="B242" s="41">
        <v>3.0</v>
      </c>
      <c r="C242" s="42" t="s">
        <v>3698</v>
      </c>
      <c r="D242" s="42" t="s">
        <v>3699</v>
      </c>
    </row>
    <row r="243">
      <c r="A243" s="41">
        <v>607.0</v>
      </c>
      <c r="B243" s="41">
        <v>3.0</v>
      </c>
      <c r="C243" s="42" t="s">
        <v>3700</v>
      </c>
      <c r="D243" s="42" t="s">
        <v>3701</v>
      </c>
    </row>
    <row r="244">
      <c r="A244" s="41">
        <v>608.0</v>
      </c>
      <c r="B244" s="41">
        <v>3.0</v>
      </c>
      <c r="C244" s="42" t="s">
        <v>3702</v>
      </c>
      <c r="D244" s="42" t="s">
        <v>3703</v>
      </c>
    </row>
    <row r="245">
      <c r="A245" s="41">
        <v>609.0</v>
      </c>
      <c r="B245" s="41">
        <v>3.0</v>
      </c>
      <c r="C245" s="42" t="s">
        <v>3704</v>
      </c>
      <c r="D245" s="42" t="s">
        <v>3705</v>
      </c>
    </row>
    <row r="246">
      <c r="A246" s="41">
        <v>610.0</v>
      </c>
      <c r="B246" s="41">
        <v>3.0</v>
      </c>
      <c r="C246" s="42" t="s">
        <v>3706</v>
      </c>
      <c r="D246" s="42" t="s">
        <v>3707</v>
      </c>
    </row>
    <row r="247">
      <c r="A247" s="41">
        <v>611.0</v>
      </c>
      <c r="B247" s="41">
        <v>3.0</v>
      </c>
      <c r="C247" s="42" t="s">
        <v>3708</v>
      </c>
      <c r="D247" s="42" t="s">
        <v>3709</v>
      </c>
    </row>
    <row r="248">
      <c r="A248" s="41">
        <v>614.0</v>
      </c>
      <c r="B248" s="41">
        <v>3.0</v>
      </c>
      <c r="C248" s="42" t="s">
        <v>3710</v>
      </c>
      <c r="D248" s="42" t="s">
        <v>3711</v>
      </c>
    </row>
    <row r="249">
      <c r="A249" s="41">
        <v>615.0</v>
      </c>
      <c r="B249" s="41">
        <v>3.0</v>
      </c>
      <c r="C249" s="42" t="s">
        <v>3712</v>
      </c>
      <c r="D249" s="42" t="s">
        <v>3713</v>
      </c>
    </row>
    <row r="250">
      <c r="A250" s="41">
        <v>616.0</v>
      </c>
      <c r="B250" s="41">
        <v>3.0</v>
      </c>
      <c r="C250" s="42" t="s">
        <v>3714</v>
      </c>
      <c r="D250" s="42" t="s">
        <v>3715</v>
      </c>
    </row>
    <row r="251">
      <c r="A251" s="41">
        <v>617.0</v>
      </c>
      <c r="B251" s="41">
        <v>3.0</v>
      </c>
      <c r="C251" s="42" t="s">
        <v>3321</v>
      </c>
      <c r="D251" s="42" t="s">
        <v>3280</v>
      </c>
    </row>
    <row r="252">
      <c r="A252" s="41">
        <v>618.0</v>
      </c>
      <c r="B252" s="41">
        <v>3.0</v>
      </c>
      <c r="C252" s="42" t="s">
        <v>3716</v>
      </c>
      <c r="D252" s="42" t="s">
        <v>3717</v>
      </c>
    </row>
    <row r="253">
      <c r="A253" s="41">
        <v>621.0</v>
      </c>
      <c r="B253" s="41">
        <v>3.0</v>
      </c>
      <c r="C253" s="42" t="s">
        <v>3718</v>
      </c>
      <c r="D253" s="42" t="s">
        <v>3719</v>
      </c>
    </row>
    <row r="254">
      <c r="A254" s="41">
        <v>622.0</v>
      </c>
      <c r="B254" s="41">
        <v>3.0</v>
      </c>
      <c r="C254" s="42" t="s">
        <v>3720</v>
      </c>
      <c r="D254" s="42" t="s">
        <v>3721</v>
      </c>
    </row>
    <row r="255">
      <c r="A255" s="41">
        <v>623.0</v>
      </c>
      <c r="B255" s="41">
        <v>3.0</v>
      </c>
      <c r="C255" s="42" t="s">
        <v>3722</v>
      </c>
      <c r="D255" s="42" t="s">
        <v>3723</v>
      </c>
    </row>
    <row r="256">
      <c r="A256" s="41">
        <v>624.0</v>
      </c>
      <c r="B256" s="41">
        <v>3.0</v>
      </c>
      <c r="C256" s="42" t="s">
        <v>3724</v>
      </c>
      <c r="D256" s="42" t="s">
        <v>3725</v>
      </c>
    </row>
    <row r="257">
      <c r="A257" s="41">
        <v>625.0</v>
      </c>
      <c r="B257" s="41">
        <v>3.0</v>
      </c>
      <c r="C257" s="42" t="s">
        <v>3726</v>
      </c>
      <c r="D257" s="42" t="s">
        <v>3727</v>
      </c>
    </row>
    <row r="258">
      <c r="A258" s="41">
        <v>628.0</v>
      </c>
      <c r="B258" s="41">
        <v>3.0</v>
      </c>
      <c r="C258" s="42" t="s">
        <v>3728</v>
      </c>
      <c r="D258" s="42" t="s">
        <v>3729</v>
      </c>
    </row>
    <row r="259">
      <c r="A259" s="41">
        <v>629.0</v>
      </c>
      <c r="B259" s="41">
        <v>3.0</v>
      </c>
      <c r="C259" s="42" t="s">
        <v>3730</v>
      </c>
      <c r="D259" s="42" t="s">
        <v>3731</v>
      </c>
    </row>
    <row r="260">
      <c r="A260" s="41">
        <v>630.0</v>
      </c>
      <c r="B260" s="41">
        <v>3.0</v>
      </c>
      <c r="C260" s="42" t="s">
        <v>3732</v>
      </c>
      <c r="D260" s="42" t="s">
        <v>3733</v>
      </c>
    </row>
    <row r="261">
      <c r="A261" s="41">
        <v>631.0</v>
      </c>
      <c r="B261" s="41">
        <v>3.0</v>
      </c>
      <c r="C261" s="42" t="s">
        <v>3734</v>
      </c>
      <c r="D261" s="42" t="s">
        <v>3735</v>
      </c>
    </row>
    <row r="262">
      <c r="A262" s="41">
        <v>632.0</v>
      </c>
      <c r="B262" s="41">
        <v>3.0</v>
      </c>
      <c r="C262" s="42" t="s">
        <v>3708</v>
      </c>
      <c r="D262" s="42" t="s">
        <v>3709</v>
      </c>
    </row>
    <row r="263">
      <c r="A263" s="41">
        <v>635.0</v>
      </c>
      <c r="B263" s="41">
        <v>3.0</v>
      </c>
      <c r="C263" s="42" t="s">
        <v>3736</v>
      </c>
      <c r="D263" s="42" t="s">
        <v>3737</v>
      </c>
    </row>
    <row r="264">
      <c r="A264" s="41">
        <v>636.0</v>
      </c>
      <c r="B264" s="41">
        <v>3.0</v>
      </c>
      <c r="C264" s="42" t="s">
        <v>3738</v>
      </c>
      <c r="D264" s="42" t="s">
        <v>3739</v>
      </c>
    </row>
    <row r="265">
      <c r="A265" s="41">
        <v>637.0</v>
      </c>
      <c r="B265" s="41">
        <v>3.0</v>
      </c>
      <c r="C265" s="42" t="s">
        <v>3740</v>
      </c>
      <c r="D265" s="42" t="s">
        <v>3741</v>
      </c>
    </row>
    <row r="266">
      <c r="A266" s="41">
        <v>638.0</v>
      </c>
      <c r="B266" s="41">
        <v>3.0</v>
      </c>
      <c r="C266" s="42" t="s">
        <v>3742</v>
      </c>
      <c r="D266" s="42" t="s">
        <v>3743</v>
      </c>
    </row>
    <row r="267">
      <c r="A267" s="41">
        <v>641.0</v>
      </c>
      <c r="B267" s="41">
        <v>3.0</v>
      </c>
      <c r="C267" s="42" t="s">
        <v>3744</v>
      </c>
      <c r="D267" s="42" t="s">
        <v>3745</v>
      </c>
    </row>
    <row r="268">
      <c r="A268" s="41">
        <v>642.0</v>
      </c>
      <c r="B268" s="41">
        <v>3.0</v>
      </c>
      <c r="C268" s="42" t="s">
        <v>3746</v>
      </c>
      <c r="D268" s="42" t="s">
        <v>3747</v>
      </c>
    </row>
    <row r="269">
      <c r="A269" s="41">
        <v>643.0</v>
      </c>
      <c r="B269" s="41">
        <v>3.0</v>
      </c>
      <c r="C269" s="42" t="s">
        <v>3748</v>
      </c>
      <c r="D269" s="42" t="s">
        <v>3749</v>
      </c>
    </row>
    <row r="270">
      <c r="A270" s="41">
        <v>644.0</v>
      </c>
      <c r="B270" s="41">
        <v>3.0</v>
      </c>
      <c r="C270" s="42" t="s">
        <v>3750</v>
      </c>
      <c r="D270" s="42" t="s">
        <v>3751</v>
      </c>
    </row>
    <row r="271">
      <c r="A271" s="41">
        <v>645.0</v>
      </c>
      <c r="B271" s="41">
        <v>3.0</v>
      </c>
      <c r="C271" s="42" t="s">
        <v>3742</v>
      </c>
      <c r="D271" s="42" t="s">
        <v>3743</v>
      </c>
    </row>
    <row r="272">
      <c r="A272" s="41">
        <v>648.0</v>
      </c>
      <c r="B272" s="41">
        <v>3.0</v>
      </c>
      <c r="C272" s="42" t="s">
        <v>3752</v>
      </c>
      <c r="D272" s="42" t="s">
        <v>3753</v>
      </c>
    </row>
    <row r="273">
      <c r="A273" s="41">
        <v>649.0</v>
      </c>
      <c r="B273" s="41">
        <v>3.0</v>
      </c>
      <c r="C273" s="42" t="s">
        <v>3754</v>
      </c>
      <c r="D273" s="42" t="s">
        <v>3755</v>
      </c>
    </row>
    <row r="274">
      <c r="A274" s="41">
        <v>650.0</v>
      </c>
      <c r="B274" s="41">
        <v>3.0</v>
      </c>
      <c r="C274" s="42" t="s">
        <v>3756</v>
      </c>
      <c r="D274" s="42" t="s">
        <v>3757</v>
      </c>
    </row>
    <row r="275">
      <c r="A275" s="41">
        <v>651.0</v>
      </c>
      <c r="B275" s="41">
        <v>3.0</v>
      </c>
      <c r="C275" s="42" t="s">
        <v>3758</v>
      </c>
      <c r="D275" s="42" t="s">
        <v>3759</v>
      </c>
    </row>
    <row r="276">
      <c r="A276" s="41">
        <v>652.0</v>
      </c>
      <c r="B276" s="41">
        <v>3.0</v>
      </c>
      <c r="C276" s="42" t="s">
        <v>3760</v>
      </c>
      <c r="D276" s="42" t="s">
        <v>3761</v>
      </c>
    </row>
    <row r="277">
      <c r="A277" s="41">
        <v>655.0</v>
      </c>
      <c r="B277" s="41">
        <v>3.0</v>
      </c>
      <c r="C277" s="42" t="s">
        <v>3762</v>
      </c>
      <c r="D277" s="42" t="s">
        <v>3763</v>
      </c>
    </row>
    <row r="278">
      <c r="A278" s="41">
        <v>656.0</v>
      </c>
      <c r="B278" s="41">
        <v>3.0</v>
      </c>
      <c r="C278" s="42" t="s">
        <v>3764</v>
      </c>
      <c r="D278" s="42" t="s">
        <v>3765</v>
      </c>
    </row>
    <row r="279">
      <c r="A279" s="41">
        <v>657.0</v>
      </c>
      <c r="B279" s="41">
        <v>3.0</v>
      </c>
      <c r="C279" s="42" t="s">
        <v>3756</v>
      </c>
      <c r="D279" s="42" t="s">
        <v>3757</v>
      </c>
    </row>
    <row r="280">
      <c r="A280" s="41">
        <v>658.0</v>
      </c>
      <c r="B280" s="41">
        <v>3.0</v>
      </c>
      <c r="C280" s="42" t="s">
        <v>3766</v>
      </c>
      <c r="D280" s="42" t="s">
        <v>3767</v>
      </c>
    </row>
    <row r="281">
      <c r="A281" s="41">
        <v>659.0</v>
      </c>
      <c r="B281" s="41">
        <v>3.0</v>
      </c>
      <c r="C281" s="42" t="s">
        <v>3760</v>
      </c>
      <c r="D281" s="42" t="s">
        <v>3761</v>
      </c>
    </row>
    <row r="282">
      <c r="A282" s="41">
        <v>662.0</v>
      </c>
      <c r="B282" s="41">
        <v>3.0</v>
      </c>
      <c r="C282" s="42" t="s">
        <v>3768</v>
      </c>
      <c r="D282" s="42" t="s">
        <v>3769</v>
      </c>
    </row>
    <row r="283">
      <c r="A283" s="41">
        <v>663.0</v>
      </c>
      <c r="B283" s="41">
        <v>3.0</v>
      </c>
      <c r="C283" s="42" t="s">
        <v>3770</v>
      </c>
      <c r="D283" s="42" t="s">
        <v>3771</v>
      </c>
    </row>
    <row r="284">
      <c r="A284" s="41">
        <v>664.0</v>
      </c>
      <c r="B284" s="41">
        <v>3.0</v>
      </c>
      <c r="C284" s="42" t="s">
        <v>3756</v>
      </c>
      <c r="D284" s="42" t="s">
        <v>3757</v>
      </c>
    </row>
    <row r="285">
      <c r="A285" s="41">
        <v>665.0</v>
      </c>
      <c r="B285" s="41">
        <v>3.0</v>
      </c>
      <c r="C285" s="42" t="s">
        <v>3772</v>
      </c>
      <c r="D285" s="42" t="s">
        <v>3773</v>
      </c>
    </row>
    <row r="286">
      <c r="A286" s="41">
        <v>666.0</v>
      </c>
      <c r="B286" s="41">
        <v>3.0</v>
      </c>
      <c r="C286" s="42" t="s">
        <v>3760</v>
      </c>
      <c r="D286" s="42" t="s">
        <v>3761</v>
      </c>
    </row>
    <row r="287">
      <c r="A287" s="41">
        <v>669.0</v>
      </c>
      <c r="B287" s="41">
        <v>3.0</v>
      </c>
      <c r="C287" s="42" t="s">
        <v>3774</v>
      </c>
      <c r="D287" s="42" t="s">
        <v>3775</v>
      </c>
    </row>
    <row r="288">
      <c r="A288" s="41">
        <v>670.0</v>
      </c>
      <c r="B288" s="41">
        <v>3.0</v>
      </c>
      <c r="C288" s="42" t="s">
        <v>3776</v>
      </c>
      <c r="D288" s="42" t="s">
        <v>3777</v>
      </c>
    </row>
    <row r="289">
      <c r="A289" s="41">
        <v>671.0</v>
      </c>
      <c r="B289" s="41">
        <v>3.0</v>
      </c>
      <c r="C289" s="42" t="s">
        <v>3756</v>
      </c>
      <c r="D289" s="42" t="s">
        <v>3757</v>
      </c>
    </row>
    <row r="290">
      <c r="A290" s="41">
        <v>672.0</v>
      </c>
      <c r="B290" s="41">
        <v>3.0</v>
      </c>
      <c r="C290" s="42" t="s">
        <v>3778</v>
      </c>
      <c r="D290" s="42" t="s">
        <v>3779</v>
      </c>
    </row>
    <row r="291">
      <c r="A291" s="41">
        <v>673.0</v>
      </c>
      <c r="B291" s="41">
        <v>3.0</v>
      </c>
      <c r="C291" s="42" t="s">
        <v>3760</v>
      </c>
      <c r="D291" s="42" t="s">
        <v>3761</v>
      </c>
    </row>
    <row r="292">
      <c r="A292" s="41">
        <v>676.0</v>
      </c>
      <c r="B292" s="41">
        <v>3.0</v>
      </c>
      <c r="C292" s="42" t="s">
        <v>3780</v>
      </c>
      <c r="D292" s="42" t="s">
        <v>3781</v>
      </c>
    </row>
    <row r="293">
      <c r="A293" s="41">
        <v>677.0</v>
      </c>
      <c r="B293" s="41">
        <v>3.0</v>
      </c>
      <c r="C293" s="42" t="s">
        <v>3782</v>
      </c>
      <c r="D293" s="42" t="s">
        <v>3783</v>
      </c>
    </row>
    <row r="294">
      <c r="A294" s="41">
        <v>678.0</v>
      </c>
      <c r="B294" s="41">
        <v>3.0</v>
      </c>
      <c r="C294" s="42" t="s">
        <v>3756</v>
      </c>
      <c r="D294" s="42" t="s">
        <v>3757</v>
      </c>
    </row>
    <row r="295">
      <c r="A295" s="41">
        <v>679.0</v>
      </c>
      <c r="B295" s="41">
        <v>3.0</v>
      </c>
      <c r="C295" s="42" t="s">
        <v>3784</v>
      </c>
      <c r="D295" s="42" t="s">
        <v>3785</v>
      </c>
    </row>
    <row r="296">
      <c r="A296" s="41">
        <v>680.0</v>
      </c>
      <c r="B296" s="41">
        <v>3.0</v>
      </c>
      <c r="C296" s="42" t="s">
        <v>3760</v>
      </c>
      <c r="D296" s="42" t="s">
        <v>3761</v>
      </c>
    </row>
    <row r="297">
      <c r="A297" s="41">
        <v>683.0</v>
      </c>
      <c r="B297" s="41">
        <v>3.0</v>
      </c>
      <c r="C297" s="42" t="s">
        <v>3786</v>
      </c>
      <c r="D297" s="42" t="s">
        <v>3787</v>
      </c>
    </row>
    <row r="298">
      <c r="A298" s="41">
        <v>684.0</v>
      </c>
      <c r="B298" s="41">
        <v>3.0</v>
      </c>
      <c r="C298" s="42" t="s">
        <v>3782</v>
      </c>
      <c r="D298" s="42" t="s">
        <v>3783</v>
      </c>
    </row>
    <row r="299">
      <c r="A299" s="41">
        <v>685.0</v>
      </c>
      <c r="B299" s="41">
        <v>3.0</v>
      </c>
      <c r="C299" s="42" t="s">
        <v>3756</v>
      </c>
      <c r="D299" s="42" t="s">
        <v>3757</v>
      </c>
    </row>
    <row r="300">
      <c r="A300" s="41">
        <v>686.0</v>
      </c>
      <c r="B300" s="41">
        <v>3.0</v>
      </c>
      <c r="C300" s="42" t="s">
        <v>3788</v>
      </c>
      <c r="D300" s="42" t="s">
        <v>3789</v>
      </c>
    </row>
    <row r="301">
      <c r="A301" s="41">
        <v>689.0</v>
      </c>
      <c r="B301" s="41">
        <v>3.0</v>
      </c>
      <c r="C301" s="42" t="s">
        <v>3790</v>
      </c>
      <c r="D301" s="42" t="s">
        <v>3791</v>
      </c>
    </row>
    <row r="302">
      <c r="A302" s="41">
        <v>690.0</v>
      </c>
      <c r="B302" s="41">
        <v>3.0</v>
      </c>
      <c r="C302" s="42" t="s">
        <v>3792</v>
      </c>
      <c r="D302" s="42" t="s">
        <v>3793</v>
      </c>
    </row>
    <row r="303">
      <c r="A303" s="41">
        <v>691.0</v>
      </c>
      <c r="B303" s="41">
        <v>3.0</v>
      </c>
      <c r="C303" s="42" t="s">
        <v>3756</v>
      </c>
      <c r="D303" s="42" t="s">
        <v>3757</v>
      </c>
    </row>
    <row r="304">
      <c r="A304" s="41">
        <v>692.0</v>
      </c>
      <c r="B304" s="41">
        <v>3.0</v>
      </c>
      <c r="C304" s="42" t="s">
        <v>3794</v>
      </c>
      <c r="D304" s="42" t="s">
        <v>3795</v>
      </c>
    </row>
    <row r="305">
      <c r="A305" s="41">
        <v>693.0</v>
      </c>
      <c r="B305" s="41">
        <v>3.0</v>
      </c>
      <c r="C305" s="42" t="s">
        <v>3760</v>
      </c>
      <c r="D305" s="42" t="s">
        <v>3761</v>
      </c>
    </row>
    <row r="306">
      <c r="A306" s="41">
        <v>696.0</v>
      </c>
      <c r="B306" s="41">
        <v>3.0</v>
      </c>
      <c r="C306" s="42" t="s">
        <v>3796</v>
      </c>
      <c r="D306" s="42" t="s">
        <v>3797</v>
      </c>
    </row>
    <row r="307">
      <c r="A307" s="41">
        <v>697.0</v>
      </c>
      <c r="B307" s="41">
        <v>3.0</v>
      </c>
      <c r="C307" s="42" t="s">
        <v>3798</v>
      </c>
      <c r="D307" s="42" t="s">
        <v>3799</v>
      </c>
    </row>
    <row r="308">
      <c r="A308" s="41">
        <v>698.0</v>
      </c>
      <c r="B308" s="41">
        <v>3.0</v>
      </c>
      <c r="C308" s="42" t="s">
        <v>3756</v>
      </c>
      <c r="D308" s="42" t="s">
        <v>3757</v>
      </c>
    </row>
    <row r="309">
      <c r="A309" s="41">
        <v>699.0</v>
      </c>
      <c r="B309" s="41">
        <v>3.0</v>
      </c>
      <c r="C309" s="42" t="s">
        <v>3800</v>
      </c>
      <c r="D309" s="42" t="s">
        <v>3801</v>
      </c>
    </row>
    <row r="310">
      <c r="A310" s="41">
        <v>700.0</v>
      </c>
      <c r="B310" s="41">
        <v>3.0</v>
      </c>
      <c r="C310" s="42" t="s">
        <v>3760</v>
      </c>
      <c r="D310" s="42" t="s">
        <v>3761</v>
      </c>
    </row>
    <row r="311">
      <c r="A311" s="41">
        <v>703.0</v>
      </c>
      <c r="B311" s="41">
        <v>3.0</v>
      </c>
      <c r="C311" s="42" t="s">
        <v>3802</v>
      </c>
      <c r="D311" s="42" t="s">
        <v>3803</v>
      </c>
    </row>
    <row r="312">
      <c r="A312" s="41">
        <v>704.0</v>
      </c>
      <c r="B312" s="41">
        <v>3.0</v>
      </c>
      <c r="C312" s="42" t="s">
        <v>3804</v>
      </c>
      <c r="D312" s="42" t="s">
        <v>3805</v>
      </c>
    </row>
    <row r="313">
      <c r="A313" s="41">
        <v>705.0</v>
      </c>
      <c r="B313" s="41">
        <v>3.0</v>
      </c>
      <c r="C313" s="42" t="s">
        <v>3756</v>
      </c>
      <c r="D313" s="42" t="s">
        <v>3757</v>
      </c>
    </row>
    <row r="314">
      <c r="A314" s="41">
        <v>706.0</v>
      </c>
      <c r="B314" s="41">
        <v>3.0</v>
      </c>
      <c r="C314" s="42" t="s">
        <v>3806</v>
      </c>
      <c r="D314" s="42" t="s">
        <v>3807</v>
      </c>
    </row>
    <row r="315">
      <c r="A315" s="41">
        <v>707.0</v>
      </c>
      <c r="B315" s="41">
        <v>3.0</v>
      </c>
      <c r="C315" s="42" t="s">
        <v>3760</v>
      </c>
      <c r="D315" s="42" t="s">
        <v>3761</v>
      </c>
    </row>
    <row r="316">
      <c r="A316" s="41">
        <v>710.0</v>
      </c>
      <c r="B316" s="41">
        <v>3.0</v>
      </c>
      <c r="C316" s="42" t="s">
        <v>3808</v>
      </c>
      <c r="D316" s="42" t="s">
        <v>3809</v>
      </c>
    </row>
    <row r="317">
      <c r="A317" s="41">
        <v>711.0</v>
      </c>
      <c r="B317" s="41">
        <v>3.0</v>
      </c>
      <c r="C317" s="42" t="s">
        <v>3810</v>
      </c>
      <c r="D317" s="42" t="s">
        <v>3811</v>
      </c>
    </row>
    <row r="318">
      <c r="A318" s="41">
        <v>712.0</v>
      </c>
      <c r="B318" s="41">
        <v>3.0</v>
      </c>
      <c r="C318" s="42" t="s">
        <v>3756</v>
      </c>
      <c r="D318" s="42" t="s">
        <v>3757</v>
      </c>
    </row>
    <row r="319">
      <c r="A319" s="41">
        <v>713.0</v>
      </c>
      <c r="B319" s="41">
        <v>3.0</v>
      </c>
      <c r="C319" s="42" t="s">
        <v>3812</v>
      </c>
      <c r="D319" s="42" t="s">
        <v>3813</v>
      </c>
    </row>
    <row r="320">
      <c r="A320" s="41">
        <v>714.0</v>
      </c>
      <c r="B320" s="41">
        <v>3.0</v>
      </c>
      <c r="C320" s="42" t="s">
        <v>3760</v>
      </c>
      <c r="D320" s="42" t="s">
        <v>3761</v>
      </c>
    </row>
    <row r="321">
      <c r="A321" s="41">
        <v>717.0</v>
      </c>
      <c r="B321" s="41">
        <v>3.0</v>
      </c>
      <c r="C321" s="42" t="s">
        <v>3814</v>
      </c>
      <c r="D321" s="42" t="s">
        <v>3815</v>
      </c>
    </row>
    <row r="322">
      <c r="A322" s="41">
        <v>718.0</v>
      </c>
      <c r="B322" s="41">
        <v>3.0</v>
      </c>
      <c r="C322" s="42" t="s">
        <v>3816</v>
      </c>
      <c r="D322" s="42" t="s">
        <v>3817</v>
      </c>
    </row>
    <row r="323">
      <c r="A323" s="41">
        <v>719.0</v>
      </c>
      <c r="B323" s="41">
        <v>3.0</v>
      </c>
      <c r="C323" s="42" t="s">
        <v>3756</v>
      </c>
      <c r="D323" s="42" t="s">
        <v>3757</v>
      </c>
    </row>
    <row r="324">
      <c r="A324" s="41">
        <v>720.0</v>
      </c>
      <c r="B324" s="41">
        <v>3.0</v>
      </c>
      <c r="C324" s="42" t="s">
        <v>3818</v>
      </c>
      <c r="D324" s="42" t="s">
        <v>3819</v>
      </c>
    </row>
    <row r="325">
      <c r="A325" s="41">
        <v>721.0</v>
      </c>
      <c r="B325" s="41">
        <v>3.0</v>
      </c>
      <c r="C325" s="42" t="s">
        <v>3760</v>
      </c>
      <c r="D325" s="42" t="s">
        <v>3761</v>
      </c>
    </row>
    <row r="326">
      <c r="A326" s="41">
        <v>724.0</v>
      </c>
      <c r="B326" s="41">
        <v>3.0</v>
      </c>
      <c r="C326" s="42" t="s">
        <v>3820</v>
      </c>
      <c r="D326" s="42" t="s">
        <v>3821</v>
      </c>
    </row>
    <row r="327">
      <c r="A327" s="41">
        <v>725.0</v>
      </c>
      <c r="B327" s="41">
        <v>3.0</v>
      </c>
      <c r="C327" s="42" t="s">
        <v>3822</v>
      </c>
      <c r="D327" s="42" t="s">
        <v>3823</v>
      </c>
    </row>
    <row r="328">
      <c r="A328" s="41">
        <v>726.0</v>
      </c>
      <c r="B328" s="41">
        <v>3.0</v>
      </c>
      <c r="C328" s="42" t="s">
        <v>3756</v>
      </c>
      <c r="D328" s="42" t="s">
        <v>3757</v>
      </c>
    </row>
    <row r="329">
      <c r="A329" s="41">
        <v>727.0</v>
      </c>
      <c r="B329" s="41">
        <v>3.0</v>
      </c>
      <c r="C329" s="42" t="s">
        <v>3824</v>
      </c>
      <c r="D329" s="42" t="s">
        <v>3825</v>
      </c>
    </row>
    <row r="330">
      <c r="A330" s="41">
        <v>728.0</v>
      </c>
      <c r="B330" s="41">
        <v>3.0</v>
      </c>
      <c r="C330" s="42" t="s">
        <v>3760</v>
      </c>
      <c r="D330" s="42" t="s">
        <v>3761</v>
      </c>
    </row>
    <row r="331">
      <c r="A331" s="41">
        <v>731.0</v>
      </c>
      <c r="B331" s="41">
        <v>3.0</v>
      </c>
      <c r="C331" s="42" t="s">
        <v>3826</v>
      </c>
      <c r="D331" s="42" t="s">
        <v>3827</v>
      </c>
    </row>
    <row r="332">
      <c r="A332" s="41">
        <v>732.0</v>
      </c>
      <c r="B332" s="41">
        <v>3.0</v>
      </c>
      <c r="C332" s="42" t="s">
        <v>3828</v>
      </c>
      <c r="D332" s="42" t="s">
        <v>3829</v>
      </c>
    </row>
    <row r="333">
      <c r="A333" s="41">
        <v>733.0</v>
      </c>
      <c r="B333" s="41">
        <v>3.0</v>
      </c>
      <c r="C333" s="42" t="s">
        <v>3830</v>
      </c>
      <c r="D333" s="42" t="s">
        <v>3831</v>
      </c>
    </row>
    <row r="334">
      <c r="A334" s="41">
        <v>734.0</v>
      </c>
      <c r="B334" s="41">
        <v>3.0</v>
      </c>
      <c r="C334" s="42" t="s">
        <v>3832</v>
      </c>
      <c r="D334" s="42" t="s">
        <v>3833</v>
      </c>
    </row>
    <row r="335">
      <c r="A335" s="41">
        <v>735.0</v>
      </c>
      <c r="B335" s="41">
        <v>3.0</v>
      </c>
      <c r="C335" s="42" t="s">
        <v>3834</v>
      </c>
      <c r="D335" s="42" t="s">
        <v>3835</v>
      </c>
    </row>
    <row r="336">
      <c r="A336" s="41">
        <v>738.0</v>
      </c>
      <c r="B336" s="41">
        <v>3.0</v>
      </c>
      <c r="C336" s="42" t="s">
        <v>3836</v>
      </c>
      <c r="D336" s="42" t="s">
        <v>3837</v>
      </c>
    </row>
    <row r="337">
      <c r="A337" s="41">
        <v>739.0</v>
      </c>
      <c r="B337" s="41">
        <v>3.0</v>
      </c>
      <c r="C337" s="42" t="s">
        <v>3838</v>
      </c>
      <c r="D337" s="42" t="s">
        <v>3839</v>
      </c>
    </row>
    <row r="338">
      <c r="A338" s="41">
        <v>740.0</v>
      </c>
      <c r="B338" s="41">
        <v>3.0</v>
      </c>
      <c r="C338" s="42" t="s">
        <v>3840</v>
      </c>
      <c r="D338" s="42" t="s">
        <v>3841</v>
      </c>
    </row>
    <row r="339">
      <c r="A339" s="41">
        <v>741.0</v>
      </c>
      <c r="B339" s="41">
        <v>3.0</v>
      </c>
      <c r="C339" s="42" t="s">
        <v>3842</v>
      </c>
      <c r="D339" s="42" t="s">
        <v>3843</v>
      </c>
    </row>
    <row r="340">
      <c r="A340" s="41">
        <v>742.0</v>
      </c>
      <c r="B340" s="41">
        <v>3.0</v>
      </c>
      <c r="C340" s="42" t="s">
        <v>3844</v>
      </c>
      <c r="D340" s="42" t="s">
        <v>3845</v>
      </c>
    </row>
    <row r="341">
      <c r="A341" s="41">
        <v>745.0</v>
      </c>
      <c r="B341" s="41">
        <v>3.0</v>
      </c>
      <c r="C341" s="42" t="s">
        <v>3846</v>
      </c>
      <c r="D341" s="42" t="s">
        <v>3847</v>
      </c>
    </row>
    <row r="342">
      <c r="A342" s="41">
        <v>746.0</v>
      </c>
      <c r="B342" s="41">
        <v>3.0</v>
      </c>
      <c r="C342" s="42" t="s">
        <v>3848</v>
      </c>
      <c r="D342" s="42" t="s">
        <v>3849</v>
      </c>
    </row>
    <row r="343">
      <c r="A343" s="41">
        <v>747.0</v>
      </c>
      <c r="B343" s="41">
        <v>3.0</v>
      </c>
      <c r="C343" s="42" t="s">
        <v>3850</v>
      </c>
      <c r="D343" s="42" t="s">
        <v>3851</v>
      </c>
    </row>
    <row r="344">
      <c r="A344" s="41">
        <v>748.0</v>
      </c>
      <c r="B344" s="41">
        <v>3.0</v>
      </c>
      <c r="C344" s="42" t="s">
        <v>3852</v>
      </c>
      <c r="D344" s="42" t="s">
        <v>3853</v>
      </c>
    </row>
    <row r="345">
      <c r="A345" s="41">
        <v>749.0</v>
      </c>
      <c r="B345" s="41">
        <v>3.0</v>
      </c>
      <c r="C345" s="42" t="s">
        <v>3854</v>
      </c>
      <c r="D345" s="42" t="s">
        <v>3855</v>
      </c>
    </row>
    <row r="346">
      <c r="A346" s="41">
        <v>752.0</v>
      </c>
      <c r="B346" s="41">
        <v>3.0</v>
      </c>
      <c r="C346" s="42" t="s">
        <v>3856</v>
      </c>
      <c r="D346" s="42" t="s">
        <v>3857</v>
      </c>
    </row>
    <row r="347">
      <c r="A347" s="41">
        <v>753.0</v>
      </c>
      <c r="B347" s="41">
        <v>3.0</v>
      </c>
      <c r="C347" s="42" t="s">
        <v>3858</v>
      </c>
      <c r="D347" s="42" t="s">
        <v>3859</v>
      </c>
    </row>
    <row r="348">
      <c r="A348" s="41">
        <v>754.0</v>
      </c>
      <c r="B348" s="41">
        <v>3.0</v>
      </c>
      <c r="C348" s="42" t="s">
        <v>3860</v>
      </c>
      <c r="D348" s="42" t="s">
        <v>3861</v>
      </c>
    </row>
    <row r="349">
      <c r="A349" s="41">
        <v>755.0</v>
      </c>
      <c r="B349" s="41">
        <v>3.0</v>
      </c>
      <c r="C349" s="42" t="s">
        <v>3862</v>
      </c>
      <c r="D349" s="42" t="s">
        <v>3863</v>
      </c>
    </row>
    <row r="350">
      <c r="A350" s="41">
        <v>758.0</v>
      </c>
      <c r="B350" s="41">
        <v>3.0</v>
      </c>
      <c r="C350" s="42" t="s">
        <v>3864</v>
      </c>
      <c r="D350" s="42" t="s">
        <v>3865</v>
      </c>
    </row>
    <row r="351">
      <c r="A351" s="41">
        <v>759.0</v>
      </c>
      <c r="B351" s="41">
        <v>3.0</v>
      </c>
      <c r="C351" s="42" t="s">
        <v>3858</v>
      </c>
      <c r="D351" s="42" t="s">
        <v>3859</v>
      </c>
    </row>
    <row r="352">
      <c r="A352" s="41">
        <v>760.0</v>
      </c>
      <c r="B352" s="41">
        <v>3.0</v>
      </c>
      <c r="C352" s="42" t="s">
        <v>3866</v>
      </c>
      <c r="D352" s="42" t="s">
        <v>3867</v>
      </c>
    </row>
    <row r="353">
      <c r="A353" s="41">
        <v>761.0</v>
      </c>
      <c r="B353" s="41">
        <v>3.0</v>
      </c>
      <c r="C353" s="42" t="s">
        <v>3862</v>
      </c>
      <c r="D353" s="42" t="s">
        <v>3863</v>
      </c>
    </row>
    <row r="354">
      <c r="A354" s="41">
        <v>764.0</v>
      </c>
      <c r="B354" s="41">
        <v>3.0</v>
      </c>
      <c r="C354" s="42" t="s">
        <v>3868</v>
      </c>
      <c r="D354" s="42" t="s">
        <v>3869</v>
      </c>
    </row>
    <row r="355">
      <c r="A355" s="41">
        <v>765.0</v>
      </c>
      <c r="B355" s="41">
        <v>3.0</v>
      </c>
      <c r="C355" s="42" t="s">
        <v>3858</v>
      </c>
      <c r="D355" s="42" t="s">
        <v>3859</v>
      </c>
    </row>
    <row r="356">
      <c r="A356" s="41">
        <v>766.0</v>
      </c>
      <c r="B356" s="41">
        <v>3.0</v>
      </c>
      <c r="C356" s="42" t="s">
        <v>3870</v>
      </c>
      <c r="D356" s="42" t="s">
        <v>3871</v>
      </c>
    </row>
    <row r="357">
      <c r="A357" s="41">
        <v>767.0</v>
      </c>
      <c r="B357" s="41">
        <v>3.0</v>
      </c>
      <c r="C357" s="42" t="s">
        <v>3862</v>
      </c>
      <c r="D357" s="42" t="s">
        <v>3863</v>
      </c>
    </row>
    <row r="358">
      <c r="A358" s="41">
        <v>770.0</v>
      </c>
      <c r="B358" s="41">
        <v>3.0</v>
      </c>
      <c r="C358" s="42" t="s">
        <v>3872</v>
      </c>
      <c r="D358" s="42" t="s">
        <v>3873</v>
      </c>
    </row>
    <row r="359">
      <c r="A359" s="41">
        <v>771.0</v>
      </c>
      <c r="B359" s="41">
        <v>3.0</v>
      </c>
      <c r="C359" s="42" t="s">
        <v>3858</v>
      </c>
      <c r="D359" s="42" t="s">
        <v>3859</v>
      </c>
    </row>
    <row r="360">
      <c r="A360" s="41">
        <v>772.0</v>
      </c>
      <c r="B360" s="41">
        <v>3.0</v>
      </c>
      <c r="C360" s="42" t="s">
        <v>3874</v>
      </c>
      <c r="D360" s="42" t="s">
        <v>3875</v>
      </c>
    </row>
    <row r="361">
      <c r="A361" s="41">
        <v>773.0</v>
      </c>
      <c r="B361" s="41">
        <v>3.0</v>
      </c>
      <c r="C361" s="42" t="s">
        <v>3862</v>
      </c>
      <c r="D361" s="42" t="s">
        <v>3863</v>
      </c>
    </row>
    <row r="362">
      <c r="A362" s="41">
        <v>776.0</v>
      </c>
      <c r="B362" s="41">
        <v>3.0</v>
      </c>
      <c r="C362" s="42" t="s">
        <v>3876</v>
      </c>
      <c r="D362" s="42" t="s">
        <v>3877</v>
      </c>
    </row>
    <row r="363">
      <c r="A363" s="41">
        <v>777.0</v>
      </c>
      <c r="B363" s="41">
        <v>3.0</v>
      </c>
      <c r="C363" s="42" t="s">
        <v>3878</v>
      </c>
      <c r="D363" s="42" t="s">
        <v>3879</v>
      </c>
    </row>
    <row r="364">
      <c r="A364" s="41">
        <v>778.0</v>
      </c>
      <c r="B364" s="41">
        <v>3.0</v>
      </c>
      <c r="C364" s="42" t="s">
        <v>3630</v>
      </c>
      <c r="D364" s="42" t="s">
        <v>3631</v>
      </c>
    </row>
    <row r="365">
      <c r="A365" s="41">
        <v>779.0</v>
      </c>
      <c r="B365" s="41">
        <v>3.0</v>
      </c>
      <c r="C365" s="42" t="s">
        <v>3880</v>
      </c>
      <c r="D365" s="42" t="s">
        <v>3881</v>
      </c>
    </row>
    <row r="366">
      <c r="A366" s="41">
        <v>780.0</v>
      </c>
      <c r="B366" s="41">
        <v>3.0</v>
      </c>
      <c r="C366" s="42" t="s">
        <v>3882</v>
      </c>
      <c r="D366" s="42" t="s">
        <v>3635</v>
      </c>
    </row>
    <row r="367">
      <c r="A367" s="41">
        <v>783.0</v>
      </c>
      <c r="B367" s="41">
        <v>3.0</v>
      </c>
      <c r="C367" s="42" t="s">
        <v>3883</v>
      </c>
      <c r="D367" s="42" t="s">
        <v>3884</v>
      </c>
    </row>
    <row r="368">
      <c r="A368" s="41">
        <v>784.0</v>
      </c>
      <c r="B368" s="41">
        <v>3.0</v>
      </c>
      <c r="C368" s="42" t="s">
        <v>3885</v>
      </c>
      <c r="D368" s="42" t="s">
        <v>3886</v>
      </c>
    </row>
    <row r="369">
      <c r="A369" s="41">
        <v>785.0</v>
      </c>
      <c r="B369" s="41">
        <v>3.0</v>
      </c>
      <c r="C369" s="42" t="s">
        <v>3630</v>
      </c>
      <c r="D369" s="42" t="s">
        <v>3631</v>
      </c>
    </row>
    <row r="370">
      <c r="A370" s="41">
        <v>786.0</v>
      </c>
      <c r="B370" s="41">
        <v>3.0</v>
      </c>
      <c r="C370" s="42" t="s">
        <v>3887</v>
      </c>
      <c r="D370" s="42" t="s">
        <v>3888</v>
      </c>
    </row>
    <row r="371">
      <c r="A371" s="41">
        <v>787.0</v>
      </c>
      <c r="B371" s="41">
        <v>3.0</v>
      </c>
      <c r="C371" s="42" t="s">
        <v>3889</v>
      </c>
      <c r="D371" s="42" t="s">
        <v>3890</v>
      </c>
    </row>
    <row r="372">
      <c r="A372" s="41">
        <v>790.0</v>
      </c>
      <c r="B372" s="41">
        <v>3.0</v>
      </c>
      <c r="C372" s="42" t="s">
        <v>3891</v>
      </c>
      <c r="D372" s="42" t="s">
        <v>3892</v>
      </c>
    </row>
    <row r="373">
      <c r="A373" s="41">
        <v>791.0</v>
      </c>
      <c r="B373" s="41">
        <v>3.0</v>
      </c>
      <c r="C373" s="42" t="s">
        <v>3893</v>
      </c>
      <c r="D373" s="42" t="s">
        <v>3894</v>
      </c>
    </row>
    <row r="374">
      <c r="A374" s="41">
        <v>792.0</v>
      </c>
      <c r="B374" s="41">
        <v>3.0</v>
      </c>
      <c r="C374" s="42" t="s">
        <v>3895</v>
      </c>
      <c r="D374" s="42" t="s">
        <v>3896</v>
      </c>
    </row>
    <row r="375">
      <c r="A375" s="41">
        <v>793.0</v>
      </c>
      <c r="B375" s="41">
        <v>3.0</v>
      </c>
      <c r="C375" s="42" t="s">
        <v>3897</v>
      </c>
      <c r="D375" s="42" t="s">
        <v>3558</v>
      </c>
    </row>
    <row r="376">
      <c r="A376" s="41">
        <v>794.0</v>
      </c>
      <c r="B376" s="41">
        <v>3.0</v>
      </c>
      <c r="C376" s="42" t="s">
        <v>3898</v>
      </c>
      <c r="D376" s="42" t="s">
        <v>3899</v>
      </c>
    </row>
    <row r="377">
      <c r="A377" s="41">
        <v>797.0</v>
      </c>
      <c r="B377" s="41">
        <v>3.0</v>
      </c>
      <c r="C377" s="42" t="s">
        <v>3900</v>
      </c>
      <c r="D377" s="42" t="s">
        <v>3901</v>
      </c>
    </row>
    <row r="378">
      <c r="A378" s="41">
        <v>798.0</v>
      </c>
      <c r="B378" s="41">
        <v>3.0</v>
      </c>
      <c r="C378" s="42" t="s">
        <v>3902</v>
      </c>
      <c r="D378" s="42" t="s">
        <v>3903</v>
      </c>
    </row>
    <row r="379">
      <c r="A379" s="41">
        <v>799.0</v>
      </c>
      <c r="B379" s="41">
        <v>3.0</v>
      </c>
      <c r="C379" s="42" t="s">
        <v>3904</v>
      </c>
      <c r="D379" s="42" t="s">
        <v>3905</v>
      </c>
    </row>
    <row r="380">
      <c r="A380" s="41">
        <v>800.0</v>
      </c>
      <c r="B380" s="41">
        <v>3.0</v>
      </c>
      <c r="C380" s="42" t="s">
        <v>3906</v>
      </c>
      <c r="D380" s="42" t="s">
        <v>3907</v>
      </c>
    </row>
    <row r="381">
      <c r="A381" s="41">
        <v>801.0</v>
      </c>
      <c r="B381" s="41">
        <v>3.0</v>
      </c>
      <c r="C381" s="42" t="s">
        <v>3908</v>
      </c>
      <c r="D381" s="42" t="s">
        <v>3635</v>
      </c>
    </row>
    <row r="382">
      <c r="A382" s="41">
        <v>804.0</v>
      </c>
      <c r="B382" s="41">
        <v>3.0</v>
      </c>
      <c r="C382" s="42" t="s">
        <v>3909</v>
      </c>
      <c r="D382" s="42" t="s">
        <v>3910</v>
      </c>
    </row>
    <row r="383">
      <c r="A383" s="41">
        <v>805.0</v>
      </c>
      <c r="B383" s="41">
        <v>3.0</v>
      </c>
      <c r="C383" s="42" t="s">
        <v>3911</v>
      </c>
      <c r="D383" s="42" t="s">
        <v>3912</v>
      </c>
    </row>
    <row r="384">
      <c r="A384" s="41">
        <v>806.0</v>
      </c>
      <c r="B384" s="41">
        <v>3.0</v>
      </c>
      <c r="C384" s="42" t="s">
        <v>3913</v>
      </c>
      <c r="D384" s="42" t="s">
        <v>3914</v>
      </c>
    </row>
    <row r="385">
      <c r="A385" s="41">
        <v>807.0</v>
      </c>
      <c r="B385" s="41">
        <v>3.0</v>
      </c>
      <c r="C385" s="42" t="s">
        <v>3915</v>
      </c>
      <c r="D385" s="42" t="s">
        <v>3916</v>
      </c>
    </row>
    <row r="386">
      <c r="A386" s="41">
        <v>808.0</v>
      </c>
      <c r="B386" s="41">
        <v>3.0</v>
      </c>
      <c r="C386" s="42" t="s">
        <v>3917</v>
      </c>
      <c r="D386" s="42" t="s">
        <v>3918</v>
      </c>
    </row>
    <row r="387">
      <c r="A387" s="41">
        <v>811.0</v>
      </c>
      <c r="B387" s="41">
        <v>3.0</v>
      </c>
      <c r="C387" s="42" t="s">
        <v>3919</v>
      </c>
      <c r="D387" s="42" t="s">
        <v>3920</v>
      </c>
    </row>
    <row r="388">
      <c r="A388" s="41">
        <v>812.0</v>
      </c>
      <c r="B388" s="41">
        <v>3.0</v>
      </c>
      <c r="C388" s="42" t="s">
        <v>3921</v>
      </c>
      <c r="D388" s="42" t="s">
        <v>3922</v>
      </c>
    </row>
    <row r="389">
      <c r="A389" s="41">
        <v>813.0</v>
      </c>
      <c r="B389" s="41">
        <v>3.0</v>
      </c>
      <c r="C389" s="42" t="s">
        <v>3923</v>
      </c>
      <c r="D389" s="42" t="s">
        <v>3924</v>
      </c>
    </row>
    <row r="390">
      <c r="A390" s="41">
        <v>814.0</v>
      </c>
      <c r="B390" s="41">
        <v>3.0</v>
      </c>
      <c r="C390" s="42" t="s">
        <v>3917</v>
      </c>
      <c r="D390" s="42" t="s">
        <v>3918</v>
      </c>
    </row>
    <row r="391">
      <c r="A391" s="41">
        <v>817.0</v>
      </c>
      <c r="B391" s="41">
        <v>3.0</v>
      </c>
      <c r="C391" s="42" t="s">
        <v>3925</v>
      </c>
      <c r="D391" s="42" t="s">
        <v>3926</v>
      </c>
    </row>
    <row r="392">
      <c r="A392" s="41">
        <v>818.0</v>
      </c>
      <c r="B392" s="41">
        <v>3.0</v>
      </c>
      <c r="C392" s="42" t="s">
        <v>3927</v>
      </c>
      <c r="D392" s="42" t="s">
        <v>3928</v>
      </c>
    </row>
    <row r="393">
      <c r="A393" s="41">
        <v>819.0</v>
      </c>
      <c r="B393" s="41">
        <v>3.0</v>
      </c>
      <c r="C393" s="42" t="s">
        <v>3929</v>
      </c>
      <c r="D393" s="42" t="s">
        <v>3930</v>
      </c>
    </row>
    <row r="394">
      <c r="A394" s="41">
        <v>820.0</v>
      </c>
      <c r="B394" s="41">
        <v>3.0</v>
      </c>
      <c r="C394" s="42" t="s">
        <v>3931</v>
      </c>
      <c r="D394" s="42" t="s">
        <v>3888</v>
      </c>
    </row>
    <row r="395">
      <c r="A395" s="41">
        <v>821.0</v>
      </c>
      <c r="B395" s="41">
        <v>3.0</v>
      </c>
      <c r="C395" s="42" t="s">
        <v>3932</v>
      </c>
      <c r="D395" s="42" t="s">
        <v>3933</v>
      </c>
    </row>
    <row r="396">
      <c r="A396" s="41">
        <v>824.0</v>
      </c>
      <c r="B396" s="41">
        <v>3.0</v>
      </c>
      <c r="C396" s="42" t="s">
        <v>3414</v>
      </c>
      <c r="D396" s="42" t="s">
        <v>3415</v>
      </c>
    </row>
    <row r="397">
      <c r="A397" s="41">
        <v>825.0</v>
      </c>
      <c r="B397" s="41">
        <v>3.0</v>
      </c>
      <c r="C397" s="42" t="s">
        <v>3934</v>
      </c>
      <c r="D397" s="42" t="s">
        <v>3935</v>
      </c>
    </row>
    <row r="398">
      <c r="A398" s="41">
        <v>826.0</v>
      </c>
      <c r="B398" s="41">
        <v>3.0</v>
      </c>
      <c r="C398" s="42" t="s">
        <v>3936</v>
      </c>
      <c r="D398" s="42" t="s">
        <v>3937</v>
      </c>
    </row>
    <row r="399">
      <c r="A399" s="41">
        <v>827.0</v>
      </c>
      <c r="B399" s="41">
        <v>3.0</v>
      </c>
      <c r="C399" s="42" t="s">
        <v>3938</v>
      </c>
      <c r="D399" s="42" t="s">
        <v>3939</v>
      </c>
    </row>
    <row r="400">
      <c r="A400" s="41">
        <v>828.0</v>
      </c>
      <c r="B400" s="41">
        <v>3.0</v>
      </c>
      <c r="C400" s="42" t="s">
        <v>3940</v>
      </c>
      <c r="D400" s="42" t="s">
        <v>3941</v>
      </c>
    </row>
    <row r="401">
      <c r="A401" s="41">
        <v>831.0</v>
      </c>
      <c r="B401" s="41">
        <v>3.0</v>
      </c>
      <c r="C401" s="42" t="s">
        <v>3942</v>
      </c>
      <c r="D401" s="42" t="s">
        <v>3943</v>
      </c>
    </row>
    <row r="402">
      <c r="A402" s="41">
        <v>832.0</v>
      </c>
      <c r="B402" s="41">
        <v>3.0</v>
      </c>
      <c r="C402" s="42" t="s">
        <v>3944</v>
      </c>
      <c r="D402" s="42" t="s">
        <v>3945</v>
      </c>
    </row>
    <row r="403">
      <c r="A403" s="41">
        <v>833.0</v>
      </c>
      <c r="B403" s="41">
        <v>3.0</v>
      </c>
      <c r="C403" s="42" t="s">
        <v>3946</v>
      </c>
      <c r="D403" s="42" t="s">
        <v>3947</v>
      </c>
    </row>
    <row r="404">
      <c r="A404" s="41">
        <v>834.0</v>
      </c>
      <c r="B404" s="41">
        <v>3.0</v>
      </c>
      <c r="C404" s="42" t="s">
        <v>3948</v>
      </c>
      <c r="D404" s="42" t="s">
        <v>3949</v>
      </c>
    </row>
    <row r="405">
      <c r="A405" s="41">
        <v>835.0</v>
      </c>
      <c r="B405" s="41">
        <v>3.0</v>
      </c>
      <c r="C405" s="42" t="s">
        <v>3950</v>
      </c>
      <c r="D405" s="42" t="s">
        <v>3951</v>
      </c>
    </row>
    <row r="406">
      <c r="A406" s="41">
        <v>838.0</v>
      </c>
      <c r="B406" s="41">
        <v>3.0</v>
      </c>
      <c r="C406" s="42" t="s">
        <v>3952</v>
      </c>
      <c r="D406" s="42" t="s">
        <v>3953</v>
      </c>
    </row>
    <row r="407">
      <c r="A407" s="41">
        <v>839.0</v>
      </c>
      <c r="B407" s="41">
        <v>3.0</v>
      </c>
      <c r="C407" s="42" t="s">
        <v>3954</v>
      </c>
      <c r="D407" s="42" t="s">
        <v>3955</v>
      </c>
    </row>
    <row r="408">
      <c r="A408" s="41">
        <v>840.0</v>
      </c>
      <c r="B408" s="41">
        <v>3.0</v>
      </c>
      <c r="C408" s="42" t="s">
        <v>3956</v>
      </c>
      <c r="D408" s="42" t="s">
        <v>3957</v>
      </c>
    </row>
    <row r="409">
      <c r="A409" s="41">
        <v>841.0</v>
      </c>
      <c r="B409" s="41">
        <v>3.0</v>
      </c>
      <c r="C409" s="42" t="s">
        <v>3958</v>
      </c>
      <c r="D409" s="42" t="s">
        <v>3959</v>
      </c>
    </row>
    <row r="410">
      <c r="A410" s="41">
        <v>842.0</v>
      </c>
      <c r="B410" s="41">
        <v>3.0</v>
      </c>
      <c r="C410" s="42" t="s">
        <v>3960</v>
      </c>
      <c r="D410" s="42" t="s">
        <v>3961</v>
      </c>
    </row>
    <row r="411">
      <c r="A411" s="41">
        <v>845.0</v>
      </c>
      <c r="B411" s="41">
        <v>3.0</v>
      </c>
      <c r="C411" s="42" t="s">
        <v>3962</v>
      </c>
      <c r="D411" s="42" t="s">
        <v>3963</v>
      </c>
    </row>
    <row r="412">
      <c r="A412" s="41">
        <v>846.0</v>
      </c>
      <c r="B412" s="41">
        <v>3.0</v>
      </c>
      <c r="C412" s="42" t="s">
        <v>3964</v>
      </c>
      <c r="D412" s="42" t="s">
        <v>3965</v>
      </c>
    </row>
    <row r="413">
      <c r="A413" s="41">
        <v>847.0</v>
      </c>
      <c r="B413" s="41">
        <v>3.0</v>
      </c>
      <c r="C413" s="42" t="s">
        <v>3966</v>
      </c>
      <c r="D413" s="42" t="s">
        <v>3967</v>
      </c>
    </row>
    <row r="414">
      <c r="A414" s="41">
        <v>848.0</v>
      </c>
      <c r="B414" s="41">
        <v>3.0</v>
      </c>
      <c r="C414" s="42" t="s">
        <v>3968</v>
      </c>
      <c r="D414" s="42" t="s">
        <v>3969</v>
      </c>
    </row>
    <row r="415">
      <c r="A415" s="41">
        <v>849.0</v>
      </c>
      <c r="B415" s="41">
        <v>3.0</v>
      </c>
      <c r="C415" s="42" t="s">
        <v>3970</v>
      </c>
      <c r="D415" s="42" t="s">
        <v>3971</v>
      </c>
    </row>
    <row r="416">
      <c r="A416" s="41">
        <v>852.0</v>
      </c>
      <c r="B416" s="41">
        <v>3.0</v>
      </c>
      <c r="C416" s="42" t="s">
        <v>3972</v>
      </c>
      <c r="D416" s="42" t="s">
        <v>3973</v>
      </c>
    </row>
    <row r="417">
      <c r="A417" s="41">
        <v>853.0</v>
      </c>
      <c r="B417" s="41">
        <v>3.0</v>
      </c>
      <c r="C417" s="42" t="s">
        <v>3974</v>
      </c>
      <c r="D417" s="42" t="s">
        <v>3975</v>
      </c>
    </row>
    <row r="418">
      <c r="A418" s="41">
        <v>854.0</v>
      </c>
      <c r="B418" s="41">
        <v>3.0</v>
      </c>
      <c r="C418" s="42" t="s">
        <v>3976</v>
      </c>
      <c r="D418" s="42" t="s">
        <v>3977</v>
      </c>
    </row>
    <row r="419">
      <c r="A419" s="41">
        <v>855.0</v>
      </c>
      <c r="B419" s="41">
        <v>3.0</v>
      </c>
      <c r="C419" s="42" t="s">
        <v>3978</v>
      </c>
      <c r="D419" s="42" t="s">
        <v>3979</v>
      </c>
    </row>
    <row r="420">
      <c r="A420" s="41">
        <v>856.0</v>
      </c>
      <c r="B420" s="41">
        <v>3.0</v>
      </c>
      <c r="C420" s="42" t="s">
        <v>3980</v>
      </c>
      <c r="D420" s="42" t="s">
        <v>3981</v>
      </c>
    </row>
    <row r="421">
      <c r="A421" s="41">
        <v>859.0</v>
      </c>
      <c r="B421" s="41">
        <v>3.0</v>
      </c>
      <c r="C421" s="42" t="s">
        <v>3982</v>
      </c>
      <c r="D421" s="42" t="s">
        <v>3983</v>
      </c>
    </row>
    <row r="422">
      <c r="A422" s="41">
        <v>860.0</v>
      </c>
      <c r="B422" s="41">
        <v>3.0</v>
      </c>
      <c r="C422" s="42" t="s">
        <v>580</v>
      </c>
      <c r="D422" s="42" t="s">
        <v>3984</v>
      </c>
    </row>
    <row r="423">
      <c r="A423" s="41">
        <v>861.0</v>
      </c>
      <c r="B423" s="41">
        <v>3.0</v>
      </c>
      <c r="C423" s="42" t="s">
        <v>3985</v>
      </c>
      <c r="D423" s="42" t="s">
        <v>3986</v>
      </c>
    </row>
    <row r="424">
      <c r="A424" s="41">
        <v>862.0</v>
      </c>
      <c r="B424" s="41">
        <v>3.0</v>
      </c>
      <c r="C424" s="42" t="s">
        <v>3321</v>
      </c>
      <c r="D424" s="42" t="s">
        <v>3280</v>
      </c>
    </row>
    <row r="425">
      <c r="A425" s="41">
        <v>863.0</v>
      </c>
      <c r="B425" s="41">
        <v>3.0</v>
      </c>
      <c r="C425" s="42" t="s">
        <v>3987</v>
      </c>
      <c r="D425" s="42" t="s">
        <v>3988</v>
      </c>
    </row>
    <row r="426">
      <c r="A426" s="41">
        <v>866.0</v>
      </c>
      <c r="B426" s="41">
        <v>3.0</v>
      </c>
      <c r="C426" s="42" t="s">
        <v>3989</v>
      </c>
      <c r="D426" s="42" t="s">
        <v>3990</v>
      </c>
    </row>
    <row r="427">
      <c r="A427" s="41">
        <v>867.0</v>
      </c>
      <c r="B427" s="41">
        <v>3.0</v>
      </c>
      <c r="C427" s="42" t="s">
        <v>583</v>
      </c>
      <c r="D427" s="42" t="s">
        <v>3991</v>
      </c>
    </row>
    <row r="428">
      <c r="A428" s="41">
        <v>868.0</v>
      </c>
      <c r="B428" s="41">
        <v>3.0</v>
      </c>
      <c r="C428" s="42" t="s">
        <v>3985</v>
      </c>
      <c r="D428" s="42" t="s">
        <v>3986</v>
      </c>
    </row>
    <row r="429">
      <c r="A429" s="41">
        <v>869.0</v>
      </c>
      <c r="B429" s="41">
        <v>3.0</v>
      </c>
      <c r="C429" s="42" t="s">
        <v>3724</v>
      </c>
      <c r="D429" s="42" t="s">
        <v>3725</v>
      </c>
    </row>
    <row r="430">
      <c r="A430" s="41">
        <v>870.0</v>
      </c>
      <c r="B430" s="41">
        <v>3.0</v>
      </c>
      <c r="C430" s="42" t="s">
        <v>3987</v>
      </c>
      <c r="D430" s="42" t="s">
        <v>3988</v>
      </c>
    </row>
    <row r="431">
      <c r="A431" s="41">
        <v>873.0</v>
      </c>
      <c r="B431" s="41">
        <v>3.0</v>
      </c>
      <c r="C431" s="42" t="s">
        <v>3982</v>
      </c>
      <c r="D431" s="42" t="s">
        <v>3983</v>
      </c>
    </row>
    <row r="432">
      <c r="A432" s="41">
        <v>874.0</v>
      </c>
      <c r="B432" s="41">
        <v>3.0</v>
      </c>
      <c r="C432" s="42" t="s">
        <v>586</v>
      </c>
      <c r="D432" s="42" t="s">
        <v>3992</v>
      </c>
    </row>
    <row r="433">
      <c r="A433" s="41">
        <v>875.0</v>
      </c>
      <c r="B433" s="41">
        <v>3.0</v>
      </c>
      <c r="C433" s="42" t="s">
        <v>3985</v>
      </c>
      <c r="D433" s="42" t="s">
        <v>3986</v>
      </c>
    </row>
    <row r="434">
      <c r="A434" s="41">
        <v>876.0</v>
      </c>
      <c r="B434" s="41">
        <v>3.0</v>
      </c>
      <c r="C434" s="42" t="s">
        <v>3734</v>
      </c>
      <c r="D434" s="42" t="s">
        <v>3735</v>
      </c>
    </row>
    <row r="435">
      <c r="A435" s="41">
        <v>877.0</v>
      </c>
      <c r="B435" s="41">
        <v>3.0</v>
      </c>
      <c r="C435" s="42" t="s">
        <v>3993</v>
      </c>
      <c r="D435" s="42" t="s">
        <v>3994</v>
      </c>
    </row>
    <row r="436">
      <c r="A436" s="41">
        <v>880.0</v>
      </c>
      <c r="B436" s="41">
        <v>3.0</v>
      </c>
      <c r="C436" s="42" t="s">
        <v>3995</v>
      </c>
      <c r="D436" s="42" t="s">
        <v>3996</v>
      </c>
    </row>
    <row r="437">
      <c r="A437" s="41">
        <v>881.0</v>
      </c>
      <c r="B437" s="41">
        <v>3.0</v>
      </c>
      <c r="C437" s="42" t="s">
        <v>589</v>
      </c>
      <c r="D437" s="42" t="s">
        <v>3997</v>
      </c>
    </row>
    <row r="438">
      <c r="A438" s="41">
        <v>882.0</v>
      </c>
      <c r="B438" s="41">
        <v>3.0</v>
      </c>
      <c r="C438" s="42" t="s">
        <v>3998</v>
      </c>
      <c r="D438" s="42" t="s">
        <v>3999</v>
      </c>
    </row>
    <row r="439">
      <c r="A439" s="41">
        <v>883.0</v>
      </c>
      <c r="B439" s="41">
        <v>3.0</v>
      </c>
      <c r="C439" s="42" t="s">
        <v>4000</v>
      </c>
      <c r="D439" s="42" t="s">
        <v>4001</v>
      </c>
    </row>
    <row r="440">
      <c r="A440" s="41">
        <v>884.0</v>
      </c>
      <c r="B440" s="41">
        <v>3.0</v>
      </c>
      <c r="C440" s="42" t="s">
        <v>4002</v>
      </c>
      <c r="D440" s="42" t="s">
        <v>4003</v>
      </c>
    </row>
    <row r="441">
      <c r="A441" s="41">
        <v>887.0</v>
      </c>
      <c r="B441" s="41">
        <v>3.0</v>
      </c>
      <c r="C441" s="42" t="s">
        <v>4004</v>
      </c>
      <c r="D441" s="42" t="s">
        <v>4005</v>
      </c>
    </row>
    <row r="442">
      <c r="A442" s="41">
        <v>888.0</v>
      </c>
      <c r="B442" s="41">
        <v>3.0</v>
      </c>
      <c r="C442" s="42" t="s">
        <v>4006</v>
      </c>
      <c r="D442" s="42" t="s">
        <v>4007</v>
      </c>
    </row>
    <row r="443">
      <c r="A443" s="41">
        <v>889.0</v>
      </c>
      <c r="B443" s="41">
        <v>3.0</v>
      </c>
      <c r="C443" s="42" t="s">
        <v>4008</v>
      </c>
      <c r="D443" s="42" t="s">
        <v>4009</v>
      </c>
    </row>
    <row r="444">
      <c r="A444" s="41">
        <v>890.0</v>
      </c>
      <c r="B444" s="41">
        <v>3.0</v>
      </c>
      <c r="C444" s="42" t="s">
        <v>4010</v>
      </c>
      <c r="D444" s="42" t="s">
        <v>4011</v>
      </c>
    </row>
    <row r="445">
      <c r="A445" s="41">
        <v>891.0</v>
      </c>
      <c r="B445" s="41">
        <v>3.0</v>
      </c>
      <c r="C445" s="42" t="s">
        <v>4012</v>
      </c>
      <c r="D445" s="42" t="s">
        <v>4013</v>
      </c>
    </row>
    <row r="446">
      <c r="A446" s="41">
        <v>894.0</v>
      </c>
      <c r="B446" s="41">
        <v>3.0</v>
      </c>
      <c r="C446" s="42" t="s">
        <v>4014</v>
      </c>
      <c r="D446" s="42" t="s">
        <v>4015</v>
      </c>
    </row>
    <row r="447">
      <c r="A447" s="41">
        <v>895.0</v>
      </c>
      <c r="B447" s="41">
        <v>3.0</v>
      </c>
      <c r="C447" s="42" t="s">
        <v>4006</v>
      </c>
      <c r="D447" s="42" t="s">
        <v>4007</v>
      </c>
    </row>
    <row r="448">
      <c r="A448" s="41">
        <v>896.0</v>
      </c>
      <c r="B448" s="41">
        <v>3.0</v>
      </c>
      <c r="C448" s="42" t="s">
        <v>4008</v>
      </c>
      <c r="D448" s="42" t="s">
        <v>4009</v>
      </c>
    </row>
    <row r="449">
      <c r="A449" s="41">
        <v>897.0</v>
      </c>
      <c r="B449" s="41">
        <v>3.0</v>
      </c>
      <c r="C449" s="42" t="s">
        <v>4010</v>
      </c>
      <c r="D449" s="42" t="s">
        <v>4011</v>
      </c>
    </row>
    <row r="450">
      <c r="A450" s="41">
        <v>898.0</v>
      </c>
      <c r="B450" s="41">
        <v>3.0</v>
      </c>
      <c r="C450" s="42" t="s">
        <v>4012</v>
      </c>
      <c r="D450" s="42" t="s">
        <v>4013</v>
      </c>
    </row>
    <row r="451">
      <c r="A451" s="41">
        <v>901.0</v>
      </c>
      <c r="B451" s="41">
        <v>3.0</v>
      </c>
      <c r="C451" s="42" t="s">
        <v>4016</v>
      </c>
      <c r="D451" s="42" t="s">
        <v>4017</v>
      </c>
    </row>
    <row r="452">
      <c r="A452" s="41">
        <v>902.0</v>
      </c>
      <c r="B452" s="41">
        <v>3.0</v>
      </c>
      <c r="C452" s="42" t="s">
        <v>4006</v>
      </c>
      <c r="D452" s="42" t="s">
        <v>4007</v>
      </c>
    </row>
    <row r="453">
      <c r="A453" s="41">
        <v>903.0</v>
      </c>
      <c r="B453" s="41">
        <v>3.0</v>
      </c>
      <c r="C453" s="42" t="s">
        <v>4008</v>
      </c>
      <c r="D453" s="42" t="s">
        <v>4009</v>
      </c>
    </row>
    <row r="454">
      <c r="A454" s="41">
        <v>904.0</v>
      </c>
      <c r="B454" s="41">
        <v>3.0</v>
      </c>
      <c r="C454" s="42" t="s">
        <v>4010</v>
      </c>
      <c r="D454" s="42" t="s">
        <v>4011</v>
      </c>
    </row>
    <row r="455">
      <c r="A455" s="41">
        <v>905.0</v>
      </c>
      <c r="B455" s="41">
        <v>3.0</v>
      </c>
      <c r="C455" s="42" t="s">
        <v>4012</v>
      </c>
      <c r="D455" s="42" t="s">
        <v>4013</v>
      </c>
    </row>
    <row r="456">
      <c r="A456" s="41">
        <v>908.0</v>
      </c>
      <c r="B456" s="41">
        <v>3.0</v>
      </c>
      <c r="C456" s="42" t="s">
        <v>4018</v>
      </c>
      <c r="D456" s="42" t="s">
        <v>4019</v>
      </c>
    </row>
    <row r="457">
      <c r="A457" s="41">
        <v>909.0</v>
      </c>
      <c r="B457" s="41">
        <v>3.0</v>
      </c>
      <c r="C457" s="42" t="s">
        <v>4006</v>
      </c>
      <c r="D457" s="42" t="s">
        <v>4007</v>
      </c>
    </row>
    <row r="458">
      <c r="A458" s="41">
        <v>910.0</v>
      </c>
      <c r="B458" s="41">
        <v>3.0</v>
      </c>
      <c r="C458" s="42" t="s">
        <v>4008</v>
      </c>
      <c r="D458" s="42" t="s">
        <v>4009</v>
      </c>
    </row>
    <row r="459">
      <c r="A459" s="41">
        <v>911.0</v>
      </c>
      <c r="B459" s="41">
        <v>3.0</v>
      </c>
      <c r="C459" s="42" t="s">
        <v>4010</v>
      </c>
      <c r="D459" s="42" t="s">
        <v>4011</v>
      </c>
    </row>
    <row r="460">
      <c r="A460" s="41">
        <v>912.0</v>
      </c>
      <c r="B460" s="41">
        <v>3.0</v>
      </c>
      <c r="C460" s="42" t="s">
        <v>4012</v>
      </c>
      <c r="D460" s="42" t="s">
        <v>4013</v>
      </c>
    </row>
    <row r="461">
      <c r="A461" s="41">
        <v>915.0</v>
      </c>
      <c r="B461" s="41">
        <v>3.0</v>
      </c>
      <c r="C461" s="42" t="s">
        <v>4020</v>
      </c>
      <c r="D461" s="42" t="s">
        <v>4021</v>
      </c>
    </row>
    <row r="462">
      <c r="A462" s="41">
        <v>916.0</v>
      </c>
      <c r="B462" s="41">
        <v>3.0</v>
      </c>
      <c r="C462" s="42" t="s">
        <v>4022</v>
      </c>
      <c r="D462" s="42" t="s">
        <v>4023</v>
      </c>
    </row>
    <row r="463">
      <c r="A463" s="41">
        <v>917.0</v>
      </c>
      <c r="B463" s="41">
        <v>3.0</v>
      </c>
      <c r="C463" s="42" t="s">
        <v>4024</v>
      </c>
      <c r="D463" s="42" t="s">
        <v>4025</v>
      </c>
    </row>
    <row r="464">
      <c r="A464" s="41">
        <v>918.0</v>
      </c>
      <c r="B464" s="41">
        <v>3.0</v>
      </c>
      <c r="C464" s="42" t="s">
        <v>4026</v>
      </c>
      <c r="D464" s="42" t="s">
        <v>4027</v>
      </c>
    </row>
    <row r="465">
      <c r="A465" s="41">
        <v>919.0</v>
      </c>
      <c r="B465" s="41">
        <v>3.0</v>
      </c>
      <c r="C465" s="42" t="s">
        <v>4028</v>
      </c>
      <c r="D465" s="42" t="s">
        <v>4029</v>
      </c>
    </row>
    <row r="466">
      <c r="A466" s="41">
        <v>922.0</v>
      </c>
      <c r="B466" s="41">
        <v>3.0</v>
      </c>
      <c r="C466" s="42" t="s">
        <v>4030</v>
      </c>
      <c r="D466" s="42" t="s">
        <v>4031</v>
      </c>
    </row>
    <row r="467">
      <c r="A467" s="41">
        <v>923.0</v>
      </c>
      <c r="B467" s="41">
        <v>3.0</v>
      </c>
      <c r="C467" s="42" t="s">
        <v>4032</v>
      </c>
      <c r="D467" s="42" t="s">
        <v>4033</v>
      </c>
    </row>
    <row r="468">
      <c r="A468" s="41">
        <v>924.0</v>
      </c>
      <c r="B468" s="41">
        <v>3.0</v>
      </c>
      <c r="C468" s="42" t="s">
        <v>4034</v>
      </c>
      <c r="D468" s="42" t="s">
        <v>4035</v>
      </c>
    </row>
    <row r="469">
      <c r="A469" s="41">
        <v>925.0</v>
      </c>
      <c r="B469" s="41">
        <v>3.0</v>
      </c>
      <c r="C469" s="42" t="s">
        <v>4036</v>
      </c>
      <c r="D469" s="42" t="s">
        <v>4037</v>
      </c>
    </row>
    <row r="470">
      <c r="A470" s="41">
        <v>926.0</v>
      </c>
      <c r="B470" s="41">
        <v>3.0</v>
      </c>
      <c r="C470" s="42" t="s">
        <v>4038</v>
      </c>
      <c r="D470" s="42" t="s">
        <v>4039</v>
      </c>
    </row>
    <row r="471">
      <c r="A471" s="41">
        <v>929.0</v>
      </c>
      <c r="B471" s="41">
        <v>3.0</v>
      </c>
      <c r="C471" s="42" t="s">
        <v>4040</v>
      </c>
      <c r="D471" s="42" t="s">
        <v>5023</v>
      </c>
    </row>
    <row r="472">
      <c r="A472" s="41">
        <v>932.0</v>
      </c>
      <c r="B472" s="41">
        <v>3.0</v>
      </c>
      <c r="C472" s="42" t="s">
        <v>4042</v>
      </c>
      <c r="D472" s="42" t="s">
        <v>5024</v>
      </c>
    </row>
    <row r="473">
      <c r="A473" s="41">
        <v>935.0</v>
      </c>
      <c r="B473" s="41">
        <v>3.0</v>
      </c>
      <c r="C473" s="42" t="s">
        <v>4044</v>
      </c>
      <c r="D473" s="42" t="s">
        <v>4045</v>
      </c>
    </row>
    <row r="474">
      <c r="A474" s="41">
        <v>938.0</v>
      </c>
      <c r="B474" s="41">
        <v>3.0</v>
      </c>
      <c r="C474" s="42" t="s">
        <v>4046</v>
      </c>
      <c r="D474" s="42" t="s">
        <v>4047</v>
      </c>
    </row>
    <row r="475">
      <c r="A475" s="41">
        <v>941.0</v>
      </c>
      <c r="B475" s="41">
        <v>3.0</v>
      </c>
      <c r="C475" s="42" t="s">
        <v>4048</v>
      </c>
      <c r="D475" s="42" t="s">
        <v>4049</v>
      </c>
    </row>
    <row r="476">
      <c r="A476" s="41">
        <v>944.0</v>
      </c>
      <c r="B476" s="41">
        <v>3.0</v>
      </c>
      <c r="C476" s="42" t="s">
        <v>4050</v>
      </c>
      <c r="D476" s="42" t="s">
        <v>5025</v>
      </c>
    </row>
    <row r="477">
      <c r="A477" s="41">
        <v>945.0</v>
      </c>
      <c r="B477" s="41">
        <v>3.0</v>
      </c>
      <c r="C477" s="42" t="s">
        <v>4052</v>
      </c>
      <c r="D477" s="42" t="s">
        <v>5026</v>
      </c>
    </row>
    <row r="478">
      <c r="A478" s="41">
        <v>948.0</v>
      </c>
      <c r="B478" s="41">
        <v>3.0</v>
      </c>
      <c r="C478" s="42" t="s">
        <v>4054</v>
      </c>
      <c r="D478" s="42" t="s">
        <v>5027</v>
      </c>
    </row>
    <row r="479">
      <c r="A479" s="41">
        <v>951.0</v>
      </c>
      <c r="B479" s="41">
        <v>3.0</v>
      </c>
      <c r="C479" s="42" t="s">
        <v>4056</v>
      </c>
      <c r="D479" s="42" t="s">
        <v>5028</v>
      </c>
    </row>
    <row r="480">
      <c r="A480" s="41">
        <v>954.0</v>
      </c>
      <c r="B480" s="41">
        <v>3.0</v>
      </c>
      <c r="C480" s="42" t="s">
        <v>4058</v>
      </c>
      <c r="D480" s="42" t="s">
        <v>5029</v>
      </c>
    </row>
    <row r="481">
      <c r="A481" s="41">
        <v>957.0</v>
      </c>
      <c r="B481" s="41">
        <v>3.0</v>
      </c>
      <c r="C481" s="42" t="s">
        <v>4060</v>
      </c>
      <c r="D481" s="42" t="s">
        <v>4186</v>
      </c>
    </row>
    <row r="482">
      <c r="A482" s="41">
        <v>958.0</v>
      </c>
      <c r="B482" s="41">
        <v>3.0</v>
      </c>
      <c r="C482" s="42" t="s">
        <v>4062</v>
      </c>
      <c r="D482" s="42" t="s">
        <v>5030</v>
      </c>
    </row>
    <row r="483">
      <c r="A483" s="41">
        <v>959.0</v>
      </c>
      <c r="B483" s="41">
        <v>3.0</v>
      </c>
      <c r="C483" s="42" t="s">
        <v>4064</v>
      </c>
      <c r="D483" s="42" t="s">
        <v>5031</v>
      </c>
    </row>
    <row r="484">
      <c r="A484" s="41">
        <v>962.0</v>
      </c>
      <c r="B484" s="41">
        <v>3.0</v>
      </c>
      <c r="C484" s="42" t="s">
        <v>4066</v>
      </c>
      <c r="D484" s="42" t="s">
        <v>4067</v>
      </c>
    </row>
    <row r="485">
      <c r="A485" s="41">
        <v>963.0</v>
      </c>
      <c r="B485" s="41">
        <v>3.0</v>
      </c>
      <c r="C485" s="42" t="s">
        <v>4068</v>
      </c>
      <c r="D485" s="42" t="s">
        <v>4069</v>
      </c>
    </row>
    <row r="486">
      <c r="A486" s="41">
        <v>964.0</v>
      </c>
      <c r="B486" s="41">
        <v>3.0</v>
      </c>
      <c r="C486" s="42" t="s">
        <v>4070</v>
      </c>
      <c r="D486" s="42" t="s">
        <v>4071</v>
      </c>
    </row>
    <row r="487">
      <c r="A487" s="41">
        <v>967.0</v>
      </c>
      <c r="B487" s="41">
        <v>3.0</v>
      </c>
      <c r="C487" s="42" t="s">
        <v>4072</v>
      </c>
      <c r="D487" s="42" t="s">
        <v>4073</v>
      </c>
    </row>
    <row r="488">
      <c r="A488" s="41">
        <v>968.0</v>
      </c>
      <c r="B488" s="41">
        <v>3.0</v>
      </c>
      <c r="C488" s="42" t="s">
        <v>4074</v>
      </c>
      <c r="D488" s="42" t="s">
        <v>4075</v>
      </c>
    </row>
    <row r="489">
      <c r="A489" s="41">
        <v>969.0</v>
      </c>
      <c r="B489" s="41">
        <v>3.0</v>
      </c>
      <c r="C489" s="42" t="s">
        <v>4076</v>
      </c>
      <c r="D489" s="42" t="s">
        <v>4077</v>
      </c>
    </row>
    <row r="490">
      <c r="A490" s="41">
        <v>972.0</v>
      </c>
      <c r="B490" s="41">
        <v>3.0</v>
      </c>
      <c r="C490" s="42" t="s">
        <v>4078</v>
      </c>
      <c r="D490" s="42" t="s">
        <v>5032</v>
      </c>
    </row>
    <row r="491">
      <c r="A491" s="41">
        <v>975.0</v>
      </c>
      <c r="B491" s="41">
        <v>3.0</v>
      </c>
      <c r="C491" s="42" t="s">
        <v>4080</v>
      </c>
      <c r="D491" s="42" t="s">
        <v>4081</v>
      </c>
    </row>
    <row r="492">
      <c r="A492" s="41">
        <v>978.0</v>
      </c>
      <c r="B492" s="41">
        <v>3.0</v>
      </c>
      <c r="C492" s="42" t="s">
        <v>4082</v>
      </c>
      <c r="D492" s="42" t="s">
        <v>4083</v>
      </c>
    </row>
    <row r="493">
      <c r="A493" s="41">
        <v>981.0</v>
      </c>
      <c r="B493" s="41">
        <v>3.0</v>
      </c>
      <c r="C493" s="42" t="s">
        <v>4084</v>
      </c>
      <c r="D493" s="42" t="s">
        <v>4085</v>
      </c>
    </row>
    <row r="494">
      <c r="A494" s="41">
        <v>984.0</v>
      </c>
      <c r="B494" s="41">
        <v>3.0</v>
      </c>
      <c r="C494" s="42" t="s">
        <v>4086</v>
      </c>
      <c r="D494" s="42" t="s">
        <v>4087</v>
      </c>
    </row>
    <row r="495">
      <c r="A495" s="41">
        <v>987.0</v>
      </c>
      <c r="B495" s="41">
        <v>3.0</v>
      </c>
      <c r="C495" s="42" t="s">
        <v>4088</v>
      </c>
      <c r="D495" s="42" t="s">
        <v>4089</v>
      </c>
    </row>
    <row r="496">
      <c r="A496" s="41">
        <v>990.0</v>
      </c>
      <c r="B496" s="41">
        <v>3.0</v>
      </c>
      <c r="C496" s="42" t="s">
        <v>4090</v>
      </c>
      <c r="D496" s="42" t="s">
        <v>4091</v>
      </c>
    </row>
    <row r="497">
      <c r="A497" s="41">
        <v>993.0</v>
      </c>
      <c r="B497" s="41">
        <v>3.0</v>
      </c>
      <c r="C497" s="42" t="s">
        <v>4092</v>
      </c>
      <c r="D497" s="42" t="s">
        <v>4093</v>
      </c>
    </row>
    <row r="498">
      <c r="A498" s="41">
        <v>996.0</v>
      </c>
      <c r="B498" s="41">
        <v>3.0</v>
      </c>
      <c r="C498" s="42" t="s">
        <v>4094</v>
      </c>
      <c r="D498" s="42" t="s">
        <v>5033</v>
      </c>
    </row>
    <row r="499">
      <c r="A499" s="41">
        <v>997.0</v>
      </c>
      <c r="B499" s="41">
        <v>3.0</v>
      </c>
      <c r="C499" s="42" t="s">
        <v>4096</v>
      </c>
      <c r="D499" s="42" t="s">
        <v>4107</v>
      </c>
    </row>
    <row r="500">
      <c r="A500" s="41">
        <v>998.0</v>
      </c>
      <c r="B500" s="41">
        <v>3.0</v>
      </c>
      <c r="C500" s="42" t="s">
        <v>4098</v>
      </c>
      <c r="D500" s="42" t="s">
        <v>4108</v>
      </c>
    </row>
    <row r="501">
      <c r="A501" s="41">
        <v>1001.0</v>
      </c>
      <c r="B501" s="41">
        <v>3.0</v>
      </c>
      <c r="C501" s="42" t="s">
        <v>4099</v>
      </c>
      <c r="D501" s="42" t="s">
        <v>5034</v>
      </c>
    </row>
    <row r="502">
      <c r="A502" s="41">
        <v>1002.0</v>
      </c>
      <c r="B502" s="41">
        <v>3.0</v>
      </c>
      <c r="C502" s="42" t="s">
        <v>4096</v>
      </c>
      <c r="D502" s="42" t="s">
        <v>4107</v>
      </c>
    </row>
    <row r="503">
      <c r="A503" s="41">
        <v>1003.0</v>
      </c>
      <c r="B503" s="41">
        <v>3.0</v>
      </c>
      <c r="C503" s="42" t="s">
        <v>4098</v>
      </c>
      <c r="D503" s="42" t="s">
        <v>4108</v>
      </c>
    </row>
    <row r="504">
      <c r="A504" s="41">
        <v>1006.0</v>
      </c>
      <c r="B504" s="41">
        <v>3.0</v>
      </c>
      <c r="C504" s="42" t="s">
        <v>4101</v>
      </c>
      <c r="D504" s="42" t="s">
        <v>5035</v>
      </c>
    </row>
    <row r="505">
      <c r="A505" s="41">
        <v>1007.0</v>
      </c>
      <c r="B505" s="41">
        <v>3.0</v>
      </c>
      <c r="C505" s="42" t="s">
        <v>4103</v>
      </c>
      <c r="D505" s="42" t="s">
        <v>4115</v>
      </c>
    </row>
    <row r="506">
      <c r="A506" s="41">
        <v>1010.0</v>
      </c>
      <c r="B506" s="41">
        <v>3.0</v>
      </c>
      <c r="C506" s="42" t="s">
        <v>4105</v>
      </c>
      <c r="D506" s="42" t="s">
        <v>5036</v>
      </c>
    </row>
    <row r="507">
      <c r="A507" s="41">
        <v>1011.0</v>
      </c>
      <c r="B507" s="41">
        <v>3.0</v>
      </c>
      <c r="C507" s="42" t="s">
        <v>4096</v>
      </c>
      <c r="D507" s="42" t="s">
        <v>4107</v>
      </c>
    </row>
    <row r="508">
      <c r="A508" s="41">
        <v>1012.0</v>
      </c>
      <c r="B508" s="41">
        <v>3.0</v>
      </c>
      <c r="C508" s="42" t="s">
        <v>4098</v>
      </c>
      <c r="D508" s="42" t="s">
        <v>4108</v>
      </c>
    </row>
    <row r="509">
      <c r="A509" s="41">
        <v>1015.0</v>
      </c>
      <c r="B509" s="41">
        <v>3.0</v>
      </c>
      <c r="C509" s="42" t="s">
        <v>4109</v>
      </c>
      <c r="D509" s="42" t="s">
        <v>5037</v>
      </c>
    </row>
    <row r="510">
      <c r="A510" s="41">
        <v>1016.0</v>
      </c>
      <c r="B510" s="41">
        <v>3.0</v>
      </c>
      <c r="C510" s="42" t="s">
        <v>4096</v>
      </c>
      <c r="D510" s="42" t="s">
        <v>4107</v>
      </c>
    </row>
    <row r="511">
      <c r="A511" s="41">
        <v>1017.0</v>
      </c>
      <c r="B511" s="41">
        <v>3.0</v>
      </c>
      <c r="C511" s="42" t="s">
        <v>4098</v>
      </c>
      <c r="D511" s="42" t="s">
        <v>4108</v>
      </c>
    </row>
    <row r="512">
      <c r="A512" s="41">
        <v>1020.0</v>
      </c>
      <c r="B512" s="41">
        <v>3.0</v>
      </c>
      <c r="C512" s="42" t="s">
        <v>4111</v>
      </c>
      <c r="D512" s="42" t="s">
        <v>5038</v>
      </c>
    </row>
    <row r="513">
      <c r="A513" s="41">
        <v>1021.0</v>
      </c>
      <c r="B513" s="41">
        <v>3.0</v>
      </c>
      <c r="C513" s="42" t="s">
        <v>4096</v>
      </c>
      <c r="D513" s="42" t="s">
        <v>4107</v>
      </c>
    </row>
    <row r="514">
      <c r="A514" s="41">
        <v>1022.0</v>
      </c>
      <c r="B514" s="41">
        <v>3.0</v>
      </c>
      <c r="C514" s="42" t="s">
        <v>4098</v>
      </c>
      <c r="D514" s="42" t="s">
        <v>4108</v>
      </c>
    </row>
    <row r="515">
      <c r="A515" s="41">
        <v>1025.0</v>
      </c>
      <c r="B515" s="41">
        <v>3.0</v>
      </c>
      <c r="C515" s="42" t="s">
        <v>4113</v>
      </c>
      <c r="D515" s="42" t="s">
        <v>5039</v>
      </c>
    </row>
    <row r="516">
      <c r="A516" s="41">
        <v>1026.0</v>
      </c>
      <c r="B516" s="41">
        <v>3.0</v>
      </c>
      <c r="C516" s="42" t="s">
        <v>4103</v>
      </c>
      <c r="D516" s="42" t="s">
        <v>4115</v>
      </c>
    </row>
    <row r="517">
      <c r="A517" s="41">
        <v>1029.0</v>
      </c>
      <c r="B517" s="41">
        <v>3.0</v>
      </c>
      <c r="C517" s="42" t="s">
        <v>4116</v>
      </c>
      <c r="D517" s="42" t="s">
        <v>5040</v>
      </c>
    </row>
    <row r="518">
      <c r="A518" s="41">
        <v>1032.0</v>
      </c>
      <c r="B518" s="41">
        <v>3.0</v>
      </c>
      <c r="C518" s="42" t="s">
        <v>4118</v>
      </c>
      <c r="D518" s="42" t="s">
        <v>5041</v>
      </c>
    </row>
    <row r="519">
      <c r="A519" s="41">
        <v>1035.0</v>
      </c>
      <c r="B519" s="41">
        <v>3.0</v>
      </c>
      <c r="C519" s="42" t="s">
        <v>4120</v>
      </c>
      <c r="D519" s="42" t="s">
        <v>5042</v>
      </c>
    </row>
    <row r="520">
      <c r="A520" s="41">
        <v>1038.0</v>
      </c>
      <c r="B520" s="41">
        <v>3.0</v>
      </c>
      <c r="C520" s="42" t="s">
        <v>4122</v>
      </c>
      <c r="D520" s="42" t="s">
        <v>5043</v>
      </c>
    </row>
    <row r="521">
      <c r="A521" s="41">
        <v>1041.0</v>
      </c>
      <c r="B521" s="41">
        <v>3.0</v>
      </c>
      <c r="C521" s="42" t="s">
        <v>4124</v>
      </c>
      <c r="D521" s="42" t="s">
        <v>5044</v>
      </c>
    </row>
    <row r="522">
      <c r="A522" s="41">
        <v>1044.0</v>
      </c>
      <c r="B522" s="41">
        <v>3.0</v>
      </c>
      <c r="C522" s="42" t="s">
        <v>4126</v>
      </c>
      <c r="D522" s="42" t="s">
        <v>5045</v>
      </c>
    </row>
    <row r="523">
      <c r="A523" s="41">
        <v>1047.0</v>
      </c>
      <c r="B523" s="41">
        <v>3.0</v>
      </c>
      <c r="C523" s="42" t="s">
        <v>4128</v>
      </c>
      <c r="D523" s="42" t="s">
        <v>5046</v>
      </c>
    </row>
    <row r="524">
      <c r="A524" s="41">
        <v>1048.0</v>
      </c>
      <c r="B524" s="41">
        <v>3.0</v>
      </c>
      <c r="C524" s="42" t="s">
        <v>4052</v>
      </c>
      <c r="D524" s="42" t="s">
        <v>5026</v>
      </c>
    </row>
    <row r="525">
      <c r="A525" s="41">
        <v>1051.0</v>
      </c>
      <c r="B525" s="41">
        <v>3.0</v>
      </c>
      <c r="C525" s="42" t="s">
        <v>4131</v>
      </c>
      <c r="D525" s="42" t="s">
        <v>5047</v>
      </c>
    </row>
    <row r="526">
      <c r="A526" s="41">
        <v>1054.0</v>
      </c>
      <c r="B526" s="41">
        <v>3.0</v>
      </c>
      <c r="C526" s="42" t="s">
        <v>4133</v>
      </c>
      <c r="D526" s="42" t="s">
        <v>5045</v>
      </c>
    </row>
    <row r="527">
      <c r="A527" s="41">
        <v>1057.0</v>
      </c>
      <c r="B527" s="41">
        <v>3.0</v>
      </c>
      <c r="C527" s="42" t="s">
        <v>4134</v>
      </c>
      <c r="D527" s="42" t="s">
        <v>5048</v>
      </c>
    </row>
    <row r="528">
      <c r="A528" s="41">
        <v>1058.0</v>
      </c>
      <c r="B528" s="41">
        <v>3.0</v>
      </c>
      <c r="C528" s="42" t="s">
        <v>4136</v>
      </c>
      <c r="D528" s="42" t="s">
        <v>5049</v>
      </c>
    </row>
    <row r="529">
      <c r="A529" s="41">
        <v>1059.0</v>
      </c>
      <c r="B529" s="41">
        <v>3.0</v>
      </c>
      <c r="C529" s="42" t="s">
        <v>4138</v>
      </c>
      <c r="D529" s="42" t="s">
        <v>5050</v>
      </c>
    </row>
    <row r="530">
      <c r="A530" s="41">
        <v>1062.0</v>
      </c>
      <c r="B530" s="41">
        <v>3.0</v>
      </c>
      <c r="C530" s="42" t="s">
        <v>4140</v>
      </c>
      <c r="D530" s="42" t="s">
        <v>5051</v>
      </c>
    </row>
    <row r="531">
      <c r="A531" s="41">
        <v>1065.0</v>
      </c>
      <c r="B531" s="41">
        <v>3.0</v>
      </c>
      <c r="C531" s="42" t="s">
        <v>4142</v>
      </c>
      <c r="D531" s="42" t="s">
        <v>5052</v>
      </c>
    </row>
    <row r="532">
      <c r="A532" s="41">
        <v>1066.0</v>
      </c>
      <c r="B532" s="41">
        <v>3.0</v>
      </c>
      <c r="C532" s="42" t="s">
        <v>4144</v>
      </c>
      <c r="D532" s="42" t="s">
        <v>5053</v>
      </c>
    </row>
    <row r="533">
      <c r="A533" s="41">
        <v>1067.0</v>
      </c>
      <c r="B533" s="41">
        <v>3.0</v>
      </c>
      <c r="C533" s="42" t="s">
        <v>4146</v>
      </c>
      <c r="D533" s="42" t="s">
        <v>5054</v>
      </c>
    </row>
    <row r="534">
      <c r="A534" s="41">
        <v>1070.0</v>
      </c>
      <c r="B534" s="41">
        <v>3.0</v>
      </c>
      <c r="C534" s="42" t="s">
        <v>4148</v>
      </c>
      <c r="D534" s="42" t="s">
        <v>5055</v>
      </c>
    </row>
    <row r="535">
      <c r="A535" s="41">
        <v>1071.0</v>
      </c>
      <c r="B535" s="41">
        <v>3.0</v>
      </c>
      <c r="C535" s="42" t="s">
        <v>4150</v>
      </c>
      <c r="D535" s="42" t="s">
        <v>5056</v>
      </c>
    </row>
    <row r="536">
      <c r="A536" s="41">
        <v>1074.0</v>
      </c>
      <c r="B536" s="41">
        <v>3.0</v>
      </c>
      <c r="C536" s="42" t="s">
        <v>4152</v>
      </c>
      <c r="D536" s="42" t="s">
        <v>5057</v>
      </c>
    </row>
    <row r="537">
      <c r="A537" s="41">
        <v>1077.0</v>
      </c>
      <c r="B537" s="41">
        <v>3.0</v>
      </c>
      <c r="C537" s="42" t="s">
        <v>4154</v>
      </c>
      <c r="D537" s="42" t="s">
        <v>5058</v>
      </c>
    </row>
    <row r="538">
      <c r="A538" s="41">
        <v>1080.0</v>
      </c>
      <c r="B538" s="41">
        <v>3.0</v>
      </c>
      <c r="C538" s="42" t="s">
        <v>4156</v>
      </c>
      <c r="D538" s="42" t="s">
        <v>5059</v>
      </c>
    </row>
    <row r="539">
      <c r="A539" s="41">
        <v>1083.0</v>
      </c>
      <c r="B539" s="41">
        <v>3.0</v>
      </c>
      <c r="C539" s="42" t="s">
        <v>4158</v>
      </c>
      <c r="D539" s="42" t="s">
        <v>5060</v>
      </c>
    </row>
    <row r="540">
      <c r="A540" s="41">
        <v>1084.0</v>
      </c>
      <c r="B540" s="41">
        <v>3.0</v>
      </c>
      <c r="C540" s="42" t="s">
        <v>4160</v>
      </c>
      <c r="D540" s="42" t="s">
        <v>5061</v>
      </c>
    </row>
    <row r="541">
      <c r="A541" s="41">
        <v>1085.0</v>
      </c>
      <c r="B541" s="41">
        <v>3.0</v>
      </c>
      <c r="C541" s="42" t="s">
        <v>4162</v>
      </c>
      <c r="D541" s="42" t="s">
        <v>5062</v>
      </c>
    </row>
    <row r="542">
      <c r="A542" s="41">
        <v>1086.0</v>
      </c>
      <c r="B542" s="41">
        <v>3.0</v>
      </c>
      <c r="C542" s="42" t="s">
        <v>4163</v>
      </c>
      <c r="D542" s="42" t="s">
        <v>5063</v>
      </c>
    </row>
    <row r="543">
      <c r="A543" s="41">
        <v>1089.0</v>
      </c>
      <c r="B543" s="41">
        <v>3.0</v>
      </c>
      <c r="C543" s="42" t="s">
        <v>4164</v>
      </c>
      <c r="D543" s="42" t="s">
        <v>4165</v>
      </c>
    </row>
    <row r="544">
      <c r="A544" s="41">
        <v>1090.0</v>
      </c>
      <c r="B544" s="41">
        <v>3.0</v>
      </c>
      <c r="C544" s="42" t="s">
        <v>4166</v>
      </c>
      <c r="D544" s="42" t="s">
        <v>4167</v>
      </c>
    </row>
    <row r="545">
      <c r="A545" s="41">
        <v>1091.0</v>
      </c>
      <c r="B545" s="41">
        <v>3.0</v>
      </c>
      <c r="C545" s="42" t="s">
        <v>4168</v>
      </c>
      <c r="D545" s="42" t="s">
        <v>4169</v>
      </c>
    </row>
    <row r="546">
      <c r="A546" s="41">
        <v>1092.0</v>
      </c>
      <c r="B546" s="41">
        <v>3.0</v>
      </c>
      <c r="C546" s="42" t="s">
        <v>4170</v>
      </c>
      <c r="D546" s="42" t="s">
        <v>4171</v>
      </c>
    </row>
    <row r="547">
      <c r="A547" s="41">
        <v>1095.0</v>
      </c>
      <c r="B547" s="41">
        <v>3.0</v>
      </c>
      <c r="C547" s="42" t="s">
        <v>4172</v>
      </c>
      <c r="D547" s="42" t="s">
        <v>4173</v>
      </c>
    </row>
    <row r="548">
      <c r="A548" s="41">
        <v>1096.0</v>
      </c>
      <c r="B548" s="41">
        <v>3.0</v>
      </c>
      <c r="C548" s="42" t="s">
        <v>4174</v>
      </c>
      <c r="D548" s="42" t="s">
        <v>4175</v>
      </c>
    </row>
    <row r="549">
      <c r="A549" s="41">
        <v>1097.0</v>
      </c>
      <c r="B549" s="41">
        <v>3.0</v>
      </c>
      <c r="C549" s="42" t="s">
        <v>4176</v>
      </c>
      <c r="D549" s="42" t="s">
        <v>4177</v>
      </c>
    </row>
    <row r="550">
      <c r="A550" s="41">
        <v>1098.0</v>
      </c>
      <c r="B550" s="41">
        <v>3.0</v>
      </c>
      <c r="C550" s="42" t="s">
        <v>4178</v>
      </c>
      <c r="D550" s="42" t="s">
        <v>4179</v>
      </c>
    </row>
    <row r="551">
      <c r="A551" s="41">
        <v>1101.0</v>
      </c>
      <c r="B551" s="41">
        <v>3.0</v>
      </c>
      <c r="C551" s="42" t="s">
        <v>4180</v>
      </c>
      <c r="D551" s="42" t="s">
        <v>4181</v>
      </c>
    </row>
    <row r="552">
      <c r="A552" s="41">
        <v>1102.0</v>
      </c>
      <c r="B552" s="41">
        <v>3.0</v>
      </c>
      <c r="C552" s="42" t="s">
        <v>4182</v>
      </c>
      <c r="D552" s="42" t="s">
        <v>4183</v>
      </c>
    </row>
    <row r="553">
      <c r="A553" s="41">
        <v>1103.0</v>
      </c>
      <c r="B553" s="41">
        <v>3.0</v>
      </c>
      <c r="C553" s="42" t="s">
        <v>4184</v>
      </c>
      <c r="D553" s="42" t="s">
        <v>4185</v>
      </c>
    </row>
    <row r="554">
      <c r="A554" s="41">
        <v>1104.0</v>
      </c>
      <c r="B554" s="41">
        <v>3.0</v>
      </c>
      <c r="C554" s="42" t="s">
        <v>4060</v>
      </c>
      <c r="D554" s="42" t="s">
        <v>4186</v>
      </c>
    </row>
    <row r="555">
      <c r="A555" s="41">
        <v>1107.0</v>
      </c>
      <c r="B555" s="41">
        <v>3.0</v>
      </c>
      <c r="C555" s="42" t="s">
        <v>4187</v>
      </c>
      <c r="D555" s="42" t="s">
        <v>4188</v>
      </c>
    </row>
    <row r="556">
      <c r="A556" s="41">
        <v>1108.0</v>
      </c>
      <c r="B556" s="41">
        <v>3.0</v>
      </c>
      <c r="C556" s="42" t="s">
        <v>4189</v>
      </c>
      <c r="D556" s="42" t="s">
        <v>4190</v>
      </c>
    </row>
    <row r="557">
      <c r="A557" s="41">
        <v>1109.0</v>
      </c>
      <c r="B557" s="41">
        <v>3.0</v>
      </c>
      <c r="C557" s="42" t="s">
        <v>4191</v>
      </c>
      <c r="D557" s="42" t="s">
        <v>4192</v>
      </c>
    </row>
    <row r="558">
      <c r="A558" s="41">
        <v>1110.0</v>
      </c>
      <c r="B558" s="41">
        <v>3.0</v>
      </c>
      <c r="C558" s="42" t="s">
        <v>4193</v>
      </c>
      <c r="D558" s="42" t="s">
        <v>4194</v>
      </c>
    </row>
    <row r="559">
      <c r="A559" s="41">
        <v>1113.0</v>
      </c>
      <c r="B559" s="41">
        <v>3.0</v>
      </c>
      <c r="C559" s="42" t="s">
        <v>4195</v>
      </c>
      <c r="D559" s="42" t="s">
        <v>4196</v>
      </c>
    </row>
    <row r="560">
      <c r="A560" s="41">
        <v>1114.0</v>
      </c>
      <c r="B560" s="41">
        <v>3.0</v>
      </c>
      <c r="C560" s="42" t="s">
        <v>4197</v>
      </c>
      <c r="D560" s="42" t="s">
        <v>4198</v>
      </c>
    </row>
    <row r="561">
      <c r="A561" s="41">
        <v>1115.0</v>
      </c>
      <c r="B561" s="41">
        <v>3.0</v>
      </c>
      <c r="C561" s="42" t="s">
        <v>4199</v>
      </c>
      <c r="D561" s="42" t="s">
        <v>4200</v>
      </c>
    </row>
    <row r="562">
      <c r="A562" s="41">
        <v>1116.0</v>
      </c>
      <c r="B562" s="41">
        <v>3.0</v>
      </c>
      <c r="C562" s="42" t="s">
        <v>4201</v>
      </c>
      <c r="D562" s="42" t="s">
        <v>4202</v>
      </c>
    </row>
    <row r="563">
      <c r="A563" s="41">
        <v>1119.0</v>
      </c>
      <c r="B563" s="41">
        <v>3.0</v>
      </c>
      <c r="C563" s="42" t="s">
        <v>4203</v>
      </c>
      <c r="D563" s="42" t="s">
        <v>4204</v>
      </c>
    </row>
    <row r="564">
      <c r="A564" s="41">
        <v>1120.0</v>
      </c>
      <c r="B564" s="41">
        <v>3.0</v>
      </c>
      <c r="C564" s="42" t="s">
        <v>4205</v>
      </c>
      <c r="D564" s="42" t="s">
        <v>4206</v>
      </c>
    </row>
    <row r="565">
      <c r="A565" s="41">
        <v>1121.0</v>
      </c>
      <c r="B565" s="41">
        <v>3.0</v>
      </c>
      <c r="C565" s="42" t="s">
        <v>4207</v>
      </c>
      <c r="D565" s="42" t="s">
        <v>4208</v>
      </c>
    </row>
    <row r="566">
      <c r="A566" s="41">
        <v>1122.0</v>
      </c>
      <c r="B566" s="41">
        <v>3.0</v>
      </c>
      <c r="C566" s="42" t="s">
        <v>4209</v>
      </c>
      <c r="D566" s="42" t="s">
        <v>4210</v>
      </c>
    </row>
    <row r="567">
      <c r="A567" s="41">
        <v>1125.0</v>
      </c>
      <c r="B567" s="41">
        <v>3.0</v>
      </c>
      <c r="C567" s="42" t="s">
        <v>4211</v>
      </c>
      <c r="D567" s="42" t="s">
        <v>4212</v>
      </c>
    </row>
    <row r="568">
      <c r="A568" s="41">
        <v>1126.0</v>
      </c>
      <c r="B568" s="41">
        <v>3.0</v>
      </c>
      <c r="C568" s="42" t="s">
        <v>4213</v>
      </c>
      <c r="D568" s="42" t="s">
        <v>4214</v>
      </c>
    </row>
    <row r="569">
      <c r="A569" s="41">
        <v>1127.0</v>
      </c>
      <c r="B569" s="41">
        <v>3.0</v>
      </c>
      <c r="C569" s="42" t="s">
        <v>4215</v>
      </c>
      <c r="D569" s="42" t="s">
        <v>4216</v>
      </c>
    </row>
    <row r="570">
      <c r="A570" s="41">
        <v>1128.0</v>
      </c>
      <c r="B570" s="41">
        <v>3.0</v>
      </c>
      <c r="C570" s="42" t="s">
        <v>4217</v>
      </c>
      <c r="D570" s="42" t="s">
        <v>4218</v>
      </c>
    </row>
    <row r="571">
      <c r="A571" s="41">
        <v>1131.0</v>
      </c>
      <c r="B571" s="41">
        <v>3.0</v>
      </c>
      <c r="C571" s="42" t="s">
        <v>4219</v>
      </c>
      <c r="D571" s="42" t="s">
        <v>4220</v>
      </c>
    </row>
    <row r="572">
      <c r="A572" s="41">
        <v>1132.0</v>
      </c>
      <c r="B572" s="41">
        <v>3.0</v>
      </c>
      <c r="C572" s="42" t="s">
        <v>4221</v>
      </c>
      <c r="D572" s="42" t="s">
        <v>4222</v>
      </c>
    </row>
    <row r="573">
      <c r="A573" s="41">
        <v>1133.0</v>
      </c>
      <c r="B573" s="41">
        <v>3.0</v>
      </c>
      <c r="C573" s="42" t="s">
        <v>4223</v>
      </c>
      <c r="D573" s="42" t="s">
        <v>4224</v>
      </c>
    </row>
    <row r="574">
      <c r="A574" s="41">
        <v>1134.0</v>
      </c>
      <c r="B574" s="41">
        <v>3.0</v>
      </c>
      <c r="C574" s="42" t="s">
        <v>4225</v>
      </c>
      <c r="D574" s="42" t="s">
        <v>4226</v>
      </c>
    </row>
    <row r="575">
      <c r="A575" s="41">
        <v>1137.0</v>
      </c>
      <c r="B575" s="41">
        <v>3.0</v>
      </c>
      <c r="C575" s="42" t="s">
        <v>4227</v>
      </c>
      <c r="D575" s="42" t="s">
        <v>4228</v>
      </c>
    </row>
    <row r="576">
      <c r="A576" s="41">
        <v>1138.0</v>
      </c>
      <c r="B576" s="41">
        <v>3.0</v>
      </c>
      <c r="C576" s="42" t="s">
        <v>4197</v>
      </c>
      <c r="D576" s="42" t="s">
        <v>4198</v>
      </c>
    </row>
    <row r="577">
      <c r="A577" s="41">
        <v>1139.0</v>
      </c>
      <c r="B577" s="41">
        <v>3.0</v>
      </c>
      <c r="C577" s="42" t="s">
        <v>4229</v>
      </c>
      <c r="D577" s="42" t="s">
        <v>4230</v>
      </c>
    </row>
    <row r="578">
      <c r="A578" s="41">
        <v>1140.0</v>
      </c>
      <c r="B578" s="41">
        <v>3.0</v>
      </c>
      <c r="C578" s="42" t="s">
        <v>4231</v>
      </c>
      <c r="D578" s="42" t="s">
        <v>4232</v>
      </c>
    </row>
    <row r="579">
      <c r="A579" s="41">
        <v>1143.0</v>
      </c>
      <c r="B579" s="41">
        <v>3.0</v>
      </c>
      <c r="C579" s="42" t="s">
        <v>4233</v>
      </c>
      <c r="D579" s="42" t="s">
        <v>4234</v>
      </c>
    </row>
    <row r="580">
      <c r="A580" s="41">
        <v>1144.0</v>
      </c>
      <c r="B580" s="41">
        <v>3.0</v>
      </c>
      <c r="C580" s="42" t="s">
        <v>4235</v>
      </c>
      <c r="D580" s="42" t="s">
        <v>4236</v>
      </c>
    </row>
    <row r="581">
      <c r="A581" s="41">
        <v>1145.0</v>
      </c>
      <c r="B581" s="41">
        <v>3.0</v>
      </c>
      <c r="C581" s="42" t="s">
        <v>4237</v>
      </c>
      <c r="D581" s="42" t="s">
        <v>4238</v>
      </c>
    </row>
    <row r="582">
      <c r="A582" s="41">
        <v>1146.0</v>
      </c>
      <c r="B582" s="41">
        <v>3.0</v>
      </c>
      <c r="C582" s="42" t="s">
        <v>4239</v>
      </c>
      <c r="D582" s="42" t="s">
        <v>4240</v>
      </c>
    </row>
    <row r="583">
      <c r="A583" s="41">
        <v>1149.0</v>
      </c>
      <c r="B583" s="41">
        <v>3.0</v>
      </c>
      <c r="C583" s="42" t="s">
        <v>4241</v>
      </c>
      <c r="D583" s="42" t="s">
        <v>4242</v>
      </c>
    </row>
    <row r="584">
      <c r="A584" s="41">
        <v>1150.0</v>
      </c>
      <c r="B584" s="41">
        <v>3.0</v>
      </c>
      <c r="C584" s="42" t="s">
        <v>4243</v>
      </c>
      <c r="D584" s="42" t="s">
        <v>4244</v>
      </c>
    </row>
    <row r="585">
      <c r="A585" s="41">
        <v>1151.0</v>
      </c>
      <c r="B585" s="41">
        <v>3.0</v>
      </c>
      <c r="C585" s="42" t="s">
        <v>4245</v>
      </c>
      <c r="D585" s="42" t="s">
        <v>4246</v>
      </c>
    </row>
    <row r="586">
      <c r="A586" s="41">
        <v>1152.0</v>
      </c>
      <c r="B586" s="41">
        <v>3.0</v>
      </c>
      <c r="C586" s="42" t="s">
        <v>4217</v>
      </c>
      <c r="D586" s="42" t="s">
        <v>4218</v>
      </c>
    </row>
    <row r="587">
      <c r="A587" s="41">
        <v>1155.0</v>
      </c>
      <c r="B587" s="41">
        <v>3.0</v>
      </c>
      <c r="C587" s="42" t="s">
        <v>4247</v>
      </c>
      <c r="D587" s="42" t="s">
        <v>4248</v>
      </c>
    </row>
    <row r="588">
      <c r="A588" s="41">
        <v>1156.0</v>
      </c>
      <c r="B588" s="41">
        <v>3.0</v>
      </c>
      <c r="C588" s="42" t="s">
        <v>4249</v>
      </c>
      <c r="D588" s="42" t="s">
        <v>4250</v>
      </c>
    </row>
    <row r="589">
      <c r="A589" s="41">
        <v>1157.0</v>
      </c>
      <c r="B589" s="41">
        <v>3.0</v>
      </c>
      <c r="C589" s="42" t="s">
        <v>4251</v>
      </c>
      <c r="D589" s="42" t="s">
        <v>4252</v>
      </c>
    </row>
    <row r="590">
      <c r="A590" s="41">
        <v>1158.0</v>
      </c>
      <c r="B590" s="41">
        <v>3.0</v>
      </c>
      <c r="C590" s="42" t="s">
        <v>4253</v>
      </c>
      <c r="D590" s="42" t="s">
        <v>4254</v>
      </c>
    </row>
    <row r="591">
      <c r="A591" s="41">
        <v>1161.0</v>
      </c>
      <c r="B591" s="41">
        <v>3.0</v>
      </c>
      <c r="C591" s="42" t="s">
        <v>4255</v>
      </c>
      <c r="D591" s="42" t="s">
        <v>4256</v>
      </c>
    </row>
    <row r="592">
      <c r="A592" s="41">
        <v>1162.0</v>
      </c>
      <c r="B592" s="41">
        <v>3.0</v>
      </c>
      <c r="C592" s="42" t="s">
        <v>4257</v>
      </c>
      <c r="D592" s="42" t="s">
        <v>4258</v>
      </c>
    </row>
    <row r="593">
      <c r="A593" s="41">
        <v>1163.0</v>
      </c>
      <c r="B593" s="41">
        <v>3.0</v>
      </c>
      <c r="C593" s="42" t="s">
        <v>4259</v>
      </c>
      <c r="D593" s="42" t="s">
        <v>4260</v>
      </c>
    </row>
    <row r="594">
      <c r="A594" s="41">
        <v>1164.0</v>
      </c>
      <c r="B594" s="41">
        <v>3.0</v>
      </c>
      <c r="C594" s="42" t="s">
        <v>4261</v>
      </c>
      <c r="D594" s="42" t="s">
        <v>4262</v>
      </c>
    </row>
    <row r="595">
      <c r="A595" s="41">
        <v>1167.0</v>
      </c>
      <c r="B595" s="41">
        <v>3.0</v>
      </c>
      <c r="C595" s="42" t="s">
        <v>4263</v>
      </c>
      <c r="D595" s="42" t="s">
        <v>4264</v>
      </c>
    </row>
    <row r="596">
      <c r="A596" s="41">
        <v>1168.0</v>
      </c>
      <c r="B596" s="41">
        <v>3.0</v>
      </c>
      <c r="C596" s="42" t="s">
        <v>4265</v>
      </c>
      <c r="D596" s="42" t="s">
        <v>4266</v>
      </c>
    </row>
    <row r="597">
      <c r="A597" s="41">
        <v>1169.0</v>
      </c>
      <c r="B597" s="41">
        <v>3.0</v>
      </c>
      <c r="C597" s="42" t="s">
        <v>4267</v>
      </c>
      <c r="D597" s="42" t="s">
        <v>4268</v>
      </c>
    </row>
    <row r="598">
      <c r="A598" s="41">
        <v>1170.0</v>
      </c>
      <c r="B598" s="41">
        <v>3.0</v>
      </c>
      <c r="C598" s="42" t="s">
        <v>4269</v>
      </c>
      <c r="D598" s="42" t="s">
        <v>4270</v>
      </c>
    </row>
    <row r="599">
      <c r="A599" s="41">
        <v>1173.0</v>
      </c>
      <c r="B599" s="41">
        <v>3.0</v>
      </c>
      <c r="C599" s="42" t="s">
        <v>4271</v>
      </c>
      <c r="D599" s="42" t="s">
        <v>4272</v>
      </c>
    </row>
    <row r="600">
      <c r="A600" s="41">
        <v>1174.0</v>
      </c>
      <c r="B600" s="41">
        <v>3.0</v>
      </c>
      <c r="C600" s="42" t="s">
        <v>4273</v>
      </c>
      <c r="D600" s="42" t="s">
        <v>4274</v>
      </c>
    </row>
    <row r="601">
      <c r="A601" s="41">
        <v>1175.0</v>
      </c>
      <c r="B601" s="41">
        <v>3.0</v>
      </c>
      <c r="C601" s="42" t="s">
        <v>4275</v>
      </c>
      <c r="D601" s="42" t="s">
        <v>4276</v>
      </c>
    </row>
    <row r="602">
      <c r="A602" s="41">
        <v>1176.0</v>
      </c>
      <c r="B602" s="41">
        <v>3.0</v>
      </c>
      <c r="C602" s="42" t="s">
        <v>4277</v>
      </c>
      <c r="D602" s="42" t="s">
        <v>4278</v>
      </c>
    </row>
    <row r="603">
      <c r="A603" s="41">
        <v>1179.0</v>
      </c>
      <c r="B603" s="41">
        <v>3.0</v>
      </c>
      <c r="C603" s="42" t="s">
        <v>4279</v>
      </c>
      <c r="D603" s="42" t="s">
        <v>5064</v>
      </c>
    </row>
    <row r="604">
      <c r="A604" s="41">
        <v>1180.0</v>
      </c>
      <c r="B604" s="41">
        <v>3.0</v>
      </c>
      <c r="C604" s="42" t="s">
        <v>4281</v>
      </c>
      <c r="D604" s="42" t="s">
        <v>5065</v>
      </c>
    </row>
    <row r="605">
      <c r="A605" s="41">
        <v>1181.0</v>
      </c>
      <c r="B605" s="41">
        <v>3.0</v>
      </c>
      <c r="C605" s="42" t="s">
        <v>4283</v>
      </c>
      <c r="D605" s="42" t="s">
        <v>5066</v>
      </c>
    </row>
    <row r="606">
      <c r="A606" s="41">
        <v>1184.0</v>
      </c>
      <c r="B606" s="41">
        <v>3.0</v>
      </c>
      <c r="C606" s="42" t="s">
        <v>4285</v>
      </c>
      <c r="D606" s="42" t="s">
        <v>5067</v>
      </c>
    </row>
    <row r="607">
      <c r="A607" s="41">
        <v>1187.0</v>
      </c>
      <c r="B607" s="41">
        <v>3.0</v>
      </c>
      <c r="C607" s="42" t="s">
        <v>4287</v>
      </c>
      <c r="D607" s="42" t="s">
        <v>2514</v>
      </c>
    </row>
    <row r="608">
      <c r="A608" s="41">
        <v>1188.0</v>
      </c>
      <c r="B608" s="41">
        <v>3.0</v>
      </c>
      <c r="C608" s="42" t="s">
        <v>4288</v>
      </c>
      <c r="D608" s="42" t="s">
        <v>5068</v>
      </c>
    </row>
    <row r="609">
      <c r="A609" s="41">
        <v>1189.0</v>
      </c>
      <c r="B609" s="41">
        <v>3.0</v>
      </c>
      <c r="C609" s="42" t="s">
        <v>4289</v>
      </c>
      <c r="D609" s="42" t="s">
        <v>5069</v>
      </c>
    </row>
    <row r="610">
      <c r="A610" s="41">
        <v>1190.0</v>
      </c>
      <c r="B610" s="41">
        <v>3.0</v>
      </c>
      <c r="C610" s="42" t="s">
        <v>4290</v>
      </c>
      <c r="D610" s="42" t="s">
        <v>5070</v>
      </c>
    </row>
    <row r="611">
      <c r="A611" s="41">
        <v>1191.0</v>
      </c>
      <c r="B611" s="41">
        <v>3.0</v>
      </c>
      <c r="C611" s="42" t="s">
        <v>4292</v>
      </c>
      <c r="D611" s="42" t="s">
        <v>5071</v>
      </c>
    </row>
    <row r="612">
      <c r="A612" s="41">
        <v>1195.0</v>
      </c>
      <c r="B612" s="41">
        <v>3.0</v>
      </c>
      <c r="C612" s="42" t="s">
        <v>4294</v>
      </c>
      <c r="D612" s="42" t="s">
        <v>4295</v>
      </c>
    </row>
    <row r="613">
      <c r="A613" s="41">
        <v>1198.0</v>
      </c>
      <c r="B613" s="41">
        <v>3.0</v>
      </c>
      <c r="C613" s="42" t="s">
        <v>4296</v>
      </c>
      <c r="D613" s="42" t="s">
        <v>4297</v>
      </c>
    </row>
    <row r="614">
      <c r="A614" s="41">
        <v>1201.0</v>
      </c>
      <c r="B614" s="41">
        <v>3.0</v>
      </c>
      <c r="C614" s="42" t="s">
        <v>4298</v>
      </c>
      <c r="D614" s="42" t="s">
        <v>4299</v>
      </c>
    </row>
    <row r="615">
      <c r="A615" s="41">
        <v>1204.0</v>
      </c>
      <c r="B615" s="41">
        <v>3.0</v>
      </c>
      <c r="C615" s="42" t="s">
        <v>4300</v>
      </c>
      <c r="D615" s="42" t="s">
        <v>4301</v>
      </c>
    </row>
    <row r="616">
      <c r="A616" s="41">
        <v>1207.0</v>
      </c>
      <c r="B616" s="41">
        <v>3.0</v>
      </c>
      <c r="C616" s="42" t="s">
        <v>4302</v>
      </c>
      <c r="D616" s="42" t="s">
        <v>4303</v>
      </c>
    </row>
    <row r="617">
      <c r="A617" s="41">
        <v>1210.0</v>
      </c>
      <c r="B617" s="41">
        <v>3.0</v>
      </c>
      <c r="C617" s="42" t="s">
        <v>4304</v>
      </c>
      <c r="D617" s="42" t="s">
        <v>4305</v>
      </c>
    </row>
    <row r="618">
      <c r="A618" s="41">
        <v>1213.0</v>
      </c>
      <c r="B618" s="41">
        <v>3.0</v>
      </c>
      <c r="C618" s="42" t="s">
        <v>4306</v>
      </c>
      <c r="D618" s="42" t="s">
        <v>5072</v>
      </c>
    </row>
    <row r="619">
      <c r="A619" s="41">
        <v>1214.0</v>
      </c>
      <c r="B619" s="41">
        <v>3.0</v>
      </c>
      <c r="C619" s="42" t="s">
        <v>4308</v>
      </c>
      <c r="D619" s="42" t="s">
        <v>5073</v>
      </c>
    </row>
    <row r="620">
      <c r="A620" s="41">
        <v>1217.0</v>
      </c>
      <c r="B620" s="41">
        <v>3.0</v>
      </c>
      <c r="C620" s="42" t="s">
        <v>4306</v>
      </c>
      <c r="D620" s="42" t="s">
        <v>5072</v>
      </c>
    </row>
    <row r="621">
      <c r="A621" s="41">
        <v>1218.0</v>
      </c>
      <c r="B621" s="41">
        <v>3.0</v>
      </c>
      <c r="C621" s="42" t="s">
        <v>4310</v>
      </c>
      <c r="D621" s="42" t="s">
        <v>5074</v>
      </c>
    </row>
    <row r="622">
      <c r="A622" s="41">
        <v>1221.0</v>
      </c>
      <c r="B622" s="41">
        <v>3.0</v>
      </c>
      <c r="C622" s="42" t="s">
        <v>4312</v>
      </c>
      <c r="D622" s="42" t="s">
        <v>5075</v>
      </c>
    </row>
    <row r="623">
      <c r="A623" s="41">
        <v>1222.0</v>
      </c>
      <c r="B623" s="41">
        <v>3.0</v>
      </c>
      <c r="C623" s="42" t="s">
        <v>4313</v>
      </c>
      <c r="D623" s="42" t="s">
        <v>5076</v>
      </c>
    </row>
    <row r="624">
      <c r="A624" s="41">
        <v>1223.0</v>
      </c>
      <c r="B624" s="41">
        <v>3.0</v>
      </c>
      <c r="C624" s="42" t="s">
        <v>4315</v>
      </c>
      <c r="D624" s="42" t="s">
        <v>5077</v>
      </c>
    </row>
    <row r="625">
      <c r="A625" s="41">
        <v>1226.0</v>
      </c>
      <c r="B625" s="41">
        <v>3.0</v>
      </c>
      <c r="C625" s="42" t="s">
        <v>4312</v>
      </c>
      <c r="D625" s="42" t="s">
        <v>5075</v>
      </c>
    </row>
    <row r="626">
      <c r="A626" s="41">
        <v>1227.0</v>
      </c>
      <c r="B626" s="41">
        <v>3.0</v>
      </c>
      <c r="C626" s="42" t="s">
        <v>4316</v>
      </c>
      <c r="D626" s="42" t="s">
        <v>5078</v>
      </c>
    </row>
    <row r="627">
      <c r="A627" s="41">
        <v>1228.0</v>
      </c>
      <c r="B627" s="41">
        <v>3.0</v>
      </c>
      <c r="C627" s="42" t="s">
        <v>4318</v>
      </c>
      <c r="D627" s="42" t="s">
        <v>5079</v>
      </c>
    </row>
    <row r="628">
      <c r="A628" s="41">
        <v>1231.0</v>
      </c>
      <c r="B628" s="41">
        <v>3.0</v>
      </c>
      <c r="C628" s="42" t="s">
        <v>4312</v>
      </c>
      <c r="D628" s="42" t="s">
        <v>5075</v>
      </c>
    </row>
    <row r="629">
      <c r="A629" s="41">
        <v>1232.0</v>
      </c>
      <c r="B629" s="41">
        <v>3.0</v>
      </c>
      <c r="C629" s="42" t="s">
        <v>4320</v>
      </c>
      <c r="D629" s="42" t="s">
        <v>5080</v>
      </c>
    </row>
    <row r="630">
      <c r="A630" s="41">
        <v>1235.0</v>
      </c>
      <c r="B630" s="41">
        <v>3.0</v>
      </c>
      <c r="C630" s="42" t="s">
        <v>4322</v>
      </c>
      <c r="D630" s="42" t="s">
        <v>5081</v>
      </c>
    </row>
    <row r="631">
      <c r="A631" s="41">
        <v>1236.0</v>
      </c>
      <c r="B631" s="41">
        <v>3.0</v>
      </c>
      <c r="C631" s="42" t="s">
        <v>4324</v>
      </c>
      <c r="D631" s="42" t="s">
        <v>5082</v>
      </c>
    </row>
    <row r="632">
      <c r="A632" s="41">
        <v>1237.0</v>
      </c>
      <c r="B632" s="41">
        <v>3.0</v>
      </c>
      <c r="C632" s="42" t="s">
        <v>4326</v>
      </c>
      <c r="D632" s="42" t="s">
        <v>5083</v>
      </c>
    </row>
    <row r="633">
      <c r="A633" s="41">
        <v>1240.0</v>
      </c>
      <c r="B633" s="41">
        <v>3.0</v>
      </c>
      <c r="C633" s="42" t="s">
        <v>4328</v>
      </c>
      <c r="D633" s="42" t="s">
        <v>4329</v>
      </c>
    </row>
    <row r="634">
      <c r="A634" s="41">
        <v>1241.0</v>
      </c>
      <c r="B634" s="41">
        <v>3.0</v>
      </c>
      <c r="C634" s="42" t="s">
        <v>4330</v>
      </c>
      <c r="D634" s="42" t="s">
        <v>4331</v>
      </c>
    </row>
    <row r="635">
      <c r="A635" s="41">
        <v>1244.0</v>
      </c>
      <c r="B635" s="41">
        <v>3.0</v>
      </c>
      <c r="C635" s="42" t="s">
        <v>4332</v>
      </c>
      <c r="D635" s="42" t="s">
        <v>5084</v>
      </c>
    </row>
    <row r="636">
      <c r="A636" s="41">
        <v>1247.0</v>
      </c>
      <c r="B636" s="41">
        <v>3.0</v>
      </c>
      <c r="C636" s="42" t="s">
        <v>4334</v>
      </c>
      <c r="D636" s="42" t="s">
        <v>5085</v>
      </c>
    </row>
    <row r="637">
      <c r="A637" s="41">
        <v>1250.0</v>
      </c>
      <c r="B637" s="41">
        <v>3.0</v>
      </c>
      <c r="C637" s="42" t="s">
        <v>4336</v>
      </c>
      <c r="D637" s="42" t="s">
        <v>4337</v>
      </c>
    </row>
    <row r="638">
      <c r="A638" s="41">
        <v>1251.0</v>
      </c>
      <c r="B638" s="41">
        <v>3.0</v>
      </c>
      <c r="C638" s="42" t="s">
        <v>4338</v>
      </c>
      <c r="D638" s="42" t="s">
        <v>4339</v>
      </c>
    </row>
    <row r="639">
      <c r="A639" s="41">
        <v>1254.0</v>
      </c>
      <c r="B639" s="41">
        <v>3.0</v>
      </c>
      <c r="C639" s="42" t="s">
        <v>4340</v>
      </c>
      <c r="D639" s="42" t="s">
        <v>4341</v>
      </c>
    </row>
    <row r="640">
      <c r="A640" s="41">
        <v>1255.0</v>
      </c>
      <c r="B640" s="41">
        <v>3.0</v>
      </c>
      <c r="C640" s="42" t="s">
        <v>4342</v>
      </c>
      <c r="D640" s="42" t="s">
        <v>4343</v>
      </c>
    </row>
    <row r="641">
      <c r="A641" s="41">
        <v>1256.0</v>
      </c>
      <c r="B641" s="41">
        <v>3.0</v>
      </c>
      <c r="C641" s="42" t="s">
        <v>4338</v>
      </c>
      <c r="D641" s="42" t="s">
        <v>4339</v>
      </c>
    </row>
    <row r="642">
      <c r="A642" s="41">
        <v>1259.0</v>
      </c>
      <c r="B642" s="41">
        <v>3.0</v>
      </c>
      <c r="C642" s="42" t="s">
        <v>4344</v>
      </c>
      <c r="D642" s="42" t="s">
        <v>4341</v>
      </c>
    </row>
    <row r="643">
      <c r="A643" s="41">
        <v>1260.0</v>
      </c>
      <c r="B643" s="41">
        <v>3.0</v>
      </c>
      <c r="C643" s="42" t="s">
        <v>4338</v>
      </c>
      <c r="D643" s="42" t="s">
        <v>4339</v>
      </c>
    </row>
    <row r="644">
      <c r="A644" s="41">
        <v>1263.0</v>
      </c>
      <c r="B644" s="41">
        <v>3.0</v>
      </c>
      <c r="C644" s="42" t="s">
        <v>4345</v>
      </c>
      <c r="D644" s="42" t="s">
        <v>4346</v>
      </c>
    </row>
    <row r="645">
      <c r="A645" s="41">
        <v>1264.0</v>
      </c>
      <c r="B645" s="41">
        <v>3.0</v>
      </c>
      <c r="C645" s="42" t="s">
        <v>4347</v>
      </c>
      <c r="D645" s="42" t="s">
        <v>4348</v>
      </c>
    </row>
    <row r="646">
      <c r="A646" s="41">
        <v>1265.0</v>
      </c>
      <c r="B646" s="41">
        <v>3.0</v>
      </c>
      <c r="C646" s="42" t="s">
        <v>4349</v>
      </c>
      <c r="D646" s="42" t="s">
        <v>4350</v>
      </c>
    </row>
    <row r="647">
      <c r="A647" s="41">
        <v>1266.0</v>
      </c>
      <c r="B647" s="41">
        <v>3.0</v>
      </c>
      <c r="C647" s="42" t="s">
        <v>4351</v>
      </c>
      <c r="D647" s="42" t="s">
        <v>4352</v>
      </c>
    </row>
    <row r="648">
      <c r="A648" s="41">
        <v>1267.0</v>
      </c>
      <c r="B648" s="41">
        <v>3.0</v>
      </c>
      <c r="C648" s="42" t="s">
        <v>4353</v>
      </c>
      <c r="D648" s="42" t="s">
        <v>4354</v>
      </c>
    </row>
    <row r="649">
      <c r="A649" s="41">
        <v>1270.0</v>
      </c>
      <c r="B649" s="41">
        <v>3.0</v>
      </c>
      <c r="C649" s="42" t="s">
        <v>4355</v>
      </c>
      <c r="D649" s="42" t="s">
        <v>4356</v>
      </c>
    </row>
    <row r="650">
      <c r="A650" s="41">
        <v>1271.0</v>
      </c>
      <c r="B650" s="41">
        <v>3.0</v>
      </c>
      <c r="C650" s="42" t="s">
        <v>4338</v>
      </c>
      <c r="D650" s="42" t="s">
        <v>4339</v>
      </c>
    </row>
    <row r="651">
      <c r="A651" s="41">
        <v>1274.0</v>
      </c>
      <c r="B651" s="41">
        <v>3.0</v>
      </c>
      <c r="C651" s="42" t="s">
        <v>4357</v>
      </c>
      <c r="D651" s="42" t="s">
        <v>4358</v>
      </c>
    </row>
    <row r="652">
      <c r="A652" s="41">
        <v>1275.0</v>
      </c>
      <c r="B652" s="41">
        <v>3.0</v>
      </c>
      <c r="C652" s="42" t="s">
        <v>4359</v>
      </c>
      <c r="D652" s="42" t="s">
        <v>4360</v>
      </c>
    </row>
    <row r="653">
      <c r="A653" s="41">
        <v>1276.0</v>
      </c>
      <c r="B653" s="41">
        <v>3.0</v>
      </c>
      <c r="C653" s="42" t="s">
        <v>4361</v>
      </c>
      <c r="D653" s="42" t="s">
        <v>4362</v>
      </c>
    </row>
    <row r="654">
      <c r="A654" s="41">
        <v>1279.0</v>
      </c>
      <c r="B654" s="41">
        <v>3.0</v>
      </c>
      <c r="C654" s="42" t="s">
        <v>4363</v>
      </c>
      <c r="D654" s="42" t="s">
        <v>4364</v>
      </c>
    </row>
    <row r="655">
      <c r="A655" s="41">
        <v>1280.0</v>
      </c>
      <c r="B655" s="41">
        <v>3.0</v>
      </c>
      <c r="C655" s="42" t="s">
        <v>4338</v>
      </c>
      <c r="D655" s="42" t="s">
        <v>4339</v>
      </c>
    </row>
    <row r="656">
      <c r="A656" s="41">
        <v>1283.0</v>
      </c>
      <c r="B656" s="41">
        <v>3.0</v>
      </c>
      <c r="C656" s="42" t="s">
        <v>4365</v>
      </c>
      <c r="D656" s="42" t="s">
        <v>4366</v>
      </c>
    </row>
    <row r="657">
      <c r="A657" s="41">
        <v>1284.0</v>
      </c>
      <c r="B657" s="41">
        <v>3.0</v>
      </c>
      <c r="C657" s="42" t="s">
        <v>4367</v>
      </c>
      <c r="D657" s="42" t="s">
        <v>4368</v>
      </c>
    </row>
    <row r="658">
      <c r="A658" s="41">
        <v>1287.0</v>
      </c>
      <c r="B658" s="41">
        <v>3.0</v>
      </c>
      <c r="C658" s="42" t="s">
        <v>4369</v>
      </c>
      <c r="D658" s="42" t="s">
        <v>4370</v>
      </c>
    </row>
    <row r="659">
      <c r="A659" s="41">
        <v>1288.0</v>
      </c>
      <c r="B659" s="41">
        <v>3.0</v>
      </c>
      <c r="C659" s="42" t="s">
        <v>4367</v>
      </c>
      <c r="D659" s="42" t="s">
        <v>4368</v>
      </c>
    </row>
    <row r="660">
      <c r="A660" s="41">
        <v>1291.0</v>
      </c>
      <c r="B660" s="41">
        <v>3.0</v>
      </c>
      <c r="C660" s="42" t="s">
        <v>4371</v>
      </c>
      <c r="D660" s="42" t="s">
        <v>4372</v>
      </c>
    </row>
    <row r="661">
      <c r="A661" s="41">
        <v>1292.0</v>
      </c>
      <c r="B661" s="41">
        <v>3.0</v>
      </c>
      <c r="C661" s="42" t="s">
        <v>4367</v>
      </c>
      <c r="D661" s="42" t="s">
        <v>4368</v>
      </c>
    </row>
    <row r="662">
      <c r="A662" s="41">
        <v>1295.0</v>
      </c>
      <c r="B662" s="41">
        <v>3.0</v>
      </c>
      <c r="C662" s="42" t="s">
        <v>4373</v>
      </c>
      <c r="D662" s="42" t="s">
        <v>4374</v>
      </c>
    </row>
    <row r="663">
      <c r="A663" s="41">
        <v>1298.0</v>
      </c>
      <c r="B663" s="41">
        <v>3.0</v>
      </c>
      <c r="C663" s="42" t="s">
        <v>4375</v>
      </c>
      <c r="D663" s="42" t="s">
        <v>4376</v>
      </c>
    </row>
    <row r="664">
      <c r="A664" s="41">
        <v>1301.0</v>
      </c>
      <c r="B664" s="41">
        <v>3.0</v>
      </c>
      <c r="C664" s="42" t="s">
        <v>4377</v>
      </c>
      <c r="D664" s="42" t="s">
        <v>4378</v>
      </c>
    </row>
    <row r="665">
      <c r="A665" s="41">
        <v>1304.0</v>
      </c>
      <c r="B665" s="41">
        <v>3.0</v>
      </c>
      <c r="C665" s="42" t="s">
        <v>4379</v>
      </c>
      <c r="D665" s="42" t="s">
        <v>4380</v>
      </c>
    </row>
    <row r="666">
      <c r="A666" s="41">
        <v>1307.0</v>
      </c>
      <c r="B666" s="41">
        <v>3.0</v>
      </c>
      <c r="C666" s="42" t="s">
        <v>4381</v>
      </c>
      <c r="D666" s="42" t="s">
        <v>4382</v>
      </c>
    </row>
    <row r="667">
      <c r="A667" s="41">
        <v>1310.0</v>
      </c>
      <c r="B667" s="41">
        <v>3.0</v>
      </c>
      <c r="C667" s="42" t="s">
        <v>4383</v>
      </c>
      <c r="D667" s="42" t="s">
        <v>4384</v>
      </c>
    </row>
    <row r="668">
      <c r="A668" s="41">
        <v>1313.0</v>
      </c>
      <c r="B668" s="41">
        <v>3.0</v>
      </c>
      <c r="C668" s="42" t="s">
        <v>4385</v>
      </c>
      <c r="D668" s="42" t="s">
        <v>4386</v>
      </c>
    </row>
    <row r="669">
      <c r="A669" s="41">
        <v>1316.0</v>
      </c>
      <c r="B669" s="41">
        <v>3.0</v>
      </c>
      <c r="C669" s="42" t="s">
        <v>4387</v>
      </c>
      <c r="D669" s="42" t="s">
        <v>4387</v>
      </c>
    </row>
    <row r="670">
      <c r="A670" s="41">
        <v>1319.0</v>
      </c>
      <c r="B670" s="41">
        <v>3.0</v>
      </c>
      <c r="C670" s="42" t="s">
        <v>4388</v>
      </c>
      <c r="D670" s="42" t="s">
        <v>4389</v>
      </c>
    </row>
    <row r="671">
      <c r="A671" s="41">
        <v>1322.0</v>
      </c>
      <c r="B671" s="41">
        <v>3.0</v>
      </c>
      <c r="C671" s="42" t="s">
        <v>4390</v>
      </c>
      <c r="D671" s="42" t="s">
        <v>4391</v>
      </c>
    </row>
    <row r="672">
      <c r="A672" s="41">
        <v>1323.0</v>
      </c>
      <c r="B672" s="41">
        <v>3.0</v>
      </c>
      <c r="C672" s="42" t="s">
        <v>4392</v>
      </c>
      <c r="D672" s="42" t="s">
        <v>4393</v>
      </c>
    </row>
    <row r="673">
      <c r="A673" s="41">
        <v>1326.0</v>
      </c>
      <c r="B673" s="41">
        <v>3.0</v>
      </c>
      <c r="C673" s="42" t="s">
        <v>4394</v>
      </c>
      <c r="D673" s="42" t="s">
        <v>4395</v>
      </c>
    </row>
    <row r="674">
      <c r="A674" s="41">
        <v>1329.0</v>
      </c>
      <c r="B674" s="41">
        <v>3.0</v>
      </c>
      <c r="C674" s="42" t="s">
        <v>4396</v>
      </c>
      <c r="D674" s="42" t="s">
        <v>4397</v>
      </c>
    </row>
    <row r="675">
      <c r="A675" s="41">
        <v>1332.0</v>
      </c>
      <c r="B675" s="41">
        <v>3.0</v>
      </c>
      <c r="C675" s="42" t="s">
        <v>4398</v>
      </c>
      <c r="D675" s="42" t="s">
        <v>4399</v>
      </c>
    </row>
    <row r="676">
      <c r="A676" s="41">
        <v>1335.0</v>
      </c>
      <c r="B676" s="41">
        <v>3.0</v>
      </c>
      <c r="C676" s="42" t="s">
        <v>4400</v>
      </c>
      <c r="D676" s="42" t="s">
        <v>4401</v>
      </c>
    </row>
    <row r="677">
      <c r="A677" s="41">
        <v>1338.0</v>
      </c>
      <c r="B677" s="41">
        <v>3.0</v>
      </c>
      <c r="C677" s="42" t="s">
        <v>4402</v>
      </c>
      <c r="D677" s="42" t="s">
        <v>4403</v>
      </c>
    </row>
    <row r="678">
      <c r="A678" s="41">
        <v>1339.0</v>
      </c>
      <c r="B678" s="41">
        <v>3.0</v>
      </c>
      <c r="C678" s="42" t="s">
        <v>4404</v>
      </c>
      <c r="D678" s="42" t="s">
        <v>4405</v>
      </c>
    </row>
    <row r="679">
      <c r="A679" s="41">
        <v>1342.0</v>
      </c>
      <c r="B679" s="41">
        <v>3.0</v>
      </c>
      <c r="C679" s="42" t="s">
        <v>4406</v>
      </c>
      <c r="D679" s="42" t="s">
        <v>4407</v>
      </c>
    </row>
    <row r="680">
      <c r="A680" s="41">
        <v>1343.0</v>
      </c>
      <c r="B680" s="41">
        <v>3.0</v>
      </c>
      <c r="C680" s="42" t="s">
        <v>4408</v>
      </c>
      <c r="D680" s="42" t="s">
        <v>4409</v>
      </c>
    </row>
    <row r="681">
      <c r="A681" s="41">
        <v>1346.0</v>
      </c>
      <c r="B681" s="41">
        <v>3.0</v>
      </c>
      <c r="C681" s="42" t="s">
        <v>4410</v>
      </c>
      <c r="D681" s="42" t="s">
        <v>4411</v>
      </c>
    </row>
    <row r="682">
      <c r="A682" s="41">
        <v>1349.0</v>
      </c>
      <c r="B682" s="41">
        <v>3.0</v>
      </c>
      <c r="C682" s="42" t="s">
        <v>4412</v>
      </c>
      <c r="D682" s="42" t="s">
        <v>4413</v>
      </c>
    </row>
    <row r="683">
      <c r="A683" s="41">
        <v>1352.0</v>
      </c>
      <c r="B683" s="41">
        <v>3.0</v>
      </c>
      <c r="C683" s="42" t="s">
        <v>4414</v>
      </c>
      <c r="D683" s="42" t="s">
        <v>4415</v>
      </c>
    </row>
    <row r="684">
      <c r="A684" s="41">
        <v>1355.0</v>
      </c>
      <c r="B684" s="41">
        <v>3.0</v>
      </c>
      <c r="C684" s="42" t="s">
        <v>4416</v>
      </c>
      <c r="D684" s="42" t="s">
        <v>4417</v>
      </c>
    </row>
    <row r="685">
      <c r="A685" s="41">
        <v>1358.0</v>
      </c>
      <c r="B685" s="41">
        <v>3.0</v>
      </c>
      <c r="C685" s="42" t="s">
        <v>4418</v>
      </c>
      <c r="D685" s="42" t="s">
        <v>4419</v>
      </c>
    </row>
    <row r="686">
      <c r="A686" s="41">
        <v>1361.0</v>
      </c>
      <c r="B686" s="41">
        <v>3.0</v>
      </c>
      <c r="C686" s="42" t="s">
        <v>4420</v>
      </c>
      <c r="D686" s="42" t="s">
        <v>4421</v>
      </c>
    </row>
    <row r="687">
      <c r="A687" s="41">
        <v>1364.0</v>
      </c>
      <c r="B687" s="41">
        <v>3.0</v>
      </c>
      <c r="C687" s="42" t="s">
        <v>4422</v>
      </c>
      <c r="D687" s="42" t="s">
        <v>4423</v>
      </c>
    </row>
    <row r="688">
      <c r="A688" s="41">
        <v>1367.0</v>
      </c>
      <c r="B688" s="41">
        <v>3.0</v>
      </c>
      <c r="C688" s="42" t="s">
        <v>4424</v>
      </c>
      <c r="D688" s="42" t="s">
        <v>4425</v>
      </c>
    </row>
    <row r="689">
      <c r="A689" s="41">
        <v>1370.0</v>
      </c>
      <c r="B689" s="41">
        <v>3.0</v>
      </c>
      <c r="C689" s="42" t="s">
        <v>4426</v>
      </c>
      <c r="D689" s="42" t="s">
        <v>4427</v>
      </c>
    </row>
    <row r="690">
      <c r="A690" s="41">
        <v>1373.0</v>
      </c>
      <c r="B690" s="41">
        <v>3.0</v>
      </c>
      <c r="C690" s="42" t="s">
        <v>4428</v>
      </c>
      <c r="D690" s="42" t="s">
        <v>4429</v>
      </c>
    </row>
    <row r="691">
      <c r="A691" s="41">
        <v>1376.0</v>
      </c>
      <c r="B691" s="41">
        <v>3.0</v>
      </c>
      <c r="C691" s="42" t="s">
        <v>4430</v>
      </c>
      <c r="D691" s="42" t="s">
        <v>4431</v>
      </c>
    </row>
    <row r="692">
      <c r="A692" s="41">
        <v>1377.0</v>
      </c>
      <c r="B692" s="41">
        <v>3.0</v>
      </c>
      <c r="C692" s="42" t="s">
        <v>4432</v>
      </c>
      <c r="D692" s="42" t="s">
        <v>4433</v>
      </c>
    </row>
    <row r="693">
      <c r="A693" s="41">
        <v>1380.0</v>
      </c>
      <c r="B693" s="41">
        <v>3.0</v>
      </c>
      <c r="C693" s="42" t="s">
        <v>4434</v>
      </c>
      <c r="D693" s="42" t="s">
        <v>4435</v>
      </c>
    </row>
    <row r="694">
      <c r="A694" s="41">
        <v>1383.0</v>
      </c>
      <c r="B694" s="41">
        <v>3.0</v>
      </c>
      <c r="C694" s="42" t="s">
        <v>4436</v>
      </c>
      <c r="D694" s="42" t="s">
        <v>4437</v>
      </c>
    </row>
    <row r="695">
      <c r="A695" s="41">
        <v>1385.0</v>
      </c>
      <c r="B695" s="41">
        <v>3.0</v>
      </c>
      <c r="C695" s="42" t="s">
        <v>4438</v>
      </c>
      <c r="D695" s="42" t="s">
        <v>4439</v>
      </c>
    </row>
    <row r="696">
      <c r="A696" s="41">
        <v>1388.0</v>
      </c>
      <c r="B696" s="41">
        <v>3.0</v>
      </c>
      <c r="C696" s="42" t="s">
        <v>4440</v>
      </c>
      <c r="D696" s="42" t="s">
        <v>4441</v>
      </c>
    </row>
    <row r="697">
      <c r="A697" s="41">
        <v>1391.0</v>
      </c>
      <c r="B697" s="41">
        <v>3.0</v>
      </c>
      <c r="C697" s="42" t="s">
        <v>4442</v>
      </c>
      <c r="D697" s="42" t="s">
        <v>4443</v>
      </c>
    </row>
    <row r="698">
      <c r="A698" s="41">
        <v>1394.0</v>
      </c>
      <c r="B698" s="41">
        <v>3.0</v>
      </c>
      <c r="C698" s="42" t="s">
        <v>4444</v>
      </c>
      <c r="D698" s="42" t="s">
        <v>4443</v>
      </c>
    </row>
    <row r="699">
      <c r="A699" s="41">
        <v>1397.0</v>
      </c>
      <c r="B699" s="41">
        <v>3.0</v>
      </c>
      <c r="C699" s="42" t="s">
        <v>4445</v>
      </c>
      <c r="D699" s="42" t="s">
        <v>4446</v>
      </c>
    </row>
    <row r="700">
      <c r="A700" s="41">
        <v>1400.0</v>
      </c>
      <c r="B700" s="41">
        <v>3.0</v>
      </c>
      <c r="C700" s="42" t="s">
        <v>4447</v>
      </c>
      <c r="D700" s="42" t="s">
        <v>4448</v>
      </c>
    </row>
    <row r="701">
      <c r="A701" s="41">
        <v>1403.0</v>
      </c>
      <c r="B701" s="41">
        <v>3.0</v>
      </c>
      <c r="C701" s="42" t="s">
        <v>4449</v>
      </c>
      <c r="D701" s="42" t="s">
        <v>4450</v>
      </c>
    </row>
    <row r="702">
      <c r="A702" s="41">
        <v>1406.0</v>
      </c>
      <c r="B702" s="41">
        <v>3.0</v>
      </c>
      <c r="C702" s="42" t="s">
        <v>4451</v>
      </c>
      <c r="D702" s="42" t="s">
        <v>4452</v>
      </c>
    </row>
    <row r="703">
      <c r="A703" s="41">
        <v>1409.0</v>
      </c>
      <c r="B703" s="41">
        <v>3.0</v>
      </c>
      <c r="C703" s="42" t="s">
        <v>4453</v>
      </c>
      <c r="D703" s="42" t="s">
        <v>4454</v>
      </c>
    </row>
    <row r="704">
      <c r="A704" s="41">
        <v>1410.0</v>
      </c>
      <c r="B704" s="41">
        <v>3.0</v>
      </c>
      <c r="C704" s="42" t="s">
        <v>4455</v>
      </c>
      <c r="D704" s="42" t="s">
        <v>4456</v>
      </c>
    </row>
    <row r="705">
      <c r="A705" s="41">
        <v>1411.0</v>
      </c>
      <c r="B705" s="41">
        <v>3.0</v>
      </c>
      <c r="C705" s="42" t="s">
        <v>4457</v>
      </c>
      <c r="D705" s="42" t="s">
        <v>4458</v>
      </c>
    </row>
    <row r="706">
      <c r="A706" s="41">
        <v>1414.0</v>
      </c>
      <c r="B706" s="41">
        <v>3.0</v>
      </c>
      <c r="C706" s="42" t="s">
        <v>4459</v>
      </c>
      <c r="D706" s="42" t="s">
        <v>4460</v>
      </c>
    </row>
    <row r="707">
      <c r="A707" s="41">
        <v>1417.0</v>
      </c>
      <c r="B707" s="41">
        <v>3.0</v>
      </c>
      <c r="C707" s="42" t="s">
        <v>4461</v>
      </c>
      <c r="D707" s="42" t="s">
        <v>4462</v>
      </c>
    </row>
    <row r="708">
      <c r="A708" s="41">
        <v>1420.0</v>
      </c>
      <c r="B708" s="41">
        <v>3.0</v>
      </c>
      <c r="C708" s="42" t="s">
        <v>4463</v>
      </c>
      <c r="D708" s="42" t="s">
        <v>4464</v>
      </c>
    </row>
    <row r="709">
      <c r="A709" s="41">
        <v>1423.0</v>
      </c>
      <c r="B709" s="41">
        <v>3.0</v>
      </c>
      <c r="C709" s="42" t="s">
        <v>4465</v>
      </c>
      <c r="D709" s="42" t="s">
        <v>4466</v>
      </c>
    </row>
    <row r="710">
      <c r="A710" s="41">
        <v>1426.0</v>
      </c>
      <c r="B710" s="41">
        <v>3.0</v>
      </c>
      <c r="C710" s="42" t="s">
        <v>4467</v>
      </c>
      <c r="D710" s="42" t="s">
        <v>4468</v>
      </c>
    </row>
    <row r="711">
      <c r="A711" s="41">
        <v>1429.0</v>
      </c>
      <c r="B711" s="41">
        <v>3.0</v>
      </c>
      <c r="C711" s="42" t="s">
        <v>4469</v>
      </c>
      <c r="D711" s="42" t="s">
        <v>4470</v>
      </c>
    </row>
    <row r="712">
      <c r="A712" s="41">
        <v>1432.0</v>
      </c>
      <c r="B712" s="41">
        <v>3.0</v>
      </c>
      <c r="C712" s="42" t="s">
        <v>4471</v>
      </c>
      <c r="D712" s="42" t="s">
        <v>4472</v>
      </c>
    </row>
    <row r="713">
      <c r="A713" s="41">
        <v>1435.0</v>
      </c>
      <c r="B713" s="41">
        <v>3.0</v>
      </c>
      <c r="C713" s="42" t="s">
        <v>4473</v>
      </c>
      <c r="D713" s="42" t="s">
        <v>4474</v>
      </c>
    </row>
    <row r="714">
      <c r="A714" s="41">
        <v>1438.0</v>
      </c>
      <c r="B714" s="41">
        <v>3.0</v>
      </c>
      <c r="C714" s="42" t="s">
        <v>4475</v>
      </c>
      <c r="D714" s="42" t="s">
        <v>4476</v>
      </c>
    </row>
    <row r="715">
      <c r="A715" s="41">
        <v>1441.0</v>
      </c>
      <c r="B715" s="41">
        <v>3.0</v>
      </c>
      <c r="C715" s="42" t="s">
        <v>4477</v>
      </c>
      <c r="D715" s="42" t="s">
        <v>4478</v>
      </c>
    </row>
    <row r="716">
      <c r="A716" s="41">
        <v>1444.0</v>
      </c>
      <c r="B716" s="41">
        <v>3.0</v>
      </c>
      <c r="C716" s="42" t="s">
        <v>4479</v>
      </c>
      <c r="D716" s="42" t="s">
        <v>4480</v>
      </c>
    </row>
    <row r="717">
      <c r="A717" s="41">
        <v>1447.0</v>
      </c>
      <c r="B717" s="41">
        <v>3.0</v>
      </c>
      <c r="C717" s="42" t="s">
        <v>4481</v>
      </c>
      <c r="D717" s="42" t="s">
        <v>4482</v>
      </c>
    </row>
    <row r="718">
      <c r="A718" s="41">
        <v>1450.0</v>
      </c>
      <c r="B718" s="41">
        <v>3.0</v>
      </c>
      <c r="C718" s="42" t="s">
        <v>4483</v>
      </c>
      <c r="D718" s="42" t="s">
        <v>4484</v>
      </c>
    </row>
    <row r="719">
      <c r="A719" s="41">
        <v>1453.0</v>
      </c>
      <c r="B719" s="41">
        <v>3.0</v>
      </c>
      <c r="C719" s="42" t="s">
        <v>4485</v>
      </c>
      <c r="D719" s="42" t="s">
        <v>4486</v>
      </c>
    </row>
    <row r="720">
      <c r="A720" s="41">
        <v>1456.0</v>
      </c>
      <c r="B720" s="41">
        <v>3.0</v>
      </c>
      <c r="C720" s="42" t="s">
        <v>4487</v>
      </c>
      <c r="D720" s="42" t="s">
        <v>4488</v>
      </c>
    </row>
    <row r="721">
      <c r="A721" s="41">
        <v>1459.0</v>
      </c>
      <c r="B721" s="41">
        <v>3.0</v>
      </c>
      <c r="C721" s="42" t="s">
        <v>4489</v>
      </c>
      <c r="D721" s="42" t="s">
        <v>4490</v>
      </c>
    </row>
    <row r="722">
      <c r="A722" s="41">
        <v>1462.0</v>
      </c>
      <c r="B722" s="41">
        <v>3.0</v>
      </c>
      <c r="C722" s="42" t="s">
        <v>4491</v>
      </c>
      <c r="D722" s="42" t="s">
        <v>4492</v>
      </c>
    </row>
    <row r="723">
      <c r="A723" s="41">
        <v>1465.0</v>
      </c>
      <c r="B723" s="41">
        <v>3.0</v>
      </c>
      <c r="C723" s="42" t="s">
        <v>4493</v>
      </c>
      <c r="D723" s="42" t="s">
        <v>4494</v>
      </c>
    </row>
    <row r="724">
      <c r="A724" s="41">
        <v>1468.0</v>
      </c>
      <c r="B724" s="41">
        <v>3.0</v>
      </c>
      <c r="C724" s="42" t="s">
        <v>4495</v>
      </c>
      <c r="D724" s="42" t="s">
        <v>4496</v>
      </c>
    </row>
    <row r="725">
      <c r="A725" s="41">
        <v>1471.0</v>
      </c>
      <c r="B725" s="41">
        <v>3.0</v>
      </c>
      <c r="C725" s="42" t="s">
        <v>4497</v>
      </c>
      <c r="D725" s="42" t="s">
        <v>4498</v>
      </c>
    </row>
    <row r="726">
      <c r="A726" s="41">
        <v>1474.0</v>
      </c>
      <c r="B726" s="41">
        <v>3.0</v>
      </c>
      <c r="C726" s="42" t="s">
        <v>4499</v>
      </c>
      <c r="D726" s="42" t="s">
        <v>4500</v>
      </c>
    </row>
    <row r="727">
      <c r="A727" s="41">
        <v>1477.0</v>
      </c>
      <c r="B727" s="41">
        <v>3.0</v>
      </c>
      <c r="C727" s="42" t="s">
        <v>4501</v>
      </c>
      <c r="D727" s="42" t="s">
        <v>4502</v>
      </c>
    </row>
    <row r="728">
      <c r="A728" s="41">
        <v>1480.0</v>
      </c>
      <c r="B728" s="41">
        <v>3.0</v>
      </c>
      <c r="C728" s="42" t="s">
        <v>4503</v>
      </c>
      <c r="D728" s="42" t="s">
        <v>4504</v>
      </c>
    </row>
    <row r="729">
      <c r="A729" s="41">
        <v>1483.0</v>
      </c>
      <c r="B729" s="41">
        <v>3.0</v>
      </c>
      <c r="C729" s="42" t="s">
        <v>4505</v>
      </c>
      <c r="D729" s="42" t="s">
        <v>4506</v>
      </c>
    </row>
    <row r="730">
      <c r="A730" s="41">
        <v>1486.0</v>
      </c>
      <c r="B730" s="41">
        <v>3.0</v>
      </c>
      <c r="C730" s="42" t="s">
        <v>4507</v>
      </c>
      <c r="D730" s="42" t="s">
        <v>4508</v>
      </c>
    </row>
    <row r="731">
      <c r="A731" s="41">
        <v>1489.0</v>
      </c>
      <c r="B731" s="41">
        <v>3.0</v>
      </c>
      <c r="C731" s="42" t="s">
        <v>4509</v>
      </c>
      <c r="D731" s="42" t="s">
        <v>4510</v>
      </c>
    </row>
    <row r="732">
      <c r="A732" s="41">
        <v>1492.0</v>
      </c>
      <c r="B732" s="41">
        <v>3.0</v>
      </c>
      <c r="C732" s="42" t="s">
        <v>4511</v>
      </c>
      <c r="D732" s="42" t="s">
        <v>4512</v>
      </c>
    </row>
    <row r="733">
      <c r="A733" s="41">
        <v>1495.0</v>
      </c>
      <c r="B733" s="41">
        <v>3.0</v>
      </c>
      <c r="C733" s="42" t="s">
        <v>4513</v>
      </c>
      <c r="D733" s="42" t="s">
        <v>4514</v>
      </c>
    </row>
    <row r="734">
      <c r="A734" s="41">
        <v>1498.0</v>
      </c>
      <c r="B734" s="41">
        <v>3.0</v>
      </c>
      <c r="C734" s="42" t="s">
        <v>4515</v>
      </c>
      <c r="D734" s="42" t="s">
        <v>4516</v>
      </c>
    </row>
    <row r="735">
      <c r="A735" s="41">
        <v>1501.0</v>
      </c>
      <c r="B735" s="41">
        <v>3.0</v>
      </c>
      <c r="C735" s="42" t="s">
        <v>4517</v>
      </c>
      <c r="D735" s="42" t="s">
        <v>4517</v>
      </c>
    </row>
    <row r="736">
      <c r="A736" s="41">
        <v>1504.0</v>
      </c>
      <c r="B736" s="41">
        <v>3.0</v>
      </c>
      <c r="C736" s="42" t="s">
        <v>4518</v>
      </c>
      <c r="D736" s="42" t="s">
        <v>4519</v>
      </c>
    </row>
    <row r="737">
      <c r="A737" s="41">
        <v>1507.0</v>
      </c>
      <c r="B737" s="41">
        <v>3.0</v>
      </c>
      <c r="C737" s="42" t="s">
        <v>2123</v>
      </c>
      <c r="D737" s="42" t="s">
        <v>4520</v>
      </c>
    </row>
    <row r="738">
      <c r="A738" s="41">
        <v>1510.0</v>
      </c>
      <c r="B738" s="41">
        <v>3.0</v>
      </c>
      <c r="C738" s="42" t="s">
        <v>2269</v>
      </c>
      <c r="D738" s="42" t="s">
        <v>4521</v>
      </c>
    </row>
    <row r="739">
      <c r="A739" s="41">
        <v>1513.0</v>
      </c>
      <c r="B739" s="41">
        <v>3.0</v>
      </c>
      <c r="C739" s="42" t="s">
        <v>4522</v>
      </c>
      <c r="D739" s="42" t="s">
        <v>4523</v>
      </c>
    </row>
    <row r="740">
      <c r="A740" s="41">
        <v>1516.0</v>
      </c>
      <c r="B740" s="41">
        <v>3.0</v>
      </c>
      <c r="C740" s="42" t="s">
        <v>4524</v>
      </c>
      <c r="D740" s="42" t="s">
        <v>4525</v>
      </c>
    </row>
    <row r="741">
      <c r="A741" s="41">
        <v>1519.0</v>
      </c>
      <c r="B741" s="41">
        <v>3.0</v>
      </c>
      <c r="C741" s="42" t="s">
        <v>4526</v>
      </c>
      <c r="D741" s="42" t="s">
        <v>4527</v>
      </c>
    </row>
    <row r="742">
      <c r="A742" s="41">
        <v>1522.0</v>
      </c>
      <c r="B742" s="41">
        <v>3.0</v>
      </c>
      <c r="C742" s="42" t="s">
        <v>4528</v>
      </c>
      <c r="D742" s="42" t="s">
        <v>4529</v>
      </c>
    </row>
    <row r="743">
      <c r="A743" s="41">
        <v>1525.0</v>
      </c>
      <c r="B743" s="41">
        <v>3.0</v>
      </c>
      <c r="C743" s="42" t="s">
        <v>4530</v>
      </c>
      <c r="D743" s="42" t="s">
        <v>4531</v>
      </c>
    </row>
    <row r="744">
      <c r="A744" s="41">
        <v>1528.0</v>
      </c>
      <c r="B744" s="41">
        <v>3.0</v>
      </c>
      <c r="C744" s="42" t="s">
        <v>4532</v>
      </c>
      <c r="D744" s="42" t="s">
        <v>4533</v>
      </c>
    </row>
    <row r="745">
      <c r="A745" s="41">
        <v>1531.0</v>
      </c>
      <c r="B745" s="41">
        <v>3.0</v>
      </c>
      <c r="C745" s="42" t="s">
        <v>4534</v>
      </c>
      <c r="D745" s="42" t="s">
        <v>4535</v>
      </c>
    </row>
    <row r="746">
      <c r="A746" s="41">
        <v>1534.0</v>
      </c>
      <c r="B746" s="41">
        <v>3.0</v>
      </c>
      <c r="C746" s="42" t="s">
        <v>4536</v>
      </c>
      <c r="D746" s="42" t="s">
        <v>4537</v>
      </c>
    </row>
    <row r="747">
      <c r="A747" s="41">
        <v>1537.0</v>
      </c>
      <c r="B747" s="41">
        <v>3.0</v>
      </c>
      <c r="C747" s="42" t="s">
        <v>4538</v>
      </c>
      <c r="D747" s="42" t="s">
        <v>4539</v>
      </c>
    </row>
    <row r="748">
      <c r="A748" s="41">
        <v>1540.0</v>
      </c>
      <c r="B748" s="41">
        <v>3.0</v>
      </c>
      <c r="C748" s="42" t="s">
        <v>4540</v>
      </c>
      <c r="D748" s="42" t="s">
        <v>4541</v>
      </c>
    </row>
    <row r="749">
      <c r="A749" s="41">
        <v>1543.0</v>
      </c>
      <c r="B749" s="41">
        <v>3.0</v>
      </c>
      <c r="C749" s="42" t="s">
        <v>4542</v>
      </c>
      <c r="D749" s="42" t="s">
        <v>4543</v>
      </c>
    </row>
    <row r="750">
      <c r="A750" s="41">
        <v>1544.0</v>
      </c>
      <c r="B750" s="41">
        <v>3.0</v>
      </c>
      <c r="C750" s="42" t="s">
        <v>4544</v>
      </c>
      <c r="D750" s="42" t="s">
        <v>4544</v>
      </c>
    </row>
    <row r="751">
      <c r="A751" s="41">
        <v>1545.0</v>
      </c>
      <c r="B751" s="41">
        <v>3.0</v>
      </c>
      <c r="C751" s="42" t="s">
        <v>4545</v>
      </c>
      <c r="D751" s="42" t="s">
        <v>4545</v>
      </c>
    </row>
    <row r="752">
      <c r="A752" s="41">
        <v>1548.0</v>
      </c>
      <c r="B752" s="41">
        <v>3.0</v>
      </c>
      <c r="C752" s="42" t="s">
        <v>4546</v>
      </c>
      <c r="D752" s="42" t="s">
        <v>4547</v>
      </c>
    </row>
  </sheetData>
  <drawing r:id="rId1"/>
</worksheet>
</file>