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k\Desktop\APS502\projects\project 2\"/>
    </mc:Choice>
  </mc:AlternateContent>
  <xr:revisionPtr revIDLastSave="0" documentId="13_ncr:1_{C14E9F5E-5987-47EA-BDED-2E817B8B8E7F}" xr6:coauthVersionLast="45" xr6:coauthVersionMax="45" xr10:uidLastSave="{00000000-0000-0000-0000-000000000000}"/>
  <bookViews>
    <workbookView xWindow="0" yWindow="0" windowWidth="23040" windowHeight="12360" activeTab="2" xr2:uid="{672BE9B9-E2AA-4421-8D61-B681D7E4B699}"/>
  </bookViews>
  <sheets>
    <sheet name="1b1" sheetId="1" r:id="rId1"/>
    <sheet name="1b2" sheetId="2" r:id="rId2"/>
    <sheet name="1c1" sheetId="4" r:id="rId3"/>
    <sheet name="1c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F2" i="5"/>
  <c r="D2" i="5"/>
  <c r="R9" i="1" l="1"/>
  <c r="S8" i="1"/>
  <c r="Q9" i="1"/>
  <c r="S7" i="1"/>
  <c r="Q8" i="1"/>
  <c r="R7" i="1"/>
  <c r="P9" i="1"/>
  <c r="S6" i="1"/>
  <c r="P8" i="1"/>
  <c r="R6" i="1"/>
  <c r="P7" i="1"/>
  <c r="Q6" i="1"/>
  <c r="O9" i="1"/>
  <c r="S5" i="1"/>
  <c r="O8" i="1"/>
  <c r="R5" i="1"/>
  <c r="O7" i="1"/>
  <c r="Q5" i="1"/>
  <c r="O6" i="1"/>
  <c r="P5" i="1"/>
  <c r="N9" i="1"/>
  <c r="S4" i="1"/>
  <c r="N8" i="1"/>
  <c r="R4" i="1"/>
  <c r="N7" i="1"/>
  <c r="Q4" i="1"/>
  <c r="N6" i="1"/>
  <c r="P4" i="1"/>
  <c r="N5" i="1"/>
  <c r="O4" i="1"/>
  <c r="M9" i="1"/>
  <c r="S3" i="1"/>
  <c r="M8" i="1"/>
  <c r="R3" i="1"/>
  <c r="M7" i="1"/>
  <c r="Q3" i="1"/>
  <c r="M6" i="1"/>
  <c r="P3" i="1"/>
  <c r="L9" i="1"/>
  <c r="S2" i="1"/>
  <c r="M5" i="1"/>
  <c r="O3" i="1"/>
  <c r="L8" i="1"/>
  <c r="R2" i="1"/>
  <c r="L7" i="1"/>
  <c r="Q2" i="1"/>
  <c r="L6" i="1"/>
  <c r="P2" i="1"/>
  <c r="L5" i="1"/>
  <c r="O2" i="1"/>
  <c r="N2" i="1"/>
  <c r="S9" i="1"/>
  <c r="R8" i="1"/>
  <c r="Q7" i="1"/>
  <c r="P6" i="1"/>
  <c r="O5" i="1"/>
  <c r="W9" i="1"/>
  <c r="W8" i="1"/>
  <c r="W7" i="1"/>
  <c r="W6" i="1"/>
  <c r="W5" i="1"/>
  <c r="V9" i="1"/>
  <c r="V8" i="1"/>
  <c r="V7" i="1"/>
  <c r="V6" i="1"/>
  <c r="V5" i="1"/>
  <c r="H77" i="1"/>
  <c r="E76" i="1"/>
  <c r="F76" i="1"/>
  <c r="G76" i="1"/>
  <c r="H76" i="1"/>
  <c r="I76" i="1"/>
  <c r="E77" i="1"/>
  <c r="F77" i="1"/>
  <c r="G77" i="1"/>
  <c r="I77" i="1"/>
  <c r="E78" i="1"/>
  <c r="F78" i="1"/>
  <c r="G78" i="1"/>
  <c r="H78" i="1"/>
  <c r="I78" i="1"/>
  <c r="E79" i="1"/>
  <c r="F79" i="1"/>
  <c r="G79" i="1"/>
  <c r="H79" i="1"/>
  <c r="I79" i="1"/>
  <c r="L2" i="1"/>
  <c r="L3" i="1"/>
  <c r="L4" i="1"/>
  <c r="V3" i="2"/>
  <c r="W3" i="2"/>
  <c r="X3" i="2"/>
  <c r="Y3" i="2"/>
  <c r="Z3" i="2"/>
  <c r="V4" i="2"/>
  <c r="W4" i="2"/>
  <c r="X4" i="2"/>
  <c r="Y4" i="2"/>
  <c r="Z4" i="2"/>
  <c r="V5" i="2"/>
  <c r="W5" i="2"/>
  <c r="X5" i="2"/>
  <c r="Y5" i="2"/>
  <c r="Z5" i="2"/>
  <c r="V6" i="2"/>
  <c r="W6" i="2"/>
  <c r="X6" i="2"/>
  <c r="Y6" i="2"/>
  <c r="Z6" i="2"/>
  <c r="V7" i="2"/>
  <c r="W7" i="2"/>
  <c r="X7" i="2"/>
  <c r="Y7" i="2"/>
  <c r="Z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5" i="2"/>
  <c r="W25" i="2"/>
  <c r="X25" i="2"/>
  <c r="Y25" i="2"/>
  <c r="Z25" i="2"/>
  <c r="V26" i="2"/>
  <c r="W26" i="2"/>
  <c r="X26" i="2"/>
  <c r="Y26" i="2"/>
  <c r="Z26" i="2"/>
  <c r="V27" i="2"/>
  <c r="W27" i="2"/>
  <c r="X27" i="2"/>
  <c r="Y27" i="2"/>
  <c r="Z27" i="2"/>
  <c r="V28" i="2"/>
  <c r="W28" i="2"/>
  <c r="X28" i="2"/>
  <c r="Y28" i="2"/>
  <c r="Z28" i="2"/>
  <c r="V29" i="2"/>
  <c r="W29" i="2"/>
  <c r="X29" i="2"/>
  <c r="Y29" i="2"/>
  <c r="Z29" i="2"/>
  <c r="V30" i="2"/>
  <c r="W30" i="2"/>
  <c r="X30" i="2"/>
  <c r="Y30" i="2"/>
  <c r="Z30" i="2"/>
  <c r="V31" i="2"/>
  <c r="W31" i="2"/>
  <c r="X31" i="2"/>
  <c r="Y31" i="2"/>
  <c r="Z31" i="2"/>
  <c r="V32" i="2"/>
  <c r="W32" i="2"/>
  <c r="X32" i="2"/>
  <c r="Y32" i="2"/>
  <c r="Z32" i="2"/>
  <c r="V33" i="2"/>
  <c r="W33" i="2"/>
  <c r="X33" i="2"/>
  <c r="Y33" i="2"/>
  <c r="Z33" i="2"/>
  <c r="V34" i="2"/>
  <c r="W34" i="2"/>
  <c r="X34" i="2"/>
  <c r="Y34" i="2"/>
  <c r="Z34" i="2"/>
  <c r="V35" i="2"/>
  <c r="W35" i="2"/>
  <c r="X35" i="2"/>
  <c r="Y35" i="2"/>
  <c r="Z35" i="2"/>
  <c r="V36" i="2"/>
  <c r="W36" i="2"/>
  <c r="X36" i="2"/>
  <c r="Y36" i="2"/>
  <c r="Z36" i="2"/>
  <c r="V37" i="2"/>
  <c r="W37" i="2"/>
  <c r="X37" i="2"/>
  <c r="Y37" i="2"/>
  <c r="Z37" i="2"/>
  <c r="V38" i="2"/>
  <c r="W38" i="2"/>
  <c r="X38" i="2"/>
  <c r="Y38" i="2"/>
  <c r="Z38" i="2"/>
  <c r="V39" i="2"/>
  <c r="W39" i="2"/>
  <c r="X39" i="2"/>
  <c r="Y39" i="2"/>
  <c r="Z39" i="2"/>
  <c r="V40" i="2"/>
  <c r="W40" i="2"/>
  <c r="X40" i="2"/>
  <c r="Y40" i="2"/>
  <c r="Z40" i="2"/>
  <c r="V41" i="2"/>
  <c r="W41" i="2"/>
  <c r="X41" i="2"/>
  <c r="Y41" i="2"/>
  <c r="Z41" i="2"/>
  <c r="V42" i="2"/>
  <c r="W42" i="2"/>
  <c r="X42" i="2"/>
  <c r="Y42" i="2"/>
  <c r="Z42" i="2"/>
  <c r="V43" i="2"/>
  <c r="W43" i="2"/>
  <c r="X43" i="2"/>
  <c r="Y43" i="2"/>
  <c r="Z43" i="2"/>
  <c r="V44" i="2"/>
  <c r="W44" i="2"/>
  <c r="X44" i="2"/>
  <c r="Y44" i="2"/>
  <c r="Z44" i="2"/>
  <c r="V45" i="2"/>
  <c r="W45" i="2"/>
  <c r="X45" i="2"/>
  <c r="Y45" i="2"/>
  <c r="Z45" i="2"/>
  <c r="V46" i="2"/>
  <c r="W46" i="2"/>
  <c r="X46" i="2"/>
  <c r="Y46" i="2"/>
  <c r="Z46" i="2"/>
  <c r="V47" i="2"/>
  <c r="W47" i="2"/>
  <c r="X47" i="2"/>
  <c r="Y47" i="2"/>
  <c r="Z47" i="2"/>
  <c r="V48" i="2"/>
  <c r="W48" i="2"/>
  <c r="X48" i="2"/>
  <c r="Y48" i="2"/>
  <c r="Z48" i="2"/>
  <c r="V49" i="2"/>
  <c r="W49" i="2"/>
  <c r="X49" i="2"/>
  <c r="Y49" i="2"/>
  <c r="Z49" i="2"/>
  <c r="V50" i="2"/>
  <c r="W50" i="2"/>
  <c r="X50" i="2"/>
  <c r="Y50" i="2"/>
  <c r="Z50" i="2"/>
  <c r="V51" i="2"/>
  <c r="W51" i="2"/>
  <c r="X51" i="2"/>
  <c r="Y51" i="2"/>
  <c r="Z51" i="2"/>
  <c r="V52" i="2"/>
  <c r="W52" i="2"/>
  <c r="X52" i="2"/>
  <c r="Y52" i="2"/>
  <c r="Z52" i="2"/>
  <c r="V53" i="2"/>
  <c r="W53" i="2"/>
  <c r="X53" i="2"/>
  <c r="Y53" i="2"/>
  <c r="Z53" i="2"/>
  <c r="V54" i="2"/>
  <c r="W54" i="2"/>
  <c r="X54" i="2"/>
  <c r="Y54" i="2"/>
  <c r="Z54" i="2"/>
  <c r="V55" i="2"/>
  <c r="W55" i="2"/>
  <c r="X55" i="2"/>
  <c r="Y55" i="2"/>
  <c r="Z55" i="2"/>
  <c r="V56" i="2"/>
  <c r="W56" i="2"/>
  <c r="X56" i="2"/>
  <c r="Y56" i="2"/>
  <c r="Z56" i="2"/>
  <c r="V57" i="2"/>
  <c r="W57" i="2"/>
  <c r="X57" i="2"/>
  <c r="Y57" i="2"/>
  <c r="Z57" i="2"/>
  <c r="V58" i="2"/>
  <c r="W58" i="2"/>
  <c r="X58" i="2"/>
  <c r="Y58" i="2"/>
  <c r="Z58" i="2"/>
  <c r="V59" i="2"/>
  <c r="W59" i="2"/>
  <c r="X59" i="2"/>
  <c r="Y59" i="2"/>
  <c r="Z59" i="2"/>
  <c r="V60" i="2"/>
  <c r="W60" i="2"/>
  <c r="X60" i="2"/>
  <c r="Y60" i="2"/>
  <c r="Z60" i="2"/>
  <c r="V61" i="2"/>
  <c r="W61" i="2"/>
  <c r="X61" i="2"/>
  <c r="Y61" i="2"/>
  <c r="Z61" i="2"/>
  <c r="V62" i="2"/>
  <c r="W62" i="2"/>
  <c r="X62" i="2"/>
  <c r="Y62" i="2"/>
  <c r="Z62" i="2"/>
  <c r="V63" i="2"/>
  <c r="W63" i="2"/>
  <c r="X63" i="2"/>
  <c r="Y63" i="2"/>
  <c r="Z63" i="2"/>
  <c r="V64" i="2"/>
  <c r="W64" i="2"/>
  <c r="X64" i="2"/>
  <c r="Y64" i="2"/>
  <c r="Z64" i="2"/>
  <c r="V65" i="2"/>
  <c r="W65" i="2"/>
  <c r="X65" i="2"/>
  <c r="Y65" i="2"/>
  <c r="Z65" i="2"/>
  <c r="V66" i="2"/>
  <c r="W66" i="2"/>
  <c r="X66" i="2"/>
  <c r="Y66" i="2"/>
  <c r="Z66" i="2"/>
  <c r="V67" i="2"/>
  <c r="W67" i="2"/>
  <c r="X67" i="2"/>
  <c r="Y67" i="2"/>
  <c r="Z67" i="2"/>
  <c r="V68" i="2"/>
  <c r="W68" i="2"/>
  <c r="X68" i="2"/>
  <c r="Y68" i="2"/>
  <c r="Z68" i="2"/>
  <c r="V69" i="2"/>
  <c r="W69" i="2"/>
  <c r="X69" i="2"/>
  <c r="Y69" i="2"/>
  <c r="Z69" i="2"/>
  <c r="V70" i="2"/>
  <c r="W70" i="2"/>
  <c r="X70" i="2"/>
  <c r="Y70" i="2"/>
  <c r="Z70" i="2"/>
  <c r="V71" i="2"/>
  <c r="W71" i="2"/>
  <c r="X71" i="2"/>
  <c r="Y71" i="2"/>
  <c r="Z71" i="2"/>
  <c r="V72" i="2"/>
  <c r="W72" i="2"/>
  <c r="X72" i="2"/>
  <c r="Y72" i="2"/>
  <c r="Z72" i="2"/>
  <c r="V73" i="2"/>
  <c r="W73" i="2"/>
  <c r="X73" i="2"/>
  <c r="Y73" i="2"/>
  <c r="Z73" i="2"/>
  <c r="V74" i="2"/>
  <c r="W74" i="2"/>
  <c r="X74" i="2"/>
  <c r="Y74" i="2"/>
  <c r="Z74" i="2"/>
  <c r="V75" i="2"/>
  <c r="W75" i="2"/>
  <c r="X75" i="2"/>
  <c r="Y75" i="2"/>
  <c r="Z75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D5" i="4" l="1"/>
  <c r="L4" i="4" s="1"/>
  <c r="B5" i="4"/>
  <c r="L2" i="4" s="1"/>
  <c r="D6" i="4"/>
  <c r="M4" i="4" s="1"/>
  <c r="J2" i="5"/>
  <c r="I2" i="5"/>
  <c r="H2" i="5"/>
  <c r="C7" i="4"/>
  <c r="H3" i="4" s="1"/>
  <c r="B7" i="4"/>
  <c r="G2" i="4" s="1"/>
  <c r="C6" i="4"/>
  <c r="M3" i="4" s="1"/>
  <c r="B6" i="4"/>
  <c r="M2" i="4" s="1"/>
  <c r="D4" i="4"/>
  <c r="C4" i="4"/>
  <c r="B4" i="4"/>
  <c r="H4" i="4"/>
  <c r="G4" i="4"/>
  <c r="I3" i="4"/>
  <c r="G3" i="4"/>
  <c r="I2" i="4"/>
  <c r="H2" i="4"/>
  <c r="C5" i="4" l="1"/>
  <c r="L3" i="4" s="1"/>
  <c r="D7" i="4"/>
  <c r="I4" i="4" s="1"/>
  <c r="W4" i="1"/>
  <c r="W3" i="1"/>
  <c r="W2" i="1"/>
  <c r="V4" i="1"/>
  <c r="V3" i="1"/>
  <c r="V2" i="1"/>
  <c r="N4" i="1"/>
  <c r="M3" i="1"/>
  <c r="M4" i="1"/>
  <c r="N3" i="1"/>
  <c r="M2" i="1"/>
  <c r="C77" i="1"/>
  <c r="D77" i="1"/>
  <c r="B77" i="1"/>
  <c r="S4" i="2"/>
  <c r="T4" i="2"/>
  <c r="U4" i="2"/>
  <c r="S5" i="2"/>
  <c r="T5" i="2"/>
  <c r="S6" i="2"/>
  <c r="S7" i="2"/>
  <c r="S8" i="2"/>
  <c r="S9" i="2"/>
  <c r="U9" i="2"/>
  <c r="S10" i="2"/>
  <c r="T10" i="2"/>
  <c r="U10" i="2"/>
  <c r="S11" i="2"/>
  <c r="S12" i="2"/>
  <c r="T12" i="2"/>
  <c r="U12" i="2"/>
  <c r="S13" i="2"/>
  <c r="T13" i="2"/>
  <c r="S14" i="2"/>
  <c r="S15" i="2"/>
  <c r="S16" i="2"/>
  <c r="S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3" i="2"/>
  <c r="K3" i="2"/>
  <c r="T3" i="2" s="1"/>
  <c r="L3" i="2"/>
  <c r="U3" i="2" s="1"/>
  <c r="K4" i="2"/>
  <c r="L4" i="2"/>
  <c r="K5" i="2"/>
  <c r="L5" i="2"/>
  <c r="U5" i="2" s="1"/>
  <c r="K6" i="2"/>
  <c r="T6" i="2" s="1"/>
  <c r="L6" i="2"/>
  <c r="U6" i="2" s="1"/>
  <c r="K7" i="2"/>
  <c r="T7" i="2" s="1"/>
  <c r="L7" i="2"/>
  <c r="U7" i="2" s="1"/>
  <c r="K8" i="2"/>
  <c r="T8" i="2" s="1"/>
  <c r="L8" i="2"/>
  <c r="U8" i="2" s="1"/>
  <c r="K9" i="2"/>
  <c r="T9" i="2" s="1"/>
  <c r="L9" i="2"/>
  <c r="K10" i="2"/>
  <c r="L10" i="2"/>
  <c r="K11" i="2"/>
  <c r="T11" i="2" s="1"/>
  <c r="L11" i="2"/>
  <c r="U11" i="2" s="1"/>
  <c r="K12" i="2"/>
  <c r="L12" i="2"/>
  <c r="K13" i="2"/>
  <c r="L13" i="2"/>
  <c r="U13" i="2" s="1"/>
  <c r="K14" i="2"/>
  <c r="T14" i="2" s="1"/>
  <c r="L14" i="2"/>
  <c r="U14" i="2" s="1"/>
  <c r="K15" i="2"/>
  <c r="T15" i="2" s="1"/>
  <c r="L15" i="2"/>
  <c r="U15" i="2" s="1"/>
  <c r="K16" i="2"/>
  <c r="T16" i="2" s="1"/>
  <c r="L16" i="2"/>
  <c r="U16" i="2" s="1"/>
  <c r="K17" i="2"/>
  <c r="T17" i="2" s="1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3" i="2"/>
  <c r="C79" i="1" l="1"/>
  <c r="D79" i="1"/>
  <c r="B79" i="1"/>
  <c r="C78" i="1"/>
  <c r="D78" i="1"/>
  <c r="B78" i="1"/>
  <c r="C76" i="1"/>
  <c r="D76" i="1"/>
  <c r="B76" i="1"/>
</calcChain>
</file>

<file path=xl/sharedStrings.xml><?xml version="1.0" encoding="utf-8"?>
<sst xmlns="http://schemas.openxmlformats.org/spreadsheetml/2006/main" count="88" uniqueCount="13">
  <si>
    <t>SPY</t>
  </si>
  <si>
    <t>GOVT</t>
  </si>
  <si>
    <t>EEMV</t>
  </si>
  <si>
    <t>geometric return</t>
  </si>
  <si>
    <t>arithmetic return</t>
  </si>
  <si>
    <t>standard deviation</t>
  </si>
  <si>
    <t>variance</t>
  </si>
  <si>
    <t>Expected return</t>
  </si>
  <si>
    <t>CME</t>
  </si>
  <si>
    <t>BR</t>
  </si>
  <si>
    <t>CBOE</t>
  </si>
  <si>
    <t>ICE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</si>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</sst>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B505-452D-4AB7-9774-E5D124B5DBEC}">
  <dimension ref="A1:AK79"/>
  <sheetViews>
    <sheetView topLeftCell="D1" workbookViewId="0">
      <pane ySplit="1" topLeftCell="A2" activePane="bottomLeft" state="frozen"/>
      <selection pane="bottomLeft" activeCell="P14" sqref="P14"/>
    </sheetView>
  </sheetViews>
  <sheetFormatPr defaultRowHeight="14.4" x14ac:dyDescent="0.3"/>
  <cols>
    <col min="1" max="1" width="16.21875" style="1" bestFit="1" customWidth="1"/>
    <col min="5" max="9" width="8.88671875" style="1"/>
    <col min="11" max="11" width="5.77734375" bestFit="1" customWidth="1"/>
    <col min="12" max="12" width="13.33203125" bestFit="1" customWidth="1"/>
    <col min="13" max="13" width="13.33203125" customWidth="1"/>
    <col min="14" max="14" width="13.109375" customWidth="1"/>
    <col min="15" max="15" width="13.109375" style="1" customWidth="1"/>
    <col min="16" max="16" width="12.5546875" style="1" customWidth="1"/>
    <col min="17" max="17" width="13.33203125" style="1" customWidth="1"/>
    <col min="18" max="18" width="13.5546875" style="1" customWidth="1"/>
    <col min="19" max="19" width="13.33203125" style="1" customWidth="1"/>
    <col min="22" max="22" width="14" bestFit="1" customWidth="1"/>
    <col min="23" max="23" width="16.21875" bestFit="1" customWidth="1"/>
    <col min="24" max="28" width="16.21875" style="1" customWidth="1"/>
  </cols>
  <sheetData>
    <row r="1" spans="2:37" x14ac:dyDescent="0.3">
      <c r="B1" t="s">
        <v>0</v>
      </c>
      <c r="C1" t="s">
        <v>1</v>
      </c>
      <c r="D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L1" s="1" t="s">
        <v>0</v>
      </c>
      <c r="M1" s="1" t="s">
        <v>1</v>
      </c>
      <c r="N1" s="1" t="s">
        <v>2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V1" s="1" t="s">
        <v>7</v>
      </c>
      <c r="W1" s="1" t="s">
        <v>5</v>
      </c>
      <c r="AD1" s="1" t="s">
        <v>0</v>
      </c>
      <c r="AE1" s="1" t="s">
        <v>1</v>
      </c>
      <c r="AF1" s="1" t="s">
        <v>2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</row>
    <row r="2" spans="2:37" x14ac:dyDescent="0.3">
      <c r="B2" s="1">
        <v>4.5515709962257379E-2</v>
      </c>
      <c r="C2" s="1">
        <v>2.0327421142771959E-3</v>
      </c>
      <c r="D2" s="1">
        <v>3.587435670572791E-2</v>
      </c>
      <c r="E2" s="1">
        <v>-1.257384898146225E-2</v>
      </c>
      <c r="F2" s="1">
        <v>4.0506589978853258E-2</v>
      </c>
      <c r="G2" s="1">
        <v>3.8638940682804511E-2</v>
      </c>
      <c r="H2" s="1">
        <v>2.3928972578480181E-4</v>
      </c>
      <c r="I2" s="1">
        <v>4.3440071590336471E-2</v>
      </c>
      <c r="K2" s="1" t="s">
        <v>0</v>
      </c>
      <c r="L2" s="2">
        <f>B79</f>
        <v>1.2054443674111457E-3</v>
      </c>
      <c r="M2" s="2">
        <f>_xlfn.COVARIANCE.P(B2:B74,C2:C74)</f>
        <v>-1.0605376489616306E-4</v>
      </c>
      <c r="N2" s="2">
        <f>_xlfn.COVARIANCE.P(B2:B74,D2:D74)</f>
        <v>7.6001821687473356E-4</v>
      </c>
      <c r="O2" s="2">
        <f>_xlfn.COVARIANCE.P(B2:B74,E2:E74)</f>
        <v>3.0726260631969555E-4</v>
      </c>
      <c r="P2" s="2">
        <f>_xlfn.COVARIANCE.P(B2:B74,F2:F74)</f>
        <v>9.4118509207250737E-4</v>
      </c>
      <c r="Q2" s="2">
        <f>_xlfn.COVARIANCE.P(B2:B74,G2:G74)</f>
        <v>1.6508777810926613E-4</v>
      </c>
      <c r="R2" s="2">
        <f>_xlfn.COVARIANCE.P(B2:B74,H2:H74)</f>
        <v>6.0727739808581879E-4</v>
      </c>
      <c r="S2" s="2">
        <f>_xlfn.COVARIANCE.P(B2:B74,I2:I74)</f>
        <v>1.1976008540602137E-3</v>
      </c>
      <c r="U2" s="1" t="s">
        <v>0</v>
      </c>
      <c r="V2" s="1">
        <f>B77</f>
        <v>8.6163228126936442E-3</v>
      </c>
      <c r="W2" s="1">
        <f>B78</f>
        <v>3.4719509895894923E-2</v>
      </c>
      <c r="AD2">
        <v>1.0455157099622574</v>
      </c>
      <c r="AE2">
        <v>1.0020327421142772</v>
      </c>
      <c r="AF2">
        <v>1.0358743567057278</v>
      </c>
      <c r="AG2">
        <v>0.9874261510185377</v>
      </c>
      <c r="AH2">
        <v>1.0405065899788533</v>
      </c>
      <c r="AI2">
        <v>1.0386389406828045</v>
      </c>
      <c r="AJ2">
        <v>1.0002392897257848</v>
      </c>
      <c r="AK2">
        <v>1.0434400715903365</v>
      </c>
    </row>
    <row r="3" spans="2:37" x14ac:dyDescent="0.3">
      <c r="B3" s="1">
        <v>3.8649693690281533E-3</v>
      </c>
      <c r="C3" s="1">
        <v>-3.9371372866728715E-3</v>
      </c>
      <c r="D3" s="1">
        <v>3.1746164544112727E-2</v>
      </c>
      <c r="E3" s="1">
        <v>2.7092613566822993E-3</v>
      </c>
      <c r="F3" s="1">
        <v>-1.641941135468334E-2</v>
      </c>
      <c r="G3" s="1">
        <v>5.1078949914748269E-2</v>
      </c>
      <c r="H3" s="1">
        <v>-5.2719719998559449E-2</v>
      </c>
      <c r="I3" s="1">
        <v>-4.3551165671751838E-2</v>
      </c>
      <c r="K3" s="1" t="s">
        <v>1</v>
      </c>
      <c r="L3" s="2">
        <f>_xlfn.COVARIANCE.P(B2:B74,C2:C74)</f>
        <v>-1.0605376489616306E-4</v>
      </c>
      <c r="M3" s="2">
        <f>C79</f>
        <v>1.2296397598053098E-4</v>
      </c>
      <c r="N3" s="2">
        <f>_xlfn.COVARIANCE.P(C2:C74,D2:D74)</f>
        <v>8.8841294083866673E-6</v>
      </c>
      <c r="O3" s="2">
        <f>_xlfn.COVARIANCE.P(C2:C74,E2:E74)</f>
        <v>-5.6433713246592613E-5</v>
      </c>
      <c r="P3" s="2">
        <f>_xlfn.COVARIANCE.P(C2:C74,F2:F74)</f>
        <v>4.0224840770293935E-5</v>
      </c>
      <c r="Q3" s="2">
        <f>_xlfn.COVARIANCE.P(C2:C74,G2:G74)</f>
        <v>4.6750644886261103E-5</v>
      </c>
      <c r="R3" s="2">
        <f>_xlfn.COVARIANCE.P(C2:C74,H2:H74)</f>
        <v>-8.3230170501791059E-5</v>
      </c>
      <c r="S3" s="2">
        <f>_xlfn.COVARIANCE.P(C2:C74,I2:I74)</f>
        <v>-8.8051460856211226E-5</v>
      </c>
      <c r="U3" s="1" t="s">
        <v>1</v>
      </c>
      <c r="V3" s="1">
        <f>C77</f>
        <v>2.6252016411485446E-3</v>
      </c>
      <c r="W3" s="1">
        <f>C78</f>
        <v>1.1088912299253293E-2</v>
      </c>
      <c r="AD3">
        <v>1.0038649693690282</v>
      </c>
      <c r="AE3">
        <v>0.99606286271332711</v>
      </c>
      <c r="AF3">
        <v>1.0317461645441128</v>
      </c>
      <c r="AG3">
        <v>1.0027092613566824</v>
      </c>
      <c r="AH3">
        <v>0.98358058864531661</v>
      </c>
      <c r="AI3">
        <v>1.0510789499147484</v>
      </c>
      <c r="AJ3">
        <v>0.9472802800014406</v>
      </c>
      <c r="AK3">
        <v>0.95644883432824812</v>
      </c>
    </row>
    <row r="4" spans="2:37" x14ac:dyDescent="0.3">
      <c r="B4" s="1">
        <v>1.1395788351019513E-2</v>
      </c>
      <c r="C4" s="1">
        <v>7.3807378837701136E-3</v>
      </c>
      <c r="D4" s="1">
        <v>1.8181903124590466E-2</v>
      </c>
      <c r="E4" s="1">
        <v>-4.3155988958588E-2</v>
      </c>
      <c r="F4" s="1">
        <v>3.8004794393681908E-2</v>
      </c>
      <c r="G4" s="1">
        <v>-5.7243526391192075E-2</v>
      </c>
      <c r="H4" s="1">
        <v>3.6634429892416866E-2</v>
      </c>
      <c r="I4" s="1">
        <v>6.2718587581383689E-3</v>
      </c>
      <c r="K4" s="1" t="s">
        <v>2</v>
      </c>
      <c r="L4" s="2">
        <f>_xlfn.COVARIANCE.P(B2:B74,D2:D74)</f>
        <v>7.6001821687473356E-4</v>
      </c>
      <c r="M4" s="2">
        <f>_xlfn.COVARIANCE.P(C2:C74,D2:D74)</f>
        <v>8.8841294083866673E-6</v>
      </c>
      <c r="N4" s="2">
        <f>D79</f>
        <v>1.1964528808426913E-3</v>
      </c>
      <c r="O4" s="2">
        <f>_xlfn.COVARIANCE.P(D2:D74,E2:E74)</f>
        <v>-2.1711919264732045E-4</v>
      </c>
      <c r="P4" s="2">
        <f>_xlfn.COVARIANCE.P(D2:D74,F2:F74)</f>
        <v>5.9026641775768965E-4</v>
      </c>
      <c r="Q4" s="2">
        <f>_xlfn.COVARIANCE.P(D2:D74,G2:G74)</f>
        <v>-1.5230367923831E-4</v>
      </c>
      <c r="R4" s="2">
        <f>_xlfn.COVARIANCE.P(D2:D74,H2:H74)</f>
        <v>-1.7483856279521676E-5</v>
      </c>
      <c r="S4" s="2">
        <f>_xlfn.COVARIANCE.P(D2:D74,I2:I74)</f>
        <v>5.355122488668202E-4</v>
      </c>
      <c r="U4" s="1" t="s">
        <v>2</v>
      </c>
      <c r="V4" s="1">
        <f>D77</f>
        <v>2.051745150908113E-3</v>
      </c>
      <c r="W4" s="1">
        <f>D78</f>
        <v>3.4589780005699532E-2</v>
      </c>
      <c r="AD4">
        <v>1.0113957883510196</v>
      </c>
      <c r="AE4">
        <v>1.00738073788377</v>
      </c>
      <c r="AF4">
        <v>1.0181819031245904</v>
      </c>
      <c r="AG4">
        <v>0.95684401104141203</v>
      </c>
      <c r="AH4">
        <v>1.0380047943936819</v>
      </c>
      <c r="AI4">
        <v>0.94275647360880788</v>
      </c>
      <c r="AJ4">
        <v>1.0366344298924168</v>
      </c>
      <c r="AK4">
        <v>1.0062718587581383</v>
      </c>
    </row>
    <row r="5" spans="2:37" x14ac:dyDescent="0.3">
      <c r="B5" s="1">
        <v>2.3206226400661136E-2</v>
      </c>
      <c r="C5" s="1">
        <v>7.8711711828695595E-3</v>
      </c>
      <c r="D5" s="1">
        <v>2.3351632664104321E-2</v>
      </c>
      <c r="E5" s="1">
        <v>2.2872866035606988E-2</v>
      </c>
      <c r="F5" s="1">
        <v>6.9900543912512741E-2</v>
      </c>
      <c r="G5" s="1">
        <v>-5.0225063572579783E-2</v>
      </c>
      <c r="H5" s="1">
        <v>-3.9326933231091141E-2</v>
      </c>
      <c r="I5" s="1">
        <v>2.7538593614106162E-2</v>
      </c>
      <c r="K5" s="1" t="s">
        <v>8</v>
      </c>
      <c r="L5" s="2">
        <f>_xlfn.COVARIANCE.P(B2:B74,E2:E74)</f>
        <v>3.0726260631969555E-4</v>
      </c>
      <c r="M5" s="2">
        <f>_xlfn.COVARIANCE.P(C2:C74,E2:E74)</f>
        <v>-5.6433713246592613E-5</v>
      </c>
      <c r="N5" s="2">
        <f>_xlfn.COVARIANCE.P(D2:D74,E2:E74)</f>
        <v>-2.1711919264732045E-4</v>
      </c>
      <c r="O5" s="2">
        <f>E79</f>
        <v>2.3861319225902808E-3</v>
      </c>
      <c r="P5" s="2">
        <f>_xlfn.COVARIANCE.P(E2:E74,F2:F74)</f>
        <v>9.1161214108071733E-4</v>
      </c>
      <c r="Q5" s="2">
        <f>_xlfn.COVARIANCE.P(E2:E74,G2:G74)</f>
        <v>1.1612757267356216E-3</v>
      </c>
      <c r="R5" s="2">
        <f>_xlfn.COVARIANCE.P(E2:E74,H2:H74)</f>
        <v>1.2874054199907812E-3</v>
      </c>
      <c r="S5" s="2">
        <f>_xlfn.COVARIANCE.P(E2:E74,I2:I74)</f>
        <v>5.296124724115612E-4</v>
      </c>
      <c r="U5" s="1" t="s">
        <v>8</v>
      </c>
      <c r="V5">
        <f>E77</f>
        <v>1.691210631516471E-2</v>
      </c>
      <c r="W5">
        <f>E78</f>
        <v>4.8848049322263429E-2</v>
      </c>
      <c r="AD5">
        <v>1.0232062264006612</v>
      </c>
      <c r="AE5">
        <v>1.0078711711828696</v>
      </c>
      <c r="AF5">
        <v>1.0233516326641043</v>
      </c>
      <c r="AG5">
        <v>1.022872866035607</v>
      </c>
      <c r="AH5">
        <v>1.0699005439125127</v>
      </c>
      <c r="AI5">
        <v>0.94977493642742017</v>
      </c>
      <c r="AJ5">
        <v>0.96067306676890885</v>
      </c>
      <c r="AK5">
        <v>1.0275385936141062</v>
      </c>
    </row>
    <row r="6" spans="2:37" x14ac:dyDescent="0.3">
      <c r="B6" s="1">
        <v>1.5777958221071219E-2</v>
      </c>
      <c r="C6" s="1">
        <v>-1.8047594965733035E-3</v>
      </c>
      <c r="D6" s="1">
        <v>7.8857049401551225E-3</v>
      </c>
      <c r="E6" s="1">
        <v>-1.4583600572196645E-2</v>
      </c>
      <c r="F6" s="1">
        <v>1.5114580379255567E-2</v>
      </c>
      <c r="G6" s="1">
        <v>-2.5554914711981645E-2</v>
      </c>
      <c r="H6" s="1">
        <v>-3.818746675994706E-2</v>
      </c>
      <c r="I6" s="1">
        <v>-7.4889486516488898E-3</v>
      </c>
      <c r="K6" s="1" t="s">
        <v>9</v>
      </c>
      <c r="L6" s="2">
        <f>_xlfn.COVARIANCE.P(B2:B74,F2:F74)</f>
        <v>9.4118509207250737E-4</v>
      </c>
      <c r="M6" s="2">
        <f>_xlfn.COVARIANCE.P(C2:C74,F2:F74)</f>
        <v>4.0224840770293935E-5</v>
      </c>
      <c r="N6" s="2">
        <f>_xlfn.COVARIANCE.P(D2:D74,F2:F74)</f>
        <v>5.9026641775768965E-4</v>
      </c>
      <c r="O6" s="2">
        <f>_xlfn.COVARIANCE.P(E2:E74,F2:F74)</f>
        <v>9.1161214108071733E-4</v>
      </c>
      <c r="P6" s="2">
        <f>F79</f>
        <v>2.9713908765359705E-3</v>
      </c>
      <c r="Q6" s="2">
        <f>_xlfn.COVARIANCE.P(F2:F74,G2:G74)</f>
        <v>3.9986651682644186E-4</v>
      </c>
      <c r="R6" s="2">
        <f>_xlfn.COVARIANCE.P(F2:F74,H2:H74)</f>
        <v>7.1747138025900236E-4</v>
      </c>
      <c r="S6" s="2">
        <f>_xlfn.COVARIANCE.P(F2:F74,I2:I74)</f>
        <v>1.3491792196628372E-3</v>
      </c>
      <c r="U6" s="1" t="s">
        <v>9</v>
      </c>
      <c r="V6">
        <f>F77</f>
        <v>1.617008916649576E-2</v>
      </c>
      <c r="W6">
        <f>F78</f>
        <v>5.4510465752330262E-2</v>
      </c>
      <c r="AD6">
        <v>1.0157779582210713</v>
      </c>
      <c r="AE6">
        <v>0.99819524050342667</v>
      </c>
      <c r="AF6">
        <v>1.0078857049401551</v>
      </c>
      <c r="AG6">
        <v>0.98541639942780335</v>
      </c>
      <c r="AH6">
        <v>1.0151145803792556</v>
      </c>
      <c r="AI6">
        <v>0.97444508528801832</v>
      </c>
      <c r="AJ6">
        <v>0.96181253324005289</v>
      </c>
      <c r="AK6">
        <v>0.99251105134835116</v>
      </c>
    </row>
    <row r="7" spans="2:37" x14ac:dyDescent="0.3">
      <c r="B7" s="1">
        <v>-8.7105891771165969E-3</v>
      </c>
      <c r="C7" s="1">
        <v>-1.0929743766481953E-3</v>
      </c>
      <c r="D7" s="1">
        <v>2.1697228322829786E-2</v>
      </c>
      <c r="E7" s="1">
        <v>4.9237319065050265E-2</v>
      </c>
      <c r="F7" s="1">
        <v>-2.553386170157667E-2</v>
      </c>
      <c r="G7" s="1">
        <v>-1.5037407357333119E-2</v>
      </c>
      <c r="H7" s="1">
        <v>2.1099282431767154E-2</v>
      </c>
      <c r="I7" s="1">
        <v>-1.9297691242869161E-2</v>
      </c>
      <c r="K7" s="1" t="s">
        <v>10</v>
      </c>
      <c r="L7" s="2">
        <f>_xlfn.COVARIANCE.P(B2:B74,G2:G74)</f>
        <v>1.6508777810926613E-4</v>
      </c>
      <c r="M7" s="2">
        <f>_xlfn.COVARIANCE.P(C2:C74,G2:G74)</f>
        <v>4.6750644886261103E-5</v>
      </c>
      <c r="N7" s="2">
        <f>_xlfn.COVARIANCE.P(D2:D74,G2:G74)</f>
        <v>-1.5230367923831E-4</v>
      </c>
      <c r="O7" s="2">
        <f>_xlfn.COVARIANCE.P(E2:E74,G2:G74)</f>
        <v>1.1612757267356216E-3</v>
      </c>
      <c r="P7" s="2">
        <f>_xlfn.COVARIANCE.P(F2:F74,G2:G74)</f>
        <v>3.9986651682644186E-4</v>
      </c>
      <c r="Q7" s="2">
        <f>G79</f>
        <v>3.5282275192465356E-3</v>
      </c>
      <c r="R7" s="2">
        <f>_xlfn.COVARIANCE.P(G2:G74,H2:H74)</f>
        <v>8.170331117672466E-4</v>
      </c>
      <c r="S7" s="2">
        <f>_xlfn.COVARIANCE.P(G2:G74,I2:I74)</f>
        <v>4.3780404029126726E-4</v>
      </c>
      <c r="U7" s="1" t="s">
        <v>10</v>
      </c>
      <c r="V7">
        <f>G77</f>
        <v>1.1872786053354734E-2</v>
      </c>
      <c r="W7">
        <f>G78</f>
        <v>5.9398884831674541E-2</v>
      </c>
      <c r="AD7">
        <v>0.99128941082288335</v>
      </c>
      <c r="AE7">
        <v>0.99890702562335176</v>
      </c>
      <c r="AF7">
        <v>1.0216972283228298</v>
      </c>
      <c r="AG7">
        <v>1.0492373190650504</v>
      </c>
      <c r="AH7">
        <v>0.97446613829842332</v>
      </c>
      <c r="AI7">
        <v>0.98496259264266683</v>
      </c>
      <c r="AJ7">
        <v>1.0210992824317671</v>
      </c>
      <c r="AK7">
        <v>0.98070230875713083</v>
      </c>
    </row>
    <row r="8" spans="2:37" x14ac:dyDescent="0.3">
      <c r="B8" s="1">
        <v>3.94637113190957E-2</v>
      </c>
      <c r="C8" s="1">
        <v>1.1933773455703039E-2</v>
      </c>
      <c r="D8" s="1">
        <v>3.2316667297733449E-2</v>
      </c>
      <c r="E8" s="1">
        <v>3.5298636689595021E-2</v>
      </c>
      <c r="F8" s="1">
        <v>5.3752745323636997E-2</v>
      </c>
      <c r="G8" s="1">
        <v>9.4078397236864578E-2</v>
      </c>
      <c r="H8" s="1">
        <v>-1.6751399186851743E-2</v>
      </c>
      <c r="I8" s="1">
        <v>2.2452302196259721E-2</v>
      </c>
      <c r="K8" s="1" t="s">
        <v>11</v>
      </c>
      <c r="L8" s="2">
        <f>_xlfn.COVARIANCE.P(B2:B74,H2:H74)</f>
        <v>6.0727739808581879E-4</v>
      </c>
      <c r="M8" s="2">
        <f>_xlfn.COVARIANCE.P(C2:C74,H2:H74)</f>
        <v>-8.3230170501791059E-5</v>
      </c>
      <c r="N8" s="2">
        <f>_xlfn.COVARIANCE.P(D2:D74,H2:H74)</f>
        <v>-1.7483856279521676E-5</v>
      </c>
      <c r="O8" s="2">
        <f>_xlfn.COVARIANCE.P(E2:E74,H2:H74)</f>
        <v>1.2874054199907812E-3</v>
      </c>
      <c r="P8" s="2">
        <f>_xlfn.COVARIANCE.P(F2:F74,H2:H74)</f>
        <v>7.1747138025900236E-4</v>
      </c>
      <c r="Q8" s="2">
        <f>_xlfn.COVARIANCE.P(G2:G74,H2:H74)</f>
        <v>8.170331117672466E-4</v>
      </c>
      <c r="R8" s="2">
        <f>H79</f>
        <v>2.2484190687845481E-3</v>
      </c>
      <c r="S8" s="2">
        <f>_xlfn.COVARIANCE.P(H2:H74,I2:I74)</f>
        <v>9.067424475566238E-4</v>
      </c>
      <c r="U8" s="1" t="s">
        <v>11</v>
      </c>
      <c r="V8">
        <f>H77</f>
        <v>1.1622941767731598E-2</v>
      </c>
      <c r="W8">
        <f>H78</f>
        <v>4.7417497496014573E-2</v>
      </c>
      <c r="AD8">
        <v>1.0394637113190957</v>
      </c>
      <c r="AE8">
        <v>1.011933773455703</v>
      </c>
      <c r="AF8">
        <v>1.0323166672977335</v>
      </c>
      <c r="AG8">
        <v>1.0352986366895951</v>
      </c>
      <c r="AH8">
        <v>1.0537527453236371</v>
      </c>
      <c r="AI8">
        <v>1.0940783972368646</v>
      </c>
      <c r="AJ8">
        <v>0.98324860081314824</v>
      </c>
      <c r="AK8">
        <v>1.0224523021962597</v>
      </c>
    </row>
    <row r="9" spans="2:37" x14ac:dyDescent="0.3">
      <c r="B9" s="1">
        <v>-1.8384822625561788E-2</v>
      </c>
      <c r="C9" s="1">
        <v>-6.5927070815664989E-3</v>
      </c>
      <c r="D9" s="1">
        <v>-4.4880937266281319E-2</v>
      </c>
      <c r="E9" s="1">
        <v>4.4545899897139363E-2</v>
      </c>
      <c r="F9" s="1">
        <v>-2.1391391284914473E-2</v>
      </c>
      <c r="G9" s="1">
        <v>1.3377700607771421E-2</v>
      </c>
      <c r="H9" s="1">
        <v>3.2010377054783504E-2</v>
      </c>
      <c r="I9" s="1">
        <v>3.2074990849654626E-3</v>
      </c>
      <c r="K9" s="1" t="s">
        <v>12</v>
      </c>
      <c r="L9" s="2">
        <f>_xlfn.COVARIANCE.P(B2:B74,I2:I74)</f>
        <v>1.1976008540602137E-3</v>
      </c>
      <c r="M9" s="2">
        <f>_xlfn.COVARIANCE.P(C2:C74,I2:I74)</f>
        <v>-8.8051460856211226E-5</v>
      </c>
      <c r="N9" s="2">
        <f>_xlfn.COVARIANCE.P(D2:D74,I2:I74)</f>
        <v>5.355122488668202E-4</v>
      </c>
      <c r="O9" s="2">
        <f>_xlfn.COVARIANCE.P(E2:E74,I2:I74)</f>
        <v>5.296124724115612E-4</v>
      </c>
      <c r="P9" s="2">
        <f>_xlfn.COVARIANCE.P(F2:F74,I2:I74)</f>
        <v>1.3491792196628372E-3</v>
      </c>
      <c r="Q9" s="2">
        <f>_xlfn.COVARIANCE.P(G2:G74,I2:I74)</f>
        <v>4.3780404029126726E-4</v>
      </c>
      <c r="R9" s="2">
        <f>_xlfn.COVARIANCE.P(H2:H74,I2:I74)</f>
        <v>9.067424475566238E-4</v>
      </c>
      <c r="S9" s="2">
        <f>I79</f>
        <v>2.5877367678355553E-3</v>
      </c>
      <c r="U9" s="1" t="s">
        <v>12</v>
      </c>
      <c r="V9">
        <f>I77</f>
        <v>1.3066442425848424E-2</v>
      </c>
      <c r="W9">
        <f>I78</f>
        <v>5.0869802121057593E-2</v>
      </c>
      <c r="AD9">
        <v>0.98161517737443826</v>
      </c>
      <c r="AE9">
        <v>0.99340729291843355</v>
      </c>
      <c r="AF9">
        <v>0.95511906273371872</v>
      </c>
      <c r="AG9">
        <v>1.0445458998971393</v>
      </c>
      <c r="AH9">
        <v>0.97860860871508548</v>
      </c>
      <c r="AI9">
        <v>1.0133777006077713</v>
      </c>
      <c r="AJ9">
        <v>1.0320103770547835</v>
      </c>
      <c r="AK9">
        <v>1.0032074990849655</v>
      </c>
    </row>
    <row r="10" spans="2:37" x14ac:dyDescent="0.3">
      <c r="B10" s="1">
        <v>2.8335272541351084E-2</v>
      </c>
      <c r="C10" s="1">
        <v>1.0276386995191518E-2</v>
      </c>
      <c r="D10" s="1">
        <v>1.2708952076106197E-2</v>
      </c>
      <c r="E10" s="1">
        <v>5.4632537267204614E-2</v>
      </c>
      <c r="F10" s="1">
        <v>6.1919267657622908E-2</v>
      </c>
      <c r="G10" s="1">
        <v>0.10106500946260992</v>
      </c>
      <c r="H10" s="1">
        <v>7.1539656200127269E-2</v>
      </c>
      <c r="I10" s="1">
        <v>-2.4593471590216064E-3</v>
      </c>
      <c r="AD10">
        <v>1.028335272541351</v>
      </c>
      <c r="AE10">
        <v>1.0102763869951916</v>
      </c>
      <c r="AF10">
        <v>1.0127089520761061</v>
      </c>
      <c r="AG10">
        <v>1.0546325372672045</v>
      </c>
      <c r="AH10">
        <v>1.061919267657623</v>
      </c>
      <c r="AI10">
        <v>1.10106500946261</v>
      </c>
      <c r="AJ10">
        <v>1.0715396562001274</v>
      </c>
      <c r="AK10">
        <v>0.99754065284097837</v>
      </c>
    </row>
    <row r="11" spans="2:37" x14ac:dyDescent="0.3">
      <c r="B11" s="1">
        <v>2.7472239205906652E-2</v>
      </c>
      <c r="C11" s="1">
        <v>8.519641195373847E-3</v>
      </c>
      <c r="D11" s="1">
        <v>-2.1301208900101325E-2</v>
      </c>
      <c r="E11" s="1">
        <v>9.9032736992047468E-3</v>
      </c>
      <c r="F11" s="1">
        <v>3.0958621110394543E-2</v>
      </c>
      <c r="G11" s="1">
        <v>1.6457529511220342E-2</v>
      </c>
      <c r="H11" s="1">
        <v>8.4977489313416976E-2</v>
      </c>
      <c r="I11" s="1">
        <v>7.8670380032201045E-2</v>
      </c>
      <c r="AD11">
        <v>1.0274722392059066</v>
      </c>
      <c r="AE11">
        <v>1.0085196411953739</v>
      </c>
      <c r="AF11">
        <v>0.97869879109989866</v>
      </c>
      <c r="AG11">
        <v>1.0099032736992049</v>
      </c>
      <c r="AH11">
        <v>1.0309586211103945</v>
      </c>
      <c r="AI11">
        <v>1.0164575295112204</v>
      </c>
      <c r="AJ11">
        <v>1.084977489313417</v>
      </c>
      <c r="AK11">
        <v>1.0786703800322011</v>
      </c>
    </row>
    <row r="12" spans="2:37" x14ac:dyDescent="0.3">
      <c r="B12" s="1">
        <v>-8.0117995652048656E-3</v>
      </c>
      <c r="C12" s="1">
        <v>-2.4906964614794286E-3</v>
      </c>
      <c r="D12" s="1">
        <v>-4.4541944850590674E-2</v>
      </c>
      <c r="E12" s="1">
        <v>4.7377356009109556E-2</v>
      </c>
      <c r="F12" s="1">
        <v>1.9651169355641512E-2</v>
      </c>
      <c r="G12" s="1">
        <v>6.234467606022475E-2</v>
      </c>
      <c r="H12" s="1">
        <v>-2.9647498151772846E-2</v>
      </c>
      <c r="I12" s="1">
        <v>3.4518595153877694E-2</v>
      </c>
      <c r="AD12">
        <v>0.99198820043479519</v>
      </c>
      <c r="AE12">
        <v>0.99750930353852052</v>
      </c>
      <c r="AF12">
        <v>0.95545805514940929</v>
      </c>
      <c r="AG12">
        <v>1.0473773560091095</v>
      </c>
      <c r="AH12">
        <v>1.0196511693556416</v>
      </c>
      <c r="AI12">
        <v>1.0623446760602246</v>
      </c>
      <c r="AJ12">
        <v>0.97035250184822719</v>
      </c>
      <c r="AK12">
        <v>1.0345185951538778</v>
      </c>
    </row>
    <row r="13" spans="2:37" x14ac:dyDescent="0.3">
      <c r="B13" s="1">
        <v>-2.4273646148940953E-2</v>
      </c>
      <c r="C13" s="1">
        <v>3.159641602165196E-2</v>
      </c>
      <c r="D13" s="1">
        <v>2.7166896494827085E-2</v>
      </c>
      <c r="E13" s="1">
        <v>-1.1339566381985291E-2</v>
      </c>
      <c r="F13" s="1">
        <v>4.5454732620929555E-2</v>
      </c>
      <c r="G13" s="1">
        <v>1.6556404949301697E-2</v>
      </c>
      <c r="H13" s="1">
        <v>-5.9122983325880674E-2</v>
      </c>
      <c r="I13" s="1">
        <v>-5.9119864041896827E-2</v>
      </c>
      <c r="AD13">
        <v>0.97572635385105899</v>
      </c>
      <c r="AE13">
        <v>1.031596416021652</v>
      </c>
      <c r="AF13">
        <v>1.0271668964948271</v>
      </c>
      <c r="AG13">
        <v>0.9886604336180147</v>
      </c>
      <c r="AH13">
        <v>1.0454547326209296</v>
      </c>
      <c r="AI13">
        <v>1.0165564049493017</v>
      </c>
      <c r="AJ13">
        <v>0.94087701667411938</v>
      </c>
      <c r="AK13">
        <v>0.94088013595810316</v>
      </c>
    </row>
    <row r="14" spans="2:37" x14ac:dyDescent="0.3">
      <c r="B14" s="1">
        <v>5.6204654359187402E-2</v>
      </c>
      <c r="C14" s="1">
        <v>-1.8539889248890221E-2</v>
      </c>
      <c r="D14" s="1">
        <v>2.5305435374794408E-2</v>
      </c>
      <c r="E14" s="1">
        <v>0.12461870835867898</v>
      </c>
      <c r="F14" s="1">
        <v>0.10918906946482455</v>
      </c>
      <c r="G14" s="1">
        <v>-6.88692680960378E-2</v>
      </c>
      <c r="H14" s="1">
        <v>0.14402335283691395</v>
      </c>
      <c r="I14" s="1">
        <v>7.1402985895370114E-2</v>
      </c>
      <c r="AD14">
        <v>1.0562046543591874</v>
      </c>
      <c r="AE14">
        <v>0.98146011075110973</v>
      </c>
      <c r="AF14">
        <v>1.0253054353747943</v>
      </c>
      <c r="AG14">
        <v>1.1246187083586789</v>
      </c>
      <c r="AH14">
        <v>1.1091890694648245</v>
      </c>
      <c r="AI14">
        <v>0.93113073190396223</v>
      </c>
      <c r="AJ14">
        <v>1.1440233528369139</v>
      </c>
      <c r="AK14">
        <v>1.0714029858953702</v>
      </c>
    </row>
    <row r="15" spans="2:37" x14ac:dyDescent="0.3">
      <c r="B15" s="1">
        <v>-2.0079716926948904E-2</v>
      </c>
      <c r="C15" s="1">
        <v>6.243306086747908E-3</v>
      </c>
      <c r="D15" s="1">
        <v>4.4254557765349709E-3</v>
      </c>
      <c r="E15" s="1">
        <v>-1.2717900842649106E-2</v>
      </c>
      <c r="F15" s="1">
        <v>3.3439905206566319E-2</v>
      </c>
      <c r="G15" s="1">
        <v>-4.0430332800156212E-2</v>
      </c>
      <c r="H15" s="1">
        <v>-8.8797295565590014E-3</v>
      </c>
      <c r="I15" s="1">
        <v>4.0653222207114995E-2</v>
      </c>
      <c r="AD15">
        <v>0.97992028307305112</v>
      </c>
      <c r="AE15">
        <v>1.0062433060867479</v>
      </c>
      <c r="AF15">
        <v>1.0044254557765351</v>
      </c>
      <c r="AG15">
        <v>0.98728209915735088</v>
      </c>
      <c r="AH15">
        <v>1.0334399052065664</v>
      </c>
      <c r="AI15">
        <v>0.95956966719984382</v>
      </c>
      <c r="AJ15">
        <v>0.99112027044344098</v>
      </c>
      <c r="AK15">
        <v>1.040653222207115</v>
      </c>
    </row>
    <row r="16" spans="2:37" x14ac:dyDescent="0.3">
      <c r="B16" s="1">
        <v>1.4341453751059784E-2</v>
      </c>
      <c r="C16" s="1">
        <v>-6.1480767774151762E-3</v>
      </c>
      <c r="D16" s="1">
        <v>5.4566903529892748E-2</v>
      </c>
      <c r="E16" s="1">
        <v>-3.5139504569640496E-2</v>
      </c>
      <c r="F16" s="1">
        <v>-1.4688783444686718E-2</v>
      </c>
      <c r="G16" s="1">
        <v>-1.9857143205834545E-2</v>
      </c>
      <c r="H16" s="1">
        <v>-3.4748753143109719E-2</v>
      </c>
      <c r="I16" s="1">
        <v>-1.1100490401348874E-2</v>
      </c>
      <c r="AD16">
        <v>1.0143414537510598</v>
      </c>
      <c r="AE16">
        <v>0.99385192322258487</v>
      </c>
      <c r="AF16">
        <v>1.0545669035298928</v>
      </c>
      <c r="AG16">
        <v>0.96486049543035945</v>
      </c>
      <c r="AH16">
        <v>0.98531121655531329</v>
      </c>
      <c r="AI16">
        <v>0.98014285679416546</v>
      </c>
      <c r="AJ16">
        <v>0.96525124685689023</v>
      </c>
      <c r="AK16">
        <v>0.98889950959865114</v>
      </c>
    </row>
    <row r="17" spans="2:37" x14ac:dyDescent="0.3">
      <c r="B17" s="1">
        <v>1.2856244974007534E-2</v>
      </c>
      <c r="C17" s="1">
        <v>-2.9676478830018677E-3</v>
      </c>
      <c r="D17" s="1">
        <v>-3.4709761492690047E-2</v>
      </c>
      <c r="E17" s="1">
        <v>3.6189734432659486E-2</v>
      </c>
      <c r="F17" s="1">
        <v>4.8220032800101002E-3</v>
      </c>
      <c r="G17" s="1">
        <v>3.9985646728221122E-2</v>
      </c>
      <c r="H17" s="1">
        <v>5.4558538722842088E-2</v>
      </c>
      <c r="I17" s="1">
        <v>5.9223702367402514E-2</v>
      </c>
      <c r="AD17">
        <v>1.0128562449740075</v>
      </c>
      <c r="AE17">
        <v>0.99703235211699814</v>
      </c>
      <c r="AF17">
        <v>0.96529023850730999</v>
      </c>
      <c r="AG17">
        <v>1.0361897344326594</v>
      </c>
      <c r="AH17">
        <v>1.0048220032800101</v>
      </c>
      <c r="AI17">
        <v>1.0399856467282211</v>
      </c>
      <c r="AJ17">
        <v>1.054558538722842</v>
      </c>
      <c r="AK17">
        <v>1.0592237023674025</v>
      </c>
    </row>
    <row r="18" spans="2:37" x14ac:dyDescent="0.3">
      <c r="B18" s="1">
        <v>-2.5054640281416379E-2</v>
      </c>
      <c r="C18" s="1">
        <v>-8.719201509238432E-3</v>
      </c>
      <c r="D18" s="1">
        <v>-3.9786955560900623E-2</v>
      </c>
      <c r="E18" s="1">
        <v>-1.2101929796332891E-2</v>
      </c>
      <c r="F18" s="1">
        <v>-7.6965522225381944E-2</v>
      </c>
      <c r="G18" s="1">
        <v>-1.8710670079542375E-2</v>
      </c>
      <c r="H18" s="1">
        <v>-5.5621188029446836E-2</v>
      </c>
      <c r="I18" s="1">
        <v>7.7050898227295035E-3</v>
      </c>
      <c r="AD18">
        <v>0.97494535971858365</v>
      </c>
      <c r="AE18">
        <v>0.99128079849076156</v>
      </c>
      <c r="AF18">
        <v>0.96021304443909938</v>
      </c>
      <c r="AG18">
        <v>0.98789807020366716</v>
      </c>
      <c r="AH18">
        <v>0.923034477774618</v>
      </c>
      <c r="AI18">
        <v>0.98128932992045759</v>
      </c>
      <c r="AJ18">
        <v>0.94437881197055318</v>
      </c>
      <c r="AK18">
        <v>1.0077050898227295</v>
      </c>
    </row>
    <row r="19" spans="2:37" x14ac:dyDescent="0.3">
      <c r="B19" s="1">
        <v>2.7563458934627152E-2</v>
      </c>
      <c r="C19" s="1">
        <v>1.0392274057733403E-2</v>
      </c>
      <c r="D19" s="1">
        <v>-2.8110761665559817E-2</v>
      </c>
      <c r="E19" s="1">
        <v>3.7428461567177336E-2</v>
      </c>
      <c r="F19" s="1">
        <v>9.0830521477463816E-2</v>
      </c>
      <c r="G19" s="1">
        <v>8.3187653300969569E-2</v>
      </c>
      <c r="H19" s="1">
        <v>2.2981523685708289E-2</v>
      </c>
      <c r="I19" s="1">
        <v>6.5405945915593414E-2</v>
      </c>
      <c r="AD19">
        <v>1.0275634589346272</v>
      </c>
      <c r="AE19">
        <v>1.0103922740577334</v>
      </c>
      <c r="AF19">
        <v>0.97188923833444019</v>
      </c>
      <c r="AG19">
        <v>1.0374284615671774</v>
      </c>
      <c r="AH19">
        <v>1.0908305214774638</v>
      </c>
      <c r="AI19">
        <v>1.0831876533009697</v>
      </c>
      <c r="AJ19">
        <v>1.0229815236857083</v>
      </c>
      <c r="AK19">
        <v>1.0654059459155933</v>
      </c>
    </row>
    <row r="20" spans="2:37" x14ac:dyDescent="0.3">
      <c r="B20" s="1">
        <v>-5.3871744831782878E-2</v>
      </c>
      <c r="C20" s="1">
        <v>-9.4127890697890489E-4</v>
      </c>
      <c r="D20" s="1">
        <v>-7.5689340036231165E-2</v>
      </c>
      <c r="E20" s="1">
        <v>-1.6659706520224141E-2</v>
      </c>
      <c r="F20" s="1">
        <v>-2.7270939173480859E-2</v>
      </c>
      <c r="G20" s="1">
        <v>2.0651872366036637E-2</v>
      </c>
      <c r="H20" s="1">
        <v>1.6227112811629466E-3</v>
      </c>
      <c r="I20" s="1">
        <v>-8.5733712192713113E-2</v>
      </c>
      <c r="AD20">
        <v>0.94612825516821708</v>
      </c>
      <c r="AE20">
        <v>0.99905872109302107</v>
      </c>
      <c r="AF20">
        <v>0.92431065996376882</v>
      </c>
      <c r="AG20">
        <v>0.98334029347977581</v>
      </c>
      <c r="AH20">
        <v>0.97272906082651911</v>
      </c>
      <c r="AI20">
        <v>1.0206518723660367</v>
      </c>
      <c r="AJ20">
        <v>1.0016227112811629</v>
      </c>
      <c r="AK20">
        <v>0.91426628780728691</v>
      </c>
    </row>
    <row r="21" spans="2:37" x14ac:dyDescent="0.3">
      <c r="B21" s="1">
        <v>-3.7808627410050033E-2</v>
      </c>
      <c r="C21" s="1">
        <v>9.0521359241894968E-3</v>
      </c>
      <c r="D21" s="1">
        <v>-2.8660724451427803E-2</v>
      </c>
      <c r="E21" s="1">
        <v>-1.8001011515342967E-2</v>
      </c>
      <c r="F21" s="1">
        <v>4.8493845027449745E-2</v>
      </c>
      <c r="G21" s="1">
        <v>6.0385679333395621E-2</v>
      </c>
      <c r="H21" s="1">
        <v>2.8807908165968999E-2</v>
      </c>
      <c r="I21" s="1">
        <v>4.2325481951590388E-2</v>
      </c>
      <c r="AD21">
        <v>0.96219137258995002</v>
      </c>
      <c r="AE21">
        <v>1.0090521359241895</v>
      </c>
      <c r="AF21">
        <v>0.97133927554857225</v>
      </c>
      <c r="AG21">
        <v>0.98199898848465705</v>
      </c>
      <c r="AH21">
        <v>1.0484938450274497</v>
      </c>
      <c r="AI21">
        <v>1.0603856793333957</v>
      </c>
      <c r="AJ21">
        <v>1.0288079081659689</v>
      </c>
      <c r="AK21">
        <v>1.0423254819515904</v>
      </c>
    </row>
    <row r="22" spans="2:37" x14ac:dyDescent="0.3">
      <c r="B22" s="1">
        <v>9.5736222737549351E-2</v>
      </c>
      <c r="C22" s="1">
        <v>-2.8283060463269792E-3</v>
      </c>
      <c r="D22" s="1">
        <v>5.0582232789425204E-2</v>
      </c>
      <c r="E22" s="1">
        <v>2.419473810243938E-2</v>
      </c>
      <c r="F22" s="1">
        <v>8.2623390819554401E-2</v>
      </c>
      <c r="G22" s="1">
        <v>3.0904641871989449E-3</v>
      </c>
      <c r="H22" s="1">
        <v>7.7509124366013885E-2</v>
      </c>
      <c r="I22" s="1">
        <v>9.0982992677288141E-2</v>
      </c>
      <c r="AD22">
        <v>1.0957362227375493</v>
      </c>
      <c r="AE22">
        <v>0.997171693953673</v>
      </c>
      <c r="AF22">
        <v>1.0505822327894252</v>
      </c>
      <c r="AG22">
        <v>1.0241947381024394</v>
      </c>
      <c r="AH22">
        <v>1.0826233908195544</v>
      </c>
      <c r="AI22">
        <v>1.0030904641871989</v>
      </c>
      <c r="AJ22">
        <v>1.077509124366014</v>
      </c>
      <c r="AK22">
        <v>1.090982992677288</v>
      </c>
    </row>
    <row r="23" spans="2:37" x14ac:dyDescent="0.3">
      <c r="B23" s="1">
        <v>-9.5723741337423621E-4</v>
      </c>
      <c r="C23" s="1">
        <v>-4.038475710295605E-3</v>
      </c>
      <c r="D23" s="1">
        <v>-3.8975918931690737E-2</v>
      </c>
      <c r="E23" s="1">
        <v>3.3661399398303912E-2</v>
      </c>
      <c r="F23" s="1">
        <v>-7.7207148152635435E-2</v>
      </c>
      <c r="G23" s="1">
        <v>7.7117935569058493E-2</v>
      </c>
      <c r="H23" s="1">
        <v>2.9476924016448004E-2</v>
      </c>
      <c r="I23" s="1">
        <v>1.0932840764206083E-2</v>
      </c>
      <c r="AD23">
        <v>0.99904276258662572</v>
      </c>
      <c r="AE23">
        <v>0.99596152428970441</v>
      </c>
      <c r="AF23">
        <v>0.96102408106830928</v>
      </c>
      <c r="AG23">
        <v>1.0336613993983039</v>
      </c>
      <c r="AH23">
        <v>0.92279285184736459</v>
      </c>
      <c r="AI23">
        <v>1.0771179355690585</v>
      </c>
      <c r="AJ23">
        <v>1.0294769240164481</v>
      </c>
      <c r="AK23">
        <v>1.010932840764206</v>
      </c>
    </row>
    <row r="24" spans="2:37" x14ac:dyDescent="0.3">
      <c r="B24" s="1">
        <v>-2.3096529978353677E-2</v>
      </c>
      <c r="C24" s="1">
        <v>-3.6243979792723404E-3</v>
      </c>
      <c r="D24" s="1">
        <v>-3.2604352460981395E-2</v>
      </c>
      <c r="E24" s="1">
        <v>-7.2196441087501645E-2</v>
      </c>
      <c r="F24" s="1">
        <v>-2.2735632061312686E-2</v>
      </c>
      <c r="G24" s="1">
        <v>-0.10123241698681991</v>
      </c>
      <c r="H24" s="1">
        <v>-1.3777711434014525E-2</v>
      </c>
      <c r="I24" s="1">
        <v>-2.5368223869790828E-2</v>
      </c>
      <c r="AD24">
        <v>0.97690347002164635</v>
      </c>
      <c r="AE24">
        <v>0.99637560202072761</v>
      </c>
      <c r="AF24">
        <v>0.96739564753901863</v>
      </c>
      <c r="AG24">
        <v>0.92780355891249833</v>
      </c>
      <c r="AH24">
        <v>0.97726436793868732</v>
      </c>
      <c r="AI24">
        <v>0.89876758301318005</v>
      </c>
      <c r="AJ24">
        <v>0.98622228856598548</v>
      </c>
      <c r="AK24">
        <v>0.97463177613020913</v>
      </c>
    </row>
    <row r="25" spans="2:37" x14ac:dyDescent="0.3">
      <c r="B25" s="1">
        <v>-4.4131455937673744E-2</v>
      </c>
      <c r="C25" s="1">
        <v>2.3827341291984765E-2</v>
      </c>
      <c r="D25" s="1">
        <v>-2.1255640813185702E-2</v>
      </c>
      <c r="E25" s="1">
        <v>2.821896525390662E-2</v>
      </c>
      <c r="F25" s="1">
        <v>2.5574226903393002E-3</v>
      </c>
      <c r="G25" s="1">
        <v>2.9865387249137242E-2</v>
      </c>
      <c r="H25" s="1">
        <v>3.2597917816530007E-2</v>
      </c>
      <c r="I25" s="1">
        <v>9.9520613936637109E-3</v>
      </c>
      <c r="AD25">
        <v>0.95586854406232624</v>
      </c>
      <c r="AE25">
        <v>1.0238273412919847</v>
      </c>
      <c r="AF25">
        <v>0.97874435918681435</v>
      </c>
      <c r="AG25">
        <v>1.0282189652539067</v>
      </c>
      <c r="AH25">
        <v>1.0025574226903393</v>
      </c>
      <c r="AI25">
        <v>1.0298653872491372</v>
      </c>
      <c r="AJ25">
        <v>1.0325979178165301</v>
      </c>
      <c r="AK25">
        <v>1.0099520613936637</v>
      </c>
    </row>
    <row r="26" spans="2:37" x14ac:dyDescent="0.3">
      <c r="B26" s="1">
        <v>-8.2610822656365508E-4</v>
      </c>
      <c r="C26" s="1">
        <v>8.2032164621563992E-3</v>
      </c>
      <c r="D26" s="1">
        <v>6.3837501285578095E-4</v>
      </c>
      <c r="E26" s="1">
        <v>1.7696048915592007E-2</v>
      </c>
      <c r="F26" s="1">
        <v>4.7983664855351431E-2</v>
      </c>
      <c r="G26" s="1">
        <v>-6.1843553921939888E-2</v>
      </c>
      <c r="H26" s="1">
        <v>-9.605748901361276E-2</v>
      </c>
      <c r="I26" s="1">
        <v>-5.0028561477643313E-2</v>
      </c>
      <c r="AD26">
        <v>0.9991738917734363</v>
      </c>
      <c r="AE26">
        <v>1.0082032164621564</v>
      </c>
      <c r="AF26">
        <v>1.0006383750128558</v>
      </c>
      <c r="AG26">
        <v>1.017696048915592</v>
      </c>
      <c r="AH26">
        <v>1.0479836648553513</v>
      </c>
      <c r="AI26">
        <v>0.93815644607806015</v>
      </c>
      <c r="AJ26">
        <v>0.90394251098638723</v>
      </c>
      <c r="AK26">
        <v>0.94997143852235666</v>
      </c>
    </row>
    <row r="27" spans="2:37" x14ac:dyDescent="0.3">
      <c r="B27" s="1">
        <v>6.1789834651496504E-2</v>
      </c>
      <c r="C27" s="1">
        <v>7.8527905024226125E-4</v>
      </c>
      <c r="D27" s="1">
        <v>9.2281623272545701E-2</v>
      </c>
      <c r="E27" s="1">
        <v>5.0415573983812981E-2</v>
      </c>
      <c r="F27" s="1">
        <v>5.6654093797504468E-2</v>
      </c>
      <c r="G27" s="1">
        <v>4.5279945192335316E-2</v>
      </c>
      <c r="H27" s="1">
        <v>-1.3922810158439609E-2</v>
      </c>
      <c r="I27" s="1">
        <v>0.15100750099691373</v>
      </c>
      <c r="AD27">
        <v>1.0617898346514965</v>
      </c>
      <c r="AE27">
        <v>1.0007852790502423</v>
      </c>
      <c r="AF27">
        <v>1.0922816232725456</v>
      </c>
      <c r="AG27">
        <v>1.050415573983813</v>
      </c>
      <c r="AH27">
        <v>1.0566540937975044</v>
      </c>
      <c r="AI27">
        <v>1.0452799451923354</v>
      </c>
      <c r="AJ27">
        <v>0.98607718984156034</v>
      </c>
      <c r="AK27">
        <v>1.1510075009969136</v>
      </c>
    </row>
    <row r="28" spans="2:37" x14ac:dyDescent="0.3">
      <c r="B28" s="1">
        <v>9.119047497963861E-3</v>
      </c>
      <c r="C28" s="1">
        <v>-3.488332180223075E-3</v>
      </c>
      <c r="D28" s="1">
        <v>1.7519670539974086E-3</v>
      </c>
      <c r="E28" s="1">
        <v>-3.6927754459303561E-2</v>
      </c>
      <c r="F28" s="1">
        <v>1.4302845436042797E-2</v>
      </c>
      <c r="G28" s="1">
        <v>-4.8126107847297574E-2</v>
      </c>
      <c r="H28" s="1">
        <v>2.4486361928345694E-2</v>
      </c>
      <c r="I28" s="1">
        <v>-2.1490583691876539E-2</v>
      </c>
      <c r="AD28">
        <v>1.0091190474979639</v>
      </c>
      <c r="AE28">
        <v>0.99651166781977696</v>
      </c>
      <c r="AF28">
        <v>1.0017519670539974</v>
      </c>
      <c r="AG28">
        <v>0.96307224554069648</v>
      </c>
      <c r="AH28">
        <v>1.0143028454360428</v>
      </c>
      <c r="AI28">
        <v>0.95187389215270246</v>
      </c>
      <c r="AJ28">
        <v>1.0244863619283457</v>
      </c>
      <c r="AK28">
        <v>0.97850941630812349</v>
      </c>
    </row>
    <row r="29" spans="2:37" x14ac:dyDescent="0.3">
      <c r="B29" s="1">
        <v>1.7011649161531466E-2</v>
      </c>
      <c r="C29" s="1">
        <v>0</v>
      </c>
      <c r="D29" s="1">
        <v>-2.5068037973134536E-2</v>
      </c>
      <c r="E29" s="1">
        <v>6.5063885122045959E-2</v>
      </c>
      <c r="F29" s="1">
        <v>7.2693834403120397E-2</v>
      </c>
      <c r="G29" s="1">
        <v>2.7275576089350339E-2</v>
      </c>
      <c r="H29" s="1">
        <v>0.12952532244679507</v>
      </c>
      <c r="I29" s="1">
        <v>6.3807613804967564E-2</v>
      </c>
      <c r="AD29">
        <v>1.0170116491615315</v>
      </c>
      <c r="AE29">
        <v>1</v>
      </c>
      <c r="AF29">
        <v>0.9749319620268655</v>
      </c>
      <c r="AG29">
        <v>1.065063885122046</v>
      </c>
      <c r="AH29">
        <v>1.0726938344031205</v>
      </c>
      <c r="AI29">
        <v>1.0272755760893504</v>
      </c>
      <c r="AJ29">
        <v>1.1295253224467952</v>
      </c>
      <c r="AK29">
        <v>1.0638076138049675</v>
      </c>
    </row>
    <row r="30" spans="2:37" x14ac:dyDescent="0.3">
      <c r="B30" s="1">
        <v>-1.7155778898338967E-3</v>
      </c>
      <c r="C30" s="1">
        <v>2.1806524076507447E-2</v>
      </c>
      <c r="D30" s="1">
        <v>2.8303859829022202E-2</v>
      </c>
      <c r="E30" s="1">
        <v>-5.005707798709077E-3</v>
      </c>
      <c r="F30" s="1">
        <v>1.5734364576675222E-2</v>
      </c>
      <c r="G30" s="1">
        <v>4.6661759940190943E-2</v>
      </c>
      <c r="H30" s="1">
        <v>-5.5916124720073936E-2</v>
      </c>
      <c r="I30" s="1">
        <v>-4.7743052404467481E-2</v>
      </c>
      <c r="AD30">
        <v>0.9982844221101661</v>
      </c>
      <c r="AE30">
        <v>1.0218065240765075</v>
      </c>
      <c r="AF30">
        <v>1.0283038598290222</v>
      </c>
      <c r="AG30">
        <v>0.99499429220129088</v>
      </c>
      <c r="AH30">
        <v>1.0157343645766752</v>
      </c>
      <c r="AI30">
        <v>1.0466617599401908</v>
      </c>
      <c r="AJ30">
        <v>0.9440838752799261</v>
      </c>
      <c r="AK30">
        <v>0.95225694759553248</v>
      </c>
    </row>
    <row r="31" spans="2:37" x14ac:dyDescent="0.3">
      <c r="B31" s="1">
        <v>4.1861261836167132E-2</v>
      </c>
      <c r="C31" s="1">
        <v>4.680805627054605E-3</v>
      </c>
      <c r="D31" s="1">
        <v>4.2086129383768711E-2</v>
      </c>
      <c r="E31" s="1">
        <v>5.6290809342449163E-2</v>
      </c>
      <c r="F31" s="1">
        <v>4.2904421935076792E-2</v>
      </c>
      <c r="G31" s="1">
        <v>3.6467971558066456E-2</v>
      </c>
      <c r="H31" s="1">
        <v>3.5570903837784128E-2</v>
      </c>
      <c r="I31" s="1">
        <v>-4.2371248715255012E-3</v>
      </c>
      <c r="AD31">
        <v>1.0418612618361671</v>
      </c>
      <c r="AE31">
        <v>1.0046808056270546</v>
      </c>
      <c r="AF31">
        <v>1.0420861293837687</v>
      </c>
      <c r="AG31">
        <v>1.0562908093424492</v>
      </c>
      <c r="AH31">
        <v>1.0429044219350767</v>
      </c>
      <c r="AI31">
        <v>1.0364679715580665</v>
      </c>
      <c r="AJ31">
        <v>1.0355709038377841</v>
      </c>
      <c r="AK31">
        <v>0.9957628751284745</v>
      </c>
    </row>
    <row r="32" spans="2:37" x14ac:dyDescent="0.3">
      <c r="B32" s="1">
        <v>1.1976494309544376E-3</v>
      </c>
      <c r="C32" s="1">
        <v>-7.2207242704405705E-3</v>
      </c>
      <c r="D32" s="1">
        <v>3.3904789771501049E-3</v>
      </c>
      <c r="E32" s="1">
        <v>5.9761317905914733E-2</v>
      </c>
      <c r="F32" s="1">
        <v>2.3936183967340371E-2</v>
      </c>
      <c r="G32" s="1">
        <v>-1.599088256352353E-3</v>
      </c>
      <c r="H32" s="1">
        <v>6.7448640542923557E-2</v>
      </c>
      <c r="I32" s="1">
        <v>1.9413288786524291E-2</v>
      </c>
      <c r="AD32">
        <v>1.0011976494309545</v>
      </c>
      <c r="AE32">
        <v>0.99277927572955948</v>
      </c>
      <c r="AF32">
        <v>1.0033904789771502</v>
      </c>
      <c r="AG32">
        <v>1.0597613179059147</v>
      </c>
      <c r="AH32">
        <v>1.0239361839673404</v>
      </c>
      <c r="AI32">
        <v>0.99840091174364765</v>
      </c>
      <c r="AJ32">
        <v>1.0674486405429235</v>
      </c>
      <c r="AK32">
        <v>1.0194132887865244</v>
      </c>
    </row>
    <row r="33" spans="2:37" x14ac:dyDescent="0.3">
      <c r="B33" s="1">
        <v>-4.9682621037336764E-3</v>
      </c>
      <c r="C33" s="1">
        <v>-9.3507964278074013E-6</v>
      </c>
      <c r="D33" s="1">
        <v>1.483010806849586E-2</v>
      </c>
      <c r="E33" s="1">
        <v>-3.53482281940306E-2</v>
      </c>
      <c r="F33" s="1">
        <v>-2.1789605888979366E-2</v>
      </c>
      <c r="G33" s="1">
        <v>-5.247395541076541E-2</v>
      </c>
      <c r="H33" s="1">
        <v>-4.4890364727880813E-2</v>
      </c>
      <c r="I33" s="1">
        <v>6.2347935711082839E-2</v>
      </c>
      <c r="AD33">
        <v>0.99503173789626631</v>
      </c>
      <c r="AE33">
        <v>0.99999064920357217</v>
      </c>
      <c r="AF33">
        <v>1.0148301080684958</v>
      </c>
      <c r="AG33">
        <v>0.96465177180596939</v>
      </c>
      <c r="AH33">
        <v>0.97821039411102062</v>
      </c>
      <c r="AI33">
        <v>0.94752604458923462</v>
      </c>
      <c r="AJ33">
        <v>0.95510963527211923</v>
      </c>
      <c r="AK33">
        <v>1.0623479357110828</v>
      </c>
    </row>
    <row r="34" spans="2:37" x14ac:dyDescent="0.3">
      <c r="B34" s="1">
        <v>-1.2373209128304516E-2</v>
      </c>
      <c r="C34" s="1">
        <v>-1.0787858929798505E-2</v>
      </c>
      <c r="D34" s="1">
        <v>-2.2752495750065733E-2</v>
      </c>
      <c r="E34" s="1">
        <v>-3.6923363620793972E-2</v>
      </c>
      <c r="F34" s="1">
        <v>-4.1650847019572203E-2</v>
      </c>
      <c r="G34" s="1">
        <v>-2.5289209283123098E-2</v>
      </c>
      <c r="H34" s="1">
        <v>6.8623466877207146E-3</v>
      </c>
      <c r="I34" s="1">
        <v>-4.8538970820386669E-2</v>
      </c>
      <c r="AD34">
        <v>0.98762679087169547</v>
      </c>
      <c r="AE34">
        <v>0.9892121410702015</v>
      </c>
      <c r="AF34">
        <v>0.97724750424993423</v>
      </c>
      <c r="AG34">
        <v>0.96307663637920604</v>
      </c>
      <c r="AH34">
        <v>0.95834915298042778</v>
      </c>
      <c r="AI34">
        <v>0.97471079071687694</v>
      </c>
      <c r="AJ34">
        <v>1.0068623466877207</v>
      </c>
      <c r="AK34">
        <v>0.95146102917961328</v>
      </c>
    </row>
    <row r="35" spans="2:37" x14ac:dyDescent="0.3">
      <c r="B35" s="1">
        <v>3.6838430134925236E-2</v>
      </c>
      <c r="C35" s="1">
        <v>-2.9225996433177349E-2</v>
      </c>
      <c r="D35" s="1">
        <v>-4.9403725198601443E-2</v>
      </c>
      <c r="E35" s="1">
        <v>0.12797231886433275</v>
      </c>
      <c r="F35" s="1">
        <v>1.2373219180144212E-3</v>
      </c>
      <c r="G35" s="1">
        <v>9.0017473583692068E-2</v>
      </c>
      <c r="H35" s="1">
        <v>2.4446223916821625E-2</v>
      </c>
      <c r="I35" s="1">
        <v>3.8131082505424865E-2</v>
      </c>
      <c r="AD35">
        <v>1.0368384301349252</v>
      </c>
      <c r="AE35">
        <v>0.97077400356682264</v>
      </c>
      <c r="AF35">
        <v>0.95059627480139852</v>
      </c>
      <c r="AG35">
        <v>1.1279723188643327</v>
      </c>
      <c r="AH35">
        <v>1.0012373219180144</v>
      </c>
      <c r="AI35">
        <v>1.0900174735836921</v>
      </c>
      <c r="AJ35">
        <v>1.0244462239168217</v>
      </c>
      <c r="AK35">
        <v>1.0381310825054249</v>
      </c>
    </row>
    <row r="36" spans="2:37" x14ac:dyDescent="0.3">
      <c r="B36" s="1">
        <v>1.4293291243581719E-2</v>
      </c>
      <c r="C36" s="1">
        <v>-1.2770901330803974E-3</v>
      </c>
      <c r="D36" s="1">
        <v>8.3631748493814065E-3</v>
      </c>
      <c r="E36" s="1">
        <v>2.1610154586595223E-2</v>
      </c>
      <c r="F36" s="1">
        <v>2.4096437208467936E-2</v>
      </c>
      <c r="G36" s="1">
        <v>7.6334806410831166E-2</v>
      </c>
      <c r="H36" s="1">
        <v>1.8411570433883195E-2</v>
      </c>
      <c r="I36" s="1">
        <v>-1.9258139810371461E-2</v>
      </c>
      <c r="AD36">
        <v>1.0142932912435818</v>
      </c>
      <c r="AE36">
        <v>0.99872290986691958</v>
      </c>
      <c r="AF36">
        <v>1.0083631748493813</v>
      </c>
      <c r="AG36">
        <v>1.0216101545865952</v>
      </c>
      <c r="AH36">
        <v>1.024096437208468</v>
      </c>
      <c r="AI36">
        <v>1.0763348064108311</v>
      </c>
      <c r="AJ36">
        <v>1.0184115704338832</v>
      </c>
      <c r="AK36">
        <v>0.9807418601896285</v>
      </c>
    </row>
    <row r="37" spans="2:37" x14ac:dyDescent="0.3">
      <c r="B37" s="1">
        <v>2.389429182458427E-2</v>
      </c>
      <c r="C37" s="1">
        <v>5.3056496855505139E-3</v>
      </c>
      <c r="D37" s="1">
        <v>1.6723102283307173E-2</v>
      </c>
      <c r="E37" s="1">
        <v>8.4185153583831163E-2</v>
      </c>
      <c r="F37" s="1">
        <v>8.5300761235617851E-3</v>
      </c>
      <c r="G37" s="1">
        <v>7.7547806823449805E-2</v>
      </c>
      <c r="H37" s="1">
        <v>4.032124588544659E-2</v>
      </c>
      <c r="I37" s="1">
        <v>-2.7832282175889358E-2</v>
      </c>
      <c r="AD37">
        <v>1.0238942918245844</v>
      </c>
      <c r="AE37">
        <v>1.0053056496855506</v>
      </c>
      <c r="AF37">
        <v>1.0167231022833072</v>
      </c>
      <c r="AG37">
        <v>1.0841851535838312</v>
      </c>
      <c r="AH37">
        <v>1.0085300761235618</v>
      </c>
      <c r="AI37">
        <v>1.0775478068234499</v>
      </c>
      <c r="AJ37">
        <v>1.0403212458854465</v>
      </c>
      <c r="AK37">
        <v>0.9721677178241106</v>
      </c>
    </row>
    <row r="38" spans="2:37" x14ac:dyDescent="0.3">
      <c r="B38" s="1">
        <v>3.9291613075769213E-2</v>
      </c>
      <c r="C38" s="1">
        <v>2.7991528867976219E-3</v>
      </c>
      <c r="D38" s="1">
        <v>1.9317927312835954E-2</v>
      </c>
      <c r="E38" s="1">
        <v>3.1384240625040899E-3</v>
      </c>
      <c r="F38" s="1">
        <v>4.2086183434328295E-2</v>
      </c>
      <c r="G38" s="1">
        <v>-1.9718915943125394E-2</v>
      </c>
      <c r="H38" s="1">
        <v>-2.1075886154950214E-2</v>
      </c>
      <c r="I38" s="1">
        <v>7.5788084619079168E-2</v>
      </c>
      <c r="AD38">
        <v>1.0392916130757692</v>
      </c>
      <c r="AE38">
        <v>1.0027991528867977</v>
      </c>
      <c r="AF38">
        <v>1.0193179273128359</v>
      </c>
      <c r="AG38">
        <v>1.0031384240625041</v>
      </c>
      <c r="AH38">
        <v>1.0420861834343282</v>
      </c>
      <c r="AI38">
        <v>0.98028108405687464</v>
      </c>
      <c r="AJ38">
        <v>0.97892411384504974</v>
      </c>
      <c r="AK38">
        <v>1.0757880846190793</v>
      </c>
    </row>
    <row r="39" spans="2:37" x14ac:dyDescent="0.3">
      <c r="B39" s="1">
        <v>-3.0871565294769386E-3</v>
      </c>
      <c r="C39" s="1">
        <v>-1.9646325376018026E-4</v>
      </c>
      <c r="D39" s="1">
        <v>3.4616068552186401E-2</v>
      </c>
      <c r="E39" s="1">
        <v>-2.1900300593479263E-2</v>
      </c>
      <c r="F39" s="1">
        <v>-1.9904935202426585E-2</v>
      </c>
      <c r="G39" s="1">
        <v>3.8693249805106286E-2</v>
      </c>
      <c r="H39" s="1">
        <v>4.7960606245043648E-2</v>
      </c>
      <c r="I39" s="1">
        <v>-2.1387671264099847E-2</v>
      </c>
      <c r="AD39">
        <v>0.99691284347052311</v>
      </c>
      <c r="AE39">
        <v>0.99980353674623978</v>
      </c>
      <c r="AF39">
        <v>1.0346160685521864</v>
      </c>
      <c r="AG39">
        <v>0.97809969940652075</v>
      </c>
      <c r="AH39">
        <v>0.98009506479757347</v>
      </c>
      <c r="AI39">
        <v>1.0386932498051062</v>
      </c>
      <c r="AJ39">
        <v>1.0479606062450437</v>
      </c>
      <c r="AK39">
        <v>0.97861232873590021</v>
      </c>
    </row>
    <row r="40" spans="2:37" x14ac:dyDescent="0.3">
      <c r="B40" s="1">
        <v>1.4319806949599476E-2</v>
      </c>
      <c r="C40" s="1">
        <v>7.1122828540589574E-3</v>
      </c>
      <c r="D40" s="1">
        <v>1.4392541166583939E-2</v>
      </c>
      <c r="E40" s="1">
        <v>-1.6717471371068354E-2</v>
      </c>
      <c r="F40" s="1">
        <v>3.4260500333912952E-2</v>
      </c>
      <c r="G40" s="1">
        <v>1.9795207787219292E-2</v>
      </c>
      <c r="H40" s="1">
        <v>8.8524532967803084E-3</v>
      </c>
      <c r="I40" s="1">
        <v>1.1845135215682085E-2</v>
      </c>
      <c r="AD40">
        <v>1.0143198069495996</v>
      </c>
      <c r="AE40">
        <v>1.0071122828540588</v>
      </c>
      <c r="AF40">
        <v>1.0143925411665839</v>
      </c>
      <c r="AG40">
        <v>0.98328252862893162</v>
      </c>
      <c r="AH40">
        <v>1.0342605003339129</v>
      </c>
      <c r="AI40">
        <v>1.0197952077872192</v>
      </c>
      <c r="AJ40">
        <v>1.0088524532967804</v>
      </c>
      <c r="AK40">
        <v>1.0118451352156821</v>
      </c>
    </row>
    <row r="41" spans="2:37" x14ac:dyDescent="0.3">
      <c r="B41" s="1">
        <v>1.411298422054956E-2</v>
      </c>
      <c r="C41" s="1">
        <v>5.9664873999759052E-3</v>
      </c>
      <c r="D41" s="1">
        <v>1.8979128862998809E-2</v>
      </c>
      <c r="E41" s="1">
        <v>9.4673333547174564E-3</v>
      </c>
      <c r="F41" s="1">
        <v>8.5072720592575937E-2</v>
      </c>
      <c r="G41" s="1">
        <v>4.8052846021770498E-2</v>
      </c>
      <c r="H41" s="1">
        <v>-1.6603569260868327E-4</v>
      </c>
      <c r="I41" s="1">
        <v>3.6779351008593419E-2</v>
      </c>
      <c r="AD41">
        <v>1.0141129842205496</v>
      </c>
      <c r="AE41">
        <v>1.0059664873999759</v>
      </c>
      <c r="AF41">
        <v>1.0189791288629988</v>
      </c>
      <c r="AG41">
        <v>1.0094673333547175</v>
      </c>
      <c r="AH41">
        <v>1.0850727205925759</v>
      </c>
      <c r="AI41">
        <v>1.0480528460217704</v>
      </c>
      <c r="AJ41">
        <v>0.99983396430739135</v>
      </c>
      <c r="AK41">
        <v>1.0367793510085934</v>
      </c>
    </row>
    <row r="42" spans="2:37" x14ac:dyDescent="0.3">
      <c r="B42" s="1">
        <v>1.4909983893395661E-3</v>
      </c>
      <c r="C42" s="1">
        <v>-1.0616250771812545E-3</v>
      </c>
      <c r="D42" s="1">
        <v>1.8083932040721356E-3</v>
      </c>
      <c r="E42" s="1">
        <v>6.7780537171414038E-2</v>
      </c>
      <c r="F42" s="1">
        <v>-4.3482377027472523E-3</v>
      </c>
      <c r="G42" s="1">
        <v>6.1299851940056979E-2</v>
      </c>
      <c r="H42" s="1">
        <v>9.5198221121081131E-2</v>
      </c>
      <c r="I42" s="1">
        <v>-6.3470326571713519E-3</v>
      </c>
      <c r="AD42">
        <v>1.0014909983893396</v>
      </c>
      <c r="AE42">
        <v>0.99893837492281878</v>
      </c>
      <c r="AF42">
        <v>1.0018083932040722</v>
      </c>
      <c r="AG42">
        <v>1.067780537171414</v>
      </c>
      <c r="AH42">
        <v>0.99565176229725272</v>
      </c>
      <c r="AI42">
        <v>1.0612998519400569</v>
      </c>
      <c r="AJ42">
        <v>1.0951982211210811</v>
      </c>
      <c r="AK42">
        <v>0.9936529673428286</v>
      </c>
    </row>
    <row r="43" spans="2:37" x14ac:dyDescent="0.3">
      <c r="B43" s="1">
        <v>2.5531059500665101E-2</v>
      </c>
      <c r="C43" s="1">
        <v>1.7409095265386782E-3</v>
      </c>
      <c r="D43" s="1">
        <v>3.8633771582822669E-2</v>
      </c>
      <c r="E43" s="1">
        <v>-1.5375921293431087E-2</v>
      </c>
      <c r="F43" s="1">
        <v>8.4369505329856785E-3</v>
      </c>
      <c r="G43" s="1">
        <v>3.4244985955163322E-2</v>
      </c>
      <c r="H43" s="1">
        <v>1.5133883452680885E-2</v>
      </c>
      <c r="I43" s="1">
        <v>4.1558981023275841E-2</v>
      </c>
      <c r="AD43">
        <v>1.025531059500665</v>
      </c>
      <c r="AE43">
        <v>1.0017409095265386</v>
      </c>
      <c r="AF43">
        <v>1.0386337715828227</v>
      </c>
      <c r="AG43">
        <v>0.98462407870656887</v>
      </c>
      <c r="AH43">
        <v>1.0084369505329858</v>
      </c>
      <c r="AI43">
        <v>1.0342449859551632</v>
      </c>
      <c r="AJ43">
        <v>1.0151338834526809</v>
      </c>
      <c r="AK43">
        <v>1.0415589810232759</v>
      </c>
    </row>
    <row r="44" spans="2:37" x14ac:dyDescent="0.3">
      <c r="B44" s="1">
        <v>2.9177723361165004E-3</v>
      </c>
      <c r="C44" s="1">
        <v>1.0422084138711594E-2</v>
      </c>
      <c r="D44" s="1">
        <v>1.8213754496422027E-2</v>
      </c>
      <c r="E44" s="1">
        <v>2.5933720250390712E-2</v>
      </c>
      <c r="F44" s="1">
        <v>2.9923711674229705E-2</v>
      </c>
      <c r="G44" s="1">
        <v>6.7280098110065079E-2</v>
      </c>
      <c r="H44" s="1">
        <v>-9.7434875928330833E-3</v>
      </c>
      <c r="I44" s="1">
        <v>1.505956996449124E-2</v>
      </c>
      <c r="AD44">
        <v>1.0029177723361165</v>
      </c>
      <c r="AE44">
        <v>1.0104220841387115</v>
      </c>
      <c r="AF44">
        <v>1.018213754496422</v>
      </c>
      <c r="AG44">
        <v>1.0259337202503906</v>
      </c>
      <c r="AH44">
        <v>1.0299237116742297</v>
      </c>
      <c r="AI44">
        <v>1.0672800981100652</v>
      </c>
      <c r="AJ44">
        <v>0.99025651240716694</v>
      </c>
      <c r="AK44">
        <v>1.0150595699644913</v>
      </c>
    </row>
    <row r="45" spans="2:37" x14ac:dyDescent="0.3">
      <c r="B45" s="1">
        <v>1.5111602393339651E-2</v>
      </c>
      <c r="C45" s="1">
        <v>-8.823547470993719E-3</v>
      </c>
      <c r="D45" s="1">
        <v>-6.8806020156802995E-4</v>
      </c>
      <c r="E45" s="1">
        <v>7.8537303571455608E-2</v>
      </c>
      <c r="F45" s="1">
        <v>3.4429824958845855E-2</v>
      </c>
      <c r="G45" s="1">
        <v>6.9683712332065509E-2</v>
      </c>
      <c r="H45" s="1">
        <v>3.996373104605918E-2</v>
      </c>
      <c r="I45" s="1">
        <v>3.2961368997374001E-2</v>
      </c>
      <c r="AD45">
        <v>1.0151116023933398</v>
      </c>
      <c r="AE45">
        <v>0.99117645252900632</v>
      </c>
      <c r="AF45">
        <v>0.99931193979843203</v>
      </c>
      <c r="AG45">
        <v>1.0785373035714556</v>
      </c>
      <c r="AH45">
        <v>1.0344298249588459</v>
      </c>
      <c r="AI45">
        <v>1.0696837123320655</v>
      </c>
      <c r="AJ45">
        <v>1.0399637310460592</v>
      </c>
      <c r="AK45">
        <v>1.032961368997374</v>
      </c>
    </row>
    <row r="46" spans="2:37" x14ac:dyDescent="0.3">
      <c r="B46" s="1">
        <v>2.8643710724726372E-2</v>
      </c>
      <c r="C46" s="1">
        <v>-2.5928433592790328E-3</v>
      </c>
      <c r="D46" s="1">
        <v>1.8760847991051061E-2</v>
      </c>
      <c r="E46" s="1">
        <v>1.6204668956475071E-2</v>
      </c>
      <c r="F46" s="1">
        <v>6.8003576202718991E-2</v>
      </c>
      <c r="G46" s="1">
        <v>5.0450780482356253E-2</v>
      </c>
      <c r="H46" s="1">
        <v>-3.2014314686140397E-2</v>
      </c>
      <c r="I46" s="1">
        <v>5.3972016234992579E-2</v>
      </c>
      <c r="AD46">
        <v>1.0286437107247264</v>
      </c>
      <c r="AE46">
        <v>0.99740715664072099</v>
      </c>
      <c r="AF46">
        <v>1.018760847991051</v>
      </c>
      <c r="AG46">
        <v>1.016204668956475</v>
      </c>
      <c r="AH46">
        <v>1.0680035762027189</v>
      </c>
      <c r="AI46">
        <v>1.0504507804823562</v>
      </c>
      <c r="AJ46">
        <v>0.96798568531385965</v>
      </c>
      <c r="AK46">
        <v>1.0539720162349926</v>
      </c>
    </row>
    <row r="47" spans="2:37" x14ac:dyDescent="0.3">
      <c r="B47" s="1">
        <v>3.0565933102138055E-2</v>
      </c>
      <c r="C47" s="1">
        <v>-6.4246425283320092E-4</v>
      </c>
      <c r="D47" s="1">
        <v>1.6886315070580393E-4</v>
      </c>
      <c r="E47" s="1">
        <v>9.0179843243698002E-2</v>
      </c>
      <c r="F47" s="1">
        <v>5.0512250169560978E-2</v>
      </c>
      <c r="G47" s="1">
        <v>2.6180849356780864E-2</v>
      </c>
      <c r="H47" s="1">
        <v>8.0938078217456369E-2</v>
      </c>
      <c r="I47" s="1">
        <v>4.9757754065160698E-2</v>
      </c>
      <c r="AD47">
        <v>1.030565933102138</v>
      </c>
      <c r="AE47">
        <v>0.99935753574716679</v>
      </c>
      <c r="AF47">
        <v>1.0001688631507057</v>
      </c>
      <c r="AG47">
        <v>1.090179843243698</v>
      </c>
      <c r="AH47">
        <v>1.050512250169561</v>
      </c>
      <c r="AI47">
        <v>1.0261808493567808</v>
      </c>
      <c r="AJ47">
        <v>1.0809380782174565</v>
      </c>
      <c r="AK47">
        <v>1.0497577540651606</v>
      </c>
    </row>
    <row r="48" spans="2:37" x14ac:dyDescent="0.3">
      <c r="B48" s="1">
        <v>6.9808087805381227E-3</v>
      </c>
      <c r="C48" s="1">
        <v>1.0349728411245005E-3</v>
      </c>
      <c r="D48" s="1">
        <v>2.6351349944967632E-2</v>
      </c>
      <c r="E48" s="1">
        <v>-2.3338179793605397E-2</v>
      </c>
      <c r="F48" s="1">
        <v>3.5451809724606396E-3</v>
      </c>
      <c r="G48" s="1">
        <v>7.6269415173160549E-2</v>
      </c>
      <c r="H48" s="1">
        <v>-1.2456392012091552E-2</v>
      </c>
      <c r="I48" s="1">
        <v>3.4322177368319218E-2</v>
      </c>
      <c r="AD48">
        <v>1.0069808087805381</v>
      </c>
      <c r="AE48">
        <v>1.0010349728411245</v>
      </c>
      <c r="AF48">
        <v>1.0263513499449677</v>
      </c>
      <c r="AG48">
        <v>0.97666182020639458</v>
      </c>
      <c r="AH48">
        <v>1.0035451809724607</v>
      </c>
      <c r="AI48">
        <v>1.0762694151731607</v>
      </c>
      <c r="AJ48">
        <v>0.98754360798790841</v>
      </c>
      <c r="AK48">
        <v>1.0343221773683191</v>
      </c>
    </row>
    <row r="49" spans="2:37" x14ac:dyDescent="0.3">
      <c r="B49" s="1">
        <v>6.1758692178363661E-2</v>
      </c>
      <c r="C49" s="1">
        <v>-1.0353799672997901E-2</v>
      </c>
      <c r="D49" s="1">
        <v>7.8769792327436791E-2</v>
      </c>
      <c r="E49" s="1">
        <v>8.0832122131859543E-2</v>
      </c>
      <c r="F49" s="1">
        <v>6.8722404273812002E-2</v>
      </c>
      <c r="G49" s="1">
        <v>7.865806759228422E-2</v>
      </c>
      <c r="H49" s="1">
        <v>5.2405392356104724E-2</v>
      </c>
      <c r="I49" s="1">
        <v>4.9709258974582782E-2</v>
      </c>
      <c r="AD49">
        <v>1.0617586921783637</v>
      </c>
      <c r="AE49">
        <v>0.98964620032700212</v>
      </c>
      <c r="AF49">
        <v>1.0787697923274369</v>
      </c>
      <c r="AG49">
        <v>1.0808321221318595</v>
      </c>
      <c r="AH49">
        <v>1.0687224042738119</v>
      </c>
      <c r="AI49">
        <v>1.0786580675922841</v>
      </c>
      <c r="AJ49">
        <v>1.0524053923561048</v>
      </c>
      <c r="AK49">
        <v>1.0497092589745827</v>
      </c>
    </row>
    <row r="50" spans="2:37" x14ac:dyDescent="0.3">
      <c r="B50" s="1">
        <v>-3.636052749965317E-2</v>
      </c>
      <c r="C50" s="1">
        <v>-8.4847827745133855E-3</v>
      </c>
      <c r="D50" s="1">
        <v>-5.0566245205982997E-2</v>
      </c>
      <c r="E50" s="1">
        <v>8.2616833384369093E-2</v>
      </c>
      <c r="F50" s="1">
        <v>4.1178156496142281E-2</v>
      </c>
      <c r="G50" s="1">
        <v>-0.16653028192340269</v>
      </c>
      <c r="H50" s="1">
        <v>-1.0292361311830631E-2</v>
      </c>
      <c r="I50" s="1">
        <v>1.9289512850634272E-3</v>
      </c>
      <c r="AD50">
        <v>0.96363947250034687</v>
      </c>
      <c r="AE50">
        <v>0.99151521722548663</v>
      </c>
      <c r="AF50">
        <v>0.94943375479401704</v>
      </c>
      <c r="AG50">
        <v>1.0826168333843691</v>
      </c>
      <c r="AH50">
        <v>1.0411781564961422</v>
      </c>
      <c r="AI50">
        <v>0.83346971807659731</v>
      </c>
      <c r="AJ50">
        <v>0.98970763868816936</v>
      </c>
      <c r="AK50">
        <v>1.0019289512850633</v>
      </c>
    </row>
    <row r="51" spans="2:37" x14ac:dyDescent="0.3">
      <c r="B51" s="1">
        <v>-3.1290132669485188E-2</v>
      </c>
      <c r="C51" s="1">
        <v>7.6187095084244401E-3</v>
      </c>
      <c r="D51" s="1">
        <v>1.8461095796219445E-2</v>
      </c>
      <c r="E51" s="1">
        <v>-2.6600940861183416E-2</v>
      </c>
      <c r="F51" s="1">
        <v>9.2747635368463449E-2</v>
      </c>
      <c r="G51" s="1">
        <v>1.8659113853929141E-2</v>
      </c>
      <c r="H51" s="1">
        <v>-7.6629356815232251E-3</v>
      </c>
      <c r="I51" s="1">
        <v>-4.664299607521992E-2</v>
      </c>
      <c r="AD51">
        <v>0.96870986733051478</v>
      </c>
      <c r="AE51">
        <v>1.0076187095084244</v>
      </c>
      <c r="AF51">
        <v>1.0184610957962195</v>
      </c>
      <c r="AG51">
        <v>0.97339905913881664</v>
      </c>
      <c r="AH51">
        <v>1.0927476353684635</v>
      </c>
      <c r="AI51">
        <v>1.0186591138539292</v>
      </c>
      <c r="AJ51">
        <v>0.99233706431847679</v>
      </c>
      <c r="AK51">
        <v>0.95335700392478007</v>
      </c>
    </row>
    <row r="52" spans="2:37" x14ac:dyDescent="0.3">
      <c r="B52" s="1">
        <v>9.1939369895847681E-3</v>
      </c>
      <c r="C52" s="1">
        <v>-7.900660435988166E-3</v>
      </c>
      <c r="D52" s="1">
        <v>-1.9249263986892431E-2</v>
      </c>
      <c r="E52" s="1">
        <v>-2.1036950533235295E-2</v>
      </c>
      <c r="F52" s="1">
        <v>-1.9306158138660025E-2</v>
      </c>
      <c r="G52" s="1">
        <v>-6.1893055864044595E-2</v>
      </c>
      <c r="H52" s="1">
        <v>2.377848112532091E-3</v>
      </c>
      <c r="I52" s="1">
        <v>-1.4983668114212222E-2</v>
      </c>
      <c r="AD52">
        <v>1.0091939369895848</v>
      </c>
      <c r="AE52">
        <v>0.99209933956401186</v>
      </c>
      <c r="AF52">
        <v>0.98075073601310758</v>
      </c>
      <c r="AG52">
        <v>0.97896304946676471</v>
      </c>
      <c r="AH52">
        <v>0.98069384186134001</v>
      </c>
      <c r="AI52">
        <v>0.93810694413595541</v>
      </c>
      <c r="AJ52">
        <v>1.0023778481125321</v>
      </c>
      <c r="AK52">
        <v>0.98501633188578774</v>
      </c>
    </row>
    <row r="53" spans="2:37" x14ac:dyDescent="0.3">
      <c r="B53" s="1">
        <v>2.4309124086188648E-2</v>
      </c>
      <c r="C53" s="1">
        <v>7.6834312653665223E-3</v>
      </c>
      <c r="D53" s="1">
        <v>-4.0889447956197044E-3</v>
      </c>
      <c r="E53" s="1">
        <v>3.3104672390841423E-2</v>
      </c>
      <c r="F53" s="1">
        <v>7.6858515607653055E-2</v>
      </c>
      <c r="G53" s="1">
        <v>-8.6345645877354549E-2</v>
      </c>
      <c r="H53" s="1">
        <v>-2.1667252320339472E-2</v>
      </c>
      <c r="I53" s="1">
        <v>3.9115744079822219E-2</v>
      </c>
      <c r="AD53">
        <v>1.0243091240861886</v>
      </c>
      <c r="AE53">
        <v>1.0076834312653664</v>
      </c>
      <c r="AF53">
        <v>0.99591105520438028</v>
      </c>
      <c r="AG53">
        <v>1.0331046723908415</v>
      </c>
      <c r="AH53">
        <v>1.0768585156076531</v>
      </c>
      <c r="AI53">
        <v>0.9136543541226454</v>
      </c>
      <c r="AJ53">
        <v>0.9783327476796605</v>
      </c>
      <c r="AK53">
        <v>1.0391157440798222</v>
      </c>
    </row>
    <row r="54" spans="2:37" x14ac:dyDescent="0.3">
      <c r="B54" s="1">
        <v>1.2550318022204927E-3</v>
      </c>
      <c r="C54" s="1">
        <v>2.4110425575867983E-3</v>
      </c>
      <c r="D54" s="1">
        <v>-5.009038150758157E-2</v>
      </c>
      <c r="E54" s="1">
        <v>6.2615843056762002E-3</v>
      </c>
      <c r="F54" s="1">
        <v>-3.0316570384112456E-3</v>
      </c>
      <c r="G54" s="1">
        <v>6.9644765567779363E-2</v>
      </c>
      <c r="H54" s="1">
        <v>3.7522834096374656E-2</v>
      </c>
      <c r="I54" s="1">
        <v>5.0404617254669798E-2</v>
      </c>
      <c r="AD54">
        <v>1.0012550318022204</v>
      </c>
      <c r="AE54">
        <v>1.0024110425575867</v>
      </c>
      <c r="AF54">
        <v>0.94990961849241839</v>
      </c>
      <c r="AG54">
        <v>1.0062615843056761</v>
      </c>
      <c r="AH54">
        <v>0.99696834296158876</v>
      </c>
      <c r="AI54">
        <v>1.0696447655677794</v>
      </c>
      <c r="AJ54">
        <v>1.0375228340963747</v>
      </c>
      <c r="AK54">
        <v>1.0504046172546697</v>
      </c>
    </row>
    <row r="55" spans="2:37" x14ac:dyDescent="0.3">
      <c r="B55" s="1">
        <v>4.1703012139785028E-2</v>
      </c>
      <c r="C55" s="1">
        <v>-4.7574210898881997E-3</v>
      </c>
      <c r="D55" s="1">
        <v>4.4200066729788927E-2</v>
      </c>
      <c r="E55" s="1">
        <v>-2.5351084206024561E-2</v>
      </c>
      <c r="F55" s="1">
        <v>-1.5313245741639361E-2</v>
      </c>
      <c r="G55" s="1">
        <v>-6.6685862015965339E-2</v>
      </c>
      <c r="H55" s="1">
        <v>8.1020137151764891E-3</v>
      </c>
      <c r="I55" s="1">
        <v>-2.604083262357524E-2</v>
      </c>
      <c r="AD55">
        <v>1.041703012139785</v>
      </c>
      <c r="AE55">
        <v>0.99524257891011181</v>
      </c>
      <c r="AF55">
        <v>1.0442000667297888</v>
      </c>
      <c r="AG55">
        <v>0.97464891579397539</v>
      </c>
      <c r="AH55">
        <v>0.98468675425836061</v>
      </c>
      <c r="AI55">
        <v>0.93331413798403462</v>
      </c>
      <c r="AJ55">
        <v>1.0081020137151764</v>
      </c>
      <c r="AK55">
        <v>0.97395916737642474</v>
      </c>
    </row>
    <row r="56" spans="2:37" x14ac:dyDescent="0.3">
      <c r="B56" s="1">
        <v>3.1919924064412707E-2</v>
      </c>
      <c r="C56" s="1">
        <v>7.3166981727295112E-3</v>
      </c>
      <c r="D56" s="1">
        <v>-1.1857099830889966E-2</v>
      </c>
      <c r="E56" s="1">
        <v>9.8102052190103942E-2</v>
      </c>
      <c r="F56" s="1">
        <v>0.19614064717146648</v>
      </c>
      <c r="G56" s="1">
        <v>3.7784342292871011E-2</v>
      </c>
      <c r="H56" s="1">
        <v>3.1389476775708608E-2</v>
      </c>
      <c r="I56" s="1">
        <v>6.1130981987979172E-2</v>
      </c>
      <c r="AD56">
        <v>1.0319199240644128</v>
      </c>
      <c r="AE56">
        <v>1.0073166981727295</v>
      </c>
      <c r="AF56">
        <v>0.98814290016910999</v>
      </c>
      <c r="AG56">
        <v>1.0981020521901039</v>
      </c>
      <c r="AH56">
        <v>1.1961406471714664</v>
      </c>
      <c r="AI56">
        <v>1.037784342292871</v>
      </c>
      <c r="AJ56">
        <v>1.0313894767757086</v>
      </c>
      <c r="AK56">
        <v>1.0611309819879793</v>
      </c>
    </row>
    <row r="57" spans="2:37" x14ac:dyDescent="0.3">
      <c r="B57" s="1">
        <v>1.4121811876749298E-3</v>
      </c>
      <c r="C57" s="1">
        <v>-9.2303602038800291E-3</v>
      </c>
      <c r="D57" s="1">
        <v>2.1971271053804657E-3</v>
      </c>
      <c r="E57" s="1">
        <v>-2.5868495556835104E-2</v>
      </c>
      <c r="F57" s="1">
        <v>-2.3605091860617992E-2</v>
      </c>
      <c r="G57" s="1">
        <v>-4.5078241883835871E-2</v>
      </c>
      <c r="H57" s="1">
        <v>-1.7578436630134423E-2</v>
      </c>
      <c r="I57" s="1">
        <v>6.683557777505897E-3</v>
      </c>
      <c r="AD57">
        <v>1.0014121811876748</v>
      </c>
      <c r="AE57">
        <v>0.99076963979611998</v>
      </c>
      <c r="AF57">
        <v>1.0021971271053804</v>
      </c>
      <c r="AG57">
        <v>0.97413150444316488</v>
      </c>
      <c r="AH57">
        <v>0.97639490813938201</v>
      </c>
      <c r="AI57">
        <v>0.95492175811616409</v>
      </c>
      <c r="AJ57">
        <v>0.98242156336986552</v>
      </c>
      <c r="AK57">
        <v>1.006683557777506</v>
      </c>
    </row>
    <row r="58" spans="2:37" x14ac:dyDescent="0.3">
      <c r="B58" s="1">
        <v>-6.4890180358763511E-2</v>
      </c>
      <c r="C58" s="1">
        <v>-4.0116355660387562E-3</v>
      </c>
      <c r="D58" s="1">
        <v>-7.2849982976031444E-2</v>
      </c>
      <c r="E58" s="1">
        <v>8.0913520594765934E-2</v>
      </c>
      <c r="F58" s="1">
        <v>-0.11062313777814813</v>
      </c>
      <c r="G58" s="1">
        <v>0.17601090531797156</v>
      </c>
      <c r="H58" s="1">
        <v>3.187918402150805E-2</v>
      </c>
      <c r="I58" s="1">
        <v>-7.3913030853253292E-2</v>
      </c>
      <c r="AD58">
        <v>0.93510981964123652</v>
      </c>
      <c r="AE58">
        <v>0.99598836443396122</v>
      </c>
      <c r="AF58">
        <v>0.9271500170239686</v>
      </c>
      <c r="AG58">
        <v>1.080913520594766</v>
      </c>
      <c r="AH58">
        <v>0.88937686222185186</v>
      </c>
      <c r="AI58">
        <v>1.1760109053179715</v>
      </c>
      <c r="AJ58">
        <v>1.031879184021508</v>
      </c>
      <c r="AK58">
        <v>0.92608696914674671</v>
      </c>
    </row>
    <row r="59" spans="2:37" x14ac:dyDescent="0.3">
      <c r="B59" s="1">
        <v>1.8549265962359986E-2</v>
      </c>
      <c r="C59" s="1">
        <v>8.723995911620628E-3</v>
      </c>
      <c r="D59" s="1">
        <v>4.3288541928718657E-2</v>
      </c>
      <c r="E59" s="1">
        <v>3.7328211744378295E-2</v>
      </c>
      <c r="F59" s="1">
        <v>-9.4663943889583435E-2</v>
      </c>
      <c r="G59" s="1">
        <v>-4.6344746722715408E-2</v>
      </c>
      <c r="H59" s="1">
        <v>6.0747852478331324E-2</v>
      </c>
      <c r="I59" s="1">
        <v>5.3316140393518424E-2</v>
      </c>
      <c r="AD59">
        <v>1.0185492659623601</v>
      </c>
      <c r="AE59">
        <v>1.0087239959116205</v>
      </c>
      <c r="AF59">
        <v>1.0432885419287186</v>
      </c>
      <c r="AG59">
        <v>1.0373282117443783</v>
      </c>
      <c r="AH59">
        <v>0.90533605611041656</v>
      </c>
      <c r="AI59">
        <v>0.95365525327728462</v>
      </c>
      <c r="AJ59">
        <v>1.0607478524783314</v>
      </c>
      <c r="AK59">
        <v>1.0533161403935185</v>
      </c>
    </row>
    <row r="60" spans="2:37" x14ac:dyDescent="0.3">
      <c r="B60" s="1">
        <v>-9.3343074932052975E-2</v>
      </c>
      <c r="C60" s="1">
        <v>1.333210698232393E-2</v>
      </c>
      <c r="D60" s="1">
        <v>-2.5976322275089125E-2</v>
      </c>
      <c r="E60" s="1">
        <v>-1.0311589491609709E-2</v>
      </c>
      <c r="F60" s="1">
        <v>-9.0866157047584398E-2</v>
      </c>
      <c r="G60" s="1">
        <v>-8.8307898712013888E-2</v>
      </c>
      <c r="H60" s="1">
        <v>-7.8193702491694925E-2</v>
      </c>
      <c r="I60" s="1">
        <v>-0.14290053420530766</v>
      </c>
      <c r="AD60">
        <v>0.90665692506794704</v>
      </c>
      <c r="AE60">
        <v>1.013332106982324</v>
      </c>
      <c r="AF60">
        <v>0.97402367772491083</v>
      </c>
      <c r="AG60">
        <v>0.98968841050839029</v>
      </c>
      <c r="AH60">
        <v>0.90913384295241562</v>
      </c>
      <c r="AI60">
        <v>0.91169210128798617</v>
      </c>
      <c r="AJ60">
        <v>0.92180629750830512</v>
      </c>
      <c r="AK60">
        <v>0.85709946579469232</v>
      </c>
    </row>
    <row r="61" spans="2:37" x14ac:dyDescent="0.3">
      <c r="B61" s="1">
        <v>8.6372971674896784E-2</v>
      </c>
      <c r="C61" s="1">
        <v>1.3617924465410929E-2</v>
      </c>
      <c r="D61" s="1">
        <v>7.9347207972468192E-2</v>
      </c>
      <c r="E61" s="1">
        <v>-1.8016758040341332E-2</v>
      </c>
      <c r="F61" s="1">
        <v>5.269053928058668E-2</v>
      </c>
      <c r="G61" s="1">
        <v>-4.6611619684589288E-2</v>
      </c>
      <c r="H61" s="1">
        <v>2.2128003600597225E-2</v>
      </c>
      <c r="I61" s="1">
        <v>8.8929776010276226E-2</v>
      </c>
      <c r="AD61">
        <v>1.0863729716748969</v>
      </c>
      <c r="AE61">
        <v>1.0136179244654109</v>
      </c>
      <c r="AF61">
        <v>1.0793472079724682</v>
      </c>
      <c r="AG61">
        <v>0.98198324195965869</v>
      </c>
      <c r="AH61">
        <v>1.0526905392805868</v>
      </c>
      <c r="AI61">
        <v>0.95338838031541073</v>
      </c>
      <c r="AJ61">
        <v>1.0221280036005973</v>
      </c>
      <c r="AK61">
        <v>1.0889297760102763</v>
      </c>
    </row>
    <row r="62" spans="2:37" x14ac:dyDescent="0.3">
      <c r="B62" s="1">
        <v>3.2415514932896267E-2</v>
      </c>
      <c r="C62" s="1">
        <v>-4.4176411202859547E-3</v>
      </c>
      <c r="D62" s="1">
        <v>-1.0609625160708853E-2</v>
      </c>
      <c r="E62" s="1">
        <v>-2.0296667875151775E-3</v>
      </c>
      <c r="F62" s="1">
        <v>4.1653560538988362E-3</v>
      </c>
      <c r="G62" s="1">
        <v>2.8305012031841069E-2</v>
      </c>
      <c r="H62" s="1">
        <v>5.0806810362494098E-3</v>
      </c>
      <c r="I62" s="1">
        <v>5.0993083564164189E-2</v>
      </c>
      <c r="AD62">
        <v>1.0324155149328962</v>
      </c>
      <c r="AE62">
        <v>0.99558235887971402</v>
      </c>
      <c r="AF62">
        <v>0.98939037483929115</v>
      </c>
      <c r="AG62">
        <v>0.99797033321248485</v>
      </c>
      <c r="AH62">
        <v>1.0041653560538988</v>
      </c>
      <c r="AI62">
        <v>1.0283050120318411</v>
      </c>
      <c r="AJ62">
        <v>1.0050806810362494</v>
      </c>
      <c r="AK62">
        <v>1.0509930835641641</v>
      </c>
    </row>
    <row r="63" spans="2:37" x14ac:dyDescent="0.3">
      <c r="B63" s="1">
        <v>1.3635895657591969E-2</v>
      </c>
      <c r="C63" s="1">
        <v>2.0036704315310547E-2</v>
      </c>
      <c r="D63" s="1">
        <v>8.8510777977697068E-3</v>
      </c>
      <c r="E63" s="1">
        <v>-9.5267057845894787E-2</v>
      </c>
      <c r="F63" s="1">
        <v>2.4098893766745302E-2</v>
      </c>
      <c r="G63" s="1">
        <v>-1.6131313786986305E-3</v>
      </c>
      <c r="H63" s="1">
        <v>-1.3091368515641558E-2</v>
      </c>
      <c r="I63" s="1">
        <v>9.0717714291878457E-2</v>
      </c>
      <c r="AD63">
        <v>1.0136358956575919</v>
      </c>
      <c r="AE63">
        <v>1.0200367043153105</v>
      </c>
      <c r="AF63">
        <v>1.0088510777977697</v>
      </c>
      <c r="AG63">
        <v>0.90473294215410527</v>
      </c>
      <c r="AH63">
        <v>1.0240988937667452</v>
      </c>
      <c r="AI63">
        <v>0.99838686862130133</v>
      </c>
      <c r="AJ63">
        <v>0.98690863148435848</v>
      </c>
      <c r="AK63">
        <v>1.0907177142918785</v>
      </c>
    </row>
    <row r="64" spans="2:37" x14ac:dyDescent="0.3">
      <c r="B64" s="1">
        <v>4.5437112751921381E-2</v>
      </c>
      <c r="C64" s="1">
        <v>-4.2558434714437586E-3</v>
      </c>
      <c r="D64" s="1">
        <v>1.0966661225191968E-2</v>
      </c>
      <c r="E64" s="1">
        <v>9.1708160948465525E-2</v>
      </c>
      <c r="F64" s="1">
        <v>0.14462583128826204</v>
      </c>
      <c r="G64" s="1">
        <v>6.4647936854776308E-2</v>
      </c>
      <c r="H64" s="1">
        <v>7.240932402285527E-2</v>
      </c>
      <c r="I64" s="1">
        <v>3.7779859484065599E-2</v>
      </c>
      <c r="AD64">
        <v>1.0454371127519213</v>
      </c>
      <c r="AE64">
        <v>0.99574415652855619</v>
      </c>
      <c r="AF64">
        <v>1.010966661225192</v>
      </c>
      <c r="AG64">
        <v>1.0917081609484656</v>
      </c>
      <c r="AH64">
        <v>1.144625831288262</v>
      </c>
      <c r="AI64">
        <v>1.0646479368547763</v>
      </c>
      <c r="AJ64">
        <v>1.0724093240228552</v>
      </c>
      <c r="AK64">
        <v>1.0377798594840657</v>
      </c>
    </row>
    <row r="65" spans="1:37" x14ac:dyDescent="0.3">
      <c r="B65" s="1">
        <v>-6.3771120061418385E-2</v>
      </c>
      <c r="C65" s="1">
        <v>2.4186222665975428E-2</v>
      </c>
      <c r="D65" s="1">
        <v>-4.7062658770139702E-2</v>
      </c>
      <c r="E65" s="1">
        <v>7.3896189756099476E-2</v>
      </c>
      <c r="F65" s="1">
        <v>5.7055819413095642E-2</v>
      </c>
      <c r="G65" s="1">
        <v>6.8201941551970152E-2</v>
      </c>
      <c r="H65" s="1">
        <v>1.0571479160676482E-2</v>
      </c>
      <c r="I65" s="1">
        <v>-1.7107845020243373E-2</v>
      </c>
      <c r="AD65">
        <v>0.93622887993858162</v>
      </c>
      <c r="AE65">
        <v>1.0241862226659755</v>
      </c>
      <c r="AF65">
        <v>0.95293734122986029</v>
      </c>
      <c r="AG65">
        <v>1.0738961897560995</v>
      </c>
      <c r="AH65">
        <v>1.0570558194130957</v>
      </c>
      <c r="AI65">
        <v>1.0682019415519701</v>
      </c>
      <c r="AJ65">
        <v>1.0105714791606766</v>
      </c>
      <c r="AK65">
        <v>0.98289215497975668</v>
      </c>
    </row>
    <row r="66" spans="1:37" x14ac:dyDescent="0.3">
      <c r="B66" s="1">
        <v>6.4409499289289171E-2</v>
      </c>
      <c r="C66" s="1">
        <v>8.4363704397180019E-3</v>
      </c>
      <c r="D66" s="1">
        <v>3.0823084574430351E-2</v>
      </c>
      <c r="E66" s="1">
        <v>1.0358071186191161E-2</v>
      </c>
      <c r="F66" s="1">
        <v>2.2503418570469152E-2</v>
      </c>
      <c r="G66" s="1">
        <v>-4.2469628659023213E-2</v>
      </c>
      <c r="H66" s="1">
        <v>4.5371651438680889E-2</v>
      </c>
      <c r="I66" s="1">
        <v>3.76256524666162E-2</v>
      </c>
      <c r="AD66">
        <v>1.0644094992892892</v>
      </c>
      <c r="AE66">
        <v>1.0084363704397179</v>
      </c>
      <c r="AF66">
        <v>1.0308230845744304</v>
      </c>
      <c r="AG66">
        <v>1.0103580711861913</v>
      </c>
      <c r="AH66">
        <v>1.0225034185704691</v>
      </c>
      <c r="AI66">
        <v>0.95753037134097674</v>
      </c>
      <c r="AJ66">
        <v>1.0453716514386808</v>
      </c>
      <c r="AK66">
        <v>1.0376256524666161</v>
      </c>
    </row>
    <row r="67" spans="1:37" x14ac:dyDescent="0.3">
      <c r="B67" s="1">
        <v>2.005668134758893E-2</v>
      </c>
      <c r="C67" s="1">
        <v>-1.4334347959743678E-4</v>
      </c>
      <c r="D67" s="1">
        <v>-7.0935967714106062E-3</v>
      </c>
      <c r="E67" s="1">
        <v>5.3504210903066391E-3</v>
      </c>
      <c r="F67" s="1">
        <v>-6.992384757672287E-4</v>
      </c>
      <c r="G67" s="1">
        <v>5.4810410487584678E-2</v>
      </c>
      <c r="H67" s="1">
        <v>2.5640726382793123E-2</v>
      </c>
      <c r="I67" s="1">
        <v>4.2268656277244285E-2</v>
      </c>
      <c r="AD67">
        <v>1.0200566813475889</v>
      </c>
      <c r="AE67">
        <v>0.99985665652040256</v>
      </c>
      <c r="AF67">
        <v>0.99290640322858936</v>
      </c>
      <c r="AG67">
        <v>1.0053504210903066</v>
      </c>
      <c r="AH67">
        <v>0.99930076152423275</v>
      </c>
      <c r="AI67">
        <v>1.0548104104875846</v>
      </c>
      <c r="AJ67">
        <v>1.0256407263827931</v>
      </c>
      <c r="AK67">
        <v>1.0422686562772443</v>
      </c>
    </row>
    <row r="68" spans="1:37" x14ac:dyDescent="0.3">
      <c r="B68" s="1">
        <v>-1.6743545178373575E-2</v>
      </c>
      <c r="C68" s="1">
        <v>3.3461108055782826E-2</v>
      </c>
      <c r="D68" s="1">
        <v>-1.7644046990693159E-2</v>
      </c>
      <c r="E68" s="1">
        <v>0.11763182557944535</v>
      </c>
      <c r="F68" s="1">
        <v>1.8250613636458319E-2</v>
      </c>
      <c r="G68" s="1">
        <v>9.0110839321511968E-2</v>
      </c>
      <c r="H68" s="1">
        <v>6.3965541358982247E-2</v>
      </c>
      <c r="I68" s="1">
        <v>2.902684719518064E-2</v>
      </c>
      <c r="AD68">
        <v>0.98325645482162638</v>
      </c>
      <c r="AE68">
        <v>1.0334611080557827</v>
      </c>
      <c r="AF68">
        <v>0.98235595300930689</v>
      </c>
      <c r="AG68">
        <v>1.1176318255794453</v>
      </c>
      <c r="AH68">
        <v>1.0182506136364584</v>
      </c>
      <c r="AI68">
        <v>1.090110839321512</v>
      </c>
      <c r="AJ68">
        <v>1.0639655413589821</v>
      </c>
      <c r="AK68">
        <v>1.0290268471951807</v>
      </c>
    </row>
    <row r="69" spans="1:37" x14ac:dyDescent="0.3">
      <c r="B69" s="1">
        <v>1.4771878713608985E-2</v>
      </c>
      <c r="C69" s="1">
        <v>-8.1616800367655378E-3</v>
      </c>
      <c r="D69" s="1">
        <v>5.2826209054295309E-3</v>
      </c>
      <c r="E69" s="1">
        <v>-2.7382727004575069E-2</v>
      </c>
      <c r="F69" s="1">
        <v>-3.8705279054801714E-2</v>
      </c>
      <c r="G69" s="1">
        <v>-3.2763701546670097E-2</v>
      </c>
      <c r="H69" s="1">
        <v>-1.2944020269530274E-2</v>
      </c>
      <c r="I69" s="1">
        <v>-2.936862614833147E-2</v>
      </c>
      <c r="AD69">
        <v>1.0147718787136091</v>
      </c>
      <c r="AE69">
        <v>0.99183831996323446</v>
      </c>
      <c r="AF69">
        <v>1.0052826209054295</v>
      </c>
      <c r="AG69">
        <v>0.97261727299542489</v>
      </c>
      <c r="AH69">
        <v>0.9612947209451983</v>
      </c>
      <c r="AI69">
        <v>0.96723629845332992</v>
      </c>
      <c r="AJ69">
        <v>0.98705597973046977</v>
      </c>
      <c r="AK69">
        <v>0.97063137385166853</v>
      </c>
    </row>
    <row r="70" spans="1:37" x14ac:dyDescent="0.3">
      <c r="B70" s="1">
        <v>2.6824565614253622E-2</v>
      </c>
      <c r="C70" s="1">
        <v>9.8270927946168005E-5</v>
      </c>
      <c r="D70" s="1">
        <v>2.2245571806929723E-2</v>
      </c>
      <c r="E70" s="1">
        <v>-2.3165931580925125E-2</v>
      </c>
      <c r="F70" s="1">
        <v>1.0727592997051316E-2</v>
      </c>
      <c r="G70" s="1">
        <v>2.0884812825477704E-3</v>
      </c>
      <c r="H70" s="1">
        <v>2.5339939010189199E-2</v>
      </c>
      <c r="I70" s="1">
        <v>-3.602810356490925E-2</v>
      </c>
      <c r="AD70">
        <v>1.0268245656142536</v>
      </c>
      <c r="AE70">
        <v>1.0000982709279462</v>
      </c>
      <c r="AF70">
        <v>1.0222455718069297</v>
      </c>
      <c r="AG70">
        <v>0.97683406841907483</v>
      </c>
      <c r="AH70">
        <v>1.0107275929970514</v>
      </c>
      <c r="AI70">
        <v>1.0020884812825477</v>
      </c>
      <c r="AJ70">
        <v>1.0253399390101892</v>
      </c>
      <c r="AK70">
        <v>0.96397189643509074</v>
      </c>
    </row>
    <row r="71" spans="1:37" x14ac:dyDescent="0.3">
      <c r="B71" s="1">
        <v>3.6198313396422453E-2</v>
      </c>
      <c r="C71" s="1">
        <v>-3.0120722735086994E-3</v>
      </c>
      <c r="D71" s="1">
        <v>-2.2618185616841129E-2</v>
      </c>
      <c r="E71" s="1">
        <v>-1.4678003422988332E-2</v>
      </c>
      <c r="F71" s="1">
        <v>-1.2058881794314249E-2</v>
      </c>
      <c r="G71" s="1">
        <v>3.2566322273993364E-2</v>
      </c>
      <c r="H71" s="1">
        <v>-1.5902910315603446E-3</v>
      </c>
      <c r="I71" s="1">
        <v>8.9549601008712024E-2</v>
      </c>
      <c r="AD71">
        <v>1.0361983133964225</v>
      </c>
      <c r="AE71">
        <v>0.99698792772649125</v>
      </c>
      <c r="AF71">
        <v>0.97738181438315885</v>
      </c>
      <c r="AG71">
        <v>0.98532199657701169</v>
      </c>
      <c r="AH71">
        <v>0.98794111820568575</v>
      </c>
      <c r="AI71">
        <v>1.0325663222739934</v>
      </c>
      <c r="AJ71">
        <v>0.99840970896843961</v>
      </c>
      <c r="AK71">
        <v>1.089549601008712</v>
      </c>
    </row>
    <row r="72" spans="1:37" x14ac:dyDescent="0.3">
      <c r="B72" s="1">
        <v>2.4020875716296498E-2</v>
      </c>
      <c r="C72" s="1">
        <v>-7.240448037780514E-3</v>
      </c>
      <c r="D72" s="1">
        <v>2.8401074313589764E-2</v>
      </c>
      <c r="E72" s="1">
        <v>-9.9146643607800709E-3</v>
      </c>
      <c r="F72" s="1">
        <v>-1.3741099058610289E-3</v>
      </c>
      <c r="G72" s="1">
        <v>1.2195833017483506E-2</v>
      </c>
      <c r="H72" s="1">
        <v>-1.7202971260862236E-2</v>
      </c>
      <c r="I72" s="1">
        <v>4.6778661424810242E-2</v>
      </c>
      <c r="AD72">
        <v>1.0240208757162965</v>
      </c>
      <c r="AE72">
        <v>0.99275955196221943</v>
      </c>
      <c r="AF72">
        <v>1.0284010743135898</v>
      </c>
      <c r="AG72">
        <v>0.99008533563921997</v>
      </c>
      <c r="AH72">
        <v>0.99862589009413893</v>
      </c>
      <c r="AI72">
        <v>1.0121958330174836</v>
      </c>
      <c r="AJ72">
        <v>0.98279702873913777</v>
      </c>
      <c r="AK72">
        <v>1.0467786614248102</v>
      </c>
    </row>
    <row r="73" spans="1:37" x14ac:dyDescent="0.3">
      <c r="B73" s="1">
        <v>4.5106484293813143E-3</v>
      </c>
      <c r="C73" s="1">
        <v>2.8212319445277807E-2</v>
      </c>
      <c r="D73" s="1">
        <v>-3.9672357627798291E-2</v>
      </c>
      <c r="E73" s="1">
        <v>9.9121353901988618E-2</v>
      </c>
      <c r="F73" s="1">
        <v>-3.1154029924138064E-2</v>
      </c>
      <c r="G73" s="1">
        <v>2.6833265381285502E-2</v>
      </c>
      <c r="H73" s="1">
        <v>8.0964394299488499E-2</v>
      </c>
      <c r="I73" s="1">
        <v>-2.5454643872127546E-2</v>
      </c>
      <c r="AD73">
        <v>1.0045106484293813</v>
      </c>
      <c r="AE73">
        <v>1.0282123194452779</v>
      </c>
      <c r="AF73">
        <v>0.9603276423722017</v>
      </c>
      <c r="AG73">
        <v>1.0991213539019886</v>
      </c>
      <c r="AH73">
        <v>0.96884597007586193</v>
      </c>
      <c r="AI73">
        <v>1.0268332653812855</v>
      </c>
      <c r="AJ73">
        <v>1.0809643942994884</v>
      </c>
      <c r="AK73">
        <v>0.97454535612787241</v>
      </c>
    </row>
    <row r="74" spans="1:37" x14ac:dyDescent="0.3">
      <c r="B74" s="1">
        <v>-7.9165751723561301E-2</v>
      </c>
      <c r="C74" s="1">
        <v>2.2940983888232246E-2</v>
      </c>
      <c r="D74" s="1">
        <v>-3.7691566536113386E-2</v>
      </c>
      <c r="E74" s="1">
        <v>-8.4243029445135273E-2</v>
      </c>
      <c r="F74" s="1">
        <v>-0.12412923410912112</v>
      </c>
      <c r="G74" s="1">
        <v>-7.482545246500065E-2</v>
      </c>
      <c r="H74" s="1">
        <v>-0.10547411958322725</v>
      </c>
      <c r="I74" s="1">
        <v>-0.11657254910088662</v>
      </c>
      <c r="AD74">
        <v>0.92083424827643878</v>
      </c>
      <c r="AE74">
        <v>1.0229409838882322</v>
      </c>
      <c r="AF74">
        <v>0.96230843346388661</v>
      </c>
      <c r="AG74">
        <v>0.91575697055486471</v>
      </c>
      <c r="AH74">
        <v>0.87587076589087887</v>
      </c>
      <c r="AI74">
        <v>0.92517454753499939</v>
      </c>
      <c r="AJ74">
        <v>0.89452588041677272</v>
      </c>
      <c r="AK74">
        <v>0.88342745089911334</v>
      </c>
    </row>
    <row r="76" spans="1:37" x14ac:dyDescent="0.3">
      <c r="A76" s="1" t="s">
        <v>4</v>
      </c>
      <c r="B76">
        <f>AVERAGE(B2:B74)</f>
        <v>9.2129496536698784E-3</v>
      </c>
      <c r="C76" s="1">
        <f>AVERAGE(C2:C74)</f>
        <v>2.6854472092558059E-3</v>
      </c>
      <c r="D76" s="1">
        <f>AVERAGE(D2:D74)</f>
        <v>2.6404764043089857E-3</v>
      </c>
      <c r="E76" s="1">
        <f t="shared" ref="E76:I76" si="0">AVERAGE(E2:E74)</f>
        <v>1.8061341695412205E-2</v>
      </c>
      <c r="F76" s="1">
        <f t="shared" si="0"/>
        <v>1.7614962873213298E-2</v>
      </c>
      <c r="G76" s="1">
        <f t="shared" si="0"/>
        <v>1.3619931232214498E-2</v>
      </c>
      <c r="H76" s="1">
        <f t="shared" si="0"/>
        <v>1.2717406983051323E-2</v>
      </c>
      <c r="I76" s="1">
        <f t="shared" si="0"/>
        <v>1.4347930071510627E-2</v>
      </c>
    </row>
    <row r="77" spans="1:37" x14ac:dyDescent="0.3">
      <c r="A77" s="1" t="s">
        <v>3</v>
      </c>
      <c r="B77">
        <f>GEOMEAN(AD2:AD74)-1</f>
        <v>8.6163228126936442E-3</v>
      </c>
      <c r="C77" s="1">
        <f t="shared" ref="C77:D77" si="1">GEOMEAN(AE2:AE74)-1</f>
        <v>2.6252016411485446E-3</v>
      </c>
      <c r="D77" s="1">
        <f t="shared" si="1"/>
        <v>2.051745150908113E-3</v>
      </c>
      <c r="E77" s="1">
        <f t="shared" ref="E77" si="2">GEOMEAN(AG2:AG74)-1</f>
        <v>1.691210631516471E-2</v>
      </c>
      <c r="F77" s="1">
        <f t="shared" ref="F77" si="3">GEOMEAN(AH2:AH74)-1</f>
        <v>1.617008916649576E-2</v>
      </c>
      <c r="G77" s="1">
        <f t="shared" ref="G77" si="4">GEOMEAN(AI2:AI74)-1</f>
        <v>1.1872786053354734E-2</v>
      </c>
      <c r="H77" s="1">
        <f>GEOMEAN(AJ2:AJ74)-1</f>
        <v>1.1622941767731598E-2</v>
      </c>
      <c r="I77" s="1">
        <f t="shared" ref="I77" si="5">GEOMEAN(AK2:AK74)-1</f>
        <v>1.3066442425848424E-2</v>
      </c>
    </row>
    <row r="78" spans="1:37" x14ac:dyDescent="0.3">
      <c r="A78" s="1" t="s">
        <v>5</v>
      </c>
      <c r="B78">
        <f>STDEV(B2:B74)</f>
        <v>3.4719509895894923E-2</v>
      </c>
      <c r="C78" s="1">
        <f>STDEV(C2:C74)</f>
        <v>1.1088912299253293E-2</v>
      </c>
      <c r="D78" s="1">
        <f>STDEV(D2:D74)</f>
        <v>3.4589780005699532E-2</v>
      </c>
      <c r="E78" s="1">
        <f t="shared" ref="E78:I78" si="6">STDEV(E2:E74)</f>
        <v>4.8848049322263429E-2</v>
      </c>
      <c r="F78" s="1">
        <f t="shared" si="6"/>
        <v>5.4510465752330262E-2</v>
      </c>
      <c r="G78" s="1">
        <f t="shared" si="6"/>
        <v>5.9398884831674541E-2</v>
      </c>
      <c r="H78" s="1">
        <f t="shared" si="6"/>
        <v>4.7417497496014573E-2</v>
      </c>
      <c r="I78" s="1">
        <f t="shared" si="6"/>
        <v>5.0869802121057593E-2</v>
      </c>
    </row>
    <row r="79" spans="1:37" x14ac:dyDescent="0.3">
      <c r="A79" s="1" t="s">
        <v>6</v>
      </c>
      <c r="B79">
        <f>VAR(B2:B74)</f>
        <v>1.2054443674111457E-3</v>
      </c>
      <c r="C79" s="1">
        <f>VAR(C2:C74)</f>
        <v>1.2296397598053098E-4</v>
      </c>
      <c r="D79" s="1">
        <f>VAR(D2:D74)</f>
        <v>1.1964528808426913E-3</v>
      </c>
      <c r="E79" s="1">
        <f t="shared" ref="E79:I79" si="7">VAR(E2:E74)</f>
        <v>2.3861319225902808E-3</v>
      </c>
      <c r="F79" s="1">
        <f t="shared" si="7"/>
        <v>2.9713908765359705E-3</v>
      </c>
      <c r="G79" s="1">
        <f t="shared" si="7"/>
        <v>3.5282275192465356E-3</v>
      </c>
      <c r="H79" s="1">
        <f t="shared" si="7"/>
        <v>2.2484190687845481E-3</v>
      </c>
      <c r="I79" s="1">
        <f t="shared" si="7"/>
        <v>2.5877367678355553E-3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3036-298B-4854-A85F-B2C4C9244134}">
  <dimension ref="A1:AA75"/>
  <sheetViews>
    <sheetView topLeftCell="E1" workbookViewId="0">
      <selection activeCell="T13" sqref="T13"/>
    </sheetView>
  </sheetViews>
  <sheetFormatPr defaultRowHeight="14.4" x14ac:dyDescent="0.3"/>
  <cols>
    <col min="4" max="9" width="8.88671875" style="1"/>
    <col min="13" max="17" width="8.88671875" style="1"/>
  </cols>
  <sheetData>
    <row r="1" spans="1:27" s="1" customFormat="1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J1" s="1" t="s">
        <v>0</v>
      </c>
      <c r="K1" s="1" t="s">
        <v>1</v>
      </c>
      <c r="L1" s="1" t="s">
        <v>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S1" s="1" t="s">
        <v>0</v>
      </c>
      <c r="T1" s="1" t="s">
        <v>1</v>
      </c>
      <c r="U1" s="1" t="s">
        <v>2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7" x14ac:dyDescent="0.3">
      <c r="A2" s="1">
        <v>156.13035600000001</v>
      </c>
      <c r="B2" s="1">
        <v>21.829134</v>
      </c>
      <c r="C2" s="1">
        <v>45.462864000000003</v>
      </c>
      <c r="D2" s="1">
        <v>57.665317999999999</v>
      </c>
      <c r="E2" s="1">
        <v>31.899723000000002</v>
      </c>
      <c r="F2" s="1">
        <v>47.413333999999999</v>
      </c>
      <c r="G2" s="1">
        <v>38.004139000000002</v>
      </c>
      <c r="H2" s="1">
        <v>69.164642000000001</v>
      </c>
    </row>
    <row r="3" spans="1:27" x14ac:dyDescent="0.3">
      <c r="A3" s="1">
        <v>163.23674</v>
      </c>
      <c r="B3" s="1">
        <v>21.873507</v>
      </c>
      <c r="C3" s="1">
        <v>47.093814999999999</v>
      </c>
      <c r="D3" s="1">
        <v>56.940243000000002</v>
      </c>
      <c r="E3" s="1">
        <v>33.191871999999996</v>
      </c>
      <c r="F3" s="1">
        <v>49.245334999999997</v>
      </c>
      <c r="G3" s="1">
        <v>38.013233</v>
      </c>
      <c r="H3" s="1">
        <v>72.169158999999993</v>
      </c>
      <c r="J3">
        <f>(A3-A2)/A2</f>
        <v>4.5515709962257379E-2</v>
      </c>
      <c r="K3" s="1">
        <f>(B3-B2)/B2</f>
        <v>2.0327421142771959E-3</v>
      </c>
      <c r="L3" s="1">
        <f>(C3-C2)/C2</f>
        <v>3.587435670572791E-2</v>
      </c>
      <c r="M3" s="1">
        <f t="shared" ref="M3:Q18" si="0">(D3-D2)/D2</f>
        <v>-1.257384898146225E-2</v>
      </c>
      <c r="N3" s="1">
        <f t="shared" si="0"/>
        <v>4.0506589978853258E-2</v>
      </c>
      <c r="O3" s="1">
        <f t="shared" si="0"/>
        <v>3.8638940682804511E-2</v>
      </c>
      <c r="P3" s="1">
        <f t="shared" si="0"/>
        <v>2.3928972578480181E-4</v>
      </c>
      <c r="Q3" s="1">
        <f t="shared" si="0"/>
        <v>4.3440071590336471E-2</v>
      </c>
      <c r="S3">
        <f>J3+1</f>
        <v>1.0455157099622574</v>
      </c>
      <c r="T3" s="1">
        <f t="shared" ref="T3:U3" si="1">K3+1</f>
        <v>1.0020327421142772</v>
      </c>
      <c r="U3" s="1">
        <f t="shared" si="1"/>
        <v>1.0358743567057278</v>
      </c>
      <c r="V3" s="1">
        <f t="shared" ref="V3:V66" si="2">M3+1</f>
        <v>0.9874261510185377</v>
      </c>
      <c r="W3" s="1">
        <f t="shared" ref="W3:W66" si="3">N3+1</f>
        <v>1.0405065899788533</v>
      </c>
      <c r="X3" s="1">
        <f t="shared" ref="X3:X66" si="4">O3+1</f>
        <v>1.0386389406828045</v>
      </c>
      <c r="Y3" s="1">
        <f t="shared" ref="Y3:Y66" si="5">P3+1</f>
        <v>1.0002392897257848</v>
      </c>
      <c r="Z3" s="1">
        <f t="shared" ref="Z3:Z66" si="6">Q3+1</f>
        <v>1.0434400715903365</v>
      </c>
      <c r="AA3" s="1"/>
    </row>
    <row r="4" spans="1:27" x14ac:dyDescent="0.3">
      <c r="A4" s="1">
        <v>163.86764500000001</v>
      </c>
      <c r="B4" s="1">
        <v>21.787388</v>
      </c>
      <c r="C4" s="1">
        <v>48.588863000000003</v>
      </c>
      <c r="D4" s="1">
        <v>57.094509000000002</v>
      </c>
      <c r="E4" s="1">
        <v>32.646881</v>
      </c>
      <c r="F4" s="1">
        <v>51.760734999999997</v>
      </c>
      <c r="G4" s="1">
        <v>36.009186</v>
      </c>
      <c r="H4" s="1">
        <v>69.026107999999994</v>
      </c>
      <c r="J4" s="1">
        <f t="shared" ref="J4:J67" si="7">(A4-A3)/A3</f>
        <v>3.8649693690281533E-3</v>
      </c>
      <c r="K4" s="1">
        <f t="shared" ref="K4:K18" si="8">(B4-B3)/B3</f>
        <v>-3.9371372866728715E-3</v>
      </c>
      <c r="L4" s="1">
        <f t="shared" ref="L4:L18" si="9">(C4-C3)/C3</f>
        <v>3.1746164544112727E-2</v>
      </c>
      <c r="M4" s="1">
        <f t="shared" si="0"/>
        <v>2.7092613566822993E-3</v>
      </c>
      <c r="N4" s="1">
        <f t="shared" si="0"/>
        <v>-1.641941135468334E-2</v>
      </c>
      <c r="O4" s="1">
        <f t="shared" si="0"/>
        <v>5.1078949914748269E-2</v>
      </c>
      <c r="P4" s="1">
        <f t="shared" si="0"/>
        <v>-5.2719719998559449E-2</v>
      </c>
      <c r="Q4" s="1">
        <f t="shared" si="0"/>
        <v>-4.3551165671751838E-2</v>
      </c>
      <c r="S4" s="1">
        <f t="shared" ref="S4:S67" si="10">J4+1</f>
        <v>1.0038649693690282</v>
      </c>
      <c r="T4" s="1">
        <f t="shared" ref="T4:T67" si="11">K4+1</f>
        <v>0.99606286271332711</v>
      </c>
      <c r="U4" s="1">
        <f t="shared" ref="U4:U67" si="12">L4+1</f>
        <v>1.0317461645441128</v>
      </c>
      <c r="V4" s="1">
        <f t="shared" si="2"/>
        <v>1.0027092613566824</v>
      </c>
      <c r="W4" s="1">
        <f t="shared" si="3"/>
        <v>0.98358058864531661</v>
      </c>
      <c r="X4" s="1">
        <f t="shared" si="4"/>
        <v>1.0510789499147484</v>
      </c>
      <c r="Y4" s="1">
        <f t="shared" si="5"/>
        <v>0.9472802800014406</v>
      </c>
      <c r="Z4" s="1">
        <f t="shared" si="6"/>
        <v>0.95644883432824812</v>
      </c>
      <c r="AA4" s="1"/>
    </row>
    <row r="5" spans="1:27" x14ac:dyDescent="0.3">
      <c r="A5" s="1">
        <v>165.73504600000001</v>
      </c>
      <c r="B5" s="1">
        <v>21.948194999999998</v>
      </c>
      <c r="C5" s="1">
        <v>49.472301000000002</v>
      </c>
      <c r="D5" s="1">
        <v>54.630538999999999</v>
      </c>
      <c r="E5" s="1">
        <v>33.887619000000001</v>
      </c>
      <c r="F5" s="1">
        <v>48.797767999999998</v>
      </c>
      <c r="G5" s="1">
        <v>37.328361999999998</v>
      </c>
      <c r="H5" s="1">
        <v>69.459029999999998</v>
      </c>
      <c r="J5" s="1">
        <f t="shared" si="7"/>
        <v>1.1395788351019513E-2</v>
      </c>
      <c r="K5" s="1">
        <f t="shared" si="8"/>
        <v>7.3807378837701136E-3</v>
      </c>
      <c r="L5" s="1">
        <f t="shared" si="9"/>
        <v>1.8181903124590466E-2</v>
      </c>
      <c r="M5" s="1">
        <f t="shared" si="0"/>
        <v>-4.3155988958588E-2</v>
      </c>
      <c r="N5" s="1">
        <f t="shared" si="0"/>
        <v>3.8004794393681908E-2</v>
      </c>
      <c r="O5" s="1">
        <f t="shared" si="0"/>
        <v>-5.7243526391192075E-2</v>
      </c>
      <c r="P5" s="1">
        <f t="shared" si="0"/>
        <v>3.6634429892416866E-2</v>
      </c>
      <c r="Q5" s="1">
        <f t="shared" si="0"/>
        <v>6.2718587581383689E-3</v>
      </c>
      <c r="S5" s="1">
        <f t="shared" si="10"/>
        <v>1.0113957883510196</v>
      </c>
      <c r="T5" s="1">
        <f t="shared" si="11"/>
        <v>1.00738073788377</v>
      </c>
      <c r="U5" s="1">
        <f t="shared" si="12"/>
        <v>1.0181819031245904</v>
      </c>
      <c r="V5" s="1">
        <f t="shared" si="2"/>
        <v>0.95684401104141203</v>
      </c>
      <c r="W5" s="1">
        <f t="shared" si="3"/>
        <v>1.0380047943936819</v>
      </c>
      <c r="X5" s="1">
        <f t="shared" si="4"/>
        <v>0.94275647360880788</v>
      </c>
      <c r="Y5" s="1">
        <f t="shared" si="5"/>
        <v>1.0366344298924168</v>
      </c>
      <c r="Z5" s="1">
        <f t="shared" si="6"/>
        <v>1.0062718587581383</v>
      </c>
      <c r="AA5" s="1"/>
    </row>
    <row r="6" spans="1:27" x14ac:dyDescent="0.3">
      <c r="A6" s="1">
        <v>169.581131</v>
      </c>
      <c r="B6" s="1">
        <v>22.120953</v>
      </c>
      <c r="C6" s="1">
        <v>50.627560000000003</v>
      </c>
      <c r="D6" s="1">
        <v>55.880096000000002</v>
      </c>
      <c r="E6" s="1">
        <v>36.256382000000002</v>
      </c>
      <c r="F6" s="1">
        <v>46.346896999999998</v>
      </c>
      <c r="G6" s="1">
        <v>35.860351999999999</v>
      </c>
      <c r="H6" s="1">
        <v>71.371834000000007</v>
      </c>
      <c r="J6" s="1">
        <f t="shared" si="7"/>
        <v>2.3206226400661136E-2</v>
      </c>
      <c r="K6" s="1">
        <f t="shared" si="8"/>
        <v>7.8711711828695595E-3</v>
      </c>
      <c r="L6" s="1">
        <f t="shared" si="9"/>
        <v>2.3351632664104321E-2</v>
      </c>
      <c r="M6" s="1">
        <f t="shared" si="0"/>
        <v>2.2872866035606988E-2</v>
      </c>
      <c r="N6" s="1">
        <f t="shared" si="0"/>
        <v>6.9900543912512741E-2</v>
      </c>
      <c r="O6" s="1">
        <f t="shared" si="0"/>
        <v>-5.0225063572579783E-2</v>
      </c>
      <c r="P6" s="1">
        <f t="shared" si="0"/>
        <v>-3.9326933231091141E-2</v>
      </c>
      <c r="Q6" s="1">
        <f t="shared" si="0"/>
        <v>2.7538593614106162E-2</v>
      </c>
      <c r="S6" s="1">
        <f t="shared" si="10"/>
        <v>1.0232062264006612</v>
      </c>
      <c r="T6" s="1">
        <f t="shared" si="11"/>
        <v>1.0078711711828696</v>
      </c>
      <c r="U6" s="1">
        <f t="shared" si="12"/>
        <v>1.0233516326641043</v>
      </c>
      <c r="V6" s="1">
        <f t="shared" si="2"/>
        <v>1.022872866035607</v>
      </c>
      <c r="W6" s="1">
        <f t="shared" si="3"/>
        <v>1.0699005439125127</v>
      </c>
      <c r="X6" s="1">
        <f t="shared" si="4"/>
        <v>0.94977493642742017</v>
      </c>
      <c r="Y6" s="1">
        <f t="shared" si="5"/>
        <v>0.96067306676890885</v>
      </c>
      <c r="Z6" s="1">
        <f t="shared" si="6"/>
        <v>1.0275385936141062</v>
      </c>
      <c r="AA6" s="1"/>
    </row>
    <row r="7" spans="1:27" x14ac:dyDescent="0.3">
      <c r="A7" s="1">
        <v>172.256775</v>
      </c>
      <c r="B7" s="1">
        <v>22.081029999999998</v>
      </c>
      <c r="C7" s="1">
        <v>51.026794000000002</v>
      </c>
      <c r="D7" s="1">
        <v>55.065162999999998</v>
      </c>
      <c r="E7" s="1">
        <v>36.804381999999997</v>
      </c>
      <c r="F7" s="1">
        <v>45.162506</v>
      </c>
      <c r="G7" s="1">
        <v>34.490935999999998</v>
      </c>
      <c r="H7" s="1">
        <v>70.837333999999998</v>
      </c>
      <c r="J7" s="1">
        <f t="shared" si="7"/>
        <v>1.5777958221071219E-2</v>
      </c>
      <c r="K7" s="1">
        <f t="shared" si="8"/>
        <v>-1.8047594965733035E-3</v>
      </c>
      <c r="L7" s="1">
        <f t="shared" si="9"/>
        <v>7.8857049401551225E-3</v>
      </c>
      <c r="M7" s="1">
        <f t="shared" si="0"/>
        <v>-1.4583600572196645E-2</v>
      </c>
      <c r="N7" s="1">
        <f t="shared" si="0"/>
        <v>1.5114580379255567E-2</v>
      </c>
      <c r="O7" s="1">
        <f t="shared" si="0"/>
        <v>-2.5554914711981645E-2</v>
      </c>
      <c r="P7" s="1">
        <f t="shared" si="0"/>
        <v>-3.818746675994706E-2</v>
      </c>
      <c r="Q7" s="1">
        <f t="shared" si="0"/>
        <v>-7.4889486516488898E-3</v>
      </c>
      <c r="S7" s="1">
        <f t="shared" si="10"/>
        <v>1.0157779582210713</v>
      </c>
      <c r="T7" s="1">
        <f t="shared" si="11"/>
        <v>0.99819524050342667</v>
      </c>
      <c r="U7" s="1">
        <f t="shared" si="12"/>
        <v>1.0078857049401551</v>
      </c>
      <c r="V7" s="1">
        <f t="shared" si="2"/>
        <v>0.98541639942780335</v>
      </c>
      <c r="W7" s="1">
        <f t="shared" si="3"/>
        <v>1.0151145803792556</v>
      </c>
      <c r="X7" s="1">
        <f t="shared" si="4"/>
        <v>0.97444508528801832</v>
      </c>
      <c r="Y7" s="1">
        <f t="shared" si="5"/>
        <v>0.96181253324005289</v>
      </c>
      <c r="Z7" s="1">
        <f t="shared" si="6"/>
        <v>0.99251105134835116</v>
      </c>
      <c r="AA7" s="1"/>
    </row>
    <row r="8" spans="1:27" x14ac:dyDescent="0.3">
      <c r="A8" s="1">
        <v>170.756317</v>
      </c>
      <c r="B8" s="1">
        <v>22.056895999999998</v>
      </c>
      <c r="C8" s="1">
        <v>52.133934000000004</v>
      </c>
      <c r="D8" s="1">
        <v>57.776423999999999</v>
      </c>
      <c r="E8" s="1">
        <v>35.864623999999999</v>
      </c>
      <c r="F8" s="1">
        <v>44.483378999999999</v>
      </c>
      <c r="G8" s="1">
        <v>35.218670000000003</v>
      </c>
      <c r="H8" s="1">
        <v>69.470337000000001</v>
      </c>
      <c r="J8" s="1">
        <f t="shared" si="7"/>
        <v>-8.7105891771165969E-3</v>
      </c>
      <c r="K8" s="1">
        <f t="shared" si="8"/>
        <v>-1.0929743766481953E-3</v>
      </c>
      <c r="L8" s="1">
        <f t="shared" si="9"/>
        <v>2.1697228322829786E-2</v>
      </c>
      <c r="M8" s="1">
        <f t="shared" si="0"/>
        <v>4.9237319065050265E-2</v>
      </c>
      <c r="N8" s="1">
        <f t="shared" si="0"/>
        <v>-2.553386170157667E-2</v>
      </c>
      <c r="O8" s="1">
        <f t="shared" si="0"/>
        <v>-1.5037407357333119E-2</v>
      </c>
      <c r="P8" s="1">
        <f t="shared" si="0"/>
        <v>2.1099282431767154E-2</v>
      </c>
      <c r="Q8" s="1">
        <f t="shared" si="0"/>
        <v>-1.9297691242869161E-2</v>
      </c>
      <c r="S8" s="1">
        <f t="shared" si="10"/>
        <v>0.99128941082288335</v>
      </c>
      <c r="T8" s="1">
        <f t="shared" si="11"/>
        <v>0.99890702562335176</v>
      </c>
      <c r="U8" s="1">
        <f t="shared" si="12"/>
        <v>1.0216972283228298</v>
      </c>
      <c r="V8" s="1">
        <f t="shared" si="2"/>
        <v>1.0492373190650504</v>
      </c>
      <c r="W8" s="1">
        <f t="shared" si="3"/>
        <v>0.97446613829842332</v>
      </c>
      <c r="X8" s="1">
        <f t="shared" si="4"/>
        <v>0.98496259264266683</v>
      </c>
      <c r="Y8" s="1">
        <f t="shared" si="5"/>
        <v>1.0210992824317671</v>
      </c>
      <c r="Z8" s="1">
        <f t="shared" si="6"/>
        <v>0.98070230875713083</v>
      </c>
      <c r="AA8" s="1"/>
    </row>
    <row r="9" spans="1:27" x14ac:dyDescent="0.3">
      <c r="A9" s="1">
        <v>177.49499499999999</v>
      </c>
      <c r="B9" s="1">
        <v>22.320118000000001</v>
      </c>
      <c r="C9" s="1">
        <v>53.818728999999998</v>
      </c>
      <c r="D9" s="1">
        <v>59.815852999999997</v>
      </c>
      <c r="E9" s="1">
        <v>37.792445999999998</v>
      </c>
      <c r="F9" s="1">
        <v>48.668303999999999</v>
      </c>
      <c r="G9" s="1">
        <v>34.628708000000003</v>
      </c>
      <c r="H9" s="1">
        <v>71.030106000000004</v>
      </c>
      <c r="J9" s="1">
        <f t="shared" si="7"/>
        <v>3.94637113190957E-2</v>
      </c>
      <c r="K9" s="1">
        <f t="shared" si="8"/>
        <v>1.1933773455703039E-2</v>
      </c>
      <c r="L9" s="1">
        <f t="shared" si="9"/>
        <v>3.2316667297733449E-2</v>
      </c>
      <c r="M9" s="1">
        <f t="shared" si="0"/>
        <v>3.5298636689595021E-2</v>
      </c>
      <c r="N9" s="1">
        <f t="shared" si="0"/>
        <v>5.3752745323636997E-2</v>
      </c>
      <c r="O9" s="1">
        <f t="shared" si="0"/>
        <v>9.4078397236864578E-2</v>
      </c>
      <c r="P9" s="1">
        <f t="shared" si="0"/>
        <v>-1.6751399186851743E-2</v>
      </c>
      <c r="Q9" s="1">
        <f t="shared" si="0"/>
        <v>2.2452302196259721E-2</v>
      </c>
      <c r="S9" s="1">
        <f t="shared" si="10"/>
        <v>1.0394637113190957</v>
      </c>
      <c r="T9" s="1">
        <f t="shared" si="11"/>
        <v>1.011933773455703</v>
      </c>
      <c r="U9" s="1">
        <f t="shared" si="12"/>
        <v>1.0323166672977335</v>
      </c>
      <c r="V9" s="1">
        <f t="shared" si="2"/>
        <v>1.0352986366895951</v>
      </c>
      <c r="W9" s="1">
        <f t="shared" si="3"/>
        <v>1.0537527453236371</v>
      </c>
      <c r="X9" s="1">
        <f t="shared" si="4"/>
        <v>1.0940783972368646</v>
      </c>
      <c r="Y9" s="1">
        <f t="shared" si="5"/>
        <v>0.98324860081314824</v>
      </c>
      <c r="Z9" s="1">
        <f t="shared" si="6"/>
        <v>1.0224523021962597</v>
      </c>
      <c r="AA9" s="1"/>
    </row>
    <row r="10" spans="1:27" x14ac:dyDescent="0.3">
      <c r="A10" s="1">
        <v>174.23178100000001</v>
      </c>
      <c r="B10" s="1">
        <v>22.172968000000001</v>
      </c>
      <c r="C10" s="1">
        <v>51.403294000000002</v>
      </c>
      <c r="D10" s="1">
        <v>62.480404</v>
      </c>
      <c r="E10" s="1">
        <v>36.984012999999997</v>
      </c>
      <c r="F10" s="1">
        <v>49.319374000000003</v>
      </c>
      <c r="G10" s="1">
        <v>35.737186000000001</v>
      </c>
      <c r="H10" s="1">
        <v>71.257935000000003</v>
      </c>
      <c r="J10" s="1">
        <f t="shared" si="7"/>
        <v>-1.8384822625561788E-2</v>
      </c>
      <c r="K10" s="1">
        <f t="shared" si="8"/>
        <v>-6.5927070815664989E-3</v>
      </c>
      <c r="L10" s="1">
        <f t="shared" si="9"/>
        <v>-4.4880937266281319E-2</v>
      </c>
      <c r="M10" s="1">
        <f t="shared" si="0"/>
        <v>4.4545899897139363E-2</v>
      </c>
      <c r="N10" s="1">
        <f t="shared" si="0"/>
        <v>-2.1391391284914473E-2</v>
      </c>
      <c r="O10" s="1">
        <f t="shared" si="0"/>
        <v>1.3377700607771421E-2</v>
      </c>
      <c r="P10" s="1">
        <f t="shared" si="0"/>
        <v>3.2010377054783504E-2</v>
      </c>
      <c r="Q10" s="1">
        <f t="shared" si="0"/>
        <v>3.2074990849654626E-3</v>
      </c>
      <c r="S10" s="1">
        <f t="shared" si="10"/>
        <v>0.98161517737443826</v>
      </c>
      <c r="T10" s="1">
        <f t="shared" si="11"/>
        <v>0.99340729291843355</v>
      </c>
      <c r="U10" s="1">
        <f t="shared" si="12"/>
        <v>0.95511906273371872</v>
      </c>
      <c r="V10" s="1">
        <f t="shared" si="2"/>
        <v>1.0445458998971393</v>
      </c>
      <c r="W10" s="1">
        <f t="shared" si="3"/>
        <v>0.97860860871508548</v>
      </c>
      <c r="X10" s="1">
        <f t="shared" si="4"/>
        <v>1.0133777006077713</v>
      </c>
      <c r="Y10" s="1">
        <f t="shared" si="5"/>
        <v>1.0320103770547835</v>
      </c>
      <c r="Z10" s="1">
        <f t="shared" si="6"/>
        <v>1.0032074990849655</v>
      </c>
      <c r="AA10" s="1"/>
    </row>
    <row r="11" spans="1:27" x14ac:dyDescent="0.3">
      <c r="A11" s="1">
        <v>179.16868600000001</v>
      </c>
      <c r="B11" s="1">
        <v>22.400825999999999</v>
      </c>
      <c r="C11" s="1">
        <v>52.056576</v>
      </c>
      <c r="D11" s="1">
        <v>65.893867</v>
      </c>
      <c r="E11" s="1">
        <v>39.274036000000002</v>
      </c>
      <c r="F11" s="1">
        <v>54.303837000000001</v>
      </c>
      <c r="G11" s="1">
        <v>38.293812000000003</v>
      </c>
      <c r="H11" s="1">
        <v>71.082687000000007</v>
      </c>
      <c r="J11" s="1">
        <f t="shared" si="7"/>
        <v>2.8335272541351084E-2</v>
      </c>
      <c r="K11" s="1">
        <f t="shared" si="8"/>
        <v>1.0276386995191518E-2</v>
      </c>
      <c r="L11" s="1">
        <f t="shared" si="9"/>
        <v>1.2708952076106197E-2</v>
      </c>
      <c r="M11" s="1">
        <f t="shared" si="0"/>
        <v>5.4632537267204614E-2</v>
      </c>
      <c r="N11" s="1">
        <f t="shared" si="0"/>
        <v>6.1919267657622908E-2</v>
      </c>
      <c r="O11" s="1">
        <f t="shared" si="0"/>
        <v>0.10106500946260992</v>
      </c>
      <c r="P11" s="1">
        <f t="shared" si="0"/>
        <v>7.1539656200127269E-2</v>
      </c>
      <c r="Q11" s="1">
        <f t="shared" si="0"/>
        <v>-2.4593471590216064E-3</v>
      </c>
      <c r="S11" s="1">
        <f t="shared" si="10"/>
        <v>1.028335272541351</v>
      </c>
      <c r="T11" s="1">
        <f t="shared" si="11"/>
        <v>1.0102763869951916</v>
      </c>
      <c r="U11" s="1">
        <f t="shared" si="12"/>
        <v>1.0127089520761061</v>
      </c>
      <c r="V11" s="1">
        <f t="shared" si="2"/>
        <v>1.0546325372672045</v>
      </c>
      <c r="W11" s="1">
        <f t="shared" si="3"/>
        <v>1.061919267657623</v>
      </c>
      <c r="X11" s="1">
        <f t="shared" si="4"/>
        <v>1.10106500946261</v>
      </c>
      <c r="Y11" s="1">
        <f t="shared" si="5"/>
        <v>1.0715396562001274</v>
      </c>
      <c r="Z11" s="1">
        <f t="shared" si="6"/>
        <v>0.99754065284097837</v>
      </c>
      <c r="AA11" s="1"/>
    </row>
    <row r="12" spans="1:27" x14ac:dyDescent="0.3">
      <c r="A12" s="1">
        <v>184.09085099999999</v>
      </c>
      <c r="B12" s="1">
        <v>22.591673</v>
      </c>
      <c r="C12" s="1">
        <v>50.947707999999999</v>
      </c>
      <c r="D12" s="1">
        <v>66.546431999999996</v>
      </c>
      <c r="E12" s="1">
        <v>40.489905999999998</v>
      </c>
      <c r="F12" s="1">
        <v>55.197544000000001</v>
      </c>
      <c r="G12" s="1">
        <v>41.547924000000002</v>
      </c>
      <c r="H12" s="1">
        <v>76.674789000000004</v>
      </c>
      <c r="J12" s="1">
        <f t="shared" si="7"/>
        <v>2.7472239205906652E-2</v>
      </c>
      <c r="K12" s="1">
        <f t="shared" si="8"/>
        <v>8.519641195373847E-3</v>
      </c>
      <c r="L12" s="1">
        <f t="shared" si="9"/>
        <v>-2.1301208900101325E-2</v>
      </c>
      <c r="M12" s="1">
        <f t="shared" si="0"/>
        <v>9.9032736992047468E-3</v>
      </c>
      <c r="N12" s="1">
        <f t="shared" si="0"/>
        <v>3.0958621110394543E-2</v>
      </c>
      <c r="O12" s="1">
        <f t="shared" si="0"/>
        <v>1.6457529511220342E-2</v>
      </c>
      <c r="P12" s="1">
        <f t="shared" si="0"/>
        <v>8.4977489313416976E-2</v>
      </c>
      <c r="Q12" s="1">
        <f t="shared" si="0"/>
        <v>7.8670380032201045E-2</v>
      </c>
      <c r="S12" s="1">
        <f t="shared" si="10"/>
        <v>1.0274722392059066</v>
      </c>
      <c r="T12" s="1">
        <f t="shared" si="11"/>
        <v>1.0085196411953739</v>
      </c>
      <c r="U12" s="1">
        <f t="shared" si="12"/>
        <v>0.97869879109989866</v>
      </c>
      <c r="V12" s="1">
        <f t="shared" si="2"/>
        <v>1.0099032736992049</v>
      </c>
      <c r="W12" s="1">
        <f t="shared" si="3"/>
        <v>1.0309586211103945</v>
      </c>
      <c r="X12" s="1">
        <f t="shared" si="4"/>
        <v>1.0164575295112204</v>
      </c>
      <c r="Y12" s="1">
        <f t="shared" si="5"/>
        <v>1.084977489313417</v>
      </c>
      <c r="Z12" s="1">
        <f t="shared" si="6"/>
        <v>1.0786703800322011</v>
      </c>
      <c r="AA12" s="1"/>
    </row>
    <row r="13" spans="1:27" x14ac:dyDescent="0.3">
      <c r="A13" s="1">
        <v>182.61595199999999</v>
      </c>
      <c r="B13" s="1">
        <v>22.535404</v>
      </c>
      <c r="C13" s="1">
        <v>48.678398000000001</v>
      </c>
      <c r="D13" s="1">
        <v>69.699225999999996</v>
      </c>
      <c r="E13" s="1">
        <v>41.285580000000003</v>
      </c>
      <c r="F13" s="1">
        <v>58.638817000000003</v>
      </c>
      <c r="G13" s="1">
        <v>40.316132000000003</v>
      </c>
      <c r="H13" s="1">
        <v>79.321494999999999</v>
      </c>
      <c r="J13" s="1">
        <f t="shared" si="7"/>
        <v>-8.0117995652048656E-3</v>
      </c>
      <c r="K13" s="1">
        <f t="shared" si="8"/>
        <v>-2.4906964614794286E-3</v>
      </c>
      <c r="L13" s="1">
        <f t="shared" si="9"/>
        <v>-4.4541944850590674E-2</v>
      </c>
      <c r="M13" s="1">
        <f t="shared" si="0"/>
        <v>4.7377356009109556E-2</v>
      </c>
      <c r="N13" s="1">
        <f t="shared" si="0"/>
        <v>1.9651169355641512E-2</v>
      </c>
      <c r="O13" s="1">
        <f t="shared" si="0"/>
        <v>6.234467606022475E-2</v>
      </c>
      <c r="P13" s="1">
        <f t="shared" si="0"/>
        <v>-2.9647498151772846E-2</v>
      </c>
      <c r="Q13" s="1">
        <f t="shared" si="0"/>
        <v>3.4518595153877694E-2</v>
      </c>
      <c r="S13" s="1">
        <f t="shared" si="10"/>
        <v>0.99198820043479519</v>
      </c>
      <c r="T13" s="1">
        <f t="shared" si="11"/>
        <v>0.99750930353852052</v>
      </c>
      <c r="U13" s="1">
        <f t="shared" si="12"/>
        <v>0.95545805514940929</v>
      </c>
      <c r="V13" s="1">
        <f t="shared" si="2"/>
        <v>1.0473773560091095</v>
      </c>
      <c r="W13" s="1">
        <f t="shared" si="3"/>
        <v>1.0196511693556416</v>
      </c>
      <c r="X13" s="1">
        <f t="shared" si="4"/>
        <v>1.0623446760602246</v>
      </c>
      <c r="Y13" s="1">
        <f t="shared" si="5"/>
        <v>0.97035250184822719</v>
      </c>
      <c r="Z13" s="1">
        <f t="shared" si="6"/>
        <v>1.0345185951538778</v>
      </c>
      <c r="AA13" s="1"/>
    </row>
    <row r="14" spans="1:27" x14ac:dyDescent="0.3">
      <c r="A14" s="1">
        <v>178.18319700000001</v>
      </c>
      <c r="B14" s="1">
        <v>23.247441999999999</v>
      </c>
      <c r="C14" s="1">
        <v>50.000838999999999</v>
      </c>
      <c r="D14" s="1">
        <v>68.908867000000001</v>
      </c>
      <c r="E14" s="1">
        <v>43.162205</v>
      </c>
      <c r="F14" s="1">
        <v>59.609665</v>
      </c>
      <c r="G14" s="1">
        <v>37.932521999999999</v>
      </c>
      <c r="H14" s="1">
        <v>74.632019</v>
      </c>
      <c r="J14" s="1">
        <f t="shared" si="7"/>
        <v>-2.4273646148940953E-2</v>
      </c>
      <c r="K14" s="1">
        <f t="shared" si="8"/>
        <v>3.159641602165196E-2</v>
      </c>
      <c r="L14" s="1">
        <f t="shared" si="9"/>
        <v>2.7166896494827085E-2</v>
      </c>
      <c r="M14" s="1">
        <f t="shared" si="0"/>
        <v>-1.1339566381985291E-2</v>
      </c>
      <c r="N14" s="1">
        <f t="shared" si="0"/>
        <v>4.5454732620929555E-2</v>
      </c>
      <c r="O14" s="1">
        <f t="shared" si="0"/>
        <v>1.6556404949301697E-2</v>
      </c>
      <c r="P14" s="1">
        <f t="shared" si="0"/>
        <v>-5.9122983325880674E-2</v>
      </c>
      <c r="Q14" s="1">
        <f t="shared" si="0"/>
        <v>-5.9119864041896827E-2</v>
      </c>
      <c r="S14" s="1">
        <f t="shared" si="10"/>
        <v>0.97572635385105899</v>
      </c>
      <c r="T14" s="1">
        <f t="shared" si="11"/>
        <v>1.031596416021652</v>
      </c>
      <c r="U14" s="1">
        <f t="shared" si="12"/>
        <v>1.0271668964948271</v>
      </c>
      <c r="V14" s="1">
        <f t="shared" si="2"/>
        <v>0.9886604336180147</v>
      </c>
      <c r="W14" s="1">
        <f t="shared" si="3"/>
        <v>1.0454547326209296</v>
      </c>
      <c r="X14" s="1">
        <f t="shared" si="4"/>
        <v>1.0165564049493017</v>
      </c>
      <c r="Y14" s="1">
        <f t="shared" si="5"/>
        <v>0.94087701667411938</v>
      </c>
      <c r="Z14" s="1">
        <f t="shared" si="6"/>
        <v>0.94088013595810316</v>
      </c>
      <c r="AA14" s="1"/>
    </row>
    <row r="15" spans="1:27" x14ac:dyDescent="0.3">
      <c r="A15" s="1">
        <v>188.19792200000001</v>
      </c>
      <c r="B15" s="1">
        <v>22.816437000000001</v>
      </c>
      <c r="C15" s="1">
        <v>51.266131999999999</v>
      </c>
      <c r="D15" s="1">
        <v>77.496200999999999</v>
      </c>
      <c r="E15" s="1">
        <v>47.875045999999998</v>
      </c>
      <c r="F15" s="1">
        <v>55.504390999999998</v>
      </c>
      <c r="G15" s="1">
        <v>43.395690999999999</v>
      </c>
      <c r="H15" s="1">
        <v>79.960967999999994</v>
      </c>
      <c r="J15" s="1">
        <f t="shared" si="7"/>
        <v>5.6204654359187402E-2</v>
      </c>
      <c r="K15" s="1">
        <f t="shared" si="8"/>
        <v>-1.8539889248890221E-2</v>
      </c>
      <c r="L15" s="1">
        <f t="shared" si="9"/>
        <v>2.5305435374794408E-2</v>
      </c>
      <c r="M15" s="1">
        <f t="shared" si="0"/>
        <v>0.12461870835867898</v>
      </c>
      <c r="N15" s="1">
        <f t="shared" si="0"/>
        <v>0.10918906946482455</v>
      </c>
      <c r="O15" s="1">
        <f t="shared" si="0"/>
        <v>-6.88692680960378E-2</v>
      </c>
      <c r="P15" s="1">
        <f t="shared" si="0"/>
        <v>0.14402335283691395</v>
      </c>
      <c r="Q15" s="1">
        <f t="shared" si="0"/>
        <v>7.1402985895370114E-2</v>
      </c>
      <c r="S15" s="1">
        <f t="shared" si="10"/>
        <v>1.0562046543591874</v>
      </c>
      <c r="T15" s="1">
        <f t="shared" si="11"/>
        <v>0.98146011075110973</v>
      </c>
      <c r="U15" s="1">
        <f t="shared" si="12"/>
        <v>1.0253054353747943</v>
      </c>
      <c r="V15" s="1">
        <f t="shared" si="2"/>
        <v>1.1246187083586789</v>
      </c>
      <c r="W15" s="1">
        <f t="shared" si="3"/>
        <v>1.1091890694648245</v>
      </c>
      <c r="X15" s="1">
        <f t="shared" si="4"/>
        <v>0.93113073190396223</v>
      </c>
      <c r="Y15" s="1">
        <f t="shared" si="5"/>
        <v>1.1440233528369139</v>
      </c>
      <c r="Z15" s="1">
        <f t="shared" si="6"/>
        <v>1.0714029858953702</v>
      </c>
      <c r="AA15" s="1"/>
    </row>
    <row r="16" spans="1:27" x14ac:dyDescent="0.3">
      <c r="A16" s="1">
        <v>184.418961</v>
      </c>
      <c r="B16" s="1">
        <v>22.958887000000001</v>
      </c>
      <c r="C16" s="1">
        <v>51.493008000000003</v>
      </c>
      <c r="D16" s="1">
        <v>76.510611999999995</v>
      </c>
      <c r="E16" s="1">
        <v>49.475982999999999</v>
      </c>
      <c r="F16" s="1">
        <v>53.260330000000003</v>
      </c>
      <c r="G16" s="1">
        <v>43.010348999999998</v>
      </c>
      <c r="H16" s="1">
        <v>83.211639000000005</v>
      </c>
      <c r="J16" s="1">
        <f t="shared" si="7"/>
        <v>-2.0079716926948904E-2</v>
      </c>
      <c r="K16" s="1">
        <f t="shared" si="8"/>
        <v>6.243306086747908E-3</v>
      </c>
      <c r="L16" s="1">
        <f t="shared" si="9"/>
        <v>4.4254557765349709E-3</v>
      </c>
      <c r="M16" s="1">
        <f t="shared" si="0"/>
        <v>-1.2717900842649106E-2</v>
      </c>
      <c r="N16" s="1">
        <f t="shared" si="0"/>
        <v>3.3439905206566319E-2</v>
      </c>
      <c r="O16" s="1">
        <f t="shared" si="0"/>
        <v>-4.0430332800156212E-2</v>
      </c>
      <c r="P16" s="1">
        <f t="shared" si="0"/>
        <v>-8.8797295565590014E-3</v>
      </c>
      <c r="Q16" s="1">
        <f t="shared" si="0"/>
        <v>4.0653222207114995E-2</v>
      </c>
      <c r="S16" s="1">
        <f t="shared" si="10"/>
        <v>0.97992028307305112</v>
      </c>
      <c r="T16" s="1">
        <f t="shared" si="11"/>
        <v>1.0062433060867479</v>
      </c>
      <c r="U16" s="1">
        <f t="shared" si="12"/>
        <v>1.0044254557765351</v>
      </c>
      <c r="V16" s="1">
        <f t="shared" si="2"/>
        <v>0.98728209915735088</v>
      </c>
      <c r="W16" s="1">
        <f t="shared" si="3"/>
        <v>1.0334399052065664</v>
      </c>
      <c r="X16" s="1">
        <f t="shared" si="4"/>
        <v>0.95956966719984382</v>
      </c>
      <c r="Y16" s="1">
        <f t="shared" si="5"/>
        <v>0.99112027044344098</v>
      </c>
      <c r="Z16" s="1">
        <f t="shared" si="6"/>
        <v>1.040653222207115</v>
      </c>
      <c r="AA16" s="1"/>
    </row>
    <row r="17" spans="1:27" x14ac:dyDescent="0.3">
      <c r="A17" s="1">
        <v>187.06379699999999</v>
      </c>
      <c r="B17" s="1">
        <v>22.817734000000002</v>
      </c>
      <c r="C17" s="1">
        <v>54.302821999999999</v>
      </c>
      <c r="D17" s="1">
        <v>73.822067000000004</v>
      </c>
      <c r="E17" s="1">
        <v>48.749240999999998</v>
      </c>
      <c r="F17" s="1">
        <v>52.202731999999997</v>
      </c>
      <c r="G17" s="1">
        <v>41.515793000000002</v>
      </c>
      <c r="H17" s="1">
        <v>82.287948999999998</v>
      </c>
      <c r="J17" s="1">
        <f t="shared" si="7"/>
        <v>1.4341453751059784E-2</v>
      </c>
      <c r="K17" s="1">
        <f t="shared" si="8"/>
        <v>-6.1480767774151762E-3</v>
      </c>
      <c r="L17" s="1">
        <f t="shared" si="9"/>
        <v>5.4566903529892748E-2</v>
      </c>
      <c r="M17" s="1">
        <f t="shared" si="0"/>
        <v>-3.5139504569640496E-2</v>
      </c>
      <c r="N17" s="1">
        <f t="shared" si="0"/>
        <v>-1.4688783444686718E-2</v>
      </c>
      <c r="O17" s="1">
        <f t="shared" si="0"/>
        <v>-1.9857143205834545E-2</v>
      </c>
      <c r="P17" s="1">
        <f t="shared" si="0"/>
        <v>-3.4748753143109719E-2</v>
      </c>
      <c r="Q17" s="1">
        <f t="shared" si="0"/>
        <v>-1.1100490401348874E-2</v>
      </c>
      <c r="S17" s="1">
        <f t="shared" si="10"/>
        <v>1.0143414537510598</v>
      </c>
      <c r="T17" s="1">
        <f t="shared" si="11"/>
        <v>0.99385192322258487</v>
      </c>
      <c r="U17" s="1">
        <f t="shared" si="12"/>
        <v>1.0545669035298928</v>
      </c>
      <c r="V17" s="1">
        <f t="shared" si="2"/>
        <v>0.96486049543035945</v>
      </c>
      <c r="W17" s="1">
        <f t="shared" si="3"/>
        <v>0.98531121655531329</v>
      </c>
      <c r="X17" s="1">
        <f t="shared" si="4"/>
        <v>0.98014285679416546</v>
      </c>
      <c r="Y17" s="1">
        <f t="shared" si="5"/>
        <v>0.96525124685689023</v>
      </c>
      <c r="Z17" s="1">
        <f t="shared" si="6"/>
        <v>0.98889950959865114</v>
      </c>
      <c r="AA17" s="1"/>
    </row>
    <row r="18" spans="1:27" x14ac:dyDescent="0.3">
      <c r="A18" s="1">
        <v>189.46873500000001</v>
      </c>
      <c r="B18" s="1">
        <v>22.750019000000002</v>
      </c>
      <c r="C18" s="1">
        <v>52.417983999999997</v>
      </c>
      <c r="D18" s="1">
        <v>76.493668</v>
      </c>
      <c r="E18" s="1">
        <v>48.984310000000001</v>
      </c>
      <c r="F18" s="1">
        <v>54.290092000000001</v>
      </c>
      <c r="G18" s="1">
        <v>43.780833999999999</v>
      </c>
      <c r="H18" s="1">
        <v>87.161345999999995</v>
      </c>
      <c r="J18" s="1">
        <f t="shared" si="7"/>
        <v>1.2856244974007534E-2</v>
      </c>
      <c r="K18" s="1">
        <f t="shared" si="8"/>
        <v>-2.9676478830018677E-3</v>
      </c>
      <c r="L18" s="1">
        <f t="shared" si="9"/>
        <v>-3.4709761492690047E-2</v>
      </c>
      <c r="M18" s="1">
        <f t="shared" si="0"/>
        <v>3.6189734432659486E-2</v>
      </c>
      <c r="N18" s="1">
        <f t="shared" si="0"/>
        <v>4.8220032800101002E-3</v>
      </c>
      <c r="O18" s="1">
        <f t="shared" si="0"/>
        <v>3.9985646728221122E-2</v>
      </c>
      <c r="P18" s="1">
        <f t="shared" si="0"/>
        <v>5.4558538722842088E-2</v>
      </c>
      <c r="Q18" s="1">
        <f t="shared" si="0"/>
        <v>5.9223702367402514E-2</v>
      </c>
      <c r="S18" s="1">
        <f t="shared" si="10"/>
        <v>1.0128562449740075</v>
      </c>
      <c r="T18" s="1">
        <f t="shared" si="11"/>
        <v>0.99703235211699814</v>
      </c>
      <c r="U18" s="1">
        <f t="shared" si="12"/>
        <v>0.96529023850730999</v>
      </c>
      <c r="V18" s="1">
        <f t="shared" si="2"/>
        <v>1.0361897344326594</v>
      </c>
      <c r="W18" s="1">
        <f t="shared" si="3"/>
        <v>1.0048220032800101</v>
      </c>
      <c r="X18" s="1">
        <f t="shared" si="4"/>
        <v>1.0399856467282211</v>
      </c>
      <c r="Y18" s="1">
        <f t="shared" si="5"/>
        <v>1.054558538722842</v>
      </c>
      <c r="Z18" s="1">
        <f t="shared" si="6"/>
        <v>1.0592237023674025</v>
      </c>
      <c r="AA18" s="1"/>
    </row>
    <row r="19" spans="1:27" x14ac:dyDescent="0.3">
      <c r="A19" s="1">
        <v>184.721664</v>
      </c>
      <c r="B19" s="1">
        <v>22.551656999999999</v>
      </c>
      <c r="C19" s="1">
        <v>50.332431999999997</v>
      </c>
      <c r="D19" s="1">
        <v>75.567947000000004</v>
      </c>
      <c r="E19" s="1">
        <v>45.214207000000002</v>
      </c>
      <c r="F19" s="1">
        <v>53.274287999999999</v>
      </c>
      <c r="G19" s="1">
        <v>41.345692</v>
      </c>
      <c r="H19" s="1">
        <v>87.832932</v>
      </c>
      <c r="J19" s="1">
        <f t="shared" si="7"/>
        <v>-2.5054640281416379E-2</v>
      </c>
      <c r="K19" s="1">
        <f t="shared" ref="K19:K75" si="13">(B19-B18)/B18</f>
        <v>-8.719201509238432E-3</v>
      </c>
      <c r="L19" s="1">
        <f t="shared" ref="L19:L75" si="14">(C19-C18)/C18</f>
        <v>-3.9786955560900623E-2</v>
      </c>
      <c r="M19" s="1">
        <f t="shared" ref="M19:M75" si="15">(D19-D18)/D18</f>
        <v>-1.2101929796332891E-2</v>
      </c>
      <c r="N19" s="1">
        <f t="shared" ref="N19:N75" si="16">(E19-E18)/E18</f>
        <v>-7.6965522225381944E-2</v>
      </c>
      <c r="O19" s="1">
        <f t="shared" ref="O19:O75" si="17">(F19-F18)/F18</f>
        <v>-1.8710670079542375E-2</v>
      </c>
      <c r="P19" s="1">
        <f t="shared" ref="P19:P75" si="18">(G19-G18)/G18</f>
        <v>-5.5621188029446836E-2</v>
      </c>
      <c r="Q19" s="1">
        <f t="shared" ref="Q19:Q75" si="19">(H19-H18)/H18</f>
        <v>7.7050898227295035E-3</v>
      </c>
      <c r="S19" s="1">
        <f t="shared" si="10"/>
        <v>0.97494535971858365</v>
      </c>
      <c r="T19" s="1">
        <f t="shared" si="11"/>
        <v>0.99128079849076156</v>
      </c>
      <c r="U19" s="1">
        <f t="shared" si="12"/>
        <v>0.96021304443909938</v>
      </c>
      <c r="V19" s="1">
        <f t="shared" si="2"/>
        <v>0.98789807020366716</v>
      </c>
      <c r="W19" s="1">
        <f t="shared" si="3"/>
        <v>0.923034477774618</v>
      </c>
      <c r="X19" s="1">
        <f t="shared" si="4"/>
        <v>0.98128932992045759</v>
      </c>
      <c r="Y19" s="1">
        <f t="shared" si="5"/>
        <v>0.94437881197055318</v>
      </c>
      <c r="Z19" s="1">
        <f t="shared" si="6"/>
        <v>1.0077050898227295</v>
      </c>
      <c r="AA19" s="1"/>
    </row>
    <row r="20" spans="1:27" x14ac:dyDescent="0.3">
      <c r="A20" s="1">
        <v>189.813232</v>
      </c>
      <c r="B20" s="1">
        <v>22.786020000000001</v>
      </c>
      <c r="C20" s="1">
        <v>48.917549000000001</v>
      </c>
      <c r="D20" s="1">
        <v>78.396338999999998</v>
      </c>
      <c r="E20" s="1">
        <v>49.321036999999997</v>
      </c>
      <c r="F20" s="1">
        <v>57.706051000000002</v>
      </c>
      <c r="G20" s="1">
        <v>42.295878999999999</v>
      </c>
      <c r="H20" s="1">
        <v>93.577727999999993</v>
      </c>
      <c r="J20" s="1">
        <f t="shared" si="7"/>
        <v>2.7563458934627152E-2</v>
      </c>
      <c r="K20" s="1">
        <f t="shared" si="13"/>
        <v>1.0392274057733403E-2</v>
      </c>
      <c r="L20" s="1">
        <f t="shared" si="14"/>
        <v>-2.8110761665559817E-2</v>
      </c>
      <c r="M20" s="1">
        <f t="shared" si="15"/>
        <v>3.7428461567177336E-2</v>
      </c>
      <c r="N20" s="1">
        <f t="shared" si="16"/>
        <v>9.0830521477463816E-2</v>
      </c>
      <c r="O20" s="1">
        <f t="shared" si="17"/>
        <v>8.3187653300969569E-2</v>
      </c>
      <c r="P20" s="1">
        <f t="shared" si="18"/>
        <v>2.2981523685708289E-2</v>
      </c>
      <c r="Q20" s="1">
        <f t="shared" si="19"/>
        <v>6.5405945915593414E-2</v>
      </c>
      <c r="S20" s="1">
        <f t="shared" si="10"/>
        <v>1.0275634589346272</v>
      </c>
      <c r="T20" s="1">
        <f t="shared" si="11"/>
        <v>1.0103922740577334</v>
      </c>
      <c r="U20" s="1">
        <f t="shared" si="12"/>
        <v>0.97188923833444019</v>
      </c>
      <c r="V20" s="1">
        <f t="shared" si="2"/>
        <v>1.0374284615671774</v>
      </c>
      <c r="W20" s="1">
        <f t="shared" si="3"/>
        <v>1.0908305214774638</v>
      </c>
      <c r="X20" s="1">
        <f t="shared" si="4"/>
        <v>1.0831876533009697</v>
      </c>
      <c r="Y20" s="1">
        <f t="shared" si="5"/>
        <v>1.0229815236857083</v>
      </c>
      <c r="Z20" s="1">
        <f t="shared" si="6"/>
        <v>1.0654059459155933</v>
      </c>
      <c r="AA20" s="1"/>
    </row>
    <row r="21" spans="1:27" x14ac:dyDescent="0.3">
      <c r="A21" s="1">
        <v>179.58766199999999</v>
      </c>
      <c r="B21" s="1">
        <v>22.764572000000001</v>
      </c>
      <c r="C21" s="1">
        <v>45.215012000000002</v>
      </c>
      <c r="D21" s="1">
        <v>77.090278999999995</v>
      </c>
      <c r="E21" s="1">
        <v>47.976005999999998</v>
      </c>
      <c r="F21" s="1">
        <v>58.897789000000003</v>
      </c>
      <c r="G21" s="1">
        <v>42.364513000000002</v>
      </c>
      <c r="H21" s="1">
        <v>85.554962000000003</v>
      </c>
      <c r="J21" s="1">
        <f t="shared" si="7"/>
        <v>-5.3871744831782878E-2</v>
      </c>
      <c r="K21" s="1">
        <f t="shared" si="13"/>
        <v>-9.4127890697890489E-4</v>
      </c>
      <c r="L21" s="1">
        <f t="shared" si="14"/>
        <v>-7.5689340036231165E-2</v>
      </c>
      <c r="M21" s="1">
        <f t="shared" si="15"/>
        <v>-1.6659706520224141E-2</v>
      </c>
      <c r="N21" s="1">
        <f t="shared" si="16"/>
        <v>-2.7270939173480859E-2</v>
      </c>
      <c r="O21" s="1">
        <f t="shared" si="17"/>
        <v>2.0651872366036637E-2</v>
      </c>
      <c r="P21" s="1">
        <f t="shared" si="18"/>
        <v>1.6227112811629466E-3</v>
      </c>
      <c r="Q21" s="1">
        <f t="shared" si="19"/>
        <v>-8.5733712192713113E-2</v>
      </c>
      <c r="S21" s="1">
        <f t="shared" si="10"/>
        <v>0.94612825516821708</v>
      </c>
      <c r="T21" s="1">
        <f t="shared" si="11"/>
        <v>0.99905872109302107</v>
      </c>
      <c r="U21" s="1">
        <f t="shared" si="12"/>
        <v>0.92431065996376882</v>
      </c>
      <c r="V21" s="1">
        <f t="shared" si="2"/>
        <v>0.98334029347977581</v>
      </c>
      <c r="W21" s="1">
        <f t="shared" si="3"/>
        <v>0.97272906082651911</v>
      </c>
      <c r="X21" s="1">
        <f t="shared" si="4"/>
        <v>1.0206518723660367</v>
      </c>
      <c r="Y21" s="1">
        <f t="shared" si="5"/>
        <v>1.0016227112811629</v>
      </c>
      <c r="Z21" s="1">
        <f t="shared" si="6"/>
        <v>0.91426628780728691</v>
      </c>
      <c r="AA21" s="1"/>
    </row>
    <row r="22" spans="1:27" x14ac:dyDescent="0.3">
      <c r="A22" s="1">
        <v>172.79769899999999</v>
      </c>
      <c r="B22" s="1">
        <v>22.97064</v>
      </c>
      <c r="C22" s="1">
        <v>43.919117</v>
      </c>
      <c r="D22" s="1">
        <v>75.702575999999993</v>
      </c>
      <c r="E22" s="1">
        <v>50.302546999999997</v>
      </c>
      <c r="F22" s="1">
        <v>62.454371999999999</v>
      </c>
      <c r="G22" s="1">
        <v>43.584946000000002</v>
      </c>
      <c r="H22" s="1">
        <v>89.176117000000005</v>
      </c>
      <c r="J22" s="1">
        <f t="shared" si="7"/>
        <v>-3.7808627410050033E-2</v>
      </c>
      <c r="K22" s="1">
        <f t="shared" si="13"/>
        <v>9.0521359241894968E-3</v>
      </c>
      <c r="L22" s="1">
        <f t="shared" si="14"/>
        <v>-2.8660724451427803E-2</v>
      </c>
      <c r="M22" s="1">
        <f t="shared" si="15"/>
        <v>-1.8001011515342967E-2</v>
      </c>
      <c r="N22" s="1">
        <f t="shared" si="16"/>
        <v>4.8493845027449745E-2</v>
      </c>
      <c r="O22" s="1">
        <f t="shared" si="17"/>
        <v>6.0385679333395621E-2</v>
      </c>
      <c r="P22" s="1">
        <f t="shared" si="18"/>
        <v>2.8807908165968999E-2</v>
      </c>
      <c r="Q22" s="1">
        <f t="shared" si="19"/>
        <v>4.2325481951590388E-2</v>
      </c>
      <c r="S22" s="1">
        <f t="shared" si="10"/>
        <v>0.96219137258995002</v>
      </c>
      <c r="T22" s="1">
        <f t="shared" si="11"/>
        <v>1.0090521359241895</v>
      </c>
      <c r="U22" s="1">
        <f t="shared" si="12"/>
        <v>0.97133927554857225</v>
      </c>
      <c r="V22" s="1">
        <f t="shared" si="2"/>
        <v>0.98199898848465705</v>
      </c>
      <c r="W22" s="1">
        <f t="shared" si="3"/>
        <v>1.0484938450274497</v>
      </c>
      <c r="X22" s="1">
        <f t="shared" si="4"/>
        <v>1.0603856793333957</v>
      </c>
      <c r="Y22" s="1">
        <f t="shared" si="5"/>
        <v>1.0288079081659689</v>
      </c>
      <c r="Z22" s="1">
        <f t="shared" si="6"/>
        <v>1.0423254819515904</v>
      </c>
      <c r="AA22" s="1"/>
    </row>
    <row r="23" spans="1:27" x14ac:dyDescent="0.3">
      <c r="A23" s="1">
        <v>189.340698</v>
      </c>
      <c r="B23" s="1">
        <v>22.905671999999999</v>
      </c>
      <c r="C23" s="1">
        <v>46.140644000000002</v>
      </c>
      <c r="D23" s="1">
        <v>77.534180000000006</v>
      </c>
      <c r="E23" s="1">
        <v>54.458714000000001</v>
      </c>
      <c r="F23" s="1">
        <v>62.647385</v>
      </c>
      <c r="G23" s="1">
        <v>46.963177000000002</v>
      </c>
      <c r="H23" s="1">
        <v>97.289626999999996</v>
      </c>
      <c r="J23" s="1">
        <f t="shared" si="7"/>
        <v>9.5736222737549351E-2</v>
      </c>
      <c r="K23" s="1">
        <f t="shared" si="13"/>
        <v>-2.8283060463269792E-3</v>
      </c>
      <c r="L23" s="1">
        <f t="shared" si="14"/>
        <v>5.0582232789425204E-2</v>
      </c>
      <c r="M23" s="1">
        <f t="shared" si="15"/>
        <v>2.419473810243938E-2</v>
      </c>
      <c r="N23" s="1">
        <f t="shared" si="16"/>
        <v>8.2623390819554401E-2</v>
      </c>
      <c r="O23" s="1">
        <f t="shared" si="17"/>
        <v>3.0904641871989449E-3</v>
      </c>
      <c r="P23" s="1">
        <f t="shared" si="18"/>
        <v>7.7509124366013885E-2</v>
      </c>
      <c r="Q23" s="1">
        <f t="shared" si="19"/>
        <v>9.0982992677288141E-2</v>
      </c>
      <c r="S23" s="1">
        <f t="shared" si="10"/>
        <v>1.0957362227375493</v>
      </c>
      <c r="T23" s="1">
        <f t="shared" si="11"/>
        <v>0.997171693953673</v>
      </c>
      <c r="U23" s="1">
        <f t="shared" si="12"/>
        <v>1.0505822327894252</v>
      </c>
      <c r="V23" s="1">
        <f t="shared" si="2"/>
        <v>1.0241947381024394</v>
      </c>
      <c r="W23" s="1">
        <f t="shared" si="3"/>
        <v>1.0826233908195544</v>
      </c>
      <c r="X23" s="1">
        <f t="shared" si="4"/>
        <v>1.0030904641871989</v>
      </c>
      <c r="Y23" s="1">
        <f t="shared" si="5"/>
        <v>1.077509124366014</v>
      </c>
      <c r="Z23" s="1">
        <f t="shared" si="6"/>
        <v>1.090982992677288</v>
      </c>
      <c r="AA23" s="1"/>
    </row>
    <row r="24" spans="1:27" x14ac:dyDescent="0.3">
      <c r="A24" s="1">
        <v>189.15945400000001</v>
      </c>
      <c r="B24" s="1">
        <v>22.813168000000001</v>
      </c>
      <c r="C24" s="1">
        <v>44.342269999999999</v>
      </c>
      <c r="D24" s="1">
        <v>80.144088999999994</v>
      </c>
      <c r="E24" s="1">
        <v>50.254111999999999</v>
      </c>
      <c r="F24" s="1">
        <v>67.478622000000001</v>
      </c>
      <c r="G24" s="1">
        <v>48.347507</v>
      </c>
      <c r="H24" s="1">
        <v>98.353279000000001</v>
      </c>
      <c r="J24" s="1">
        <f t="shared" si="7"/>
        <v>-9.5723741337423621E-4</v>
      </c>
      <c r="K24" s="1">
        <f t="shared" si="13"/>
        <v>-4.038475710295605E-3</v>
      </c>
      <c r="L24" s="1">
        <f t="shared" si="14"/>
        <v>-3.8975918931690737E-2</v>
      </c>
      <c r="M24" s="1">
        <f t="shared" si="15"/>
        <v>3.3661399398303912E-2</v>
      </c>
      <c r="N24" s="1">
        <f t="shared" si="16"/>
        <v>-7.7207148152635435E-2</v>
      </c>
      <c r="O24" s="1">
        <f t="shared" si="17"/>
        <v>7.7117935569058493E-2</v>
      </c>
      <c r="P24" s="1">
        <f t="shared" si="18"/>
        <v>2.9476924016448004E-2</v>
      </c>
      <c r="Q24" s="1">
        <f t="shared" si="19"/>
        <v>1.0932840764206083E-2</v>
      </c>
      <c r="S24" s="1">
        <f t="shared" si="10"/>
        <v>0.99904276258662572</v>
      </c>
      <c r="T24" s="1">
        <f t="shared" si="11"/>
        <v>0.99596152428970441</v>
      </c>
      <c r="U24" s="1">
        <f t="shared" si="12"/>
        <v>0.96102408106830928</v>
      </c>
      <c r="V24" s="1">
        <f t="shared" si="2"/>
        <v>1.0336613993983039</v>
      </c>
      <c r="W24" s="1">
        <f t="shared" si="3"/>
        <v>0.92279285184736459</v>
      </c>
      <c r="X24" s="1">
        <f t="shared" si="4"/>
        <v>1.0771179355690585</v>
      </c>
      <c r="Y24" s="1">
        <f t="shared" si="5"/>
        <v>1.0294769240164481</v>
      </c>
      <c r="Z24" s="1">
        <f t="shared" si="6"/>
        <v>1.010932840764206</v>
      </c>
      <c r="AA24" s="1"/>
    </row>
    <row r="25" spans="1:27" x14ac:dyDescent="0.3">
      <c r="A25" s="1">
        <v>184.790527</v>
      </c>
      <c r="B25" s="1">
        <v>22.730484000000001</v>
      </c>
      <c r="C25" s="1">
        <v>42.896518999999998</v>
      </c>
      <c r="D25" s="1">
        <v>74.357971000000006</v>
      </c>
      <c r="E25" s="1">
        <v>49.111553000000001</v>
      </c>
      <c r="F25" s="1">
        <v>60.647598000000002</v>
      </c>
      <c r="G25" s="1">
        <v>47.681389000000003</v>
      </c>
      <c r="H25" s="1">
        <v>95.858231000000004</v>
      </c>
      <c r="J25" s="1">
        <f t="shared" si="7"/>
        <v>-2.3096529978353677E-2</v>
      </c>
      <c r="K25" s="1">
        <f t="shared" si="13"/>
        <v>-3.6243979792723404E-3</v>
      </c>
      <c r="L25" s="1">
        <f t="shared" si="14"/>
        <v>-3.2604352460981395E-2</v>
      </c>
      <c r="M25" s="1">
        <f t="shared" si="15"/>
        <v>-7.2196441087501645E-2</v>
      </c>
      <c r="N25" s="1">
        <f t="shared" si="16"/>
        <v>-2.2735632061312686E-2</v>
      </c>
      <c r="O25" s="1">
        <f t="shared" si="17"/>
        <v>-0.10123241698681991</v>
      </c>
      <c r="P25" s="1">
        <f t="shared" si="18"/>
        <v>-1.3777711434014525E-2</v>
      </c>
      <c r="Q25" s="1">
        <f t="shared" si="19"/>
        <v>-2.5368223869790828E-2</v>
      </c>
      <c r="S25" s="1">
        <f t="shared" si="10"/>
        <v>0.97690347002164635</v>
      </c>
      <c r="T25" s="1">
        <f t="shared" si="11"/>
        <v>0.99637560202072761</v>
      </c>
      <c r="U25" s="1">
        <f t="shared" si="12"/>
        <v>0.96739564753901863</v>
      </c>
      <c r="V25" s="1">
        <f t="shared" si="2"/>
        <v>0.92780355891249833</v>
      </c>
      <c r="W25" s="1">
        <f t="shared" si="3"/>
        <v>0.97726436793868732</v>
      </c>
      <c r="X25" s="1">
        <f t="shared" si="4"/>
        <v>0.89876758301318005</v>
      </c>
      <c r="Y25" s="1">
        <f t="shared" si="5"/>
        <v>0.98622228856598548</v>
      </c>
      <c r="Z25" s="1">
        <f t="shared" si="6"/>
        <v>0.97463177613020913</v>
      </c>
      <c r="AA25" s="1"/>
    </row>
    <row r="26" spans="1:27" x14ac:dyDescent="0.3">
      <c r="A26" s="1">
        <v>176.63545199999999</v>
      </c>
      <c r="B26" s="1">
        <v>23.272091</v>
      </c>
      <c r="C26" s="1">
        <v>41.984726000000002</v>
      </c>
      <c r="D26" s="1">
        <v>76.456276000000003</v>
      </c>
      <c r="E26" s="1">
        <v>49.237152000000002</v>
      </c>
      <c r="F26" s="1">
        <v>62.458862000000003</v>
      </c>
      <c r="G26" s="1">
        <v>49.235703000000001</v>
      </c>
      <c r="H26" s="1">
        <v>96.812218000000001</v>
      </c>
      <c r="J26" s="1">
        <f t="shared" si="7"/>
        <v>-4.4131455937673744E-2</v>
      </c>
      <c r="K26" s="1">
        <f t="shared" si="13"/>
        <v>2.3827341291984765E-2</v>
      </c>
      <c r="L26" s="1">
        <f t="shared" si="14"/>
        <v>-2.1255640813185702E-2</v>
      </c>
      <c r="M26" s="1">
        <f t="shared" si="15"/>
        <v>2.821896525390662E-2</v>
      </c>
      <c r="N26" s="1">
        <f t="shared" si="16"/>
        <v>2.5574226903393002E-3</v>
      </c>
      <c r="O26" s="1">
        <f t="shared" si="17"/>
        <v>2.9865387249137242E-2</v>
      </c>
      <c r="P26" s="1">
        <f t="shared" si="18"/>
        <v>3.2597917816530007E-2</v>
      </c>
      <c r="Q26" s="1">
        <f t="shared" si="19"/>
        <v>9.9520613936637109E-3</v>
      </c>
      <c r="S26" s="1">
        <f t="shared" si="10"/>
        <v>0.95586854406232624</v>
      </c>
      <c r="T26" s="1">
        <f t="shared" si="11"/>
        <v>1.0238273412919847</v>
      </c>
      <c r="U26" s="1">
        <f t="shared" si="12"/>
        <v>0.97874435918681435</v>
      </c>
      <c r="V26" s="1">
        <f t="shared" si="2"/>
        <v>1.0282189652539067</v>
      </c>
      <c r="W26" s="1">
        <f t="shared" si="3"/>
        <v>1.0025574226903393</v>
      </c>
      <c r="X26" s="1">
        <f t="shared" si="4"/>
        <v>1.0298653872491372</v>
      </c>
      <c r="Y26" s="1">
        <f t="shared" si="5"/>
        <v>1.0325979178165301</v>
      </c>
      <c r="Z26" s="1">
        <f t="shared" si="6"/>
        <v>1.0099520613936637</v>
      </c>
      <c r="AA26" s="1"/>
    </row>
    <row r="27" spans="1:27" x14ac:dyDescent="0.3">
      <c r="A27" s="1">
        <v>176.489532</v>
      </c>
      <c r="B27" s="1">
        <v>23.462997000000001</v>
      </c>
      <c r="C27" s="1">
        <v>42.011527999999998</v>
      </c>
      <c r="D27" s="1">
        <v>77.809250000000006</v>
      </c>
      <c r="E27" s="1">
        <v>51.599730999999998</v>
      </c>
      <c r="F27" s="1">
        <v>58.596184000000001</v>
      </c>
      <c r="G27" s="1">
        <v>44.506245</v>
      </c>
      <c r="H27" s="1">
        <v>91.968841999999995</v>
      </c>
      <c r="J27" s="1">
        <f t="shared" si="7"/>
        <v>-8.2610822656365508E-4</v>
      </c>
      <c r="K27" s="1">
        <f t="shared" si="13"/>
        <v>8.2032164621563992E-3</v>
      </c>
      <c r="L27" s="1">
        <f t="shared" si="14"/>
        <v>6.3837501285578095E-4</v>
      </c>
      <c r="M27" s="1">
        <f t="shared" si="15"/>
        <v>1.7696048915592007E-2</v>
      </c>
      <c r="N27" s="1">
        <f t="shared" si="16"/>
        <v>4.7983664855351431E-2</v>
      </c>
      <c r="O27" s="1">
        <f t="shared" si="17"/>
        <v>-6.1843553921939888E-2</v>
      </c>
      <c r="P27" s="1">
        <f t="shared" si="18"/>
        <v>-9.605748901361276E-2</v>
      </c>
      <c r="Q27" s="1">
        <f t="shared" si="19"/>
        <v>-5.0028561477643313E-2</v>
      </c>
      <c r="S27" s="1">
        <f t="shared" si="10"/>
        <v>0.9991738917734363</v>
      </c>
      <c r="T27" s="1">
        <f t="shared" si="11"/>
        <v>1.0082032164621564</v>
      </c>
      <c r="U27" s="1">
        <f t="shared" si="12"/>
        <v>1.0006383750128558</v>
      </c>
      <c r="V27" s="1">
        <f t="shared" si="2"/>
        <v>1.017696048915592</v>
      </c>
      <c r="W27" s="1">
        <f t="shared" si="3"/>
        <v>1.0479836648553513</v>
      </c>
      <c r="X27" s="1">
        <f t="shared" si="4"/>
        <v>0.93815644607806015</v>
      </c>
      <c r="Y27" s="1">
        <f t="shared" si="5"/>
        <v>0.90394251098638723</v>
      </c>
      <c r="Z27" s="1">
        <f t="shared" si="6"/>
        <v>0.94997143852235666</v>
      </c>
      <c r="AA27" s="1"/>
    </row>
    <row r="28" spans="1:27" x14ac:dyDescent="0.3">
      <c r="A28" s="1">
        <v>187.394791</v>
      </c>
      <c r="B28" s="1">
        <v>23.481421999999998</v>
      </c>
      <c r="C28" s="1">
        <v>45.888420000000004</v>
      </c>
      <c r="D28" s="1">
        <v>81.732048000000006</v>
      </c>
      <c r="E28" s="1">
        <v>54.523066999999998</v>
      </c>
      <c r="F28" s="1">
        <v>61.249415999999997</v>
      </c>
      <c r="G28" s="1">
        <v>43.886592999999998</v>
      </c>
      <c r="H28" s="1">
        <v>105.856827</v>
      </c>
      <c r="J28" s="1">
        <f t="shared" si="7"/>
        <v>6.1789834651496504E-2</v>
      </c>
      <c r="K28" s="1">
        <f t="shared" si="13"/>
        <v>7.8527905024226125E-4</v>
      </c>
      <c r="L28" s="1">
        <f t="shared" si="14"/>
        <v>9.2281623272545701E-2</v>
      </c>
      <c r="M28" s="1">
        <f t="shared" si="15"/>
        <v>5.0415573983812981E-2</v>
      </c>
      <c r="N28" s="1">
        <f t="shared" si="16"/>
        <v>5.6654093797504468E-2</v>
      </c>
      <c r="O28" s="1">
        <f t="shared" si="17"/>
        <v>4.5279945192335316E-2</v>
      </c>
      <c r="P28" s="1">
        <f t="shared" si="18"/>
        <v>-1.3922810158439609E-2</v>
      </c>
      <c r="Q28" s="1">
        <f t="shared" si="19"/>
        <v>0.15100750099691373</v>
      </c>
      <c r="S28" s="1">
        <f t="shared" si="10"/>
        <v>1.0617898346514965</v>
      </c>
      <c r="T28" s="1">
        <f t="shared" si="11"/>
        <v>1.0007852790502423</v>
      </c>
      <c r="U28" s="1">
        <f t="shared" si="12"/>
        <v>1.0922816232725456</v>
      </c>
      <c r="V28" s="1">
        <f t="shared" si="2"/>
        <v>1.050415573983813</v>
      </c>
      <c r="W28" s="1">
        <f t="shared" si="3"/>
        <v>1.0566540937975044</v>
      </c>
      <c r="X28" s="1">
        <f t="shared" si="4"/>
        <v>1.0452799451923354</v>
      </c>
      <c r="Y28" s="1">
        <f t="shared" si="5"/>
        <v>0.98607718984156034</v>
      </c>
      <c r="Z28" s="1">
        <f t="shared" si="6"/>
        <v>1.1510075009969136</v>
      </c>
      <c r="AA28" s="1"/>
    </row>
    <row r="29" spans="1:27" x14ac:dyDescent="0.3">
      <c r="A29" s="1">
        <v>189.10365300000001</v>
      </c>
      <c r="B29" s="1">
        <v>23.399511</v>
      </c>
      <c r="C29" s="1">
        <v>45.968814999999999</v>
      </c>
      <c r="D29" s="1">
        <v>78.713866999999993</v>
      </c>
      <c r="E29" s="1">
        <v>55.302902000000003</v>
      </c>
      <c r="F29" s="1">
        <v>58.301720000000003</v>
      </c>
      <c r="G29" s="1">
        <v>44.961216</v>
      </c>
      <c r="H29" s="1">
        <v>103.581902</v>
      </c>
      <c r="J29" s="1">
        <f t="shared" si="7"/>
        <v>9.119047497963861E-3</v>
      </c>
      <c r="K29" s="1">
        <f t="shared" si="13"/>
        <v>-3.488332180223075E-3</v>
      </c>
      <c r="L29" s="1">
        <f t="shared" si="14"/>
        <v>1.7519670539974086E-3</v>
      </c>
      <c r="M29" s="1">
        <f t="shared" si="15"/>
        <v>-3.6927754459303561E-2</v>
      </c>
      <c r="N29" s="1">
        <f t="shared" si="16"/>
        <v>1.4302845436042797E-2</v>
      </c>
      <c r="O29" s="1">
        <f t="shared" si="17"/>
        <v>-4.8126107847297574E-2</v>
      </c>
      <c r="P29" s="1">
        <f t="shared" si="18"/>
        <v>2.4486361928345694E-2</v>
      </c>
      <c r="Q29" s="1">
        <f t="shared" si="19"/>
        <v>-2.1490583691876539E-2</v>
      </c>
      <c r="S29" s="1">
        <f t="shared" si="10"/>
        <v>1.0091190474979639</v>
      </c>
      <c r="T29" s="1">
        <f t="shared" si="11"/>
        <v>0.99651166781977696</v>
      </c>
      <c r="U29" s="1">
        <f t="shared" si="12"/>
        <v>1.0017519670539974</v>
      </c>
      <c r="V29" s="1">
        <f t="shared" si="2"/>
        <v>0.96307224554069648</v>
      </c>
      <c r="W29" s="1">
        <f t="shared" si="3"/>
        <v>1.0143028454360428</v>
      </c>
      <c r="X29" s="1">
        <f t="shared" si="4"/>
        <v>0.95187389215270246</v>
      </c>
      <c r="Y29" s="1">
        <f t="shared" si="5"/>
        <v>1.0244863619283457</v>
      </c>
      <c r="Z29" s="1">
        <f t="shared" si="6"/>
        <v>0.97850941630812349</v>
      </c>
      <c r="AA29" s="1"/>
    </row>
    <row r="30" spans="1:27" x14ac:dyDescent="0.3">
      <c r="A30" s="1">
        <v>192.320618</v>
      </c>
      <c r="B30" s="1">
        <v>23.399511</v>
      </c>
      <c r="C30" s="1">
        <v>44.816467000000003</v>
      </c>
      <c r="D30" s="1">
        <v>83.835296999999997</v>
      </c>
      <c r="E30" s="1">
        <v>59.323081999999999</v>
      </c>
      <c r="F30" s="1">
        <v>59.891933000000002</v>
      </c>
      <c r="G30" s="1">
        <v>50.784832000000002</v>
      </c>
      <c r="H30" s="1">
        <v>110.191216</v>
      </c>
      <c r="J30" s="1">
        <f t="shared" si="7"/>
        <v>1.7011649161531466E-2</v>
      </c>
      <c r="K30" s="1">
        <f t="shared" si="13"/>
        <v>0</v>
      </c>
      <c r="L30" s="1">
        <f t="shared" si="14"/>
        <v>-2.5068037973134536E-2</v>
      </c>
      <c r="M30" s="1">
        <f t="shared" si="15"/>
        <v>6.5063885122045959E-2</v>
      </c>
      <c r="N30" s="1">
        <f t="shared" si="16"/>
        <v>7.2693834403120397E-2</v>
      </c>
      <c r="O30" s="1">
        <f t="shared" si="17"/>
        <v>2.7275576089350339E-2</v>
      </c>
      <c r="P30" s="1">
        <f t="shared" si="18"/>
        <v>0.12952532244679507</v>
      </c>
      <c r="Q30" s="1">
        <f t="shared" si="19"/>
        <v>6.3807613804967564E-2</v>
      </c>
      <c r="S30" s="1">
        <f t="shared" si="10"/>
        <v>1.0170116491615315</v>
      </c>
      <c r="T30" s="1">
        <f t="shared" si="11"/>
        <v>1</v>
      </c>
      <c r="U30" s="1">
        <f t="shared" si="12"/>
        <v>0.9749319620268655</v>
      </c>
      <c r="V30" s="1">
        <f t="shared" si="2"/>
        <v>1.065063885122046</v>
      </c>
      <c r="W30" s="1">
        <f t="shared" si="3"/>
        <v>1.0726938344031205</v>
      </c>
      <c r="X30" s="1">
        <f t="shared" si="4"/>
        <v>1.0272755760893504</v>
      </c>
      <c r="Y30" s="1">
        <f t="shared" si="5"/>
        <v>1.1295253224467952</v>
      </c>
      <c r="Z30" s="1">
        <f t="shared" si="6"/>
        <v>1.0638076138049675</v>
      </c>
      <c r="AA30" s="1"/>
    </row>
    <row r="31" spans="1:27" x14ac:dyDescent="0.3">
      <c r="A31" s="1">
        <v>191.99067700000001</v>
      </c>
      <c r="B31" s="1">
        <v>23.909773000000001</v>
      </c>
      <c r="C31" s="1">
        <v>46.084946000000002</v>
      </c>
      <c r="D31" s="1">
        <v>83.415642000000005</v>
      </c>
      <c r="E31" s="1">
        <v>60.256492999999999</v>
      </c>
      <c r="F31" s="1">
        <v>62.686596000000002</v>
      </c>
      <c r="G31" s="1">
        <v>47.945141</v>
      </c>
      <c r="H31" s="1">
        <v>104.930351</v>
      </c>
      <c r="J31" s="1">
        <f t="shared" si="7"/>
        <v>-1.7155778898338967E-3</v>
      </c>
      <c r="K31" s="1">
        <f t="shared" si="13"/>
        <v>2.1806524076507447E-2</v>
      </c>
      <c r="L31" s="1">
        <f t="shared" si="14"/>
        <v>2.8303859829022202E-2</v>
      </c>
      <c r="M31" s="1">
        <f t="shared" si="15"/>
        <v>-5.005707798709077E-3</v>
      </c>
      <c r="N31" s="1">
        <f t="shared" si="16"/>
        <v>1.5734364576675222E-2</v>
      </c>
      <c r="O31" s="1">
        <f t="shared" si="17"/>
        <v>4.6661759940190943E-2</v>
      </c>
      <c r="P31" s="1">
        <f t="shared" si="18"/>
        <v>-5.5916124720073936E-2</v>
      </c>
      <c r="Q31" s="1">
        <f t="shared" si="19"/>
        <v>-4.7743052404467481E-2</v>
      </c>
      <c r="S31" s="1">
        <f t="shared" si="10"/>
        <v>0.9982844221101661</v>
      </c>
      <c r="T31" s="1">
        <f t="shared" si="11"/>
        <v>1.0218065240765075</v>
      </c>
      <c r="U31" s="1">
        <f t="shared" si="12"/>
        <v>1.0283038598290222</v>
      </c>
      <c r="V31" s="1">
        <f t="shared" si="2"/>
        <v>0.99499429220129088</v>
      </c>
      <c r="W31" s="1">
        <f t="shared" si="3"/>
        <v>1.0157343645766752</v>
      </c>
      <c r="X31" s="1">
        <f t="shared" si="4"/>
        <v>1.0466617599401908</v>
      </c>
      <c r="Y31" s="1">
        <f t="shared" si="5"/>
        <v>0.9440838752799261</v>
      </c>
      <c r="Z31" s="1">
        <f t="shared" si="6"/>
        <v>0.95225694759553248</v>
      </c>
      <c r="AA31" s="1"/>
    </row>
    <row r="32" spans="1:27" x14ac:dyDescent="0.3">
      <c r="A32" s="1">
        <v>200.027649</v>
      </c>
      <c r="B32" s="1">
        <v>24.02169</v>
      </c>
      <c r="C32" s="1">
        <v>48.024482999999996</v>
      </c>
      <c r="D32" s="1">
        <v>88.111176</v>
      </c>
      <c r="E32" s="1">
        <v>62.841763</v>
      </c>
      <c r="F32" s="1">
        <v>64.972649000000004</v>
      </c>
      <c r="G32" s="1">
        <v>49.650593000000001</v>
      </c>
      <c r="H32" s="1">
        <v>104.485748</v>
      </c>
      <c r="J32" s="1">
        <f t="shared" si="7"/>
        <v>4.1861261836167132E-2</v>
      </c>
      <c r="K32" s="1">
        <f t="shared" si="13"/>
        <v>4.680805627054605E-3</v>
      </c>
      <c r="L32" s="1">
        <f t="shared" si="14"/>
        <v>4.2086129383768711E-2</v>
      </c>
      <c r="M32" s="1">
        <f t="shared" si="15"/>
        <v>5.6290809342449163E-2</v>
      </c>
      <c r="N32" s="1">
        <f t="shared" si="16"/>
        <v>4.2904421935076792E-2</v>
      </c>
      <c r="O32" s="1">
        <f t="shared" si="17"/>
        <v>3.6467971558066456E-2</v>
      </c>
      <c r="P32" s="1">
        <f t="shared" si="18"/>
        <v>3.5570903837784128E-2</v>
      </c>
      <c r="Q32" s="1">
        <f t="shared" si="19"/>
        <v>-4.2371248715255012E-3</v>
      </c>
      <c r="S32" s="1">
        <f t="shared" si="10"/>
        <v>1.0418612618361671</v>
      </c>
      <c r="T32" s="1">
        <f t="shared" si="11"/>
        <v>1.0046808056270546</v>
      </c>
      <c r="U32" s="1">
        <f t="shared" si="12"/>
        <v>1.0420861293837687</v>
      </c>
      <c r="V32" s="1">
        <f t="shared" si="2"/>
        <v>1.0562908093424492</v>
      </c>
      <c r="W32" s="1">
        <f t="shared" si="3"/>
        <v>1.0429044219350767</v>
      </c>
      <c r="X32" s="1">
        <f t="shared" si="4"/>
        <v>1.0364679715580665</v>
      </c>
      <c r="Y32" s="1">
        <f t="shared" si="5"/>
        <v>1.0355709038377841</v>
      </c>
      <c r="Z32" s="1">
        <f t="shared" si="6"/>
        <v>0.9957628751284745</v>
      </c>
      <c r="AA32" s="1"/>
    </row>
    <row r="33" spans="1:27" x14ac:dyDescent="0.3">
      <c r="A33" s="1">
        <v>200.267212</v>
      </c>
      <c r="B33" s="1">
        <v>23.848236</v>
      </c>
      <c r="C33" s="1">
        <v>48.187308999999999</v>
      </c>
      <c r="D33" s="1">
        <v>93.376816000000005</v>
      </c>
      <c r="E33" s="1">
        <v>64.345955000000004</v>
      </c>
      <c r="F33" s="1">
        <v>64.868752000000001</v>
      </c>
      <c r="G33" s="1">
        <v>52.999457999999997</v>
      </c>
      <c r="H33" s="1">
        <v>106.51416</v>
      </c>
      <c r="J33" s="1">
        <f t="shared" si="7"/>
        <v>1.1976494309544376E-3</v>
      </c>
      <c r="K33" s="1">
        <f t="shared" si="13"/>
        <v>-7.2207242704405705E-3</v>
      </c>
      <c r="L33" s="1">
        <f t="shared" si="14"/>
        <v>3.3904789771501049E-3</v>
      </c>
      <c r="M33" s="1">
        <f t="shared" si="15"/>
        <v>5.9761317905914733E-2</v>
      </c>
      <c r="N33" s="1">
        <f t="shared" si="16"/>
        <v>2.3936183967340371E-2</v>
      </c>
      <c r="O33" s="1">
        <f t="shared" si="17"/>
        <v>-1.599088256352353E-3</v>
      </c>
      <c r="P33" s="1">
        <f t="shared" si="18"/>
        <v>6.7448640542923557E-2</v>
      </c>
      <c r="Q33" s="1">
        <f t="shared" si="19"/>
        <v>1.9413288786524291E-2</v>
      </c>
      <c r="S33" s="1">
        <f t="shared" si="10"/>
        <v>1.0011976494309545</v>
      </c>
      <c r="T33" s="1">
        <f t="shared" si="11"/>
        <v>0.99277927572955948</v>
      </c>
      <c r="U33" s="1">
        <f t="shared" si="12"/>
        <v>1.0033904789771502</v>
      </c>
      <c r="V33" s="1">
        <f t="shared" si="2"/>
        <v>1.0597613179059147</v>
      </c>
      <c r="W33" s="1">
        <f t="shared" si="3"/>
        <v>1.0239361839673404</v>
      </c>
      <c r="X33" s="1">
        <f t="shared" si="4"/>
        <v>0.99840091174364765</v>
      </c>
      <c r="Y33" s="1">
        <f t="shared" si="5"/>
        <v>1.0674486405429235</v>
      </c>
      <c r="Z33" s="1">
        <f t="shared" si="6"/>
        <v>1.0194132887865244</v>
      </c>
      <c r="AA33" s="1"/>
    </row>
    <row r="34" spans="1:27" x14ac:dyDescent="0.3">
      <c r="A34" s="1">
        <v>199.272232</v>
      </c>
      <c r="B34" s="1">
        <v>23.848013000000002</v>
      </c>
      <c r="C34" s="1">
        <v>48.901932000000002</v>
      </c>
      <c r="D34" s="1">
        <v>90.076110999999997</v>
      </c>
      <c r="E34" s="1">
        <v>62.943882000000002</v>
      </c>
      <c r="F34" s="1">
        <v>61.464832000000001</v>
      </c>
      <c r="G34" s="1">
        <v>50.620292999999997</v>
      </c>
      <c r="H34" s="1">
        <v>113.155098</v>
      </c>
      <c r="J34" s="1">
        <f t="shared" si="7"/>
        <v>-4.9682621037336764E-3</v>
      </c>
      <c r="K34" s="1">
        <f t="shared" si="13"/>
        <v>-9.3507964278074013E-6</v>
      </c>
      <c r="L34" s="1">
        <f t="shared" si="14"/>
        <v>1.483010806849586E-2</v>
      </c>
      <c r="M34" s="1">
        <f t="shared" si="15"/>
        <v>-3.53482281940306E-2</v>
      </c>
      <c r="N34" s="1">
        <f t="shared" si="16"/>
        <v>-2.1789605888979366E-2</v>
      </c>
      <c r="O34" s="1">
        <f t="shared" si="17"/>
        <v>-5.247395541076541E-2</v>
      </c>
      <c r="P34" s="1">
        <f t="shared" si="18"/>
        <v>-4.4890364727880813E-2</v>
      </c>
      <c r="Q34" s="1">
        <f t="shared" si="19"/>
        <v>6.2347935711082839E-2</v>
      </c>
      <c r="S34" s="1">
        <f t="shared" si="10"/>
        <v>0.99503173789626631</v>
      </c>
      <c r="T34" s="1">
        <f t="shared" si="11"/>
        <v>0.99999064920357217</v>
      </c>
      <c r="U34" s="1">
        <f t="shared" si="12"/>
        <v>1.0148301080684958</v>
      </c>
      <c r="V34" s="1">
        <f t="shared" si="2"/>
        <v>0.96465177180596939</v>
      </c>
      <c r="W34" s="1">
        <f t="shared" si="3"/>
        <v>0.97821039411102062</v>
      </c>
      <c r="X34" s="1">
        <f t="shared" si="4"/>
        <v>0.94752604458923462</v>
      </c>
      <c r="Y34" s="1">
        <f t="shared" si="5"/>
        <v>0.95510963527211923</v>
      </c>
      <c r="Z34" s="1">
        <f t="shared" si="6"/>
        <v>1.0623479357110828</v>
      </c>
      <c r="AA34" s="1"/>
    </row>
    <row r="35" spans="1:27" x14ac:dyDescent="0.3">
      <c r="A35" s="1">
        <v>196.80659499999999</v>
      </c>
      <c r="B35" s="1">
        <v>23.590744000000001</v>
      </c>
      <c r="C35" s="1">
        <v>47.789290999999999</v>
      </c>
      <c r="D35" s="1">
        <v>86.750197999999997</v>
      </c>
      <c r="E35" s="1">
        <v>60.322215999999997</v>
      </c>
      <c r="F35" s="1">
        <v>59.910435</v>
      </c>
      <c r="G35" s="1">
        <v>50.967666999999999</v>
      </c>
      <c r="H35" s="1">
        <v>107.662666</v>
      </c>
      <c r="J35" s="1">
        <f t="shared" si="7"/>
        <v>-1.2373209128304516E-2</v>
      </c>
      <c r="K35" s="1">
        <f t="shared" si="13"/>
        <v>-1.0787858929798505E-2</v>
      </c>
      <c r="L35" s="1">
        <f t="shared" si="14"/>
        <v>-2.2752495750065733E-2</v>
      </c>
      <c r="M35" s="1">
        <f t="shared" si="15"/>
        <v>-3.6923363620793972E-2</v>
      </c>
      <c r="N35" s="1">
        <f t="shared" si="16"/>
        <v>-4.1650847019572203E-2</v>
      </c>
      <c r="O35" s="1">
        <f t="shared" si="17"/>
        <v>-2.5289209283123098E-2</v>
      </c>
      <c r="P35" s="1">
        <f t="shared" si="18"/>
        <v>6.8623466877207146E-3</v>
      </c>
      <c r="Q35" s="1">
        <f t="shared" si="19"/>
        <v>-4.8538970820386669E-2</v>
      </c>
      <c r="S35" s="1">
        <f t="shared" si="10"/>
        <v>0.98762679087169547</v>
      </c>
      <c r="T35" s="1">
        <f t="shared" si="11"/>
        <v>0.9892121410702015</v>
      </c>
      <c r="U35" s="1">
        <f t="shared" si="12"/>
        <v>0.97724750424993423</v>
      </c>
      <c r="V35" s="1">
        <f t="shared" si="2"/>
        <v>0.96307663637920604</v>
      </c>
      <c r="W35" s="1">
        <f t="shared" si="3"/>
        <v>0.95834915298042778</v>
      </c>
      <c r="X35" s="1">
        <f t="shared" si="4"/>
        <v>0.97471079071687694</v>
      </c>
      <c r="Y35" s="1">
        <f t="shared" si="5"/>
        <v>1.0068623466877207</v>
      </c>
      <c r="Z35" s="1">
        <f t="shared" si="6"/>
        <v>0.95146102917961328</v>
      </c>
      <c r="AA35" s="1"/>
    </row>
    <row r="36" spans="1:27" x14ac:dyDescent="0.3">
      <c r="A36" s="1">
        <v>204.05664100000001</v>
      </c>
      <c r="B36" s="1">
        <v>22.901281000000001</v>
      </c>
      <c r="C36" s="1">
        <v>45.428322000000001</v>
      </c>
      <c r="D36" s="1">
        <v>97.851821999999999</v>
      </c>
      <c r="E36" s="1">
        <v>60.396853999999998</v>
      </c>
      <c r="F36" s="1">
        <v>65.303421</v>
      </c>
      <c r="G36" s="1">
        <v>52.213633999999999</v>
      </c>
      <c r="H36" s="1">
        <v>111.76796</v>
      </c>
      <c r="J36" s="1">
        <f t="shared" si="7"/>
        <v>3.6838430134925236E-2</v>
      </c>
      <c r="K36" s="1">
        <f t="shared" si="13"/>
        <v>-2.9225996433177349E-2</v>
      </c>
      <c r="L36" s="1">
        <f t="shared" si="14"/>
        <v>-4.9403725198601443E-2</v>
      </c>
      <c r="M36" s="1">
        <f t="shared" si="15"/>
        <v>0.12797231886433275</v>
      </c>
      <c r="N36" s="1">
        <f t="shared" si="16"/>
        <v>1.2373219180144212E-3</v>
      </c>
      <c r="O36" s="1">
        <f t="shared" si="17"/>
        <v>9.0017473583692068E-2</v>
      </c>
      <c r="P36" s="1">
        <f t="shared" si="18"/>
        <v>2.4446223916821625E-2</v>
      </c>
      <c r="Q36" s="1">
        <f t="shared" si="19"/>
        <v>3.8131082505424865E-2</v>
      </c>
      <c r="S36" s="1">
        <f t="shared" si="10"/>
        <v>1.0368384301349252</v>
      </c>
      <c r="T36" s="1">
        <f t="shared" si="11"/>
        <v>0.97077400356682264</v>
      </c>
      <c r="U36" s="1">
        <f t="shared" si="12"/>
        <v>0.95059627480139852</v>
      </c>
      <c r="V36" s="1">
        <f t="shared" si="2"/>
        <v>1.1279723188643327</v>
      </c>
      <c r="W36" s="1">
        <f t="shared" si="3"/>
        <v>1.0012373219180144</v>
      </c>
      <c r="X36" s="1">
        <f t="shared" si="4"/>
        <v>1.0900174735836921</v>
      </c>
      <c r="Y36" s="1">
        <f t="shared" si="5"/>
        <v>1.0244462239168217</v>
      </c>
      <c r="Z36" s="1">
        <f t="shared" si="6"/>
        <v>1.0381310825054249</v>
      </c>
      <c r="AA36" s="1"/>
    </row>
    <row r="37" spans="1:27" x14ac:dyDescent="0.3">
      <c r="A37" s="1">
        <v>206.97328200000001</v>
      </c>
      <c r="B37" s="1">
        <v>22.872033999999999</v>
      </c>
      <c r="C37" s="1">
        <v>45.808247000000001</v>
      </c>
      <c r="D37" s="1">
        <v>99.966414999999998</v>
      </c>
      <c r="E37" s="1">
        <v>61.852203000000003</v>
      </c>
      <c r="F37" s="1">
        <v>70.288345000000007</v>
      </c>
      <c r="G37" s="1">
        <v>53.174968999999997</v>
      </c>
      <c r="H37" s="1">
        <v>109.615517</v>
      </c>
      <c r="J37" s="1">
        <f t="shared" si="7"/>
        <v>1.4293291243581719E-2</v>
      </c>
      <c r="K37" s="1">
        <f t="shared" si="13"/>
        <v>-1.2770901330803974E-3</v>
      </c>
      <c r="L37" s="1">
        <f t="shared" si="14"/>
        <v>8.3631748493814065E-3</v>
      </c>
      <c r="M37" s="1">
        <f t="shared" si="15"/>
        <v>2.1610154586595223E-2</v>
      </c>
      <c r="N37" s="1">
        <f t="shared" si="16"/>
        <v>2.4096437208467936E-2</v>
      </c>
      <c r="O37" s="1">
        <f t="shared" si="17"/>
        <v>7.6334806410831166E-2</v>
      </c>
      <c r="P37" s="1">
        <f t="shared" si="18"/>
        <v>1.8411570433883195E-2</v>
      </c>
      <c r="Q37" s="1">
        <f t="shared" si="19"/>
        <v>-1.9258139810371461E-2</v>
      </c>
      <c r="S37" s="1">
        <f t="shared" si="10"/>
        <v>1.0142932912435818</v>
      </c>
      <c r="T37" s="1">
        <f t="shared" si="11"/>
        <v>0.99872290986691958</v>
      </c>
      <c r="U37" s="1">
        <f t="shared" si="12"/>
        <v>1.0083631748493813</v>
      </c>
      <c r="V37" s="1">
        <f t="shared" si="2"/>
        <v>1.0216101545865952</v>
      </c>
      <c r="W37" s="1">
        <f t="shared" si="3"/>
        <v>1.024096437208468</v>
      </c>
      <c r="X37" s="1">
        <f t="shared" si="4"/>
        <v>1.0763348064108311</v>
      </c>
      <c r="Y37" s="1">
        <f t="shared" si="5"/>
        <v>1.0184115704338832</v>
      </c>
      <c r="Z37" s="1">
        <f t="shared" si="6"/>
        <v>0.9807418601896285</v>
      </c>
      <c r="AA37" s="1"/>
    </row>
    <row r="38" spans="1:27" x14ac:dyDescent="0.3">
      <c r="A38" s="1">
        <v>211.91876199999999</v>
      </c>
      <c r="B38" s="1">
        <v>22.993385</v>
      </c>
      <c r="C38" s="1">
        <v>46.574303</v>
      </c>
      <c r="D38" s="1">
        <v>108.382103</v>
      </c>
      <c r="E38" s="1">
        <v>62.379807</v>
      </c>
      <c r="F38" s="1">
        <v>75.739052000000001</v>
      </c>
      <c r="G38" s="1">
        <v>55.319049999999997</v>
      </c>
      <c r="H38" s="1">
        <v>106.564667</v>
      </c>
      <c r="J38" s="1">
        <f t="shared" si="7"/>
        <v>2.389429182458427E-2</v>
      </c>
      <c r="K38" s="1">
        <f t="shared" si="13"/>
        <v>5.3056496855505139E-3</v>
      </c>
      <c r="L38" s="1">
        <f t="shared" si="14"/>
        <v>1.6723102283307173E-2</v>
      </c>
      <c r="M38" s="1">
        <f t="shared" si="15"/>
        <v>8.4185153583831163E-2</v>
      </c>
      <c r="N38" s="1">
        <f t="shared" si="16"/>
        <v>8.5300761235617851E-3</v>
      </c>
      <c r="O38" s="1">
        <f t="shared" si="17"/>
        <v>7.7547806823449805E-2</v>
      </c>
      <c r="P38" s="1">
        <f t="shared" si="18"/>
        <v>4.032124588544659E-2</v>
      </c>
      <c r="Q38" s="1">
        <f t="shared" si="19"/>
        <v>-2.7832282175889358E-2</v>
      </c>
      <c r="S38" s="1">
        <f t="shared" si="10"/>
        <v>1.0238942918245844</v>
      </c>
      <c r="T38" s="1">
        <f t="shared" si="11"/>
        <v>1.0053056496855506</v>
      </c>
      <c r="U38" s="1">
        <f t="shared" si="12"/>
        <v>1.0167231022833072</v>
      </c>
      <c r="V38" s="1">
        <f t="shared" si="2"/>
        <v>1.0841851535838312</v>
      </c>
      <c r="W38" s="1">
        <f t="shared" si="3"/>
        <v>1.0085300761235618</v>
      </c>
      <c r="X38" s="1">
        <f t="shared" si="4"/>
        <v>1.0775478068234499</v>
      </c>
      <c r="Y38" s="1">
        <f t="shared" si="5"/>
        <v>1.0403212458854465</v>
      </c>
      <c r="Z38" s="1">
        <f t="shared" si="6"/>
        <v>0.9721677178241106</v>
      </c>
      <c r="AA38" s="1"/>
    </row>
    <row r="39" spans="1:27" x14ac:dyDescent="0.3">
      <c r="A39" s="1">
        <v>220.24539200000001</v>
      </c>
      <c r="B39" s="1">
        <v>23.057746999999999</v>
      </c>
      <c r="C39" s="1">
        <v>47.474021999999998</v>
      </c>
      <c r="D39" s="1">
        <v>108.722252</v>
      </c>
      <c r="E39" s="1">
        <v>65.005134999999996</v>
      </c>
      <c r="F39" s="1">
        <v>74.245559999999998</v>
      </c>
      <c r="G39" s="1">
        <v>54.153151999999999</v>
      </c>
      <c r="H39" s="1">
        <v>114.64099899999999</v>
      </c>
      <c r="J39" s="1">
        <f t="shared" si="7"/>
        <v>3.9291613075769213E-2</v>
      </c>
      <c r="K39" s="1">
        <f t="shared" si="13"/>
        <v>2.7991528867976219E-3</v>
      </c>
      <c r="L39" s="1">
        <f t="shared" si="14"/>
        <v>1.9317927312835954E-2</v>
      </c>
      <c r="M39" s="1">
        <f t="shared" si="15"/>
        <v>3.1384240625040899E-3</v>
      </c>
      <c r="N39" s="1">
        <f t="shared" si="16"/>
        <v>4.2086183434328295E-2</v>
      </c>
      <c r="O39" s="1">
        <f t="shared" si="17"/>
        <v>-1.9718915943125394E-2</v>
      </c>
      <c r="P39" s="1">
        <f t="shared" si="18"/>
        <v>-2.1075886154950214E-2</v>
      </c>
      <c r="Q39" s="1">
        <f t="shared" si="19"/>
        <v>7.5788084619079168E-2</v>
      </c>
      <c r="S39" s="1">
        <f t="shared" si="10"/>
        <v>1.0392916130757692</v>
      </c>
      <c r="T39" s="1">
        <f t="shared" si="11"/>
        <v>1.0027991528867977</v>
      </c>
      <c r="U39" s="1">
        <f t="shared" si="12"/>
        <v>1.0193179273128359</v>
      </c>
      <c r="V39" s="1">
        <f t="shared" si="2"/>
        <v>1.0031384240625041</v>
      </c>
      <c r="W39" s="1">
        <f t="shared" si="3"/>
        <v>1.0420861834343282</v>
      </c>
      <c r="X39" s="1">
        <f t="shared" si="4"/>
        <v>0.98028108405687464</v>
      </c>
      <c r="Y39" s="1">
        <f t="shared" si="5"/>
        <v>0.97892411384504974</v>
      </c>
      <c r="Z39" s="1">
        <f t="shared" si="6"/>
        <v>1.0757880846190793</v>
      </c>
      <c r="AA39" s="1"/>
    </row>
    <row r="40" spans="1:27" x14ac:dyDescent="0.3">
      <c r="A40" s="1">
        <v>219.56546</v>
      </c>
      <c r="B40" s="1">
        <v>23.053217</v>
      </c>
      <c r="C40" s="1">
        <v>49.117386000000003</v>
      </c>
      <c r="D40" s="1">
        <v>106.341202</v>
      </c>
      <c r="E40" s="1">
        <v>63.711212000000003</v>
      </c>
      <c r="F40" s="1">
        <v>77.118362000000005</v>
      </c>
      <c r="G40" s="1">
        <v>56.750369999999997</v>
      </c>
      <c r="H40" s="1">
        <v>112.18909499999999</v>
      </c>
      <c r="J40" s="1">
        <f t="shared" si="7"/>
        <v>-3.0871565294769386E-3</v>
      </c>
      <c r="K40" s="1">
        <f t="shared" si="13"/>
        <v>-1.9646325376018026E-4</v>
      </c>
      <c r="L40" s="1">
        <f t="shared" si="14"/>
        <v>3.4616068552186401E-2</v>
      </c>
      <c r="M40" s="1">
        <f t="shared" si="15"/>
        <v>-2.1900300593479263E-2</v>
      </c>
      <c r="N40" s="1">
        <f t="shared" si="16"/>
        <v>-1.9904935202426585E-2</v>
      </c>
      <c r="O40" s="1">
        <f t="shared" si="17"/>
        <v>3.8693249805106286E-2</v>
      </c>
      <c r="P40" s="1">
        <f t="shared" si="18"/>
        <v>4.7960606245043648E-2</v>
      </c>
      <c r="Q40" s="1">
        <f t="shared" si="19"/>
        <v>-2.1387671264099847E-2</v>
      </c>
      <c r="S40" s="1">
        <f t="shared" si="10"/>
        <v>0.99691284347052311</v>
      </c>
      <c r="T40" s="1">
        <f t="shared" si="11"/>
        <v>0.99980353674623978</v>
      </c>
      <c r="U40" s="1">
        <f t="shared" si="12"/>
        <v>1.0346160685521864</v>
      </c>
      <c r="V40" s="1">
        <f t="shared" si="2"/>
        <v>0.97809969940652075</v>
      </c>
      <c r="W40" s="1">
        <f t="shared" si="3"/>
        <v>0.98009506479757347</v>
      </c>
      <c r="X40" s="1">
        <f t="shared" si="4"/>
        <v>1.0386932498051062</v>
      </c>
      <c r="Y40" s="1">
        <f t="shared" si="5"/>
        <v>1.0479606062450437</v>
      </c>
      <c r="Z40" s="1">
        <f t="shared" si="6"/>
        <v>0.97861232873590021</v>
      </c>
      <c r="AA40" s="1"/>
    </row>
    <row r="41" spans="1:27" x14ac:dyDescent="0.3">
      <c r="A41" s="1">
        <v>222.70959500000001</v>
      </c>
      <c r="B41" s="1">
        <v>23.217178000000001</v>
      </c>
      <c r="C41" s="1">
        <v>49.824309999999997</v>
      </c>
      <c r="D41" s="1">
        <v>104.563446</v>
      </c>
      <c r="E41" s="1">
        <v>65.893990000000002</v>
      </c>
      <c r="F41" s="1">
        <v>78.644936000000001</v>
      </c>
      <c r="G41" s="1">
        <v>57.252749999999999</v>
      </c>
      <c r="H41" s="1">
        <v>113.51799</v>
      </c>
      <c r="J41" s="1">
        <f t="shared" si="7"/>
        <v>1.4319806949599476E-2</v>
      </c>
      <c r="K41" s="1">
        <f t="shared" si="13"/>
        <v>7.1122828540589574E-3</v>
      </c>
      <c r="L41" s="1">
        <f t="shared" si="14"/>
        <v>1.4392541166583939E-2</v>
      </c>
      <c r="M41" s="1">
        <f t="shared" si="15"/>
        <v>-1.6717471371068354E-2</v>
      </c>
      <c r="N41" s="1">
        <f t="shared" si="16"/>
        <v>3.4260500333912952E-2</v>
      </c>
      <c r="O41" s="1">
        <f t="shared" si="17"/>
        <v>1.9795207787219292E-2</v>
      </c>
      <c r="P41" s="1">
        <f t="shared" si="18"/>
        <v>8.8524532967803084E-3</v>
      </c>
      <c r="Q41" s="1">
        <f t="shared" si="19"/>
        <v>1.1845135215682085E-2</v>
      </c>
      <c r="S41" s="1">
        <f t="shared" si="10"/>
        <v>1.0143198069495996</v>
      </c>
      <c r="T41" s="1">
        <f t="shared" si="11"/>
        <v>1.0071122828540588</v>
      </c>
      <c r="U41" s="1">
        <f t="shared" si="12"/>
        <v>1.0143925411665839</v>
      </c>
      <c r="V41" s="1">
        <f t="shared" si="2"/>
        <v>0.98328252862893162</v>
      </c>
      <c r="W41" s="1">
        <f t="shared" si="3"/>
        <v>1.0342605003339129</v>
      </c>
      <c r="X41" s="1">
        <f t="shared" si="4"/>
        <v>1.0197952077872192</v>
      </c>
      <c r="Y41" s="1">
        <f t="shared" si="5"/>
        <v>1.0088524532967804</v>
      </c>
      <c r="Z41" s="1">
        <f t="shared" si="6"/>
        <v>1.0118451352156821</v>
      </c>
      <c r="AA41" s="1"/>
    </row>
    <row r="42" spans="1:27" x14ac:dyDescent="0.3">
      <c r="A42" s="1">
        <v>225.85269199999999</v>
      </c>
      <c r="B42" s="1">
        <v>23.355702999999998</v>
      </c>
      <c r="C42" s="1">
        <v>50.769931999999997</v>
      </c>
      <c r="D42" s="1">
        <v>105.553383</v>
      </c>
      <c r="E42" s="1">
        <v>71.499770999999996</v>
      </c>
      <c r="F42" s="1">
        <v>82.424048999999997</v>
      </c>
      <c r="G42" s="1">
        <v>57.243243999999997</v>
      </c>
      <c r="H42" s="1">
        <v>117.693108</v>
      </c>
      <c r="J42" s="1">
        <f t="shared" si="7"/>
        <v>1.411298422054956E-2</v>
      </c>
      <c r="K42" s="1">
        <f t="shared" si="13"/>
        <v>5.9664873999759052E-3</v>
      </c>
      <c r="L42" s="1">
        <f t="shared" si="14"/>
        <v>1.8979128862998809E-2</v>
      </c>
      <c r="M42" s="1">
        <f t="shared" si="15"/>
        <v>9.4673333547174564E-3</v>
      </c>
      <c r="N42" s="1">
        <f t="shared" si="16"/>
        <v>8.5072720592575937E-2</v>
      </c>
      <c r="O42" s="1">
        <f t="shared" si="17"/>
        <v>4.8052846021770498E-2</v>
      </c>
      <c r="P42" s="1">
        <f t="shared" si="18"/>
        <v>-1.6603569260868327E-4</v>
      </c>
      <c r="Q42" s="1">
        <f t="shared" si="19"/>
        <v>3.6779351008593419E-2</v>
      </c>
      <c r="S42" s="1">
        <f t="shared" si="10"/>
        <v>1.0141129842205496</v>
      </c>
      <c r="T42" s="1">
        <f t="shared" si="11"/>
        <v>1.0059664873999759</v>
      </c>
      <c r="U42" s="1">
        <f t="shared" si="12"/>
        <v>1.0189791288629988</v>
      </c>
      <c r="V42" s="1">
        <f t="shared" si="2"/>
        <v>1.0094673333547175</v>
      </c>
      <c r="W42" s="1">
        <f t="shared" si="3"/>
        <v>1.0850727205925759</v>
      </c>
      <c r="X42" s="1">
        <f t="shared" si="4"/>
        <v>1.0480528460217704</v>
      </c>
      <c r="Y42" s="1">
        <f t="shared" si="5"/>
        <v>0.99983396430739135</v>
      </c>
      <c r="Z42" s="1">
        <f t="shared" si="6"/>
        <v>1.0367793510085934</v>
      </c>
      <c r="AA42" s="1"/>
    </row>
    <row r="43" spans="1:27" x14ac:dyDescent="0.3">
      <c r="A43" s="1">
        <v>226.189438</v>
      </c>
      <c r="B43" s="1">
        <v>23.330908000000001</v>
      </c>
      <c r="C43" s="1">
        <v>50.861744000000002</v>
      </c>
      <c r="D43" s="1">
        <v>112.707848</v>
      </c>
      <c r="E43" s="1">
        <v>71.188873000000001</v>
      </c>
      <c r="F43" s="1">
        <v>87.476630999999998</v>
      </c>
      <c r="G43" s="1">
        <v>62.692698999999998</v>
      </c>
      <c r="H43" s="1">
        <v>116.946106</v>
      </c>
      <c r="J43" s="1">
        <f t="shared" si="7"/>
        <v>1.4909983893395661E-3</v>
      </c>
      <c r="K43" s="1">
        <f t="shared" si="13"/>
        <v>-1.0616250771812545E-3</v>
      </c>
      <c r="L43" s="1">
        <f t="shared" si="14"/>
        <v>1.8083932040721356E-3</v>
      </c>
      <c r="M43" s="1">
        <f t="shared" si="15"/>
        <v>6.7780537171414038E-2</v>
      </c>
      <c r="N43" s="1">
        <f t="shared" si="16"/>
        <v>-4.3482377027472523E-3</v>
      </c>
      <c r="O43" s="1">
        <f t="shared" si="17"/>
        <v>6.1299851940056979E-2</v>
      </c>
      <c r="P43" s="1">
        <f t="shared" si="18"/>
        <v>9.5198221121081131E-2</v>
      </c>
      <c r="Q43" s="1">
        <f t="shared" si="19"/>
        <v>-6.3470326571713519E-3</v>
      </c>
      <c r="S43" s="1">
        <f t="shared" si="10"/>
        <v>1.0014909983893396</v>
      </c>
      <c r="T43" s="1">
        <f t="shared" si="11"/>
        <v>0.99893837492281878</v>
      </c>
      <c r="U43" s="1">
        <f t="shared" si="12"/>
        <v>1.0018083932040722</v>
      </c>
      <c r="V43" s="1">
        <f t="shared" si="2"/>
        <v>1.067780537171414</v>
      </c>
      <c r="W43" s="1">
        <f t="shared" si="3"/>
        <v>0.99565176229725272</v>
      </c>
      <c r="X43" s="1">
        <f t="shared" si="4"/>
        <v>1.0612998519400569</v>
      </c>
      <c r="Y43" s="1">
        <f t="shared" si="5"/>
        <v>1.0951982211210811</v>
      </c>
      <c r="Z43" s="1">
        <f t="shared" si="6"/>
        <v>0.9936529673428286</v>
      </c>
      <c r="AA43" s="1"/>
    </row>
    <row r="44" spans="1:27" x14ac:dyDescent="0.3">
      <c r="A44" s="1">
        <v>231.964294</v>
      </c>
      <c r="B44" s="1">
        <v>23.371524999999998</v>
      </c>
      <c r="C44" s="1">
        <v>52.826725000000003</v>
      </c>
      <c r="D44" s="1">
        <v>110.974861</v>
      </c>
      <c r="E44" s="1">
        <v>71.789490000000001</v>
      </c>
      <c r="F44" s="1">
        <v>90.472267000000002</v>
      </c>
      <c r="G44" s="1">
        <v>63.641483000000001</v>
      </c>
      <c r="H44" s="1">
        <v>121.80626700000001</v>
      </c>
      <c r="J44" s="1">
        <f t="shared" si="7"/>
        <v>2.5531059500665101E-2</v>
      </c>
      <c r="K44" s="1">
        <f t="shared" si="13"/>
        <v>1.7409095265386782E-3</v>
      </c>
      <c r="L44" s="1">
        <f t="shared" si="14"/>
        <v>3.8633771582822669E-2</v>
      </c>
      <c r="M44" s="1">
        <f t="shared" si="15"/>
        <v>-1.5375921293431087E-2</v>
      </c>
      <c r="N44" s="1">
        <f t="shared" si="16"/>
        <v>8.4369505329856785E-3</v>
      </c>
      <c r="O44" s="1">
        <f t="shared" si="17"/>
        <v>3.4244985955163322E-2</v>
      </c>
      <c r="P44" s="1">
        <f t="shared" si="18"/>
        <v>1.5133883452680885E-2</v>
      </c>
      <c r="Q44" s="1">
        <f t="shared" si="19"/>
        <v>4.1558981023275841E-2</v>
      </c>
      <c r="S44" s="1">
        <f t="shared" si="10"/>
        <v>1.025531059500665</v>
      </c>
      <c r="T44" s="1">
        <f t="shared" si="11"/>
        <v>1.0017409095265386</v>
      </c>
      <c r="U44" s="1">
        <f t="shared" si="12"/>
        <v>1.0386337715828227</v>
      </c>
      <c r="V44" s="1">
        <f t="shared" si="2"/>
        <v>0.98462407870656887</v>
      </c>
      <c r="W44" s="1">
        <f t="shared" si="3"/>
        <v>1.0084369505329858</v>
      </c>
      <c r="X44" s="1">
        <f t="shared" si="4"/>
        <v>1.0342449859551632</v>
      </c>
      <c r="Y44" s="1">
        <f t="shared" si="5"/>
        <v>1.0151338834526809</v>
      </c>
      <c r="Z44" s="1">
        <f t="shared" si="6"/>
        <v>1.0415589810232759</v>
      </c>
      <c r="AA44" s="1"/>
    </row>
    <row r="45" spans="1:27" x14ac:dyDescent="0.3">
      <c r="A45" s="1">
        <v>232.64111299999999</v>
      </c>
      <c r="B45" s="1">
        <v>23.615105</v>
      </c>
      <c r="C45" s="1">
        <v>53.788898000000003</v>
      </c>
      <c r="D45" s="1">
        <v>113.852852</v>
      </c>
      <c r="E45" s="1">
        <v>73.937697999999997</v>
      </c>
      <c r="F45" s="1">
        <v>96.559250000000006</v>
      </c>
      <c r="G45" s="1">
        <v>63.021393000000003</v>
      </c>
      <c r="H45" s="1">
        <v>123.64061700000001</v>
      </c>
      <c r="J45" s="1">
        <f t="shared" si="7"/>
        <v>2.9177723361165004E-3</v>
      </c>
      <c r="K45" s="1">
        <f t="shared" si="13"/>
        <v>1.0422084138711594E-2</v>
      </c>
      <c r="L45" s="1">
        <f t="shared" si="14"/>
        <v>1.8213754496422027E-2</v>
      </c>
      <c r="M45" s="1">
        <f t="shared" si="15"/>
        <v>2.5933720250390712E-2</v>
      </c>
      <c r="N45" s="1">
        <f t="shared" si="16"/>
        <v>2.9923711674229705E-2</v>
      </c>
      <c r="O45" s="1">
        <f t="shared" si="17"/>
        <v>6.7280098110065079E-2</v>
      </c>
      <c r="P45" s="1">
        <f t="shared" si="18"/>
        <v>-9.7434875928330833E-3</v>
      </c>
      <c r="Q45" s="1">
        <f t="shared" si="19"/>
        <v>1.505956996449124E-2</v>
      </c>
      <c r="S45" s="1">
        <f t="shared" si="10"/>
        <v>1.0029177723361165</v>
      </c>
      <c r="T45" s="1">
        <f t="shared" si="11"/>
        <v>1.0104220841387115</v>
      </c>
      <c r="U45" s="1">
        <f t="shared" si="12"/>
        <v>1.018213754496422</v>
      </c>
      <c r="V45" s="1">
        <f t="shared" si="2"/>
        <v>1.0259337202503906</v>
      </c>
      <c r="W45" s="1">
        <f t="shared" si="3"/>
        <v>1.0299237116742297</v>
      </c>
      <c r="X45" s="1">
        <f t="shared" si="4"/>
        <v>1.0672800981100652</v>
      </c>
      <c r="Y45" s="1">
        <f t="shared" si="5"/>
        <v>0.99025651240716694</v>
      </c>
      <c r="Z45" s="1">
        <f t="shared" si="6"/>
        <v>1.0150595699644913</v>
      </c>
      <c r="AA45" s="1"/>
    </row>
    <row r="46" spans="1:27" x14ac:dyDescent="0.3">
      <c r="A46" s="1">
        <v>236.15669299999999</v>
      </c>
      <c r="B46" s="1">
        <v>23.406735999999999</v>
      </c>
      <c r="C46" s="1">
        <v>53.751888000000001</v>
      </c>
      <c r="D46" s="1">
        <v>122.79454800000001</v>
      </c>
      <c r="E46" s="1">
        <v>76.483360000000005</v>
      </c>
      <c r="F46" s="1">
        <v>103.287857</v>
      </c>
      <c r="G46" s="1">
        <v>65.539963</v>
      </c>
      <c r="H46" s="1">
        <v>127.715981</v>
      </c>
      <c r="J46" s="1">
        <f t="shared" si="7"/>
        <v>1.5111602393339651E-2</v>
      </c>
      <c r="K46" s="1">
        <f t="shared" si="13"/>
        <v>-8.823547470993719E-3</v>
      </c>
      <c r="L46" s="1">
        <f t="shared" si="14"/>
        <v>-6.8806020156802995E-4</v>
      </c>
      <c r="M46" s="1">
        <f t="shared" si="15"/>
        <v>7.8537303571455608E-2</v>
      </c>
      <c r="N46" s="1">
        <f t="shared" si="16"/>
        <v>3.4429824958845855E-2</v>
      </c>
      <c r="O46" s="1">
        <f t="shared" si="17"/>
        <v>6.9683712332065509E-2</v>
      </c>
      <c r="P46" s="1">
        <f t="shared" si="18"/>
        <v>3.996373104605918E-2</v>
      </c>
      <c r="Q46" s="1">
        <f t="shared" si="19"/>
        <v>3.2961368997374001E-2</v>
      </c>
      <c r="S46" s="1">
        <f t="shared" si="10"/>
        <v>1.0151116023933398</v>
      </c>
      <c r="T46" s="1">
        <f t="shared" si="11"/>
        <v>0.99117645252900632</v>
      </c>
      <c r="U46" s="1">
        <f t="shared" si="12"/>
        <v>0.99931193979843203</v>
      </c>
      <c r="V46" s="1">
        <f t="shared" si="2"/>
        <v>1.0785373035714556</v>
      </c>
      <c r="W46" s="1">
        <f t="shared" si="3"/>
        <v>1.0344298249588459</v>
      </c>
      <c r="X46" s="1">
        <f t="shared" si="4"/>
        <v>1.0696837123320655</v>
      </c>
      <c r="Y46" s="1">
        <f t="shared" si="5"/>
        <v>1.0399637310460592</v>
      </c>
      <c r="Z46" s="1">
        <f t="shared" si="6"/>
        <v>1.032961368997374</v>
      </c>
      <c r="AA46" s="1"/>
    </row>
    <row r="47" spans="1:27" x14ac:dyDescent="0.3">
      <c r="A47" s="1">
        <v>242.921097</v>
      </c>
      <c r="B47" s="1">
        <v>23.346046000000001</v>
      </c>
      <c r="C47" s="1">
        <v>54.760319000000003</v>
      </c>
      <c r="D47" s="1">
        <v>124.78439299999999</v>
      </c>
      <c r="E47" s="1">
        <v>81.684501999999995</v>
      </c>
      <c r="F47" s="1">
        <v>108.49881000000001</v>
      </c>
      <c r="G47" s="1">
        <v>63.441746000000002</v>
      </c>
      <c r="H47" s="1">
        <v>134.60907</v>
      </c>
      <c r="J47" s="1">
        <f t="shared" si="7"/>
        <v>2.8643710724726372E-2</v>
      </c>
      <c r="K47" s="1">
        <f t="shared" si="13"/>
        <v>-2.5928433592790328E-3</v>
      </c>
      <c r="L47" s="1">
        <f t="shared" si="14"/>
        <v>1.8760847991051061E-2</v>
      </c>
      <c r="M47" s="1">
        <f t="shared" si="15"/>
        <v>1.6204668956475071E-2</v>
      </c>
      <c r="N47" s="1">
        <f t="shared" si="16"/>
        <v>6.8003576202718991E-2</v>
      </c>
      <c r="O47" s="1">
        <f t="shared" si="17"/>
        <v>5.0450780482356253E-2</v>
      </c>
      <c r="P47" s="1">
        <f t="shared" si="18"/>
        <v>-3.2014314686140397E-2</v>
      </c>
      <c r="Q47" s="1">
        <f t="shared" si="19"/>
        <v>5.3972016234992579E-2</v>
      </c>
      <c r="S47" s="1">
        <f t="shared" si="10"/>
        <v>1.0286437107247264</v>
      </c>
      <c r="T47" s="1">
        <f t="shared" si="11"/>
        <v>0.99740715664072099</v>
      </c>
      <c r="U47" s="1">
        <f t="shared" si="12"/>
        <v>1.018760847991051</v>
      </c>
      <c r="V47" s="1">
        <f t="shared" si="2"/>
        <v>1.016204668956475</v>
      </c>
      <c r="W47" s="1">
        <f t="shared" si="3"/>
        <v>1.0680035762027189</v>
      </c>
      <c r="X47" s="1">
        <f t="shared" si="4"/>
        <v>1.0504507804823562</v>
      </c>
      <c r="Y47" s="1">
        <f t="shared" si="5"/>
        <v>0.96798568531385965</v>
      </c>
      <c r="Z47" s="1">
        <f t="shared" si="6"/>
        <v>1.0539720162349926</v>
      </c>
      <c r="AA47" s="1"/>
    </row>
    <row r="48" spans="1:27" x14ac:dyDescent="0.3">
      <c r="A48" s="1">
        <v>250.34620699999999</v>
      </c>
      <c r="B48" s="1">
        <v>23.331047000000002</v>
      </c>
      <c r="C48" s="1">
        <v>54.769565999999998</v>
      </c>
      <c r="D48" s="1">
        <v>136.03743</v>
      </c>
      <c r="E48" s="1">
        <v>85.810569999999998</v>
      </c>
      <c r="F48" s="1">
        <v>111.339401</v>
      </c>
      <c r="G48" s="1">
        <v>68.576599000000002</v>
      </c>
      <c r="H48" s="1">
        <v>141.306915</v>
      </c>
      <c r="J48" s="1">
        <f t="shared" si="7"/>
        <v>3.0565933102138055E-2</v>
      </c>
      <c r="K48" s="1">
        <f t="shared" si="13"/>
        <v>-6.4246425283320092E-4</v>
      </c>
      <c r="L48" s="1">
        <f t="shared" si="14"/>
        <v>1.6886315070580393E-4</v>
      </c>
      <c r="M48" s="1">
        <f t="shared" si="15"/>
        <v>9.0179843243698002E-2</v>
      </c>
      <c r="N48" s="1">
        <f t="shared" si="16"/>
        <v>5.0512250169560978E-2</v>
      </c>
      <c r="O48" s="1">
        <f t="shared" si="17"/>
        <v>2.6180849356780864E-2</v>
      </c>
      <c r="P48" s="1">
        <f t="shared" si="18"/>
        <v>8.0938078217456369E-2</v>
      </c>
      <c r="Q48" s="1">
        <f t="shared" si="19"/>
        <v>4.9757754065160698E-2</v>
      </c>
      <c r="S48" s="1">
        <f t="shared" si="10"/>
        <v>1.030565933102138</v>
      </c>
      <c r="T48" s="1">
        <f t="shared" si="11"/>
        <v>0.99935753574716679</v>
      </c>
      <c r="U48" s="1">
        <f t="shared" si="12"/>
        <v>1.0001688631507057</v>
      </c>
      <c r="V48" s="1">
        <f t="shared" si="2"/>
        <v>1.090179843243698</v>
      </c>
      <c r="W48" s="1">
        <f t="shared" si="3"/>
        <v>1.050512250169561</v>
      </c>
      <c r="X48" s="1">
        <f t="shared" si="4"/>
        <v>1.0261808493567808</v>
      </c>
      <c r="Y48" s="1">
        <f t="shared" si="5"/>
        <v>1.0809380782174565</v>
      </c>
      <c r="Z48" s="1">
        <f t="shared" si="6"/>
        <v>1.0497577540651606</v>
      </c>
      <c r="AA48" s="1"/>
    </row>
    <row r="49" spans="1:27" x14ac:dyDescent="0.3">
      <c r="A49" s="1">
        <v>252.09382600000001</v>
      </c>
      <c r="B49" s="1">
        <v>23.355194000000001</v>
      </c>
      <c r="C49" s="1">
        <v>56.212817999999999</v>
      </c>
      <c r="D49" s="1">
        <v>132.86256399999999</v>
      </c>
      <c r="E49" s="1">
        <v>86.114784</v>
      </c>
      <c r="F49" s="1">
        <v>119.831192</v>
      </c>
      <c r="G49" s="1">
        <v>67.722381999999996</v>
      </c>
      <c r="H49" s="1">
        <v>146.15687600000001</v>
      </c>
      <c r="J49" s="1">
        <f t="shared" si="7"/>
        <v>6.9808087805381227E-3</v>
      </c>
      <c r="K49" s="1">
        <f t="shared" si="13"/>
        <v>1.0349728411245005E-3</v>
      </c>
      <c r="L49" s="1">
        <f t="shared" si="14"/>
        <v>2.6351349944967632E-2</v>
      </c>
      <c r="M49" s="1">
        <f t="shared" si="15"/>
        <v>-2.3338179793605397E-2</v>
      </c>
      <c r="N49" s="1">
        <f t="shared" si="16"/>
        <v>3.5451809724606396E-3</v>
      </c>
      <c r="O49" s="1">
        <f t="shared" si="17"/>
        <v>7.6269415173160549E-2</v>
      </c>
      <c r="P49" s="1">
        <f t="shared" si="18"/>
        <v>-1.2456392012091552E-2</v>
      </c>
      <c r="Q49" s="1">
        <f t="shared" si="19"/>
        <v>3.4322177368319218E-2</v>
      </c>
      <c r="S49" s="1">
        <f t="shared" si="10"/>
        <v>1.0069808087805381</v>
      </c>
      <c r="T49" s="1">
        <f t="shared" si="11"/>
        <v>1.0010349728411245</v>
      </c>
      <c r="U49" s="1">
        <f t="shared" si="12"/>
        <v>1.0263513499449677</v>
      </c>
      <c r="V49" s="1">
        <f t="shared" si="2"/>
        <v>0.97666182020639458</v>
      </c>
      <c r="W49" s="1">
        <f t="shared" si="3"/>
        <v>1.0035451809724607</v>
      </c>
      <c r="X49" s="1">
        <f t="shared" si="4"/>
        <v>1.0762694151731607</v>
      </c>
      <c r="Y49" s="1">
        <f t="shared" si="5"/>
        <v>0.98754360798790841</v>
      </c>
      <c r="Z49" s="1">
        <f t="shared" si="6"/>
        <v>1.0343221773683191</v>
      </c>
      <c r="AA49" s="1"/>
    </row>
    <row r="50" spans="1:27" x14ac:dyDescent="0.3">
      <c r="A50" s="1">
        <v>267.66281099999998</v>
      </c>
      <c r="B50" s="1">
        <v>23.113378999999998</v>
      </c>
      <c r="C50" s="1">
        <v>60.640689999999999</v>
      </c>
      <c r="D50" s="1">
        <v>143.602127</v>
      </c>
      <c r="E50" s="1">
        <v>92.032798999999997</v>
      </c>
      <c r="F50" s="1">
        <v>129.25688199999999</v>
      </c>
      <c r="G50" s="1">
        <v>71.2714</v>
      </c>
      <c r="H50" s="1">
        <v>153.42222599999999</v>
      </c>
      <c r="J50" s="1">
        <f t="shared" si="7"/>
        <v>6.1758692178363661E-2</v>
      </c>
      <c r="K50" s="1">
        <f t="shared" si="13"/>
        <v>-1.0353799672997901E-2</v>
      </c>
      <c r="L50" s="1">
        <f t="shared" si="14"/>
        <v>7.8769792327436791E-2</v>
      </c>
      <c r="M50" s="1">
        <f t="shared" si="15"/>
        <v>8.0832122131859543E-2</v>
      </c>
      <c r="N50" s="1">
        <f t="shared" si="16"/>
        <v>6.8722404273812002E-2</v>
      </c>
      <c r="O50" s="1">
        <f t="shared" si="17"/>
        <v>7.865806759228422E-2</v>
      </c>
      <c r="P50" s="1">
        <f t="shared" si="18"/>
        <v>5.2405392356104724E-2</v>
      </c>
      <c r="Q50" s="1">
        <f t="shared" si="19"/>
        <v>4.9709258974582782E-2</v>
      </c>
      <c r="S50" s="1">
        <f t="shared" si="10"/>
        <v>1.0617586921783637</v>
      </c>
      <c r="T50" s="1">
        <f t="shared" si="11"/>
        <v>0.98964620032700212</v>
      </c>
      <c r="U50" s="1">
        <f t="shared" si="12"/>
        <v>1.0787697923274369</v>
      </c>
      <c r="V50" s="1">
        <f t="shared" si="2"/>
        <v>1.0808321221318595</v>
      </c>
      <c r="W50" s="1">
        <f t="shared" si="3"/>
        <v>1.0687224042738119</v>
      </c>
      <c r="X50" s="1">
        <f t="shared" si="4"/>
        <v>1.0786580675922841</v>
      </c>
      <c r="Y50" s="1">
        <f t="shared" si="5"/>
        <v>1.0524053923561048</v>
      </c>
      <c r="Z50" s="1">
        <f t="shared" si="6"/>
        <v>1.0497092589745827</v>
      </c>
      <c r="AA50" s="1"/>
    </row>
    <row r="51" spans="1:27" x14ac:dyDescent="0.3">
      <c r="A51" s="1">
        <v>257.93045000000001</v>
      </c>
      <c r="B51" s="1">
        <v>22.917266999999999</v>
      </c>
      <c r="C51" s="1">
        <v>57.574317999999998</v>
      </c>
      <c r="D51" s="1">
        <v>155.46608000000001</v>
      </c>
      <c r="E51" s="1">
        <v>95.822540000000004</v>
      </c>
      <c r="F51" s="1">
        <v>107.731697</v>
      </c>
      <c r="G51" s="1">
        <v>70.537848999999994</v>
      </c>
      <c r="H51" s="1">
        <v>153.71816999999999</v>
      </c>
      <c r="J51" s="1">
        <f t="shared" si="7"/>
        <v>-3.636052749965317E-2</v>
      </c>
      <c r="K51" s="1">
        <f t="shared" si="13"/>
        <v>-8.4847827745133855E-3</v>
      </c>
      <c r="L51" s="1">
        <f t="shared" si="14"/>
        <v>-5.0566245205982997E-2</v>
      </c>
      <c r="M51" s="1">
        <f t="shared" si="15"/>
        <v>8.2616833384369093E-2</v>
      </c>
      <c r="N51" s="1">
        <f t="shared" si="16"/>
        <v>4.1178156496142281E-2</v>
      </c>
      <c r="O51" s="1">
        <f t="shared" si="17"/>
        <v>-0.16653028192340269</v>
      </c>
      <c r="P51" s="1">
        <f t="shared" si="18"/>
        <v>-1.0292361311830631E-2</v>
      </c>
      <c r="Q51" s="1">
        <f t="shared" si="19"/>
        <v>1.9289512850634272E-3</v>
      </c>
      <c r="S51" s="1">
        <f t="shared" si="10"/>
        <v>0.96363947250034687</v>
      </c>
      <c r="T51" s="1">
        <f t="shared" si="11"/>
        <v>0.99151521722548663</v>
      </c>
      <c r="U51" s="1">
        <f t="shared" si="12"/>
        <v>0.94943375479401704</v>
      </c>
      <c r="V51" s="1">
        <f t="shared" si="2"/>
        <v>1.0826168333843691</v>
      </c>
      <c r="W51" s="1">
        <f t="shared" si="3"/>
        <v>1.0411781564961422</v>
      </c>
      <c r="X51" s="1">
        <f t="shared" si="4"/>
        <v>0.83346971807659731</v>
      </c>
      <c r="Y51" s="1">
        <f t="shared" si="5"/>
        <v>0.98970763868816936</v>
      </c>
      <c r="Z51" s="1">
        <f t="shared" si="6"/>
        <v>1.0019289512850633</v>
      </c>
      <c r="AA51" s="1"/>
    </row>
    <row r="52" spans="1:27" x14ac:dyDescent="0.3">
      <c r="A52" s="1">
        <v>249.85977199999999</v>
      </c>
      <c r="B52" s="1">
        <v>23.091867000000001</v>
      </c>
      <c r="C52" s="1">
        <v>58.637203</v>
      </c>
      <c r="D52" s="1">
        <v>151.330536</v>
      </c>
      <c r="E52" s="1">
        <v>104.70985400000001</v>
      </c>
      <c r="F52" s="1">
        <v>109.74187499999999</v>
      </c>
      <c r="G52" s="1">
        <v>69.997321999999997</v>
      </c>
      <c r="H52" s="1">
        <v>146.548294</v>
      </c>
      <c r="J52" s="1">
        <f t="shared" si="7"/>
        <v>-3.1290132669485188E-2</v>
      </c>
      <c r="K52" s="1">
        <f t="shared" si="13"/>
        <v>7.6187095084244401E-3</v>
      </c>
      <c r="L52" s="1">
        <f t="shared" si="14"/>
        <v>1.8461095796219445E-2</v>
      </c>
      <c r="M52" s="1">
        <f t="shared" si="15"/>
        <v>-2.6600940861183416E-2</v>
      </c>
      <c r="N52" s="1">
        <f t="shared" si="16"/>
        <v>9.2747635368463449E-2</v>
      </c>
      <c r="O52" s="1">
        <f t="shared" si="17"/>
        <v>1.8659113853929141E-2</v>
      </c>
      <c r="P52" s="1">
        <f t="shared" si="18"/>
        <v>-7.6629356815232251E-3</v>
      </c>
      <c r="Q52" s="1">
        <f t="shared" si="19"/>
        <v>-4.664299607521992E-2</v>
      </c>
      <c r="S52" s="1">
        <f t="shared" si="10"/>
        <v>0.96870986733051478</v>
      </c>
      <c r="T52" s="1">
        <f t="shared" si="11"/>
        <v>1.0076187095084244</v>
      </c>
      <c r="U52" s="1">
        <f t="shared" si="12"/>
        <v>1.0184610957962195</v>
      </c>
      <c r="V52" s="1">
        <f t="shared" si="2"/>
        <v>0.97339905913881664</v>
      </c>
      <c r="W52" s="1">
        <f t="shared" si="3"/>
        <v>1.0927476353684635</v>
      </c>
      <c r="X52" s="1">
        <f t="shared" si="4"/>
        <v>1.0186591138539292</v>
      </c>
      <c r="Y52" s="1">
        <f t="shared" si="5"/>
        <v>0.99233706431847679</v>
      </c>
      <c r="Z52" s="1">
        <f t="shared" si="6"/>
        <v>0.95335700392478007</v>
      </c>
      <c r="AA52" s="1"/>
    </row>
    <row r="53" spans="1:27" x14ac:dyDescent="0.3">
      <c r="A53" s="1">
        <v>252.15696700000001</v>
      </c>
      <c r="B53" s="1">
        <v>22.909426</v>
      </c>
      <c r="C53" s="1">
        <v>57.508479999999999</v>
      </c>
      <c r="D53" s="1">
        <v>148.14700300000001</v>
      </c>
      <c r="E53" s="1">
        <v>102.688309</v>
      </c>
      <c r="F53" s="1">
        <v>102.94961499999999</v>
      </c>
      <c r="G53" s="1">
        <v>70.163764999999998</v>
      </c>
      <c r="H53" s="1">
        <v>144.352463</v>
      </c>
      <c r="J53" s="1">
        <f t="shared" si="7"/>
        <v>9.1939369895847681E-3</v>
      </c>
      <c r="K53" s="1">
        <f t="shared" si="13"/>
        <v>-7.900660435988166E-3</v>
      </c>
      <c r="L53" s="1">
        <f t="shared" si="14"/>
        <v>-1.9249263986892431E-2</v>
      </c>
      <c r="M53" s="1">
        <f t="shared" si="15"/>
        <v>-2.1036950533235295E-2</v>
      </c>
      <c r="N53" s="1">
        <f t="shared" si="16"/>
        <v>-1.9306158138660025E-2</v>
      </c>
      <c r="O53" s="1">
        <f t="shared" si="17"/>
        <v>-6.1893055864044595E-2</v>
      </c>
      <c r="P53" s="1">
        <f t="shared" si="18"/>
        <v>2.377848112532091E-3</v>
      </c>
      <c r="Q53" s="1">
        <f t="shared" si="19"/>
        <v>-1.4983668114212222E-2</v>
      </c>
      <c r="S53" s="1">
        <f t="shared" si="10"/>
        <v>1.0091939369895848</v>
      </c>
      <c r="T53" s="1">
        <f t="shared" si="11"/>
        <v>0.99209933956401186</v>
      </c>
      <c r="U53" s="1">
        <f t="shared" si="12"/>
        <v>0.98075073601310758</v>
      </c>
      <c r="V53" s="1">
        <f t="shared" si="2"/>
        <v>0.97896304946676471</v>
      </c>
      <c r="W53" s="1">
        <f t="shared" si="3"/>
        <v>0.98069384186134001</v>
      </c>
      <c r="X53" s="1">
        <f t="shared" si="4"/>
        <v>0.93810694413595541</v>
      </c>
      <c r="Y53" s="1">
        <f t="shared" si="5"/>
        <v>1.0023778481125321</v>
      </c>
      <c r="Z53" s="1">
        <f t="shared" si="6"/>
        <v>0.98501633188578774</v>
      </c>
      <c r="AA53" s="1"/>
    </row>
    <row r="54" spans="1:27" x14ac:dyDescent="0.3">
      <c r="A54" s="1">
        <v>258.28668199999998</v>
      </c>
      <c r="B54" s="1">
        <v>23.085449000000001</v>
      </c>
      <c r="C54" s="1">
        <v>57.273330999999999</v>
      </c>
      <c r="D54" s="1">
        <v>153.05136100000001</v>
      </c>
      <c r="E54" s="1">
        <v>110.58078</v>
      </c>
      <c r="F54" s="1">
        <v>94.060364000000007</v>
      </c>
      <c r="G54" s="1">
        <v>68.643508999999995</v>
      </c>
      <c r="H54" s="1">
        <v>149.99891700000001</v>
      </c>
      <c r="J54" s="1">
        <f t="shared" si="7"/>
        <v>2.4309124086188648E-2</v>
      </c>
      <c r="K54" s="1">
        <f t="shared" si="13"/>
        <v>7.6834312653665223E-3</v>
      </c>
      <c r="L54" s="1">
        <f t="shared" si="14"/>
        <v>-4.0889447956197044E-3</v>
      </c>
      <c r="M54" s="1">
        <f t="shared" si="15"/>
        <v>3.3104672390841423E-2</v>
      </c>
      <c r="N54" s="1">
        <f t="shared" si="16"/>
        <v>7.6858515607653055E-2</v>
      </c>
      <c r="O54" s="1">
        <f t="shared" si="17"/>
        <v>-8.6345645877354549E-2</v>
      </c>
      <c r="P54" s="1">
        <f t="shared" si="18"/>
        <v>-2.1667252320339472E-2</v>
      </c>
      <c r="Q54" s="1">
        <f t="shared" si="19"/>
        <v>3.9115744079822219E-2</v>
      </c>
      <c r="S54" s="1">
        <f t="shared" si="10"/>
        <v>1.0243091240861886</v>
      </c>
      <c r="T54" s="1">
        <f t="shared" si="11"/>
        <v>1.0076834312653664</v>
      </c>
      <c r="U54" s="1">
        <f t="shared" si="12"/>
        <v>0.99591105520438028</v>
      </c>
      <c r="V54" s="1">
        <f t="shared" si="2"/>
        <v>1.0331046723908415</v>
      </c>
      <c r="W54" s="1">
        <f t="shared" si="3"/>
        <v>1.0768585156076531</v>
      </c>
      <c r="X54" s="1">
        <f t="shared" si="4"/>
        <v>0.9136543541226454</v>
      </c>
      <c r="Y54" s="1">
        <f t="shared" si="5"/>
        <v>0.9783327476796605</v>
      </c>
      <c r="Z54" s="1">
        <f t="shared" si="6"/>
        <v>1.0391157440798222</v>
      </c>
      <c r="AA54" s="1"/>
    </row>
    <row r="55" spans="1:27" x14ac:dyDescent="0.3">
      <c r="A55" s="1">
        <v>258.61084</v>
      </c>
      <c r="B55" s="1">
        <v>23.141109</v>
      </c>
      <c r="C55" s="1">
        <v>54.404488000000001</v>
      </c>
      <c r="D55" s="1">
        <v>154.009705</v>
      </c>
      <c r="E55" s="1">
        <v>110.245537</v>
      </c>
      <c r="F55" s="1">
        <v>100.611176</v>
      </c>
      <c r="G55" s="1">
        <v>71.219207999999995</v>
      </c>
      <c r="H55" s="1">
        <v>157.55955499999999</v>
      </c>
      <c r="J55" s="1">
        <f t="shared" si="7"/>
        <v>1.2550318022204927E-3</v>
      </c>
      <c r="K55" s="1">
        <f t="shared" si="13"/>
        <v>2.4110425575867983E-3</v>
      </c>
      <c r="L55" s="1">
        <f t="shared" si="14"/>
        <v>-5.009038150758157E-2</v>
      </c>
      <c r="M55" s="1">
        <f t="shared" si="15"/>
        <v>6.2615843056762002E-3</v>
      </c>
      <c r="N55" s="1">
        <f t="shared" si="16"/>
        <v>-3.0316570384112456E-3</v>
      </c>
      <c r="O55" s="1">
        <f t="shared" si="17"/>
        <v>6.9644765567779363E-2</v>
      </c>
      <c r="P55" s="1">
        <f t="shared" si="18"/>
        <v>3.7522834096374656E-2</v>
      </c>
      <c r="Q55" s="1">
        <f t="shared" si="19"/>
        <v>5.0404617254669798E-2</v>
      </c>
      <c r="S55" s="1">
        <f t="shared" si="10"/>
        <v>1.0012550318022204</v>
      </c>
      <c r="T55" s="1">
        <f t="shared" si="11"/>
        <v>1.0024110425575867</v>
      </c>
      <c r="U55" s="1">
        <f t="shared" si="12"/>
        <v>0.94990961849241839</v>
      </c>
      <c r="V55" s="1">
        <f t="shared" si="2"/>
        <v>1.0062615843056761</v>
      </c>
      <c r="W55" s="1">
        <f t="shared" si="3"/>
        <v>0.99696834296158876</v>
      </c>
      <c r="X55" s="1">
        <f t="shared" si="4"/>
        <v>1.0696447655677794</v>
      </c>
      <c r="Y55" s="1">
        <f t="shared" si="5"/>
        <v>1.0375228340963747</v>
      </c>
      <c r="Z55" s="1">
        <f t="shared" si="6"/>
        <v>1.0504046172546697</v>
      </c>
      <c r="AA55" s="1"/>
    </row>
    <row r="56" spans="1:27" x14ac:dyDescent="0.3">
      <c r="A56" s="1">
        <v>269.395691</v>
      </c>
      <c r="B56" s="1">
        <v>23.031016999999999</v>
      </c>
      <c r="C56" s="1">
        <v>56.809170000000002</v>
      </c>
      <c r="D56" s="1">
        <v>150.10539199999999</v>
      </c>
      <c r="E56" s="1">
        <v>108.55732</v>
      </c>
      <c r="F56" s="1">
        <v>93.901832999999996</v>
      </c>
      <c r="G56" s="1">
        <v>71.796227000000002</v>
      </c>
      <c r="H56" s="1">
        <v>153.45657299999999</v>
      </c>
      <c r="J56" s="1">
        <f t="shared" si="7"/>
        <v>4.1703012139785028E-2</v>
      </c>
      <c r="K56" s="1">
        <f t="shared" si="13"/>
        <v>-4.7574210898881997E-3</v>
      </c>
      <c r="L56" s="1">
        <f t="shared" si="14"/>
        <v>4.4200066729788927E-2</v>
      </c>
      <c r="M56" s="1">
        <f t="shared" si="15"/>
        <v>-2.5351084206024561E-2</v>
      </c>
      <c r="N56" s="1">
        <f t="shared" si="16"/>
        <v>-1.5313245741639361E-2</v>
      </c>
      <c r="O56" s="1">
        <f t="shared" si="17"/>
        <v>-6.6685862015965339E-2</v>
      </c>
      <c r="P56" s="1">
        <f t="shared" si="18"/>
        <v>8.1020137151764891E-3</v>
      </c>
      <c r="Q56" s="1">
        <f t="shared" si="19"/>
        <v>-2.604083262357524E-2</v>
      </c>
      <c r="S56" s="1">
        <f t="shared" si="10"/>
        <v>1.041703012139785</v>
      </c>
      <c r="T56" s="1">
        <f t="shared" si="11"/>
        <v>0.99524257891011181</v>
      </c>
      <c r="U56" s="1">
        <f t="shared" si="12"/>
        <v>1.0442000667297888</v>
      </c>
      <c r="V56" s="1">
        <f t="shared" si="2"/>
        <v>0.97464891579397539</v>
      </c>
      <c r="W56" s="1">
        <f t="shared" si="3"/>
        <v>0.98468675425836061</v>
      </c>
      <c r="X56" s="1">
        <f t="shared" si="4"/>
        <v>0.93331413798403462</v>
      </c>
      <c r="Y56" s="1">
        <f t="shared" si="5"/>
        <v>1.0081020137151764</v>
      </c>
      <c r="Z56" s="1">
        <f t="shared" si="6"/>
        <v>0.97395916737642474</v>
      </c>
      <c r="AA56" s="1"/>
    </row>
    <row r="57" spans="1:27" x14ac:dyDescent="0.3">
      <c r="A57" s="1">
        <v>277.99478099999999</v>
      </c>
      <c r="B57" s="1">
        <v>23.199528000000001</v>
      </c>
      <c r="C57" s="1">
        <v>56.135578000000002</v>
      </c>
      <c r="D57" s="1">
        <v>164.831039</v>
      </c>
      <c r="E57" s="1">
        <v>129.84982299999999</v>
      </c>
      <c r="F57" s="1">
        <v>97.449852000000007</v>
      </c>
      <c r="G57" s="1">
        <v>74.049873000000005</v>
      </c>
      <c r="H57" s="1">
        <v>162.837524</v>
      </c>
      <c r="J57" s="1">
        <f t="shared" si="7"/>
        <v>3.1919924064412707E-2</v>
      </c>
      <c r="K57" s="1">
        <f t="shared" si="13"/>
        <v>7.3166981727295112E-3</v>
      </c>
      <c r="L57" s="1">
        <f t="shared" si="14"/>
        <v>-1.1857099830889966E-2</v>
      </c>
      <c r="M57" s="1">
        <f t="shared" si="15"/>
        <v>9.8102052190103942E-2</v>
      </c>
      <c r="N57" s="1">
        <f t="shared" si="16"/>
        <v>0.19614064717146648</v>
      </c>
      <c r="O57" s="1">
        <f t="shared" si="17"/>
        <v>3.7784342292871011E-2</v>
      </c>
      <c r="P57" s="1">
        <f t="shared" si="18"/>
        <v>3.1389476775708608E-2</v>
      </c>
      <c r="Q57" s="1">
        <f t="shared" si="19"/>
        <v>6.1130981987979172E-2</v>
      </c>
      <c r="S57" s="1">
        <f t="shared" si="10"/>
        <v>1.0319199240644128</v>
      </c>
      <c r="T57" s="1">
        <f t="shared" si="11"/>
        <v>1.0073166981727295</v>
      </c>
      <c r="U57" s="1">
        <f t="shared" si="12"/>
        <v>0.98814290016910999</v>
      </c>
      <c r="V57" s="1">
        <f t="shared" si="2"/>
        <v>1.0981020521901039</v>
      </c>
      <c r="W57" s="1">
        <f t="shared" si="3"/>
        <v>1.1961406471714664</v>
      </c>
      <c r="X57" s="1">
        <f t="shared" si="4"/>
        <v>1.037784342292871</v>
      </c>
      <c r="Y57" s="1">
        <f t="shared" si="5"/>
        <v>1.0313894767757086</v>
      </c>
      <c r="Z57" s="1">
        <f t="shared" si="6"/>
        <v>1.0611309819879793</v>
      </c>
      <c r="AA57" s="1"/>
    </row>
    <row r="58" spans="1:27" x14ac:dyDescent="0.3">
      <c r="A58" s="1">
        <v>278.38736</v>
      </c>
      <c r="B58" s="1">
        <v>22.985388</v>
      </c>
      <c r="C58" s="1">
        <v>56.258915000000002</v>
      </c>
      <c r="D58" s="1">
        <v>160.56710799999999</v>
      </c>
      <c r="E58" s="1">
        <v>126.784706</v>
      </c>
      <c r="F58" s="1">
        <v>93.056984</v>
      </c>
      <c r="G58" s="1">
        <v>72.748192000000003</v>
      </c>
      <c r="H58" s="1">
        <v>163.92585800000001</v>
      </c>
      <c r="J58" s="1">
        <f t="shared" si="7"/>
        <v>1.4121811876749298E-3</v>
      </c>
      <c r="K58" s="1">
        <f t="shared" si="13"/>
        <v>-9.2303602038800291E-3</v>
      </c>
      <c r="L58" s="1">
        <f t="shared" si="14"/>
        <v>2.1971271053804657E-3</v>
      </c>
      <c r="M58" s="1">
        <f t="shared" si="15"/>
        <v>-2.5868495556835104E-2</v>
      </c>
      <c r="N58" s="1">
        <f t="shared" si="16"/>
        <v>-2.3605091860617992E-2</v>
      </c>
      <c r="O58" s="1">
        <f t="shared" si="17"/>
        <v>-4.5078241883835871E-2</v>
      </c>
      <c r="P58" s="1">
        <f t="shared" si="18"/>
        <v>-1.7578436630134423E-2</v>
      </c>
      <c r="Q58" s="1">
        <f t="shared" si="19"/>
        <v>6.683557777505897E-3</v>
      </c>
      <c r="S58" s="1">
        <f t="shared" si="10"/>
        <v>1.0014121811876748</v>
      </c>
      <c r="T58" s="1">
        <f t="shared" si="11"/>
        <v>0.99076963979611998</v>
      </c>
      <c r="U58" s="1">
        <f t="shared" si="12"/>
        <v>1.0021971271053804</v>
      </c>
      <c r="V58" s="1">
        <f t="shared" si="2"/>
        <v>0.97413150444316488</v>
      </c>
      <c r="W58" s="1">
        <f t="shared" si="3"/>
        <v>0.97639490813938201</v>
      </c>
      <c r="X58" s="1">
        <f t="shared" si="4"/>
        <v>0.95492175811616409</v>
      </c>
      <c r="Y58" s="1">
        <f t="shared" si="5"/>
        <v>0.98242156336986552</v>
      </c>
      <c r="Z58" s="1">
        <f t="shared" si="6"/>
        <v>1.006683557777506</v>
      </c>
      <c r="AA58" s="1"/>
    </row>
    <row r="59" spans="1:27" x14ac:dyDescent="0.3">
      <c r="A59" s="1">
        <v>260.32275399999997</v>
      </c>
      <c r="B59" s="1">
        <v>22.893179</v>
      </c>
      <c r="C59" s="1">
        <v>52.160454000000001</v>
      </c>
      <c r="D59" s="1">
        <v>173.559158</v>
      </c>
      <c r="E59" s="1">
        <v>112.759384</v>
      </c>
      <c r="F59" s="1">
        <v>109.43602799999999</v>
      </c>
      <c r="G59" s="1">
        <v>75.067345000000003</v>
      </c>
      <c r="H59" s="1">
        <v>151.80960099999999</v>
      </c>
      <c r="J59" s="1">
        <f t="shared" si="7"/>
        <v>-6.4890180358763511E-2</v>
      </c>
      <c r="K59" s="1">
        <f t="shared" si="13"/>
        <v>-4.0116355660387562E-3</v>
      </c>
      <c r="L59" s="1">
        <f t="shared" si="14"/>
        <v>-7.2849982976031444E-2</v>
      </c>
      <c r="M59" s="1">
        <f t="shared" si="15"/>
        <v>8.0913520594765934E-2</v>
      </c>
      <c r="N59" s="1">
        <f t="shared" si="16"/>
        <v>-0.11062313777814813</v>
      </c>
      <c r="O59" s="1">
        <f t="shared" si="17"/>
        <v>0.17601090531797156</v>
      </c>
      <c r="P59" s="1">
        <f t="shared" si="18"/>
        <v>3.187918402150805E-2</v>
      </c>
      <c r="Q59" s="1">
        <f t="shared" si="19"/>
        <v>-7.3913030853253292E-2</v>
      </c>
      <c r="S59" s="1">
        <f t="shared" si="10"/>
        <v>0.93510981964123652</v>
      </c>
      <c r="T59" s="1">
        <f t="shared" si="11"/>
        <v>0.99598836443396122</v>
      </c>
      <c r="U59" s="1">
        <f t="shared" si="12"/>
        <v>0.9271500170239686</v>
      </c>
      <c r="V59" s="1">
        <f t="shared" si="2"/>
        <v>1.080913520594766</v>
      </c>
      <c r="W59" s="1">
        <f t="shared" si="3"/>
        <v>0.88937686222185186</v>
      </c>
      <c r="X59" s="1">
        <f t="shared" si="4"/>
        <v>1.1760109053179715</v>
      </c>
      <c r="Y59" s="1">
        <f t="shared" si="5"/>
        <v>1.031879184021508</v>
      </c>
      <c r="Z59" s="1">
        <f t="shared" si="6"/>
        <v>0.92608696914674671</v>
      </c>
      <c r="AA59" s="1"/>
    </row>
    <row r="60" spans="1:27" x14ac:dyDescent="0.3">
      <c r="A60" s="1">
        <v>265.15154999999999</v>
      </c>
      <c r="B60" s="1">
        <v>23.092898999999999</v>
      </c>
      <c r="C60" s="1">
        <v>54.418404000000002</v>
      </c>
      <c r="D60" s="1">
        <v>180.037811</v>
      </c>
      <c r="E60" s="1">
        <v>102.08513600000001</v>
      </c>
      <c r="F60" s="1">
        <v>104.364243</v>
      </c>
      <c r="G60" s="1">
        <v>79.627525000000006</v>
      </c>
      <c r="H60" s="1">
        <v>159.903503</v>
      </c>
      <c r="J60" s="1">
        <f t="shared" si="7"/>
        <v>1.8549265962359986E-2</v>
      </c>
      <c r="K60" s="1">
        <f t="shared" si="13"/>
        <v>8.723995911620628E-3</v>
      </c>
      <c r="L60" s="1">
        <f t="shared" si="14"/>
        <v>4.3288541928718657E-2</v>
      </c>
      <c r="M60" s="1">
        <f t="shared" si="15"/>
        <v>3.7328211744378295E-2</v>
      </c>
      <c r="N60" s="1">
        <f t="shared" si="16"/>
        <v>-9.4663943889583435E-2</v>
      </c>
      <c r="O60" s="1">
        <f t="shared" si="17"/>
        <v>-4.6344746722715408E-2</v>
      </c>
      <c r="P60" s="1">
        <f t="shared" si="18"/>
        <v>6.0747852478331324E-2</v>
      </c>
      <c r="Q60" s="1">
        <f t="shared" si="19"/>
        <v>5.3316140393518424E-2</v>
      </c>
      <c r="S60" s="1">
        <f t="shared" si="10"/>
        <v>1.0185492659623601</v>
      </c>
      <c r="T60" s="1">
        <f t="shared" si="11"/>
        <v>1.0087239959116205</v>
      </c>
      <c r="U60" s="1">
        <f t="shared" si="12"/>
        <v>1.0432885419287186</v>
      </c>
      <c r="V60" s="1">
        <f t="shared" si="2"/>
        <v>1.0373282117443783</v>
      </c>
      <c r="W60" s="1">
        <f t="shared" si="3"/>
        <v>0.90533605611041656</v>
      </c>
      <c r="X60" s="1">
        <f t="shared" si="4"/>
        <v>0.95365525327728462</v>
      </c>
      <c r="Y60" s="1">
        <f t="shared" si="5"/>
        <v>1.0607478524783314</v>
      </c>
      <c r="Z60" s="1">
        <f t="shared" si="6"/>
        <v>1.0533161403935185</v>
      </c>
      <c r="AA60" s="1"/>
    </row>
    <row r="61" spans="1:27" x14ac:dyDescent="0.3">
      <c r="A61" s="1">
        <v>240.401489</v>
      </c>
      <c r="B61" s="1">
        <v>23.400776</v>
      </c>
      <c r="C61" s="1">
        <v>53.004814000000003</v>
      </c>
      <c r="D61" s="1">
        <v>178.18133499999999</v>
      </c>
      <c r="E61" s="1">
        <v>92.809051999999994</v>
      </c>
      <c r="F61" s="1">
        <v>95.148055999999997</v>
      </c>
      <c r="G61" s="1">
        <v>73.401154000000005</v>
      </c>
      <c r="H61" s="1">
        <v>137.05320699999999</v>
      </c>
      <c r="J61" s="1">
        <f t="shared" si="7"/>
        <v>-9.3343074932052975E-2</v>
      </c>
      <c r="K61" s="1">
        <f t="shared" si="13"/>
        <v>1.333210698232393E-2</v>
      </c>
      <c r="L61" s="1">
        <f t="shared" si="14"/>
        <v>-2.5976322275089125E-2</v>
      </c>
      <c r="M61" s="1">
        <f t="shared" si="15"/>
        <v>-1.0311589491609709E-2</v>
      </c>
      <c r="N61" s="1">
        <f t="shared" si="16"/>
        <v>-9.0866157047584398E-2</v>
      </c>
      <c r="O61" s="1">
        <f t="shared" si="17"/>
        <v>-8.8307898712013888E-2</v>
      </c>
      <c r="P61" s="1">
        <f t="shared" si="18"/>
        <v>-7.8193702491694925E-2</v>
      </c>
      <c r="Q61" s="1">
        <f t="shared" si="19"/>
        <v>-0.14290053420530766</v>
      </c>
      <c r="S61" s="1">
        <f t="shared" si="10"/>
        <v>0.90665692506794704</v>
      </c>
      <c r="T61" s="1">
        <f t="shared" si="11"/>
        <v>1.013332106982324</v>
      </c>
      <c r="U61" s="1">
        <f t="shared" si="12"/>
        <v>0.97402367772491083</v>
      </c>
      <c r="V61" s="1">
        <f t="shared" si="2"/>
        <v>0.98968841050839029</v>
      </c>
      <c r="W61" s="1">
        <f t="shared" si="3"/>
        <v>0.90913384295241562</v>
      </c>
      <c r="X61" s="1">
        <f t="shared" si="4"/>
        <v>0.91169210128798617</v>
      </c>
      <c r="Y61" s="1">
        <f t="shared" si="5"/>
        <v>0.92180629750830512</v>
      </c>
      <c r="Z61" s="1">
        <f t="shared" si="6"/>
        <v>0.85709946579469232</v>
      </c>
      <c r="AA61" s="1"/>
    </row>
    <row r="62" spans="1:27" x14ac:dyDescent="0.3">
      <c r="A62" s="1">
        <v>261.16568000000001</v>
      </c>
      <c r="B62" s="1">
        <v>23.719446000000001</v>
      </c>
      <c r="C62" s="1">
        <v>57.210597999999997</v>
      </c>
      <c r="D62" s="1">
        <v>174.97108499999999</v>
      </c>
      <c r="E62" s="1">
        <v>97.699211000000005</v>
      </c>
      <c r="F62" s="1">
        <v>90.713050999999993</v>
      </c>
      <c r="G62" s="1">
        <v>75.025374999999997</v>
      </c>
      <c r="H62" s="1">
        <v>149.24131800000001</v>
      </c>
      <c r="J62" s="1">
        <f t="shared" si="7"/>
        <v>8.6372971674896784E-2</v>
      </c>
      <c r="K62" s="1">
        <f t="shared" si="13"/>
        <v>1.3617924465410929E-2</v>
      </c>
      <c r="L62" s="1">
        <f t="shared" si="14"/>
        <v>7.9347207972468192E-2</v>
      </c>
      <c r="M62" s="1">
        <f t="shared" si="15"/>
        <v>-1.8016758040341332E-2</v>
      </c>
      <c r="N62" s="1">
        <f t="shared" si="16"/>
        <v>5.269053928058668E-2</v>
      </c>
      <c r="O62" s="1">
        <f t="shared" si="17"/>
        <v>-4.6611619684589288E-2</v>
      </c>
      <c r="P62" s="1">
        <f t="shared" si="18"/>
        <v>2.2128003600597225E-2</v>
      </c>
      <c r="Q62" s="1">
        <f t="shared" si="19"/>
        <v>8.8929776010276226E-2</v>
      </c>
      <c r="S62" s="1">
        <f t="shared" si="10"/>
        <v>1.0863729716748969</v>
      </c>
      <c r="T62" s="1">
        <f t="shared" si="11"/>
        <v>1.0136179244654109</v>
      </c>
      <c r="U62" s="1">
        <f t="shared" si="12"/>
        <v>1.0793472079724682</v>
      </c>
      <c r="V62" s="1">
        <f t="shared" si="2"/>
        <v>0.98198324195965869</v>
      </c>
      <c r="W62" s="1">
        <f t="shared" si="3"/>
        <v>1.0526905392805868</v>
      </c>
      <c r="X62" s="1">
        <f t="shared" si="4"/>
        <v>0.95338838031541073</v>
      </c>
      <c r="Y62" s="1">
        <f t="shared" si="5"/>
        <v>1.0221280036005973</v>
      </c>
      <c r="Z62" s="1">
        <f t="shared" si="6"/>
        <v>1.0889297760102763</v>
      </c>
      <c r="AA62" s="1"/>
    </row>
    <row r="63" spans="1:27" x14ac:dyDescent="0.3">
      <c r="A63" s="1">
        <v>269.63150000000002</v>
      </c>
      <c r="B63" s="1">
        <v>23.614661999999999</v>
      </c>
      <c r="C63" s="1">
        <v>56.603614999999998</v>
      </c>
      <c r="D63" s="1">
        <v>174.61595199999999</v>
      </c>
      <c r="E63" s="1">
        <v>98.106162999999995</v>
      </c>
      <c r="F63" s="1">
        <v>93.280685000000005</v>
      </c>
      <c r="G63" s="1">
        <v>75.406554999999997</v>
      </c>
      <c r="H63" s="1">
        <v>156.85159300000001</v>
      </c>
      <c r="J63" s="1">
        <f t="shared" si="7"/>
        <v>3.2415514932896267E-2</v>
      </c>
      <c r="K63" s="1">
        <f t="shared" si="13"/>
        <v>-4.4176411202859547E-3</v>
      </c>
      <c r="L63" s="1">
        <f t="shared" si="14"/>
        <v>-1.0609625160708853E-2</v>
      </c>
      <c r="M63" s="1">
        <f t="shared" si="15"/>
        <v>-2.0296667875151775E-3</v>
      </c>
      <c r="N63" s="1">
        <f t="shared" si="16"/>
        <v>4.1653560538988362E-3</v>
      </c>
      <c r="O63" s="1">
        <f t="shared" si="17"/>
        <v>2.8305012031841069E-2</v>
      </c>
      <c r="P63" s="1">
        <f t="shared" si="18"/>
        <v>5.0806810362494098E-3</v>
      </c>
      <c r="Q63" s="1">
        <f t="shared" si="19"/>
        <v>5.0993083564164189E-2</v>
      </c>
      <c r="S63" s="1">
        <f t="shared" si="10"/>
        <v>1.0324155149328962</v>
      </c>
      <c r="T63" s="1">
        <f t="shared" si="11"/>
        <v>0.99558235887971402</v>
      </c>
      <c r="U63" s="1">
        <f t="shared" si="12"/>
        <v>0.98939037483929115</v>
      </c>
      <c r="V63" s="1">
        <f t="shared" si="2"/>
        <v>0.99797033321248485</v>
      </c>
      <c r="W63" s="1">
        <f t="shared" si="3"/>
        <v>1.0041653560538988</v>
      </c>
      <c r="X63" s="1">
        <f t="shared" si="4"/>
        <v>1.0283050120318411</v>
      </c>
      <c r="Y63" s="1">
        <f t="shared" si="5"/>
        <v>1.0050806810362494</v>
      </c>
      <c r="Z63" s="1">
        <f t="shared" si="6"/>
        <v>1.0509930835641641</v>
      </c>
      <c r="AA63" s="1"/>
    </row>
    <row r="64" spans="1:27" x14ac:dyDescent="0.3">
      <c r="A64" s="1">
        <v>273.30816700000003</v>
      </c>
      <c r="B64" s="1">
        <v>24.087821999999999</v>
      </c>
      <c r="C64" s="1">
        <v>57.104618000000002</v>
      </c>
      <c r="D64" s="1">
        <v>157.98080400000001</v>
      </c>
      <c r="E64" s="1">
        <v>100.47041299999999</v>
      </c>
      <c r="F64" s="1">
        <v>93.130211000000003</v>
      </c>
      <c r="G64" s="1">
        <v>74.419380000000004</v>
      </c>
      <c r="H64" s="1">
        <v>171.08081100000001</v>
      </c>
      <c r="J64" s="1">
        <f t="shared" si="7"/>
        <v>1.3635895657591969E-2</v>
      </c>
      <c r="K64" s="1">
        <f t="shared" si="13"/>
        <v>2.0036704315310547E-2</v>
      </c>
      <c r="L64" s="1">
        <f t="shared" si="14"/>
        <v>8.8510777977697068E-3</v>
      </c>
      <c r="M64" s="1">
        <f t="shared" si="15"/>
        <v>-9.5267057845894787E-2</v>
      </c>
      <c r="N64" s="1">
        <f t="shared" si="16"/>
        <v>2.4098893766745302E-2</v>
      </c>
      <c r="O64" s="1">
        <f t="shared" si="17"/>
        <v>-1.6131313786986305E-3</v>
      </c>
      <c r="P64" s="1">
        <f t="shared" si="18"/>
        <v>-1.3091368515641558E-2</v>
      </c>
      <c r="Q64" s="1">
        <f t="shared" si="19"/>
        <v>9.0717714291878457E-2</v>
      </c>
      <c r="S64" s="1">
        <f t="shared" si="10"/>
        <v>1.0136358956575919</v>
      </c>
      <c r="T64" s="1">
        <f t="shared" si="11"/>
        <v>1.0200367043153105</v>
      </c>
      <c r="U64" s="1">
        <f t="shared" si="12"/>
        <v>1.0088510777977697</v>
      </c>
      <c r="V64" s="1">
        <f t="shared" si="2"/>
        <v>0.90473294215410527</v>
      </c>
      <c r="W64" s="1">
        <f t="shared" si="3"/>
        <v>1.0240988937667452</v>
      </c>
      <c r="X64" s="1">
        <f t="shared" si="4"/>
        <v>0.99838686862130133</v>
      </c>
      <c r="Y64" s="1">
        <f t="shared" si="5"/>
        <v>0.98690863148435848</v>
      </c>
      <c r="Z64" s="1">
        <f t="shared" si="6"/>
        <v>1.0907177142918785</v>
      </c>
      <c r="AA64" s="1"/>
    </row>
    <row r="65" spans="1:27" x14ac:dyDescent="0.3">
      <c r="A65" s="1">
        <v>285.72650099999998</v>
      </c>
      <c r="B65" s="1">
        <v>23.985308</v>
      </c>
      <c r="C65" s="1">
        <v>57.730865000000001</v>
      </c>
      <c r="D65" s="1">
        <v>172.46893299999999</v>
      </c>
      <c r="E65" s="1">
        <v>115.00103</v>
      </c>
      <c r="F65" s="1">
        <v>99.150886999999997</v>
      </c>
      <c r="G65" s="1">
        <v>79.808036999999999</v>
      </c>
      <c r="H65" s="1">
        <v>177.54422</v>
      </c>
      <c r="J65" s="1">
        <f t="shared" si="7"/>
        <v>4.5437112751921381E-2</v>
      </c>
      <c r="K65" s="1">
        <f t="shared" si="13"/>
        <v>-4.2558434714437586E-3</v>
      </c>
      <c r="L65" s="1">
        <f t="shared" si="14"/>
        <v>1.0966661225191968E-2</v>
      </c>
      <c r="M65" s="1">
        <f t="shared" si="15"/>
        <v>9.1708160948465525E-2</v>
      </c>
      <c r="N65" s="1">
        <f t="shared" si="16"/>
        <v>0.14462583128826204</v>
      </c>
      <c r="O65" s="1">
        <f t="shared" si="17"/>
        <v>6.4647936854776308E-2</v>
      </c>
      <c r="P65" s="1">
        <f t="shared" si="18"/>
        <v>7.240932402285527E-2</v>
      </c>
      <c r="Q65" s="1">
        <f t="shared" si="19"/>
        <v>3.7779859484065599E-2</v>
      </c>
      <c r="S65" s="1">
        <f t="shared" si="10"/>
        <v>1.0454371127519213</v>
      </c>
      <c r="T65" s="1">
        <f t="shared" si="11"/>
        <v>0.99574415652855619</v>
      </c>
      <c r="U65" s="1">
        <f t="shared" si="12"/>
        <v>1.010966661225192</v>
      </c>
      <c r="V65" s="1">
        <f t="shared" si="2"/>
        <v>1.0917081609484656</v>
      </c>
      <c r="W65" s="1">
        <f t="shared" si="3"/>
        <v>1.144625831288262</v>
      </c>
      <c r="X65" s="1">
        <f t="shared" si="4"/>
        <v>1.0646479368547763</v>
      </c>
      <c r="Y65" s="1">
        <f t="shared" si="5"/>
        <v>1.0724093240228552</v>
      </c>
      <c r="Z65" s="1">
        <f t="shared" si="6"/>
        <v>1.0377798594840657</v>
      </c>
      <c r="AA65" s="1"/>
    </row>
    <row r="66" spans="1:27" x14ac:dyDescent="0.3">
      <c r="A66" s="1">
        <v>267.505402</v>
      </c>
      <c r="B66" s="1">
        <v>24.565422000000002</v>
      </c>
      <c r="C66" s="1">
        <v>55.013897</v>
      </c>
      <c r="D66" s="1">
        <v>185.21373</v>
      </c>
      <c r="E66" s="1">
        <v>121.56250799999999</v>
      </c>
      <c r="F66" s="1">
        <v>105.91316999999999</v>
      </c>
      <c r="G66" s="1">
        <v>80.651725999999996</v>
      </c>
      <c r="H66" s="1">
        <v>174.506821</v>
      </c>
      <c r="J66" s="1">
        <f t="shared" si="7"/>
        <v>-6.3771120061418385E-2</v>
      </c>
      <c r="K66" s="1">
        <f t="shared" si="13"/>
        <v>2.4186222665975428E-2</v>
      </c>
      <c r="L66" s="1">
        <f t="shared" si="14"/>
        <v>-4.7062658770139702E-2</v>
      </c>
      <c r="M66" s="1">
        <f t="shared" si="15"/>
        <v>7.3896189756099476E-2</v>
      </c>
      <c r="N66" s="1">
        <f t="shared" si="16"/>
        <v>5.7055819413095642E-2</v>
      </c>
      <c r="O66" s="1">
        <f t="shared" si="17"/>
        <v>6.8201941551970152E-2</v>
      </c>
      <c r="P66" s="1">
        <f t="shared" si="18"/>
        <v>1.0571479160676482E-2</v>
      </c>
      <c r="Q66" s="1">
        <f t="shared" si="19"/>
        <v>-1.7107845020243373E-2</v>
      </c>
      <c r="S66" s="1">
        <f t="shared" si="10"/>
        <v>0.93622887993858162</v>
      </c>
      <c r="T66" s="1">
        <f t="shared" si="11"/>
        <v>1.0241862226659755</v>
      </c>
      <c r="U66" s="1">
        <f t="shared" si="12"/>
        <v>0.95293734122986029</v>
      </c>
      <c r="V66" s="1">
        <f t="shared" si="2"/>
        <v>1.0738961897560995</v>
      </c>
      <c r="W66" s="1">
        <f t="shared" si="3"/>
        <v>1.0570558194130957</v>
      </c>
      <c r="X66" s="1">
        <f t="shared" si="4"/>
        <v>1.0682019415519701</v>
      </c>
      <c r="Y66" s="1">
        <f t="shared" si="5"/>
        <v>1.0105714791606766</v>
      </c>
      <c r="Z66" s="1">
        <f t="shared" si="6"/>
        <v>0.98289215497975668</v>
      </c>
      <c r="AA66" s="1"/>
    </row>
    <row r="67" spans="1:27" x14ac:dyDescent="0.3">
      <c r="A67" s="1">
        <v>284.73529100000002</v>
      </c>
      <c r="B67" s="1">
        <v>24.772665</v>
      </c>
      <c r="C67" s="1">
        <v>56.709595</v>
      </c>
      <c r="D67" s="1">
        <v>187.13218699999999</v>
      </c>
      <c r="E67" s="1">
        <v>124.29808</v>
      </c>
      <c r="F67" s="1">
        <v>101.415077</v>
      </c>
      <c r="G67" s="1">
        <v>84.311027999999993</v>
      </c>
      <c r="H67" s="1">
        <v>181.072754</v>
      </c>
      <c r="J67" s="1">
        <f t="shared" si="7"/>
        <v>6.4409499289289171E-2</v>
      </c>
      <c r="K67" s="1">
        <f t="shared" si="13"/>
        <v>8.4363704397180019E-3</v>
      </c>
      <c r="L67" s="1">
        <f t="shared" si="14"/>
        <v>3.0823084574430351E-2</v>
      </c>
      <c r="M67" s="1">
        <f t="shared" si="15"/>
        <v>1.0358071186191161E-2</v>
      </c>
      <c r="N67" s="1">
        <f t="shared" si="16"/>
        <v>2.2503418570469152E-2</v>
      </c>
      <c r="O67" s="1">
        <f t="shared" si="17"/>
        <v>-4.2469628659023213E-2</v>
      </c>
      <c r="P67" s="1">
        <f t="shared" si="18"/>
        <v>4.5371651438680889E-2</v>
      </c>
      <c r="Q67" s="1">
        <f t="shared" si="19"/>
        <v>3.76256524666162E-2</v>
      </c>
      <c r="S67" s="1">
        <f t="shared" si="10"/>
        <v>1.0644094992892892</v>
      </c>
      <c r="T67" s="1">
        <f t="shared" si="11"/>
        <v>1.0084363704397179</v>
      </c>
      <c r="U67" s="1">
        <f t="shared" si="12"/>
        <v>1.0308230845744304</v>
      </c>
      <c r="V67" s="1">
        <f t="shared" ref="V67:V75" si="20">M67+1</f>
        <v>1.0103580711861913</v>
      </c>
      <c r="W67" s="1">
        <f t="shared" ref="W67:W75" si="21">N67+1</f>
        <v>1.0225034185704691</v>
      </c>
      <c r="X67" s="1">
        <f t="shared" ref="X67:X75" si="22">O67+1</f>
        <v>0.95753037134097674</v>
      </c>
      <c r="Y67" s="1">
        <f t="shared" ref="Y67:Y75" si="23">P67+1</f>
        <v>1.0453716514386808</v>
      </c>
      <c r="Z67" s="1">
        <f t="shared" ref="Z67:Z75" si="24">Q67+1</f>
        <v>1.0376256524666161</v>
      </c>
      <c r="AA67" s="1"/>
    </row>
    <row r="68" spans="1:27" x14ac:dyDescent="0.3">
      <c r="A68" s="1">
        <v>290.44613600000002</v>
      </c>
      <c r="B68" s="1">
        <v>24.769113999999998</v>
      </c>
      <c r="C68" s="1">
        <v>56.307319999999997</v>
      </c>
      <c r="D68" s="1">
        <v>188.13342299999999</v>
      </c>
      <c r="E68" s="1">
        <v>124.21116600000001</v>
      </c>
      <c r="F68" s="1">
        <v>106.973679</v>
      </c>
      <c r="G68" s="1">
        <v>86.472824000000003</v>
      </c>
      <c r="H68" s="1">
        <v>188.72645600000001</v>
      </c>
      <c r="J68" s="1">
        <f t="shared" ref="J68:J75" si="25">(A68-A67)/A67</f>
        <v>2.005668134758893E-2</v>
      </c>
      <c r="K68" s="1">
        <f t="shared" si="13"/>
        <v>-1.4334347959743678E-4</v>
      </c>
      <c r="L68" s="1">
        <f t="shared" si="14"/>
        <v>-7.0935967714106062E-3</v>
      </c>
      <c r="M68" s="1">
        <f t="shared" si="15"/>
        <v>5.3504210903066391E-3</v>
      </c>
      <c r="N68" s="1">
        <f t="shared" si="16"/>
        <v>-6.992384757672287E-4</v>
      </c>
      <c r="O68" s="1">
        <f t="shared" si="17"/>
        <v>5.4810410487584678E-2</v>
      </c>
      <c r="P68" s="1">
        <f t="shared" si="18"/>
        <v>2.5640726382793123E-2</v>
      </c>
      <c r="Q68" s="1">
        <f t="shared" si="19"/>
        <v>4.2268656277244285E-2</v>
      </c>
      <c r="S68" s="1">
        <f t="shared" ref="S68:S75" si="26">J68+1</f>
        <v>1.0200566813475889</v>
      </c>
      <c r="T68" s="1">
        <f t="shared" ref="T68:T75" si="27">K68+1</f>
        <v>0.99985665652040256</v>
      </c>
      <c r="U68" s="1">
        <f t="shared" ref="U68:U75" si="28">L68+1</f>
        <v>0.99290640322858936</v>
      </c>
      <c r="V68" s="1">
        <f t="shared" si="20"/>
        <v>1.0053504210903066</v>
      </c>
      <c r="W68" s="1">
        <f t="shared" si="21"/>
        <v>0.99930076152423275</v>
      </c>
      <c r="X68" s="1">
        <f t="shared" si="22"/>
        <v>1.0548104104875846</v>
      </c>
      <c r="Y68" s="1">
        <f t="shared" si="23"/>
        <v>1.0256407263827931</v>
      </c>
      <c r="Z68" s="1">
        <f t="shared" si="24"/>
        <v>1.0422686562772443</v>
      </c>
      <c r="AA68" s="1"/>
    </row>
    <row r="69" spans="1:27" x14ac:dyDescent="0.3">
      <c r="A69" s="1">
        <v>285.58303799999999</v>
      </c>
      <c r="B69" s="1">
        <v>25.597916000000001</v>
      </c>
      <c r="C69" s="1">
        <v>55.313831</v>
      </c>
      <c r="D69" s="1">
        <v>210.263901</v>
      </c>
      <c r="E69" s="1">
        <v>126.47809599999999</v>
      </c>
      <c r="F69" s="1">
        <v>116.613167</v>
      </c>
      <c r="G69" s="1">
        <v>92.004104999999996</v>
      </c>
      <c r="H69" s="1">
        <v>194.20459</v>
      </c>
      <c r="J69" s="1">
        <f t="shared" si="25"/>
        <v>-1.6743545178373575E-2</v>
      </c>
      <c r="K69" s="1">
        <f t="shared" si="13"/>
        <v>3.3461108055782826E-2</v>
      </c>
      <c r="L69" s="1">
        <f t="shared" si="14"/>
        <v>-1.7644046990693159E-2</v>
      </c>
      <c r="M69" s="1">
        <f t="shared" si="15"/>
        <v>0.11763182557944535</v>
      </c>
      <c r="N69" s="1">
        <f t="shared" si="16"/>
        <v>1.8250613636458319E-2</v>
      </c>
      <c r="O69" s="1">
        <f t="shared" si="17"/>
        <v>9.0110839321511968E-2</v>
      </c>
      <c r="P69" s="1">
        <f t="shared" si="18"/>
        <v>6.3965541358982247E-2</v>
      </c>
      <c r="Q69" s="1">
        <f t="shared" si="19"/>
        <v>2.902684719518064E-2</v>
      </c>
      <c r="S69" s="1">
        <f t="shared" si="26"/>
        <v>0.98325645482162638</v>
      </c>
      <c r="T69" s="1">
        <f t="shared" si="27"/>
        <v>1.0334611080557827</v>
      </c>
      <c r="U69" s="1">
        <f t="shared" si="28"/>
        <v>0.98235595300930689</v>
      </c>
      <c r="V69" s="1">
        <f t="shared" si="20"/>
        <v>1.1176318255794453</v>
      </c>
      <c r="W69" s="1">
        <f t="shared" si="21"/>
        <v>1.0182506136364584</v>
      </c>
      <c r="X69" s="1">
        <f t="shared" si="22"/>
        <v>1.090110839321512</v>
      </c>
      <c r="Y69" s="1">
        <f t="shared" si="23"/>
        <v>1.0639655413589821</v>
      </c>
      <c r="Z69" s="1">
        <f t="shared" si="24"/>
        <v>1.0290268471951807</v>
      </c>
      <c r="AA69" s="1"/>
    </row>
    <row r="70" spans="1:27" x14ac:dyDescent="0.3">
      <c r="A70" s="1">
        <v>289.80163599999997</v>
      </c>
      <c r="B70" s="1">
        <v>25.388994</v>
      </c>
      <c r="C70" s="1">
        <v>55.606032999999996</v>
      </c>
      <c r="D70" s="1">
        <v>204.50630200000001</v>
      </c>
      <c r="E70" s="1">
        <v>121.58272599999999</v>
      </c>
      <c r="F70" s="1">
        <v>112.79248800000001</v>
      </c>
      <c r="G70" s="1">
        <v>90.813202000000004</v>
      </c>
      <c r="H70" s="1">
        <v>188.501068</v>
      </c>
      <c r="J70" s="1">
        <f t="shared" si="25"/>
        <v>1.4771878713608985E-2</v>
      </c>
      <c r="K70" s="1">
        <f t="shared" si="13"/>
        <v>-8.1616800367655378E-3</v>
      </c>
      <c r="L70" s="1">
        <f t="shared" si="14"/>
        <v>5.2826209054295309E-3</v>
      </c>
      <c r="M70" s="1">
        <f t="shared" si="15"/>
        <v>-2.7382727004575069E-2</v>
      </c>
      <c r="N70" s="1">
        <f t="shared" si="16"/>
        <v>-3.8705279054801714E-2</v>
      </c>
      <c r="O70" s="1">
        <f t="shared" si="17"/>
        <v>-3.2763701546670097E-2</v>
      </c>
      <c r="P70" s="1">
        <f t="shared" si="18"/>
        <v>-1.2944020269530274E-2</v>
      </c>
      <c r="Q70" s="1">
        <f t="shared" si="19"/>
        <v>-2.936862614833147E-2</v>
      </c>
      <c r="S70" s="1">
        <f t="shared" si="26"/>
        <v>1.0147718787136091</v>
      </c>
      <c r="T70" s="1">
        <f t="shared" si="27"/>
        <v>0.99183831996323446</v>
      </c>
      <c r="U70" s="1">
        <f t="shared" si="28"/>
        <v>1.0052826209054295</v>
      </c>
      <c r="V70" s="1">
        <f t="shared" si="20"/>
        <v>0.97261727299542489</v>
      </c>
      <c r="W70" s="1">
        <f t="shared" si="21"/>
        <v>0.9612947209451983</v>
      </c>
      <c r="X70" s="1">
        <f t="shared" si="22"/>
        <v>0.96723629845332992</v>
      </c>
      <c r="Y70" s="1">
        <f t="shared" si="23"/>
        <v>0.98705597973046977</v>
      </c>
      <c r="Z70" s="1">
        <f t="shared" si="24"/>
        <v>0.97063137385166853</v>
      </c>
      <c r="AA70" s="1"/>
    </row>
    <row r="71" spans="1:27" x14ac:dyDescent="0.3">
      <c r="A71" s="1">
        <v>297.57543900000002</v>
      </c>
      <c r="B71" s="1">
        <v>25.391489</v>
      </c>
      <c r="C71" s="1">
        <v>56.843021</v>
      </c>
      <c r="D71" s="1">
        <v>199.76872299999999</v>
      </c>
      <c r="E71" s="1">
        <v>122.887016</v>
      </c>
      <c r="F71" s="1">
        <v>113.028053</v>
      </c>
      <c r="G71" s="1">
        <v>93.114402999999996</v>
      </c>
      <c r="H71" s="1">
        <v>181.709732</v>
      </c>
      <c r="J71" s="1">
        <f t="shared" si="25"/>
        <v>2.6824565614253622E-2</v>
      </c>
      <c r="K71" s="1">
        <f t="shared" si="13"/>
        <v>9.8270927946168005E-5</v>
      </c>
      <c r="L71" s="1">
        <f t="shared" si="14"/>
        <v>2.2245571806929723E-2</v>
      </c>
      <c r="M71" s="1">
        <f t="shared" si="15"/>
        <v>-2.3165931580925125E-2</v>
      </c>
      <c r="N71" s="1">
        <f t="shared" si="16"/>
        <v>1.0727592997051316E-2</v>
      </c>
      <c r="O71" s="1">
        <f t="shared" si="17"/>
        <v>2.0884812825477704E-3</v>
      </c>
      <c r="P71" s="1">
        <f t="shared" si="18"/>
        <v>2.5339939010189199E-2</v>
      </c>
      <c r="Q71" s="1">
        <f t="shared" si="19"/>
        <v>-3.602810356490925E-2</v>
      </c>
      <c r="S71" s="1">
        <f t="shared" si="26"/>
        <v>1.0268245656142536</v>
      </c>
      <c r="T71" s="1">
        <f t="shared" si="27"/>
        <v>1.0000982709279462</v>
      </c>
      <c r="U71" s="1">
        <f t="shared" si="28"/>
        <v>1.0222455718069297</v>
      </c>
      <c r="V71" s="1">
        <f t="shared" si="20"/>
        <v>0.97683406841907483</v>
      </c>
      <c r="W71" s="1">
        <f t="shared" si="21"/>
        <v>1.0107275929970514</v>
      </c>
      <c r="X71" s="1">
        <f t="shared" si="22"/>
        <v>1.0020884812825477</v>
      </c>
      <c r="Y71" s="1">
        <f t="shared" si="23"/>
        <v>1.0253399390101892</v>
      </c>
      <c r="Z71" s="1">
        <f t="shared" si="24"/>
        <v>0.96397189643509074</v>
      </c>
      <c r="AA71" s="1"/>
    </row>
    <row r="72" spans="1:27" x14ac:dyDescent="0.3">
      <c r="A72" s="1">
        <v>308.34716800000001</v>
      </c>
      <c r="B72" s="1">
        <v>25.315007999999999</v>
      </c>
      <c r="C72" s="1">
        <v>55.557335000000002</v>
      </c>
      <c r="D72" s="1">
        <v>196.83651699999999</v>
      </c>
      <c r="E72" s="1">
        <v>121.405136</v>
      </c>
      <c r="F72" s="1">
        <v>116.708961</v>
      </c>
      <c r="G72" s="1">
        <v>92.966324</v>
      </c>
      <c r="H72" s="1">
        <v>197.98176599999999</v>
      </c>
      <c r="J72" s="1">
        <f t="shared" si="25"/>
        <v>3.6198313396422453E-2</v>
      </c>
      <c r="K72" s="1">
        <f t="shared" si="13"/>
        <v>-3.0120722735086994E-3</v>
      </c>
      <c r="L72" s="1">
        <f t="shared" si="14"/>
        <v>-2.2618185616841129E-2</v>
      </c>
      <c r="M72" s="1">
        <f t="shared" si="15"/>
        <v>-1.4678003422988332E-2</v>
      </c>
      <c r="N72" s="1">
        <f t="shared" si="16"/>
        <v>-1.2058881794314249E-2</v>
      </c>
      <c r="O72" s="1">
        <f t="shared" si="17"/>
        <v>3.2566322273993364E-2</v>
      </c>
      <c r="P72" s="1">
        <f t="shared" si="18"/>
        <v>-1.5902910315603446E-3</v>
      </c>
      <c r="Q72" s="1">
        <f t="shared" si="19"/>
        <v>8.9549601008712024E-2</v>
      </c>
      <c r="S72" s="1">
        <f t="shared" si="26"/>
        <v>1.0361983133964225</v>
      </c>
      <c r="T72" s="1">
        <f t="shared" si="27"/>
        <v>0.99698792772649125</v>
      </c>
      <c r="U72" s="1">
        <f t="shared" si="28"/>
        <v>0.97738181438315885</v>
      </c>
      <c r="V72" s="1">
        <f t="shared" si="20"/>
        <v>0.98532199657701169</v>
      </c>
      <c r="W72" s="1">
        <f t="shared" si="21"/>
        <v>0.98794111820568575</v>
      </c>
      <c r="X72" s="1">
        <f t="shared" si="22"/>
        <v>1.0325663222739934</v>
      </c>
      <c r="Y72" s="1">
        <f t="shared" si="23"/>
        <v>0.99840970896843961</v>
      </c>
      <c r="Z72" s="1">
        <f t="shared" si="24"/>
        <v>1.089549601008712</v>
      </c>
      <c r="AA72" s="1"/>
    </row>
    <row r="73" spans="1:27" x14ac:dyDescent="0.3">
      <c r="A73" s="1">
        <v>315.75393700000001</v>
      </c>
      <c r="B73" s="1">
        <v>25.131716000000001</v>
      </c>
      <c r="C73" s="1">
        <v>57.135223000000003</v>
      </c>
      <c r="D73" s="1">
        <v>194.88494900000001</v>
      </c>
      <c r="E73" s="1">
        <v>121.23831199999999</v>
      </c>
      <c r="F73" s="1">
        <v>118.132324</v>
      </c>
      <c r="G73" s="1">
        <v>91.367026999999993</v>
      </c>
      <c r="H73" s="1">
        <v>207.243088</v>
      </c>
      <c r="J73" s="1">
        <f t="shared" si="25"/>
        <v>2.4020875716296498E-2</v>
      </c>
      <c r="K73" s="1">
        <f t="shared" si="13"/>
        <v>-7.240448037780514E-3</v>
      </c>
      <c r="L73" s="1">
        <f t="shared" si="14"/>
        <v>2.8401074313589764E-2</v>
      </c>
      <c r="M73" s="1">
        <f t="shared" si="15"/>
        <v>-9.9146643607800709E-3</v>
      </c>
      <c r="N73" s="1">
        <f t="shared" si="16"/>
        <v>-1.3741099058610289E-3</v>
      </c>
      <c r="O73" s="1">
        <f t="shared" si="17"/>
        <v>1.2195833017483506E-2</v>
      </c>
      <c r="P73" s="1">
        <f t="shared" si="18"/>
        <v>-1.7202971260862236E-2</v>
      </c>
      <c r="Q73" s="1">
        <f t="shared" si="19"/>
        <v>4.6778661424810242E-2</v>
      </c>
      <c r="S73" s="1">
        <f t="shared" si="26"/>
        <v>1.0240208757162965</v>
      </c>
      <c r="T73" s="1">
        <f t="shared" si="27"/>
        <v>0.99275955196221943</v>
      </c>
      <c r="U73" s="1">
        <f t="shared" si="28"/>
        <v>1.0284010743135898</v>
      </c>
      <c r="V73" s="1">
        <f t="shared" si="20"/>
        <v>0.99008533563921997</v>
      </c>
      <c r="W73" s="1">
        <f t="shared" si="21"/>
        <v>0.99862589009413893</v>
      </c>
      <c r="X73" s="1">
        <f t="shared" si="22"/>
        <v>1.0121958330174836</v>
      </c>
      <c r="Y73" s="1">
        <f t="shared" si="23"/>
        <v>0.98279702873913777</v>
      </c>
      <c r="Z73" s="1">
        <f t="shared" si="24"/>
        <v>1.0467786614248102</v>
      </c>
      <c r="AA73" s="1"/>
    </row>
    <row r="74" spans="1:27" x14ac:dyDescent="0.3">
      <c r="A74" s="1">
        <v>317.17819200000002</v>
      </c>
      <c r="B74" s="1">
        <v>25.84074</v>
      </c>
      <c r="C74" s="1">
        <v>54.868533999999997</v>
      </c>
      <c r="D74" s="1">
        <v>214.20220900000001</v>
      </c>
      <c r="E74" s="1">
        <v>117.46125000000001</v>
      </c>
      <c r="F74" s="1">
        <v>121.3022</v>
      </c>
      <c r="G74" s="1">
        <v>98.764503000000005</v>
      </c>
      <c r="H74" s="1">
        <v>201.96778900000001</v>
      </c>
      <c r="J74" s="1">
        <f t="shared" si="25"/>
        <v>4.5106484293813143E-3</v>
      </c>
      <c r="K74" s="1">
        <f t="shared" si="13"/>
        <v>2.8212319445277807E-2</v>
      </c>
      <c r="L74" s="1">
        <f t="shared" si="14"/>
        <v>-3.9672357627798291E-2</v>
      </c>
      <c r="M74" s="1">
        <f t="shared" si="15"/>
        <v>9.9121353901988618E-2</v>
      </c>
      <c r="N74" s="1">
        <f t="shared" si="16"/>
        <v>-3.1154029924138064E-2</v>
      </c>
      <c r="O74" s="1">
        <f t="shared" si="17"/>
        <v>2.6833265381285502E-2</v>
      </c>
      <c r="P74" s="1">
        <f t="shared" si="18"/>
        <v>8.0964394299488499E-2</v>
      </c>
      <c r="Q74" s="1">
        <f t="shared" si="19"/>
        <v>-2.5454643872127546E-2</v>
      </c>
      <c r="S74" s="1">
        <f t="shared" si="26"/>
        <v>1.0045106484293813</v>
      </c>
      <c r="T74" s="1">
        <f t="shared" si="27"/>
        <v>1.0282123194452779</v>
      </c>
      <c r="U74" s="1">
        <f t="shared" si="28"/>
        <v>0.9603276423722017</v>
      </c>
      <c r="V74" s="1">
        <f t="shared" si="20"/>
        <v>1.0991213539019886</v>
      </c>
      <c r="W74" s="1">
        <f t="shared" si="21"/>
        <v>0.96884597007586193</v>
      </c>
      <c r="X74" s="1">
        <f t="shared" si="22"/>
        <v>1.0268332653812855</v>
      </c>
      <c r="Y74" s="1">
        <f t="shared" si="23"/>
        <v>1.0809643942994884</v>
      </c>
      <c r="Z74" s="1">
        <f t="shared" si="24"/>
        <v>0.97454535612787241</v>
      </c>
      <c r="AA74" s="1"/>
    </row>
    <row r="75" spans="1:27" x14ac:dyDescent="0.3">
      <c r="A75" s="1">
        <v>292.06854199999998</v>
      </c>
      <c r="B75" s="1">
        <v>26.433551999999999</v>
      </c>
      <c r="C75" s="1">
        <v>52.800452999999997</v>
      </c>
      <c r="D75" s="1">
        <v>196.15716599999999</v>
      </c>
      <c r="E75" s="1">
        <v>102.880875</v>
      </c>
      <c r="F75" s="1">
        <v>112.225708</v>
      </c>
      <c r="G75" s="1">
        <v>88.347403999999997</v>
      </c>
      <c r="H75" s="1">
        <v>178.423889</v>
      </c>
      <c r="J75" s="1">
        <f t="shared" si="25"/>
        <v>-7.9165751723561259E-2</v>
      </c>
      <c r="K75" s="1">
        <f t="shared" si="13"/>
        <v>2.2940983888232246E-2</v>
      </c>
      <c r="L75" s="1">
        <f t="shared" si="14"/>
        <v>-3.7691566536113386E-2</v>
      </c>
      <c r="M75" s="1">
        <f t="shared" si="15"/>
        <v>-8.4243029445135273E-2</v>
      </c>
      <c r="N75" s="1">
        <f t="shared" si="16"/>
        <v>-0.12412923410912112</v>
      </c>
      <c r="O75" s="1">
        <f t="shared" si="17"/>
        <v>-7.482545246500065E-2</v>
      </c>
      <c r="P75" s="1">
        <f t="shared" si="18"/>
        <v>-0.10547411958322725</v>
      </c>
      <c r="Q75" s="1">
        <f t="shared" si="19"/>
        <v>-0.11657254910088662</v>
      </c>
      <c r="S75" s="1">
        <f t="shared" si="26"/>
        <v>0.92083424827643878</v>
      </c>
      <c r="T75" s="1">
        <f t="shared" si="27"/>
        <v>1.0229409838882322</v>
      </c>
      <c r="U75" s="1">
        <f t="shared" si="28"/>
        <v>0.96230843346388661</v>
      </c>
      <c r="V75" s="1">
        <f t="shared" si="20"/>
        <v>0.91575697055486471</v>
      </c>
      <c r="W75" s="1">
        <f t="shared" si="21"/>
        <v>0.87587076589087887</v>
      </c>
      <c r="X75" s="1">
        <f t="shared" si="22"/>
        <v>0.92517454753499939</v>
      </c>
      <c r="Y75" s="1">
        <f t="shared" si="23"/>
        <v>0.89452588041677272</v>
      </c>
      <c r="Z75" s="1">
        <f t="shared" si="24"/>
        <v>0.88342745089911334</v>
      </c>
      <c r="AA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678B-4DA6-48C8-9EE2-5FF3E64B4459}">
  <dimension ref="A1:Q26"/>
  <sheetViews>
    <sheetView tabSelected="1" workbookViewId="0">
      <selection activeCell="I16" sqref="I16"/>
    </sheetView>
  </sheetViews>
  <sheetFormatPr defaultRowHeight="14.4" x14ac:dyDescent="0.3"/>
  <cols>
    <col min="1" max="1" width="16.21875" style="1" bestFit="1" customWidth="1"/>
    <col min="2" max="5" width="8.88671875" style="1"/>
    <col min="6" max="6" width="5.77734375" style="1" bestFit="1" customWidth="1"/>
    <col min="7" max="8" width="13.33203125" style="1" bestFit="1" customWidth="1"/>
    <col min="9" max="9" width="15.109375" style="1" customWidth="1"/>
    <col min="10" max="11" width="8.88671875" style="1"/>
    <col min="12" max="12" width="14" style="1" bestFit="1" customWidth="1"/>
    <col min="13" max="13" width="16.21875" style="1" bestFit="1" customWidth="1"/>
    <col min="14" max="16384" width="8.88671875" style="1"/>
  </cols>
  <sheetData>
    <row r="1" spans="2:17" x14ac:dyDescent="0.3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  <c r="L1" s="1" t="s">
        <v>7</v>
      </c>
      <c r="M1" s="1" t="s">
        <v>5</v>
      </c>
    </row>
    <row r="2" spans="2:17" x14ac:dyDescent="0.3">
      <c r="B2" s="1">
        <v>-0.14850496352385745</v>
      </c>
      <c r="C2" s="1">
        <v>3.2436516705340368E-2</v>
      </c>
      <c r="D2" s="1">
        <v>-0.13789260304135159</v>
      </c>
      <c r="F2" s="1" t="s">
        <v>0</v>
      </c>
      <c r="G2" s="2" t="e">
        <f>B7</f>
        <v>#DIV/0!</v>
      </c>
      <c r="H2" s="2">
        <f>_xlfn.COVARIANCE.P(B2:B2,C2:C2)</f>
        <v>0</v>
      </c>
      <c r="I2" s="2">
        <f>_xlfn.COVARIANCE.P(B2:B2,D2:D2)</f>
        <v>0</v>
      </c>
      <c r="K2" s="1" t="s">
        <v>0</v>
      </c>
      <c r="L2" s="1">
        <f>B5</f>
        <v>3.2475722226259274E-2</v>
      </c>
      <c r="M2" s="1" t="e">
        <f>B6</f>
        <v>#DIV/0!</v>
      </c>
      <c r="O2" s="1">
        <v>1.0324757222262593</v>
      </c>
      <c r="P2" s="1">
        <v>0.99538032291007539</v>
      </c>
      <c r="Q2" s="1">
        <v>1.0126609918493918</v>
      </c>
    </row>
    <row r="3" spans="2:17" x14ac:dyDescent="0.3">
      <c r="F3" s="1" t="s">
        <v>1</v>
      </c>
      <c r="G3" s="2">
        <f>_xlfn.COVARIANCE.P(B2:B2,C2:C2)</f>
        <v>0</v>
      </c>
      <c r="H3" s="2" t="e">
        <f>C7</f>
        <v>#DIV/0!</v>
      </c>
      <c r="I3" s="2">
        <f>_xlfn.COVARIANCE.P(C2:C2,D2:D2)</f>
        <v>0</v>
      </c>
      <c r="K3" s="1" t="s">
        <v>1</v>
      </c>
      <c r="L3" s="1">
        <f>C5</f>
        <v>-4.619677089924612E-3</v>
      </c>
      <c r="M3" s="1" t="e">
        <f>C6</f>
        <v>#DIV/0!</v>
      </c>
    </row>
    <row r="4" spans="2:17" x14ac:dyDescent="0.3">
      <c r="B4" s="1">
        <f>AVERAGE(B2:B2)</f>
        <v>-0.14850496352385745</v>
      </c>
      <c r="C4" s="1">
        <f>AVERAGE(C2:C2)</f>
        <v>3.2436516705340368E-2</v>
      </c>
      <c r="D4" s="1">
        <f>AVERAGE(D2:D2)</f>
        <v>-0.13789260304135159</v>
      </c>
      <c r="F4" s="1" t="s">
        <v>2</v>
      </c>
      <c r="G4" s="2">
        <f>_xlfn.COVARIANCE.P(B2:B2,D2:D2)</f>
        <v>0</v>
      </c>
      <c r="H4" s="2">
        <f>_xlfn.COVARIANCE.P(C2:C2,D2:D2)</f>
        <v>0</v>
      </c>
      <c r="I4" s="2" t="e">
        <f>D7</f>
        <v>#DIV/0!</v>
      </c>
      <c r="K4" s="1" t="s">
        <v>2</v>
      </c>
      <c r="L4" s="1">
        <f>D5</f>
        <v>1.2660991849391845E-2</v>
      </c>
      <c r="M4" s="1" t="e">
        <f>D6</f>
        <v>#DIV/0!</v>
      </c>
    </row>
    <row r="5" spans="2:17" x14ac:dyDescent="0.3">
      <c r="B5" s="1">
        <f>GEOMEAN(O2:O2)-1</f>
        <v>3.2475722226259274E-2</v>
      </c>
      <c r="C5" s="1">
        <f>GEOMEAN(P2:P2)-1</f>
        <v>-4.619677089924612E-3</v>
      </c>
      <c r="D5" s="1">
        <f>GEOMEAN(Q2:Q2)-1</f>
        <v>1.2660991849391845E-2</v>
      </c>
    </row>
    <row r="6" spans="2:17" x14ac:dyDescent="0.3">
      <c r="B6" s="1" t="e">
        <f>STDEV(B2:B2)</f>
        <v>#DIV/0!</v>
      </c>
      <c r="C6" s="1" t="e">
        <f>STDEV(C2:C2)</f>
        <v>#DIV/0!</v>
      </c>
      <c r="D6" s="1" t="e">
        <f>STDEV(D2:D2)</f>
        <v>#DIV/0!</v>
      </c>
    </row>
    <row r="7" spans="2:17" x14ac:dyDescent="0.3">
      <c r="B7" s="1" t="e">
        <f>VAR(B2:B2)</f>
        <v>#DIV/0!</v>
      </c>
      <c r="C7" s="1" t="e">
        <f>VAR(C2:C2)</f>
        <v>#DIV/0!</v>
      </c>
      <c r="D7" s="1" t="e">
        <f>VAR(D2:D2)</f>
        <v>#DIV/0!</v>
      </c>
    </row>
    <row r="23" spans="1:1" x14ac:dyDescent="0.3">
      <c r="A23" s="1" t="s">
        <v>4</v>
      </c>
    </row>
    <row r="24" spans="1:1" x14ac:dyDescent="0.3">
      <c r="A24" s="1" t="s">
        <v>3</v>
      </c>
    </row>
    <row r="25" spans="1:1" x14ac:dyDescent="0.3">
      <c r="A25" s="1" t="s">
        <v>5</v>
      </c>
    </row>
    <row r="26" spans="1:1" x14ac:dyDescent="0.3">
      <c r="A26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CBEF-58C9-406B-A345-C336B84FF72B}">
  <dimension ref="A1:J2"/>
  <sheetViews>
    <sheetView workbookViewId="0">
      <selection activeCell="H2" sqref="H2:J2"/>
    </sheetView>
  </sheetViews>
  <sheetFormatPr defaultRowHeight="14.4" x14ac:dyDescent="0.3"/>
  <cols>
    <col min="1" max="16384" width="8.88671875" style="1"/>
  </cols>
  <sheetData>
    <row r="1" spans="1:10" x14ac:dyDescent="0.3">
      <c r="A1" s="1">
        <v>304.71697999999998</v>
      </c>
      <c r="B1" s="1">
        <v>26.65465</v>
      </c>
      <c r="C1" s="1">
        <v>53.245735000000003</v>
      </c>
    </row>
    <row r="2" spans="1:10" x14ac:dyDescent="0.3">
      <c r="A2" s="1">
        <v>259.46499599999999</v>
      </c>
      <c r="B2" s="1">
        <v>27.519234000000001</v>
      </c>
      <c r="C2" s="1">
        <v>45.903542000000002</v>
      </c>
      <c r="D2" s="1">
        <f>(A2-A1)/A1</f>
        <v>-0.14850496352385745</v>
      </c>
      <c r="E2" s="1">
        <f t="shared" ref="E2:F2" si="0">(B2-B1)/B1</f>
        <v>3.2436516705340368E-2</v>
      </c>
      <c r="F2" s="1">
        <f t="shared" si="0"/>
        <v>-0.13789260304135159</v>
      </c>
      <c r="H2" s="1">
        <f t="shared" ref="H2:J2" si="1">D2+1</f>
        <v>0.85149503647614255</v>
      </c>
      <c r="I2" s="1">
        <f t="shared" si="1"/>
        <v>1.0324365167053404</v>
      </c>
      <c r="J2" s="1">
        <f t="shared" si="1"/>
        <v>0.86210739695864835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1b1</vt:lpstr>
      <vt:lpstr>1b2</vt:lpstr>
      <vt:lpstr>1c1</vt:lpstr>
      <vt:lpstr>1c2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</dc:creator>
  <cp:lastModifiedBy>Derick</cp:lastModifiedBy>
  <dcterms:created xsi:type="dcterms:W3CDTF">2020-12-04T04:12:41Z</dcterms:created>
  <dcterms:modified xsi:type="dcterms:W3CDTF">2020-12-08T14:09:09Z</dcterms:modified>
</cp:coreProperties>
</file>