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64"/>
  </bookViews>
  <sheets>
    <sheet name="Sheet1" sheetId="1" r:id="rId1"/>
    <sheet name="Sheet2" sheetId="2" state="hidden" r:id="rId2"/>
  </sheets>
  <calcPr calcId="152511"/>
</workbook>
</file>

<file path=xl/calcChain.xml><?xml version="1.0" encoding="utf-8"?>
<calcChain xmlns="http://schemas.openxmlformats.org/spreadsheetml/2006/main">
  <c r="J5" i="1" l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J37" i="1" l="1"/>
  <c r="J38" i="1" s="1"/>
  <c r="J39" i="1" s="1"/>
  <c r="G6" i="1" l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J2" i="1" l="1"/>
  <c r="J32" i="1"/>
  <c r="J33" i="1" s="1"/>
  <c r="J34" i="1" s="1"/>
  <c r="P21" i="2"/>
  <c r="Q21" i="2" s="1"/>
  <c r="P20" i="2"/>
  <c r="Q20" i="2" s="1"/>
  <c r="P19" i="2"/>
  <c r="Q19" i="2" s="1"/>
  <c r="G19" i="2"/>
  <c r="H19" i="2" s="1"/>
  <c r="P18" i="2"/>
  <c r="Q18" i="2" s="1"/>
  <c r="G18" i="2"/>
  <c r="H18" i="2" s="1"/>
  <c r="P17" i="2"/>
  <c r="Q17" i="2" s="1"/>
  <c r="G17" i="2"/>
  <c r="H17" i="2" s="1"/>
  <c r="P16" i="2"/>
  <c r="Q16" i="2" s="1"/>
  <c r="G16" i="2"/>
  <c r="H16" i="2" s="1"/>
  <c r="P15" i="2"/>
  <c r="Q15" i="2" s="1"/>
  <c r="G15" i="2"/>
  <c r="H15" i="2" s="1"/>
  <c r="G14" i="2"/>
  <c r="H14" i="2" s="1"/>
  <c r="P11" i="2"/>
  <c r="Q11" i="2" s="1"/>
  <c r="P10" i="2"/>
  <c r="Q10" i="2" s="1"/>
  <c r="P9" i="2"/>
  <c r="Q9" i="2" s="1"/>
  <c r="G9" i="2"/>
  <c r="H9" i="2" s="1"/>
  <c r="P8" i="2"/>
  <c r="Q8" i="2" s="1"/>
  <c r="G8" i="2"/>
  <c r="H8" i="2" s="1"/>
  <c r="P7" i="2"/>
  <c r="Q7" i="2" s="1"/>
  <c r="G7" i="2"/>
  <c r="H7" i="2" s="1"/>
  <c r="P6" i="2"/>
  <c r="Q6" i="2" s="1"/>
  <c r="G6" i="2"/>
  <c r="H6" i="2" s="1"/>
  <c r="P5" i="2"/>
  <c r="Q5" i="2" s="1"/>
  <c r="J5" i="2"/>
  <c r="G5" i="2"/>
  <c r="H5" i="2" s="1"/>
  <c r="J7" i="2" l="1"/>
  <c r="P21" i="1" l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J27" i="1" l="1"/>
  <c r="J28" i="1" s="1"/>
  <c r="J29" i="1" s="1"/>
  <c r="J22" i="1"/>
  <c r="J23" i="1" s="1"/>
  <c r="J24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J17" i="1" l="1"/>
  <c r="J18" i="1" s="1"/>
  <c r="J19" i="1" s="1"/>
  <c r="H6" i="1"/>
  <c r="G7" i="1"/>
  <c r="H7" i="1" s="1"/>
  <c r="G8" i="1"/>
  <c r="H8" i="1" s="1"/>
  <c r="G9" i="1"/>
  <c r="H9" i="1" s="1"/>
  <c r="G5" i="1"/>
  <c r="H5" i="1" s="1"/>
  <c r="J7" i="1" l="1"/>
  <c r="J8" i="1" s="1"/>
  <c r="J9" i="1" s="1"/>
  <c r="J12" i="1"/>
  <c r="J13" i="1" s="1"/>
  <c r="J14" i="1" s="1"/>
</calcChain>
</file>

<file path=xl/sharedStrings.xml><?xml version="1.0" encoding="utf-8"?>
<sst xmlns="http://schemas.openxmlformats.org/spreadsheetml/2006/main" count="205" uniqueCount="69">
  <si>
    <t>SUB</t>
  </si>
  <si>
    <t>Score</t>
  </si>
  <si>
    <t>Credit Hours</t>
  </si>
  <si>
    <t>gpa</t>
  </si>
  <si>
    <t>EQ</t>
  </si>
  <si>
    <t>فيزياء</t>
  </si>
  <si>
    <t>تفاضل وتكامل</t>
  </si>
  <si>
    <t>إلكترونيات</t>
  </si>
  <si>
    <t>مقدمة علوم الحاسب</t>
  </si>
  <si>
    <t>لغة إنجليزية</t>
  </si>
  <si>
    <t>N</t>
  </si>
  <si>
    <t>GPA</t>
  </si>
  <si>
    <t>Total hours</t>
  </si>
  <si>
    <t>ف1</t>
  </si>
  <si>
    <t>إدارة أعمال</t>
  </si>
  <si>
    <t>مهارات تواصل</t>
  </si>
  <si>
    <t>إحصاء وإحتمالات</t>
  </si>
  <si>
    <t>الجبر الخطي</t>
  </si>
  <si>
    <t>بحوث العمليات</t>
  </si>
  <si>
    <t>برمجة الحاسبات</t>
  </si>
  <si>
    <t>مقدمة نظم المعلومات</t>
  </si>
  <si>
    <t>ف2</t>
  </si>
  <si>
    <t>a</t>
  </si>
  <si>
    <t>a-</t>
  </si>
  <si>
    <t xml:space="preserve">ف3 </t>
  </si>
  <si>
    <t>الرياضيات غير المتصلة</t>
  </si>
  <si>
    <t>بناء الحاسب</t>
  </si>
  <si>
    <t>تحليل وتصميم النظم</t>
  </si>
  <si>
    <t>معالجة الملفات</t>
  </si>
  <si>
    <t>البرمجة الشيئية</t>
  </si>
  <si>
    <t>حقوق الانسان</t>
  </si>
  <si>
    <t>c-</t>
  </si>
  <si>
    <t>d-</t>
  </si>
  <si>
    <t>c+</t>
  </si>
  <si>
    <t>b-</t>
  </si>
  <si>
    <t>b+</t>
  </si>
  <si>
    <t>اساسيات وسائط متعددة</t>
  </si>
  <si>
    <t>هياكل بيانات</t>
  </si>
  <si>
    <t>لغة التجميع</t>
  </si>
  <si>
    <t>مقدمة إدارة قواعد بيانات</t>
  </si>
  <si>
    <t>اخلاقيات العمل</t>
  </si>
  <si>
    <t>ضبط وتوكيد الجودة</t>
  </si>
  <si>
    <t>كتابة التقارير</t>
  </si>
  <si>
    <t>ف4</t>
  </si>
  <si>
    <t>d</t>
  </si>
  <si>
    <t>b</t>
  </si>
  <si>
    <t>c</t>
  </si>
  <si>
    <t>A+</t>
  </si>
  <si>
    <t>ف5</t>
  </si>
  <si>
    <t>النمذجة والمحاكاة</t>
  </si>
  <si>
    <t>هندسة البرمجيات</t>
  </si>
  <si>
    <t>شبكات الحاسب</t>
  </si>
  <si>
    <t>نظرية وتصميم المترجمات</t>
  </si>
  <si>
    <t>البرمجة المنطقية</t>
  </si>
  <si>
    <t>تحليل الخوارزميات</t>
  </si>
  <si>
    <t>GPA ف1</t>
  </si>
  <si>
    <t>GPA ف2</t>
  </si>
  <si>
    <t>GPA ف3</t>
  </si>
  <si>
    <t>GPA ف4</t>
  </si>
  <si>
    <t>GPA ف5</t>
  </si>
  <si>
    <t>Remaining Hours</t>
  </si>
  <si>
    <t>ف6</t>
  </si>
  <si>
    <t>موضوعات مختارة - مستوى 3</t>
  </si>
  <si>
    <t>نظريات نظم التشغيل</t>
  </si>
  <si>
    <t>الذكاء الاصطناعي</t>
  </si>
  <si>
    <t>معالجة الإشارات الرقمية</t>
  </si>
  <si>
    <t>برمجة الويب</t>
  </si>
  <si>
    <t>الرسم بالحاسب</t>
  </si>
  <si>
    <t>GPA ف6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</si>
</sst>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4:H9" totalsRowShown="0" headerRowDxfId="103" dataDxfId="102">
  <autoFilter ref="C4:H9"/>
  <tableColumns count="6">
    <tableColumn id="1" name="N" dataDxfId="101"/>
    <tableColumn id="2" name="SUB" dataDxfId="100"/>
    <tableColumn id="3" name="Score" dataDxfId="99"/>
    <tableColumn id="4" name="Credit Hours" dataDxfId="98"/>
    <tableColumn id="5" name="gpa" dataDxfId="97">
      <calculatedColumnFormula>IF(E5="A+",4,IF(E5="A",3.7,IF(E5="a-",3.4,IF(E5="B+",3.2,IF(E5="B",3,IF(E5="B-",2.8,IF(E5="C+",2.6,IF(E5="C",2.4,IF(E5="C-",2.2,IF(E5="D+",2,IF(E5="D",1.5,IF(E5="D-",1,IF(E5="F",0,"NULL")))))))))))))</calculatedColumnFormula>
    </tableColumn>
    <tableColumn id="6" name="EQ" dataDxfId="96">
      <calculatedColumnFormula>F5*G5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6" name="Table141617" displayName="Table141617" ref="J21:J24" totalsRowShown="0" headerRowDxfId="55">
  <autoFilter ref="J21:J24"/>
  <tableColumns count="1">
    <tableColumn id="1" name="GPA ف3" dataDxfId="54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id="17" name="Table14161718" displayName="Table14161718" ref="J26:J29" totalsRowShown="0" headerRowDxfId="53">
  <autoFilter ref="J26:J29"/>
  <tableColumns count="1">
    <tableColumn id="1" name="GPA ف4" dataDxfId="52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id="18" name="Table1416171819" displayName="Table1416171819" ref="J31:J34" totalsRowShown="0" headerRowDxfId="51">
  <autoFilter ref="J31:J34"/>
  <tableColumns count="1">
    <tableColumn id="1" name="GPA ف5" dataDxfId="50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id="19" name="Table320" displayName="Table320" ref="J1:J2" totalsRowShown="0" headerRowDxfId="49" dataDxfId="48">
  <autoFilter ref="J1:J2"/>
  <tableColumns count="1">
    <tableColumn id="1" name="Remaining Hours" dataDxfId="47">
      <calculatedColumnFormula>134-J5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20" name="Table1371521" displayName="Table1371521" ref="L24:Q30" totalsRowShown="0" headerRowDxfId="46" dataDxfId="45">
  <autoFilter ref="L24:Q30"/>
  <tableColumns count="6">
    <tableColumn id="1" name="N" dataDxfId="44"/>
    <tableColumn id="2" name="SUB" dataDxfId="43"/>
    <tableColumn id="3" name="Score" dataDxfId="42"/>
    <tableColumn id="4" name="Credit Hours" dataDxfId="41"/>
    <tableColumn id="5" name="gpa" dataDxfId="40">
      <calculatedColumnFormula>IF(N25="A+",4,IF(N25="A",3.7,IF(N25="a-",3.4,IF(N25="B+",3.2,IF(N25="B",3,IF(N25="B-",2.8,IF(N25="C+",2.6,IF(N25="C",2.4,IF(N25="C-",2.2,IF(N25="D+",2,IF(N25="D",1.5,IF(N25="D-",1,IF(N25="F",0,"NULL")))))))))))))</calculatedColumnFormula>
    </tableColumn>
    <tableColumn id="6" name="EQ" dataDxfId="39">
      <calculatedColumnFormula>O25*P25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1" name="Table141617181922" displayName="Table141617181922" ref="J36:J39" totalsRowShown="0" headerRowDxfId="38">
  <autoFilter ref="J36:J39"/>
  <tableColumns count="1">
    <tableColumn id="1" name="GPA ف6" dataDxfId="37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id="7" name="Table18" displayName="Table18" ref="C4:H9" totalsRowShown="0" headerRowDxfId="36" dataDxfId="35">
  <autoFilter ref="C4:H9"/>
  <tableColumns count="6">
    <tableColumn id="1" name="N" dataDxfId="34"/>
    <tableColumn id="2" name="SUB" dataDxfId="33"/>
    <tableColumn id="3" name="Score" dataDxfId="32"/>
    <tableColumn id="4" name="Credit Hours" dataDxfId="31"/>
    <tableColumn id="5" name="gpa" dataDxfId="30">
      <calculatedColumnFormula>IF(E5="A+",4,IF(E5="A",3.7,IF(E5="a-",3.4,IF(E5="B+",3.2,IF(E5="B",3,IF(E5="B-",2.8,IF(E5="C+",2.6,IF(E5="C",2.4,IF(E5="C-",2.2,IF(E5="D+",2,IF(E5="D",1.5,IF(E5="D-",1,IF(E5="F",0,"NULL")))))))))))))</calculatedColumnFormula>
    </tableColumn>
    <tableColumn id="6" name="EQ" dataDxfId="29">
      <calculatedColumnFormula>F5*G5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" name="Table39" displayName="Table39" ref="J4:J5" totalsRowShown="0" headerRowDxfId="28" dataDxfId="27">
  <autoFilter ref="J4:J5"/>
  <tableColumns count="1">
    <tableColumn id="1" name="Total hours" dataDxfId="26">
      <calculatedColumnFormula>SUM(F5:F9)+SUM(O5:O11)+SUM(F14:F19)+SUM(O15:O21)</calculatedColumnFormula>
    </tableColumn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id="9" name="Table410" displayName="Table410" ref="J6:J7" totalsRowShown="0" dataDxfId="25">
  <autoFilter ref="J6:J7"/>
  <tableColumns count="1">
    <tableColumn id="1" name="GPA" dataDxfId="24">
      <calculatedColumnFormula>((SUM(H5:H9)+SUM(Q5:Q11)+SUM(H14:H19)+SUM(Q15:Q21))/(J5))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0" name="Table1611" displayName="Table1611" ref="L4:Q11" totalsRowShown="0" headerRowDxfId="23" dataDxfId="22">
  <autoFilter ref="L4:Q11"/>
  <tableColumns count="6">
    <tableColumn id="1" name="N" dataDxfId="21"/>
    <tableColumn id="2" name="SUB" dataDxfId="20"/>
    <tableColumn id="3" name="Score" dataDxfId="19"/>
    <tableColumn id="4" name="Credit Hours" dataDxfId="18"/>
    <tableColumn id="5" name="gpa" dataDxfId="17">
      <calculatedColumnFormula>IF(N5="A+",4,IF(N5="A",3.7,IF(N5="a-",3.4,IF(N5="B+",3.2,IF(N5="B",3,IF(N5="B-",2.8,IF(N5="C+",2.6,IF(N5="C",2.4,IF(N5="C-",2.2,IF(N5="D+",2,IF(N5="D",1.5,IF(N5="D-",1,IF(N5="F",0,"NULL")))))))))))))</calculatedColumnFormula>
    </tableColumn>
    <tableColumn id="6" name="EQ" dataDxfId="16">
      <calculatedColumnFormula>O5*P5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4:J5" totalsRowShown="0" headerRowDxfId="95" dataDxfId="94">
  <autoFilter ref="J4:J5"/>
  <tableColumns count="1">
    <tableColumn id="1" name="Total hours" dataDxfId="93">
      <calculatedColumnFormula>SUM(F5:F9)+SUM(O5:O11)+SUM(F14:F19)+SUM(O15:O21)+SUM(F25:F30)+SUM(O25:O30)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11" name="Table1312" displayName="Table1312" ref="C13:H19" totalsRowShown="0" headerRowDxfId="15" dataDxfId="14">
  <autoFilter ref="C13:H19"/>
  <tableColumns count="6">
    <tableColumn id="1" name="N" dataDxfId="13"/>
    <tableColumn id="2" name="SUB" dataDxfId="12"/>
    <tableColumn id="3" name="Score" dataDxfId="11"/>
    <tableColumn id="4" name="Credit Hours" dataDxfId="10"/>
    <tableColumn id="5" name="gpa" dataDxfId="9">
      <calculatedColumnFormula>IF(E14="A+",4,IF(E14="A",3.7,IF(E14="a-",3.4,IF(E14="B+",3.2,IF(E14="B",3,IF(E14="B-",2.8,IF(E14="C+",2.6,IF(E14="C",2.4,IF(E14="C-",2.2,IF(E14="D+",2,IF(E14="D",1.5,IF(E14="D-",1,IF(E14="F",0,"NULL")))))))))))))</calculatedColumnFormula>
    </tableColumn>
    <tableColumn id="6" name="EQ" dataDxfId="8">
      <calculatedColumnFormula>F14*G14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2" name="Table13713" displayName="Table13713" ref="L14:Q21" totalsRowShown="0" headerRowDxfId="7" dataDxfId="6">
  <autoFilter ref="L14:Q21"/>
  <tableColumns count="6">
    <tableColumn id="1" name="N" dataDxfId="5"/>
    <tableColumn id="2" name="SUB" dataDxfId="4"/>
    <tableColumn id="3" name="Score" dataDxfId="3"/>
    <tableColumn id="4" name="Credit Hours" dataDxfId="2"/>
    <tableColumn id="5" name="gpa" dataDxfId="1">
      <calculatedColumnFormula>IF(N15="A+",4,IF(N15="A",3.7,IF(N15="a-",3.4,IF(N15="B+",3.2,IF(N15="B",3,IF(N15="B-",2.8,IF(N15="C+",2.6,IF(N15="C",2.4,IF(N15="C-",2.2,IF(N15="D+",2,IF(N15="D",1.5,IF(N15="D-",1,IF(N15="F",0,"NULL")))))))))))))</calculatedColumnFormula>
    </tableColumn>
    <tableColumn id="6" name="EQ" dataDxfId="0">
      <calculatedColumnFormula>O15*P15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J6:J9" totalsRowShown="0" dataDxfId="92">
  <autoFilter ref="J6:J9"/>
  <tableColumns count="1">
    <tableColumn id="1" name="GPA" dataDxfId="91">
      <calculatedColumnFormula>((SUM(H5:H9)+SUM(Q5:Q11)+SUM(H14:H19)+SUM(Q15:Q21)+SUM(H25:H30))/(J5))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L4:Q11" totalsRowShown="0" headerRowDxfId="90" dataDxfId="89">
  <autoFilter ref="L4:Q11"/>
  <tableColumns count="6">
    <tableColumn id="1" name="N" dataDxfId="88"/>
    <tableColumn id="2" name="SUB" dataDxfId="87"/>
    <tableColumn id="3" name="Score" dataDxfId="86"/>
    <tableColumn id="4" name="Credit Hours" dataDxfId="85"/>
    <tableColumn id="5" name="gpa" dataDxfId="84">
      <calculatedColumnFormula>IF(N5="A+",4,IF(N5="A",3.7,IF(N5="a-",3.4,IF(N5="B+",3.2,IF(N5="B",3,IF(N5="B-",2.8,IF(N5="C+",2.6,IF(N5="C",2.4,IF(N5="C-",2.2,IF(N5="D+",2,IF(N5="D",1.5,IF(N5="D-",1,IF(N5="F",0,"NULL")))))))))))))</calculatedColumnFormula>
    </tableColumn>
    <tableColumn id="6" name="EQ" dataDxfId="83">
      <calculatedColumnFormula>O5*P5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C13:H19" totalsRowShown="0" headerRowDxfId="82" dataDxfId="81">
  <autoFilter ref="C13:H19"/>
  <tableColumns count="6">
    <tableColumn id="1" name="N" dataDxfId="80"/>
    <tableColumn id="2" name="SUB" dataDxfId="79"/>
    <tableColumn id="3" name="Score" dataDxfId="78"/>
    <tableColumn id="4" name="Credit Hours" dataDxfId="77"/>
    <tableColumn id="5" name="gpa" dataDxfId="76">
      <calculatedColumnFormula>IF(E14="A+",4,IF(E14="A",3.7,IF(E14="a-",3.4,IF(E14="B+",3.2,IF(E14="B",3,IF(E14="B-",2.8,IF(E14="C+",2.6,IF(E14="C",2.4,IF(E14="C-",2.2,IF(E14="D+",2,IF(E14="D",1.5,IF(E14="D-",1,IF(E14="F",0,"NULL")))))))))))))</calculatedColumnFormula>
    </tableColumn>
    <tableColumn id="6" name="EQ" dataDxfId="75">
      <calculatedColumnFormula>F14*G14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L14:Q21" totalsRowShown="0" headerRowDxfId="74" dataDxfId="73">
  <autoFilter ref="L14:Q21"/>
  <tableColumns count="6">
    <tableColumn id="1" name="N" dataDxfId="72"/>
    <tableColumn id="2" name="SUB" dataDxfId="71"/>
    <tableColumn id="3" name="Score" dataDxfId="70"/>
    <tableColumn id="4" name="Credit Hours" dataDxfId="69"/>
    <tableColumn id="5" name="gpa" dataDxfId="68">
      <calculatedColumnFormula>IF(N15="A+",4,IF(N15="A",3.7,IF(N15="a-",3.4,IF(N15="B+",3.2,IF(N15="B",3,IF(N15="B-",2.8,IF(N15="C+",2.6,IF(N15="C",2.4,IF(N15="C-",2.2,IF(N15="D+",2,IF(N15="D",1.5,IF(N15="D-",1,IF(N15="F",0,"NULL")))))))))))))</calculatedColumnFormula>
    </tableColumn>
    <tableColumn id="6" name="EQ" dataDxfId="67">
      <calculatedColumnFormula>O15*P15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Table13715" displayName="Table13715" ref="C24:H30" totalsRowShown="0" headerRowDxfId="66" dataDxfId="65">
  <autoFilter ref="C24:H30"/>
  <tableColumns count="6">
    <tableColumn id="1" name="N" dataDxfId="64"/>
    <tableColumn id="2" name="SUB" dataDxfId="63"/>
    <tableColumn id="3" name="Score" dataDxfId="62"/>
    <tableColumn id="4" name="Credit Hours" dataDxfId="61"/>
    <tableColumn id="5" name="gpa" dataDxfId="60">
      <calculatedColumnFormula>IF(E25="A+",4,IF(E25="A",3.7,IF(E25="a-",3.4,IF(E25="B+",3.2,IF(E25="B",3,IF(E25="B-",2.8,IF(E25="C+",2.6,IF(E25="C",2.4,IF(E25="C-",2.2,IF(E25="D+",2,IF(E25="D",1.5,IF(E25="D-",1,IF(E25="F",0,"NULL")))))))))))))</calculatedColumnFormula>
    </tableColumn>
    <tableColumn id="6" name="EQ" dataDxfId="59">
      <calculatedColumnFormula>F25*G25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le14" displayName="Table14" ref="J11:J14" totalsRowShown="0" headerRowDxfId="58">
  <autoFilter ref="J11:J14"/>
  <tableColumns count="1">
    <tableColumn id="1" name="GPA ف1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J16:J19" totalsRowShown="0" headerRowDxfId="57">
  <autoFilter ref="J16:J19"/>
  <tableColumns count="1">
    <tableColumn id="1" name="GPA ف2" dataDxfId="56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9"/>
  <sheetViews>
    <sheetView tabSelected="1" topLeftCell="A13" workbookViewId="0">
      <selection activeCell="M37" sqref="M37"/>
    </sheetView>
  </sheetViews>
  <sheetFormatPr defaultRowHeight="14.4" x14ac:dyDescent="0.3"/>
  <cols>
    <col min="4" max="4" width="27.5546875" customWidth="1"/>
    <col min="6" max="6" width="13" customWidth="1"/>
    <col min="10" max="10" width="17.21875" customWidth="1"/>
    <col min="13" max="13" width="21.21875" customWidth="1"/>
    <col min="15" max="15" width="15.44140625" customWidth="1"/>
  </cols>
  <sheetData>
    <row r="1" spans="3:17" x14ac:dyDescent="0.3">
      <c r="J1" s="1" t="s">
        <v>60</v>
      </c>
    </row>
    <row r="2" spans="3:17" x14ac:dyDescent="0.3">
      <c r="J2" s="1">
        <f>134-J5</f>
        <v>48</v>
      </c>
    </row>
    <row r="3" spans="3:17" x14ac:dyDescent="0.3">
      <c r="E3" s="1" t="s">
        <v>13</v>
      </c>
      <c r="N3" s="1" t="s">
        <v>21</v>
      </c>
    </row>
    <row r="4" spans="3:17" x14ac:dyDescent="0.3">
      <c r="C4" s="1" t="s">
        <v>10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/>
      <c r="J4" s="1" t="s">
        <v>12</v>
      </c>
      <c r="L4" s="1" t="s">
        <v>10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</row>
    <row r="5" spans="3:17" x14ac:dyDescent="0.3">
      <c r="C5" s="1">
        <v>1</v>
      </c>
      <c r="D5" s="1" t="s">
        <v>5</v>
      </c>
      <c r="E5" s="1" t="s">
        <v>47</v>
      </c>
      <c r="F5" s="1">
        <v>3</v>
      </c>
      <c r="G5" s="1">
        <f>IF(E5="A+",4,IF(E5="A",3.7,IF(E5="a-",3.4,IF(E5="B+",3.2,IF(E5="B",3,IF(E5="B-",2.8,IF(E5="C+",2.6,IF(E5="C",2.4,IF(E5="C-",2.2,IF(E5="D+",2,IF(E5="D",1.5,IF(E5="D-",1,IF(E5="F",0,"NULL")))))))))))))</f>
        <v>4</v>
      </c>
      <c r="H5" s="1">
        <f>F5*G5</f>
        <v>12</v>
      </c>
      <c r="J5" s="1">
        <f>SUM(F5:F9)+SUM(O5:O11)+SUM(F14:F19)+SUM(O15:O21)+SUM(F25:F30)+SUM(O25:O30)</f>
        <v>86</v>
      </c>
      <c r="L5" s="1">
        <v>1</v>
      </c>
      <c r="M5" s="1" t="s">
        <v>16</v>
      </c>
      <c r="N5" s="1" t="s">
        <v>47</v>
      </c>
      <c r="O5" s="1">
        <v>3</v>
      </c>
      <c r="P5" s="1">
        <f>IF(N5="A+",4,IF(N5="A",3.7,IF(N5="a-",3.4,IF(N5="B+",3.2,IF(N5="B",3,IF(N5="B-",2.8,IF(N5="C+",2.6,IF(N5="C",2.4,IF(N5="C-",2.2,IF(N5="D+",2,IF(N5="D",1.5,IF(N5="D-",1,IF(N5="F",0,"NULL")))))))))))))</f>
        <v>4</v>
      </c>
      <c r="Q5" s="1">
        <f>O5*P5</f>
        <v>12</v>
      </c>
    </row>
    <row r="6" spans="3:17" x14ac:dyDescent="0.3">
      <c r="C6" s="1">
        <v>2</v>
      </c>
      <c r="D6" s="1" t="s">
        <v>6</v>
      </c>
      <c r="E6" s="1" t="s">
        <v>47</v>
      </c>
      <c r="F6" s="1">
        <v>3</v>
      </c>
      <c r="G6" s="1">
        <f>IF(E6="A+",4,IF(E6="A",3.7,IF(E6="a-",3.4,IF(E6="B+",3.2,IF(E6="B",3,IF(E6="B-",2.8,IF(E6="C+",2.6,IF(E6="C",2.4,IF(E6="C-",2.2,IF(E6="D+",2,IF(E6="D",1.5,IF(E6="D-",1,IF(E6="F",0,"NULL")))))))))))))</f>
        <v>4</v>
      </c>
      <c r="H6" s="1">
        <f t="shared" ref="H6:H9" si="0">F6*G6</f>
        <v>12</v>
      </c>
      <c r="J6" t="s">
        <v>11</v>
      </c>
      <c r="L6" s="1">
        <v>2</v>
      </c>
      <c r="M6" s="1" t="s">
        <v>17</v>
      </c>
      <c r="N6" s="1" t="s">
        <v>47</v>
      </c>
      <c r="O6" s="1">
        <v>3</v>
      </c>
      <c r="P6" s="1">
        <f t="shared" ref="P6:P9" si="1">IF(N6="A+",4,IF(N6="A",3.7,IF(N6="a-",3.4,IF(N6="B+",3.2,IF(N6="B",3,IF(N6="B-",2.8,IF(N6="C+",2.6,IF(N6="C",2.4,IF(N6="C-",2.2,IF(N6="D+",2,IF(N6="D",1.5,IF(N6="D-",1,IF(N6="F",0,"NULL")))))))))))))</f>
        <v>4</v>
      </c>
      <c r="Q6" s="1">
        <f t="shared" ref="Q6:Q9" si="2">O6*P6</f>
        <v>12</v>
      </c>
    </row>
    <row r="7" spans="3:17" x14ac:dyDescent="0.3">
      <c r="C7" s="1">
        <v>3</v>
      </c>
      <c r="D7" s="1" t="s">
        <v>7</v>
      </c>
      <c r="E7" s="1" t="s">
        <v>47</v>
      </c>
      <c r="F7" s="1">
        <v>3</v>
      </c>
      <c r="G7" s="1">
        <f t="shared" ref="G7:G9" si="3">IF(E7="A+",4,IF(E7="A",3.7,IF(E7="a-",3.4,IF(E7="B+",3.2,IF(E7="B",3,IF(E7="B-",2.8,IF(E7="C+",2.6,IF(E7="C",2.4,IF(E7="C-",2.2,IF(E7="D+",2,IF(E7="D",1.5,IF(E7="D-",1,IF(E7="F",0,"NULL")))))))))))))</f>
        <v>4</v>
      </c>
      <c r="H7" s="1">
        <f t="shared" si="0"/>
        <v>12</v>
      </c>
      <c r="J7" s="2">
        <f>((SUM(H5:H9)+SUM(Q5:Q11)+SUM(H14:H19)+SUM(Q15:Q21)+SUM(H25:H30)+SUM(Q25:Q30))/(J5))</f>
        <v>4</v>
      </c>
      <c r="L7" s="1">
        <v>3</v>
      </c>
      <c r="M7" s="1" t="s">
        <v>18</v>
      </c>
      <c r="N7" s="1" t="s">
        <v>47</v>
      </c>
      <c r="O7" s="1">
        <v>3</v>
      </c>
      <c r="P7" s="1">
        <f t="shared" si="1"/>
        <v>4</v>
      </c>
      <c r="Q7" s="1">
        <f t="shared" si="2"/>
        <v>12</v>
      </c>
    </row>
    <row r="8" spans="3:17" x14ac:dyDescent="0.3">
      <c r="C8" s="1">
        <v>4</v>
      </c>
      <c r="D8" s="1" t="s">
        <v>8</v>
      </c>
      <c r="E8" s="1" t="s">
        <v>47</v>
      </c>
      <c r="F8" s="1">
        <v>3</v>
      </c>
      <c r="G8" s="1">
        <f t="shared" si="3"/>
        <v>4</v>
      </c>
      <c r="H8" s="1">
        <f t="shared" si="0"/>
        <v>12</v>
      </c>
      <c r="J8" s="4">
        <f>ROUND(J7, 2)</f>
        <v>4</v>
      </c>
      <c r="L8" s="1">
        <v>4</v>
      </c>
      <c r="M8" s="1" t="s">
        <v>19</v>
      </c>
      <c r="N8" s="1" t="s">
        <v>47</v>
      </c>
      <c r="O8" s="1">
        <v>3</v>
      </c>
      <c r="P8" s="1">
        <f t="shared" si="1"/>
        <v>4</v>
      </c>
      <c r="Q8" s="1">
        <f t="shared" si="2"/>
        <v>12</v>
      </c>
    </row>
    <row r="9" spans="3:17" x14ac:dyDescent="0.3">
      <c r="C9" s="1">
        <v>5</v>
      </c>
      <c r="D9" s="1" t="s">
        <v>9</v>
      </c>
      <c r="E9" s="1" t="s">
        <v>47</v>
      </c>
      <c r="F9" s="1">
        <v>2</v>
      </c>
      <c r="G9" s="1">
        <f t="shared" si="3"/>
        <v>4</v>
      </c>
      <c r="H9" s="1">
        <f t="shared" si="0"/>
        <v>8</v>
      </c>
      <c r="J9" s="5" t="str">
        <f>IF(J8&gt;=4,"A+",IF(J8&gt;=3.7,"A",
IF(J8&gt;=3.4,"A-",
IF(J8&gt;=3.2,"B+",
IF(J8&gt;=3,"B",
IF(J8&gt;=2.8,"B-",
IF(J8&gt;=2.6,"C+",
IF(J8&gt;=2.4,"C",
IF(J8&gt;=2.2,"C-",
IF(J8&gt;=2,"D+",
IF(J8&gt;=1.5,"D",
IF(J8&gt;=1,"D-","F"))))))))))))</f>
        <v>A+</v>
      </c>
      <c r="L9" s="1">
        <v>5</v>
      </c>
      <c r="M9" s="1" t="s">
        <v>20</v>
      </c>
      <c r="N9" s="1" t="s">
        <v>47</v>
      </c>
      <c r="O9" s="1">
        <v>3</v>
      </c>
      <c r="P9" s="1">
        <f t="shared" si="1"/>
        <v>4</v>
      </c>
      <c r="Q9" s="1">
        <f t="shared" si="2"/>
        <v>12</v>
      </c>
    </row>
    <row r="10" spans="3:17" x14ac:dyDescent="0.3">
      <c r="L10" s="1">
        <v>6</v>
      </c>
      <c r="M10" s="1" t="s">
        <v>14</v>
      </c>
      <c r="N10" s="1" t="s">
        <v>47</v>
      </c>
      <c r="O10" s="1">
        <v>2</v>
      </c>
      <c r="P10" s="1">
        <f>IF(N10="A+",4,IF(N10="A",3.7,IF(N10="a-",3.4,IF(N10="B+",3.2,IF(N10="B",3,IF(N10="B-",2.8,IF(N10="C+",2.6,IF(N10="C",2.4,IF(N10="C-",2.2,IF(N10="D+",2,IF(N10="D",1.5,IF(N10="D-",1,IF(N10="F",0,"NULL")))))))))))))</f>
        <v>4</v>
      </c>
      <c r="Q10" s="1">
        <f>O10*P10</f>
        <v>8</v>
      </c>
    </row>
    <row r="11" spans="3:17" x14ac:dyDescent="0.3">
      <c r="J11" s="3" t="s">
        <v>55</v>
      </c>
      <c r="L11" s="1">
        <v>7</v>
      </c>
      <c r="M11" s="1" t="s">
        <v>15</v>
      </c>
      <c r="N11" s="1" t="s">
        <v>47</v>
      </c>
      <c r="O11" s="1">
        <v>2</v>
      </c>
      <c r="P11" s="1">
        <f>IF(N11="A+",4,IF(N11="A",3.7,IF(N11="a-",3.4,IF(N11="B+",3.2,IF(N11="B",3,IF(N11="B-",2.8,IF(N11="C+",2.6,IF(N11="C",2.4,IF(N11="C-",2.2,IF(N11="D+",2,IF(N11="D",1.5,IF(N11="D-",1,IF(N11="F",0,"NULL")))))))))))))</f>
        <v>4</v>
      </c>
      <c r="Q11" s="1">
        <f>O11*P11</f>
        <v>8</v>
      </c>
    </row>
    <row r="12" spans="3:17" x14ac:dyDescent="0.3">
      <c r="E12" s="2" t="s">
        <v>24</v>
      </c>
      <c r="J12" s="2">
        <f>(SUM(H5:H9)/SUM(F5:F9))</f>
        <v>4</v>
      </c>
      <c r="L12" s="1"/>
      <c r="M12" s="1"/>
      <c r="N12" s="1"/>
      <c r="O12" s="1"/>
      <c r="P12" s="1"/>
      <c r="Q12" s="1"/>
    </row>
    <row r="13" spans="3:17" x14ac:dyDescent="0.3">
      <c r="C13" s="1" t="s">
        <v>10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J13" s="4">
        <f>ROUND(J12, 2)</f>
        <v>4</v>
      </c>
      <c r="N13" s="2" t="s">
        <v>43</v>
      </c>
    </row>
    <row r="14" spans="3:17" x14ac:dyDescent="0.3">
      <c r="C14" s="1">
        <v>1</v>
      </c>
      <c r="D14" s="1" t="s">
        <v>25</v>
      </c>
      <c r="E14" s="1" t="s">
        <v>47</v>
      </c>
      <c r="F14" s="1">
        <v>3</v>
      </c>
      <c r="G14" s="1">
        <f>IF(E14="A+",4,IF(E14="A",3.7,IF(E14="a-",3.4,IF(E14="B+",3.2,IF(E14="B",3,IF(E14="B-",2.8,IF(E14="C+",2.6,IF(E14="C",2.4,IF(E14="C-",2.2,IF(E14="D+",2,IF(E14="D",1.5,IF(E14="D-",1,IF(E14="F",0,"NULL")))))))))))))</f>
        <v>4</v>
      </c>
      <c r="H14" s="1">
        <f>F14*G14</f>
        <v>12</v>
      </c>
      <c r="J14" s="6" t="str">
        <f>IF(J13&gt;=4,"A+",IF(J13&gt;=3.7,"A",
IF(J13&gt;=3.4,"A-",
IF(J13&gt;=3.2,"B+",
IF(J13&gt;=3,"B",
IF(J13&gt;=2.8,"B-",
IF(J13&gt;=2.6,"C+",
IF(J13&gt;=2.4,"C",
IF(J13&gt;=2.2,"C-",
IF(J13&gt;=2,"D+",
IF(J13&gt;=1.5,"D",
IF(J13&gt;=1,"D-","F"))))))))))))</f>
        <v>A+</v>
      </c>
      <c r="L14" s="1" t="s">
        <v>10</v>
      </c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</row>
    <row r="15" spans="3:17" x14ac:dyDescent="0.3">
      <c r="C15" s="1">
        <v>2</v>
      </c>
      <c r="D15" s="1" t="s">
        <v>26</v>
      </c>
      <c r="E15" s="1" t="s">
        <v>47</v>
      </c>
      <c r="F15" s="1">
        <v>3</v>
      </c>
      <c r="G15" s="1">
        <f t="shared" ref="G15:G18" si="4">IF(E15="A+",4,IF(E15="A",3.7,IF(E15="a-",3.4,IF(E15="B+",3.2,IF(E15="B",3,IF(E15="B-",2.8,IF(E15="C+",2.6,IF(E15="C",2.4,IF(E15="C-",2.2,IF(E15="D+",2,IF(E15="D",1.5,IF(E15="D-",1,IF(E15="F",0,"NULL")))))))))))))</f>
        <v>4</v>
      </c>
      <c r="H15" s="1">
        <f t="shared" ref="H15:H18" si="5">F15*G15</f>
        <v>12</v>
      </c>
      <c r="L15" s="1">
        <v>1</v>
      </c>
      <c r="M15" s="1" t="s">
        <v>36</v>
      </c>
      <c r="N15" s="1" t="s">
        <v>47</v>
      </c>
      <c r="O15" s="1">
        <v>3</v>
      </c>
      <c r="P15" s="1">
        <f>IF(N15="A+",4,IF(N15="A",3.7,IF(N15="a-",3.4,IF(N15="B+",3.2,IF(N15="B",3,IF(N15="B-",2.8,IF(N15="C+",2.6,IF(N15="C",2.4,IF(N15="C-",2.2,IF(N15="D+",2,IF(N15="D",1.5,IF(N15="D-",1,IF(N15="F",0,"NULL")))))))))))))</f>
        <v>4</v>
      </c>
      <c r="Q15" s="1">
        <f>O15*P15</f>
        <v>12</v>
      </c>
    </row>
    <row r="16" spans="3:17" x14ac:dyDescent="0.3">
      <c r="C16" s="1">
        <v>3</v>
      </c>
      <c r="D16" s="1" t="s">
        <v>27</v>
      </c>
      <c r="E16" s="1" t="s">
        <v>47</v>
      </c>
      <c r="F16" s="1">
        <v>3</v>
      </c>
      <c r="G16" s="1">
        <f t="shared" si="4"/>
        <v>4</v>
      </c>
      <c r="H16" s="1">
        <f t="shared" si="5"/>
        <v>12</v>
      </c>
      <c r="J16" s="3" t="s">
        <v>56</v>
      </c>
      <c r="L16" s="1">
        <v>2</v>
      </c>
      <c r="M16" s="1" t="s">
        <v>37</v>
      </c>
      <c r="N16" s="1" t="s">
        <v>47</v>
      </c>
      <c r="O16" s="1">
        <v>3</v>
      </c>
      <c r="P16" s="1">
        <f t="shared" ref="P16:P19" si="6">IF(N16="A+",4,IF(N16="A",3.7,IF(N16="a-",3.4,IF(N16="B+",3.2,IF(N16="B",3,IF(N16="B-",2.8,IF(N16="C+",2.6,IF(N16="C",2.4,IF(N16="C-",2.2,IF(N16="D+",2,IF(N16="D",1.5,IF(N16="D-",1,IF(N16="F",0,"NULL")))))))))))))</f>
        <v>4</v>
      </c>
      <c r="Q16" s="1">
        <f t="shared" ref="Q16:Q19" si="7">O16*P16</f>
        <v>12</v>
      </c>
    </row>
    <row r="17" spans="3:17" x14ac:dyDescent="0.3">
      <c r="C17" s="1">
        <v>4</v>
      </c>
      <c r="D17" s="1" t="s">
        <v>28</v>
      </c>
      <c r="E17" s="1" t="s">
        <v>47</v>
      </c>
      <c r="F17" s="1">
        <v>3</v>
      </c>
      <c r="G17" s="1">
        <f t="shared" si="4"/>
        <v>4</v>
      </c>
      <c r="H17" s="1">
        <f t="shared" si="5"/>
        <v>12</v>
      </c>
      <c r="J17" s="2">
        <f>(SUM(Q5:Q11)/SUM(O5:O11))</f>
        <v>4</v>
      </c>
      <c r="L17" s="1">
        <v>3</v>
      </c>
      <c r="M17" s="1" t="s">
        <v>38</v>
      </c>
      <c r="N17" s="1" t="s">
        <v>47</v>
      </c>
      <c r="O17" s="1">
        <v>3</v>
      </c>
      <c r="P17" s="1">
        <f t="shared" si="6"/>
        <v>4</v>
      </c>
      <c r="Q17" s="1">
        <f t="shared" si="7"/>
        <v>12</v>
      </c>
    </row>
    <row r="18" spans="3:17" x14ac:dyDescent="0.3">
      <c r="C18" s="1">
        <v>5</v>
      </c>
      <c r="D18" s="1" t="s">
        <v>29</v>
      </c>
      <c r="E18" s="1" t="s">
        <v>47</v>
      </c>
      <c r="F18" s="1">
        <v>3</v>
      </c>
      <c r="G18" s="1">
        <f t="shared" si="4"/>
        <v>4</v>
      </c>
      <c r="H18" s="1">
        <f t="shared" si="5"/>
        <v>12</v>
      </c>
      <c r="J18" s="4">
        <f>ROUND(J17, 2)</f>
        <v>4</v>
      </c>
      <c r="L18" s="1">
        <v>4</v>
      </c>
      <c r="M18" s="1" t="s">
        <v>39</v>
      </c>
      <c r="N18" s="1" t="s">
        <v>47</v>
      </c>
      <c r="O18" s="1">
        <v>3</v>
      </c>
      <c r="P18" s="1">
        <f t="shared" si="6"/>
        <v>4</v>
      </c>
      <c r="Q18" s="1">
        <f t="shared" si="7"/>
        <v>12</v>
      </c>
    </row>
    <row r="19" spans="3:17" x14ac:dyDescent="0.3">
      <c r="C19" s="1">
        <v>6</v>
      </c>
      <c r="D19" s="1" t="s">
        <v>30</v>
      </c>
      <c r="E19" s="1" t="s">
        <v>47</v>
      </c>
      <c r="F19" s="1">
        <v>2</v>
      </c>
      <c r="G19" s="1">
        <f>IF(E19="A+",4,IF(E19="A",3.7,IF(E19="a-",3.4,IF(E19="B+",3.2,IF(E19="B",3,IF(E19="B-",2.8,IF(E19="C+",2.6,IF(E19="C",2.4,IF(E19="C-",2.2,IF(E19="D+",2,IF(E19="D",1.5,IF(E19="D-",1,IF(E19="F",0,"NULL")))))))))))))</f>
        <v>4</v>
      </c>
      <c r="H19" s="1">
        <f>F19*G19</f>
        <v>8</v>
      </c>
      <c r="J19" s="5" t="str">
        <f>IF(J18&gt;=4,"A+",IF(J18&gt;=3.7,"A",
IF(J18&gt;=3.4,"A-",
IF(J18&gt;=3.2,"B+",
IF(J18&gt;=3,"B",
IF(J18&gt;=2.8,"B-",
IF(J18&gt;=2.6,"C+",
IF(J18&gt;=2.4,"C",
IF(J18&gt;=2.2,"C-",
IF(J18&gt;=2,"D+",
IF(J18&gt;=1.5,"D",
IF(J18&gt;=1,"D-","F"))))))))))))</f>
        <v>A+</v>
      </c>
      <c r="L19" s="1">
        <v>5</v>
      </c>
      <c r="M19" s="1" t="s">
        <v>40</v>
      </c>
      <c r="N19" s="1" t="s">
        <v>47</v>
      </c>
      <c r="O19" s="1">
        <v>2</v>
      </c>
      <c r="P19" s="1">
        <f t="shared" si="6"/>
        <v>4</v>
      </c>
      <c r="Q19" s="1">
        <f t="shared" si="7"/>
        <v>8</v>
      </c>
    </row>
    <row r="20" spans="3:17" x14ac:dyDescent="0.3">
      <c r="L20" s="1">
        <v>6</v>
      </c>
      <c r="M20" s="1" t="s">
        <v>41</v>
      </c>
      <c r="N20" s="1" t="s">
        <v>47</v>
      </c>
      <c r="O20" s="1">
        <v>2</v>
      </c>
      <c r="P20" s="1">
        <f>IF(N20="A+",4,IF(N20="A",3.7,IF(N20="a-",3.4,IF(N20="B+",3.2,IF(N20="B",3,IF(N20="B-",2.8,IF(N20="C+",2.6,IF(N20="C",2.4,IF(N20="C-",2.2,IF(N20="D+",2,IF(N20="D",1.5,IF(N20="D-",1,IF(N20="F",0,"NULL")))))))))))))</f>
        <v>4</v>
      </c>
      <c r="Q20" s="1">
        <f>O20*P20</f>
        <v>8</v>
      </c>
    </row>
    <row r="21" spans="3:17" x14ac:dyDescent="0.3">
      <c r="J21" s="3" t="s">
        <v>57</v>
      </c>
      <c r="L21" s="1">
        <v>7</v>
      </c>
      <c r="M21" s="1" t="s">
        <v>42</v>
      </c>
      <c r="N21" s="1" t="s">
        <v>47</v>
      </c>
      <c r="O21" s="1">
        <v>2</v>
      </c>
      <c r="P21" s="1">
        <f>IF(N21="A+",4,IF(N21="A",3.7,IF(N21="a-",3.4,IF(N21="B+",3.2,IF(N21="B",3,IF(N21="B-",2.8,IF(N21="C+",2.6,IF(N21="C",2.4,IF(N21="C-",2.2,IF(N21="D+",2,IF(N21="D",1.5,IF(N21="D-",1,IF(N21="F",0,"NULL")))))))))))))</f>
        <v>4</v>
      </c>
      <c r="Q21" s="1">
        <f>O21*P21</f>
        <v>8</v>
      </c>
    </row>
    <row r="22" spans="3:17" x14ac:dyDescent="0.3">
      <c r="J22" s="2">
        <f>(SUM(H14:H19)/SUM(F14:F19))</f>
        <v>4</v>
      </c>
    </row>
    <row r="23" spans="3:17" x14ac:dyDescent="0.3">
      <c r="E23" s="2" t="s">
        <v>48</v>
      </c>
      <c r="J23" s="4">
        <f>ROUND(J22, 2)</f>
        <v>4</v>
      </c>
      <c r="N23" s="1" t="s">
        <v>61</v>
      </c>
    </row>
    <row r="24" spans="3:17" x14ac:dyDescent="0.3">
      <c r="C24" s="1" t="s">
        <v>10</v>
      </c>
      <c r="D24" s="1" t="s">
        <v>0</v>
      </c>
      <c r="E24" s="1" t="s">
        <v>1</v>
      </c>
      <c r="F24" s="1" t="s">
        <v>2</v>
      </c>
      <c r="G24" s="1" t="s">
        <v>3</v>
      </c>
      <c r="H24" s="1" t="s">
        <v>4</v>
      </c>
      <c r="J24" s="5" t="str">
        <f>IF(J23&gt;=4,"A+",IF(J23&gt;=3.7,"A",
IF(J23&gt;=3.4,"A-",
IF(J23&gt;=3.2,"B+",
IF(J23&gt;=3,"B",
IF(J23&gt;=2.8,"B-",
IF(J23&gt;=2.6,"C+",
IF(J23&gt;=2.4,"C",
IF(J23&gt;=2.2,"C-",
IF(J23&gt;=2,"D+",
IF(J23&gt;=1.5,"D",
IF(J23&gt;=1,"D-","F"))))))))))))</f>
        <v>A+</v>
      </c>
      <c r="L24" s="1" t="s">
        <v>10</v>
      </c>
      <c r="M24" s="1" t="s">
        <v>0</v>
      </c>
      <c r="N24" s="1" t="s">
        <v>1</v>
      </c>
      <c r="O24" s="1" t="s">
        <v>2</v>
      </c>
      <c r="P24" s="1" t="s">
        <v>3</v>
      </c>
      <c r="Q24" s="1" t="s">
        <v>4</v>
      </c>
    </row>
    <row r="25" spans="3:17" x14ac:dyDescent="0.3">
      <c r="C25" s="1">
        <v>1</v>
      </c>
      <c r="D25" s="1" t="s">
        <v>49</v>
      </c>
      <c r="E25" s="1" t="s">
        <v>47</v>
      </c>
      <c r="F25" s="1">
        <v>3</v>
      </c>
      <c r="G25" s="1">
        <f>IF(E25="A+",4,IF(E25="A",3.7,IF(E25="a-",3.4,IF(E25="B+",3.2,IF(E25="B",3,IF(E25="B-",2.8,IF(E25="C+",2.6,IF(E25="C",2.4,IF(E25="C-",2.2,IF(E25="D+",2,IF(E25="D",1.5,IF(E25="D-",1,IF(E25="F",0,"NULL")))))))))))))</f>
        <v>4</v>
      </c>
      <c r="H25" s="1">
        <f>F25*G25</f>
        <v>12</v>
      </c>
      <c r="L25" s="1">
        <v>1</v>
      </c>
      <c r="M25" s="1" t="s">
        <v>62</v>
      </c>
      <c r="N25" s="1" t="s">
        <v>47</v>
      </c>
      <c r="O25" s="1">
        <v>0</v>
      </c>
      <c r="P25" s="1">
        <f>IF(N25="A+",4,IF(N25="A",3.7,IF(N25="a-",3.4,IF(N25="B+",3.2,IF(N25="B",3,IF(N25="B-",2.8,IF(N25="C+",2.6,IF(N25="C",2.4,IF(N25="C-",2.2,IF(N25="D+",2,IF(N25="D",1.5,IF(N25="D-",1,IF(N25="F",0,"NULL")))))))))))))</f>
        <v>4</v>
      </c>
      <c r="Q25" s="1">
        <f>O25*P25</f>
        <v>0</v>
      </c>
    </row>
    <row r="26" spans="3:17" x14ac:dyDescent="0.3">
      <c r="C26" s="1">
        <v>2</v>
      </c>
      <c r="D26" s="1" t="s">
        <v>50</v>
      </c>
      <c r="E26" s="1" t="s">
        <v>47</v>
      </c>
      <c r="F26" s="1">
        <v>3</v>
      </c>
      <c r="G26" s="1">
        <f t="shared" ref="G26:G29" si="8">IF(E26="A+",4,IF(E26="A",3.7,IF(E26="a-",3.4,IF(E26="B+",3.2,IF(E26="B",3,IF(E26="B-",2.8,IF(E26="C+",2.6,IF(E26="C",2.4,IF(E26="C-",2.2,IF(E26="D+",2,IF(E26="D",1.5,IF(E26="D-",1,IF(E26="F",0,"NULL")))))))))))))</f>
        <v>4</v>
      </c>
      <c r="H26" s="1">
        <f t="shared" ref="H26:H29" si="9">F26*G26</f>
        <v>12</v>
      </c>
      <c r="J26" s="3" t="s">
        <v>58</v>
      </c>
      <c r="L26" s="1">
        <v>2</v>
      </c>
      <c r="M26" s="1" t="s">
        <v>63</v>
      </c>
      <c r="N26" s="1" t="s">
        <v>47</v>
      </c>
      <c r="O26" s="1">
        <v>0</v>
      </c>
      <c r="P26" s="1">
        <f t="shared" ref="P26:P29" si="10">IF(N26="A+",4,IF(N26="A",3.7,IF(N26="a-",3.4,IF(N26="B+",3.2,IF(N26="B",3,IF(N26="B-",2.8,IF(N26="C+",2.6,IF(N26="C",2.4,IF(N26="C-",2.2,IF(N26="D+",2,IF(N26="D",1.5,IF(N26="D-",1,IF(N26="F",0,"NULL")))))))))))))</f>
        <v>4</v>
      </c>
      <c r="Q26" s="1">
        <f t="shared" ref="Q26:Q29" si="11">O26*P26</f>
        <v>0</v>
      </c>
    </row>
    <row r="27" spans="3:17" x14ac:dyDescent="0.3">
      <c r="C27" s="1">
        <v>3</v>
      </c>
      <c r="D27" s="1" t="s">
        <v>51</v>
      </c>
      <c r="E27" s="1" t="s">
        <v>47</v>
      </c>
      <c r="F27" s="1">
        <v>3</v>
      </c>
      <c r="G27" s="1">
        <f t="shared" si="8"/>
        <v>4</v>
      </c>
      <c r="H27" s="1">
        <f t="shared" si="9"/>
        <v>12</v>
      </c>
      <c r="J27" s="2">
        <f>(SUM(Q15:Q21)/SUM(O15:O21))</f>
        <v>4</v>
      </c>
      <c r="L27" s="1">
        <v>3</v>
      </c>
      <c r="M27" s="1" t="s">
        <v>64</v>
      </c>
      <c r="N27" s="1" t="s">
        <v>47</v>
      </c>
      <c r="O27" s="1">
        <v>0</v>
      </c>
      <c r="P27" s="1">
        <f t="shared" si="10"/>
        <v>4</v>
      </c>
      <c r="Q27" s="1">
        <f t="shared" si="11"/>
        <v>0</v>
      </c>
    </row>
    <row r="28" spans="3:17" x14ac:dyDescent="0.3">
      <c r="C28" s="1">
        <v>4</v>
      </c>
      <c r="D28" s="1" t="s">
        <v>52</v>
      </c>
      <c r="E28" s="1" t="s">
        <v>47</v>
      </c>
      <c r="F28" s="1">
        <v>3</v>
      </c>
      <c r="G28" s="1">
        <f t="shared" si="8"/>
        <v>4</v>
      </c>
      <c r="H28" s="1">
        <f t="shared" si="9"/>
        <v>12</v>
      </c>
      <c r="J28" s="4">
        <f>ROUND(J27, 2)</f>
        <v>4</v>
      </c>
      <c r="L28" s="1">
        <v>4</v>
      </c>
      <c r="M28" s="1" t="s">
        <v>65</v>
      </c>
      <c r="N28" s="1" t="s">
        <v>47</v>
      </c>
      <c r="O28" s="1">
        <v>0</v>
      </c>
      <c r="P28" s="1">
        <f t="shared" si="10"/>
        <v>4</v>
      </c>
      <c r="Q28" s="1">
        <f t="shared" si="11"/>
        <v>0</v>
      </c>
    </row>
    <row r="29" spans="3:17" x14ac:dyDescent="0.3">
      <c r="C29" s="1">
        <v>5</v>
      </c>
      <c r="D29" s="1" t="s">
        <v>53</v>
      </c>
      <c r="E29" s="1" t="s">
        <v>47</v>
      </c>
      <c r="F29" s="1">
        <v>3</v>
      </c>
      <c r="G29" s="1">
        <f t="shared" si="8"/>
        <v>4</v>
      </c>
      <c r="H29" s="1">
        <f t="shared" si="9"/>
        <v>12</v>
      </c>
      <c r="J29" s="5" t="str">
        <f>IF(J28&gt;=4,"A+",IF(J28&gt;=3.7,"A",
IF(J28&gt;=3.4,"A-",
IF(J28&gt;=3.2,"B+",
IF(J28&gt;=3,"B",
IF(J28&gt;=2.8,"B-",
IF(J28&gt;=2.6,"C+",
IF(J28&gt;=2.4,"C",
IF(J28&gt;=2.2,"C-",
IF(J28&gt;=2,"D+",
IF(J28&gt;=1.5,"D",
IF(J28&gt;=1,"D-","F"))))))))))))</f>
        <v>A+</v>
      </c>
      <c r="L29" s="1">
        <v>5</v>
      </c>
      <c r="M29" s="1" t="s">
        <v>66</v>
      </c>
      <c r="N29" s="1" t="s">
        <v>47</v>
      </c>
      <c r="O29" s="1">
        <v>0</v>
      </c>
      <c r="P29" s="1">
        <f t="shared" si="10"/>
        <v>4</v>
      </c>
      <c r="Q29" s="1">
        <f t="shared" si="11"/>
        <v>0</v>
      </c>
    </row>
    <row r="30" spans="3:17" x14ac:dyDescent="0.3">
      <c r="C30" s="1">
        <v>6</v>
      </c>
      <c r="D30" s="1" t="s">
        <v>54</v>
      </c>
      <c r="E30" s="1" t="s">
        <v>47</v>
      </c>
      <c r="F30" s="1">
        <v>3</v>
      </c>
      <c r="G30" s="1">
        <f>IF(E30="A+",4,IF(E30="A",3.7,IF(E30="a-",3.4,IF(E30="B+",3.2,IF(E30="B",3,IF(E30="B-",2.8,IF(E30="C+",2.6,IF(E30="C",2.4,IF(E30="C-",2.2,IF(E30="D+",2,IF(E30="D",1.5,IF(E30="D-",1,IF(E30="F",0,"NULL")))))))))))))</f>
        <v>4</v>
      </c>
      <c r="H30" s="1">
        <f>F30*G30</f>
        <v>12</v>
      </c>
      <c r="L30" s="1">
        <v>6</v>
      </c>
      <c r="M30" s="1" t="s">
        <v>67</v>
      </c>
      <c r="N30" s="1" t="s">
        <v>47</v>
      </c>
      <c r="O30" s="1">
        <v>0</v>
      </c>
      <c r="P30" s="1">
        <f>IF(N30="A+",4,IF(N30="A",3.7,IF(N30="a-",3.4,IF(N30="B+",3.2,IF(N30="B",3,IF(N30="B-",2.8,IF(N30="C+",2.6,IF(N30="C",2.4,IF(N30="C-",2.2,IF(N30="D+",2,IF(N30="D",1.5,IF(N30="D-",1,IF(N30="F",0,"NULL")))))))))))))</f>
        <v>4</v>
      </c>
      <c r="Q30" s="1">
        <f>O30*P30</f>
        <v>0</v>
      </c>
    </row>
    <row r="31" spans="3:17" x14ac:dyDescent="0.3">
      <c r="C31" s="1"/>
      <c r="D31" s="1"/>
      <c r="E31" s="1"/>
      <c r="F31" s="1"/>
      <c r="G31" s="1"/>
      <c r="H31" s="1"/>
      <c r="J31" s="3" t="s">
        <v>59</v>
      </c>
    </row>
    <row r="32" spans="3:17" x14ac:dyDescent="0.3">
      <c r="J32" s="2">
        <f>(SUM(H25:H30)/SUM(F25:F30))</f>
        <v>4</v>
      </c>
    </row>
    <row r="33" spans="10:10" x14ac:dyDescent="0.3">
      <c r="J33" s="4">
        <f>ROUND(J32, 2)</f>
        <v>4</v>
      </c>
    </row>
    <row r="34" spans="10:10" x14ac:dyDescent="0.3">
      <c r="J34" s="5" t="str">
        <f>IF(J33&gt;=4,"A+",IF(J33&gt;=3.7,"A",
IF(J33&gt;=3.4,"A-",
IF(J33&gt;=3.2,"B+",
IF(J33&gt;=3,"B",
IF(J33&gt;=2.8,"B-",
IF(J33&gt;=2.6,"C+",
IF(J33&gt;=2.4,"C",
IF(J33&gt;=2.2,"C-",
IF(J33&gt;=2,"D+",
IF(J33&gt;=1.5,"D",
IF(J33&gt;=1,"D-","F"))))))))))))</f>
        <v>A+</v>
      </c>
    </row>
    <row r="36" spans="10:10" x14ac:dyDescent="0.3">
      <c r="J36" s="3" t="s">
        <v>68</v>
      </c>
    </row>
    <row r="37" spans="10:10" x14ac:dyDescent="0.3">
      <c r="J37" s="2" t="e">
        <f>(SUM(Q25:Q30)/SUM(O25:O30))</f>
        <v>#DIV/0!</v>
      </c>
    </row>
    <row r="38" spans="10:10" x14ac:dyDescent="0.3">
      <c r="J38" s="4" t="e">
        <f>ROUND(J37, 2)</f>
        <v>#DIV/0!</v>
      </c>
    </row>
    <row r="39" spans="10:10" x14ac:dyDescent="0.3">
      <c r="J39" s="5" t="e">
        <f>IF(J38&gt;=4,"A+",IF(J38&gt;=3.7,"A",
IF(J38&gt;=3.4,"A-",
IF(J38&gt;=3.2,"B+",
IF(J38&gt;=3,"B",
IF(J38&gt;=2.8,"B-",
IF(J38&gt;=2.6,"C+",
IF(J38&gt;=2.4,"C",
IF(J38&gt;=2.2,"C-",
IF(J38&gt;=2,"D+",
IF(J38&gt;=1.5,"D",
IF(J38&gt;=1,"D-","F"))))))))))))</f>
        <v>#DIV/0!</v>
      </c>
    </row>
  </sheetData>
  <pageMargins left="0.7" right="0.7" top="0.75" bottom="0.75" header="0.3" footer="0.3"/>
  <pageSetup orientation="portrait" horizontalDpi="0" verticalDpi="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1"/>
  <sheetViews>
    <sheetView workbookViewId="0">
      <selection activeCell="J24" sqref="J24"/>
    </sheetView>
  </sheetViews>
  <sheetFormatPr defaultRowHeight="14.4" x14ac:dyDescent="0.3"/>
  <cols>
    <col min="4" max="4" width="27.5546875" customWidth="1"/>
    <col min="6" max="6" width="13" customWidth="1"/>
    <col min="10" max="10" width="17.21875" customWidth="1"/>
    <col min="13" max="13" width="21.21875" customWidth="1"/>
    <col min="15" max="15" width="15.44140625" customWidth="1"/>
  </cols>
  <sheetData>
    <row r="3" spans="3:17" x14ac:dyDescent="0.3">
      <c r="E3" s="1" t="s">
        <v>13</v>
      </c>
      <c r="N3" s="1" t="s">
        <v>21</v>
      </c>
    </row>
    <row r="4" spans="3:17" x14ac:dyDescent="0.3">
      <c r="C4" s="1" t="s">
        <v>10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/>
      <c r="J4" s="1" t="s">
        <v>12</v>
      </c>
      <c r="L4" s="1" t="s">
        <v>10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</row>
    <row r="5" spans="3:17" x14ac:dyDescent="0.3">
      <c r="C5" s="1">
        <v>1</v>
      </c>
      <c r="D5" s="1" t="s">
        <v>5</v>
      </c>
      <c r="E5" s="1" t="s">
        <v>31</v>
      </c>
      <c r="F5" s="1">
        <v>3</v>
      </c>
      <c r="G5" s="1">
        <f>IF(E5="A+",4,IF(E5="A",3.7,IF(E5="a-",3.4,IF(E5="B+",3.2,IF(E5="B",3,IF(E5="B-",2.8,IF(E5="C+",2.6,IF(E5="C",2.4,IF(E5="C-",2.2,IF(E5="D+",2,IF(E5="D",1.5,IF(E5="D-",1,IF(E5="F",0,"NULL")))))))))))))</f>
        <v>2.2000000000000002</v>
      </c>
      <c r="H5" s="1">
        <f>F5*G5</f>
        <v>6.6000000000000005</v>
      </c>
      <c r="J5" s="1">
        <f>SUM(F5:F9)+SUM(O5:O11)+SUM(F14:F19)+SUM(O15:O21)</f>
        <v>66</v>
      </c>
      <c r="L5" s="1">
        <v>1</v>
      </c>
      <c r="M5" s="1" t="s">
        <v>16</v>
      </c>
      <c r="N5" s="1" t="s">
        <v>44</v>
      </c>
      <c r="O5" s="1">
        <v>3</v>
      </c>
      <c r="P5" s="1">
        <f>IF(N5="A+",4,IF(N5="A",3.7,IF(N5="a-",3.4,IF(N5="B+",3.2,IF(N5="B",3,IF(N5="B-",2.8,IF(N5="C+",2.6,IF(N5="C",2.4,IF(N5="C-",2.2,IF(N5="D+",2,IF(N5="D",1.5,IF(N5="D-",1,IF(N5="F",0,"NULL")))))))))))))</f>
        <v>1.5</v>
      </c>
      <c r="Q5" s="1">
        <f>O5*P5</f>
        <v>4.5</v>
      </c>
    </row>
    <row r="6" spans="3:17" x14ac:dyDescent="0.3">
      <c r="C6" s="1">
        <v>2</v>
      </c>
      <c r="D6" s="1" t="s">
        <v>6</v>
      </c>
      <c r="E6" s="1" t="s">
        <v>32</v>
      </c>
      <c r="F6" s="1">
        <v>3</v>
      </c>
      <c r="G6" s="1">
        <f t="shared" ref="G6:G9" si="0">IF(E6="A+",4,IF(E6="A",3.7,IF(E6="a-",3.4,IF(E6="B+",3.2,IF(E6="B",3,IF(E6="B-",2.8,IF(E6="C+",2.6,IF(E6="C",2.4,IF(E6="C-",2.2,IF(E6="D+",2,IF(E6="D",1.5,IF(E6="D-",1,IF(E6="F",0,"NULL")))))))))))))</f>
        <v>1</v>
      </c>
      <c r="H6" s="1">
        <f t="shared" ref="H6:H9" si="1">F6*G6</f>
        <v>3</v>
      </c>
      <c r="J6" t="s">
        <v>11</v>
      </c>
      <c r="L6" s="1">
        <v>2</v>
      </c>
      <c r="M6" s="1" t="s">
        <v>17</v>
      </c>
      <c r="N6" s="1" t="s">
        <v>34</v>
      </c>
      <c r="O6" s="1">
        <v>3</v>
      </c>
      <c r="P6" s="1">
        <f t="shared" ref="P6:P9" si="2">IF(N6="A+",4,IF(N6="A",3.7,IF(N6="a-",3.4,IF(N6="B+",3.2,IF(N6="B",3,IF(N6="B-",2.8,IF(N6="C+",2.6,IF(N6="C",2.4,IF(N6="C-",2.2,IF(N6="D+",2,IF(N6="D",1.5,IF(N6="D-",1,IF(N6="F",0,"NULL")))))))))))))</f>
        <v>2.8</v>
      </c>
      <c r="Q6" s="1">
        <f t="shared" ref="Q6:Q9" si="3">O6*P6</f>
        <v>8.3999999999999986</v>
      </c>
    </row>
    <row r="7" spans="3:17" x14ac:dyDescent="0.3">
      <c r="C7" s="1">
        <v>3</v>
      </c>
      <c r="D7" s="1" t="s">
        <v>7</v>
      </c>
      <c r="E7" s="1" t="s">
        <v>44</v>
      </c>
      <c r="F7" s="1">
        <v>3</v>
      </c>
      <c r="G7" s="1">
        <f t="shared" si="0"/>
        <v>1.5</v>
      </c>
      <c r="H7" s="1">
        <f t="shared" si="1"/>
        <v>4.5</v>
      </c>
      <c r="J7" s="2">
        <f>((SUM(H5:H9)+SUM(Q5:Q11)+SUM(H14:H19)+SUM(Q15:Q21))/(J5))</f>
        <v>2.5045454545454549</v>
      </c>
      <c r="L7" s="1">
        <v>3</v>
      </c>
      <c r="M7" s="1" t="s">
        <v>18</v>
      </c>
      <c r="N7" s="1" t="s">
        <v>35</v>
      </c>
      <c r="O7" s="1">
        <v>3</v>
      </c>
      <c r="P7" s="1">
        <f t="shared" si="2"/>
        <v>3.2</v>
      </c>
      <c r="Q7" s="1">
        <f t="shared" si="3"/>
        <v>9.6000000000000014</v>
      </c>
    </row>
    <row r="8" spans="3:17" x14ac:dyDescent="0.3">
      <c r="C8" s="1">
        <v>4</v>
      </c>
      <c r="D8" s="1" t="s">
        <v>8</v>
      </c>
      <c r="E8" s="1" t="s">
        <v>31</v>
      </c>
      <c r="F8" s="1">
        <v>3</v>
      </c>
      <c r="G8" s="1">
        <f t="shared" si="0"/>
        <v>2.2000000000000002</v>
      </c>
      <c r="H8" s="1">
        <f t="shared" si="1"/>
        <v>6.6000000000000005</v>
      </c>
      <c r="L8" s="1">
        <v>4</v>
      </c>
      <c r="M8" s="1" t="s">
        <v>19</v>
      </c>
      <c r="N8" s="1" t="s">
        <v>31</v>
      </c>
      <c r="O8" s="1">
        <v>3</v>
      </c>
      <c r="P8" s="1">
        <f t="shared" si="2"/>
        <v>2.2000000000000002</v>
      </c>
      <c r="Q8" s="1">
        <f t="shared" si="3"/>
        <v>6.6000000000000005</v>
      </c>
    </row>
    <row r="9" spans="3:17" x14ac:dyDescent="0.3">
      <c r="C9" s="1">
        <v>5</v>
      </c>
      <c r="D9" s="1" t="s">
        <v>9</v>
      </c>
      <c r="E9" s="1" t="s">
        <v>34</v>
      </c>
      <c r="F9" s="1">
        <v>2</v>
      </c>
      <c r="G9" s="1">
        <f t="shared" si="0"/>
        <v>2.8</v>
      </c>
      <c r="H9" s="1">
        <f t="shared" si="1"/>
        <v>5.6</v>
      </c>
      <c r="L9" s="1">
        <v>5</v>
      </c>
      <c r="M9" s="1" t="s">
        <v>20</v>
      </c>
      <c r="N9" s="1" t="s">
        <v>31</v>
      </c>
      <c r="O9" s="1">
        <v>3</v>
      </c>
      <c r="P9" s="1">
        <f t="shared" si="2"/>
        <v>2.2000000000000002</v>
      </c>
      <c r="Q9" s="1">
        <f t="shared" si="3"/>
        <v>6.6000000000000005</v>
      </c>
    </row>
    <row r="10" spans="3:17" x14ac:dyDescent="0.3">
      <c r="L10" s="1">
        <v>6</v>
      </c>
      <c r="M10" s="1" t="s">
        <v>14</v>
      </c>
      <c r="N10" s="1" t="s">
        <v>34</v>
      </c>
      <c r="O10" s="1">
        <v>0</v>
      </c>
      <c r="P10" s="1">
        <f>IF(N10="A+",4,IF(N10="A",3.7,IF(N10="a-",3.4,IF(N10="B+",3.2,IF(N10="B",3,IF(N10="B-",2.8,IF(N10="C+",2.6,IF(N10="C",2.4,IF(N10="C-",2.2,IF(N10="D+",2,IF(N10="D",1.5,IF(N10="D-",1,IF(N10="F",0,"NULL")))))))))))))</f>
        <v>2.8</v>
      </c>
      <c r="Q10" s="1">
        <f>O10*P10</f>
        <v>0</v>
      </c>
    </row>
    <row r="11" spans="3:17" x14ac:dyDescent="0.3">
      <c r="L11" s="1">
        <v>7</v>
      </c>
      <c r="M11" s="1" t="s">
        <v>15</v>
      </c>
      <c r="N11" s="1" t="s">
        <v>45</v>
      </c>
      <c r="O11" s="1">
        <v>2</v>
      </c>
      <c r="P11" s="1">
        <f>IF(N11="A+",4,IF(N11="A",3.7,IF(N11="a-",3.4,IF(N11="B+",3.2,IF(N11="B",3,IF(N11="B-",2.8,IF(N11="C+",2.6,IF(N11="C",2.4,IF(N11="C-",2.2,IF(N11="D+",2,IF(N11="D",1.5,IF(N11="D-",1,IF(N11="F",0,"NULL")))))))))))))</f>
        <v>3</v>
      </c>
      <c r="Q11" s="1">
        <f>O11*P11</f>
        <v>6</v>
      </c>
    </row>
    <row r="12" spans="3:17" x14ac:dyDescent="0.3">
      <c r="E12" s="2" t="s">
        <v>24</v>
      </c>
      <c r="L12" s="1"/>
      <c r="M12" s="1"/>
      <c r="N12" s="1"/>
      <c r="O12" s="1"/>
      <c r="P12" s="1"/>
      <c r="Q12" s="1"/>
    </row>
    <row r="13" spans="3:17" x14ac:dyDescent="0.3">
      <c r="C13" s="1" t="s">
        <v>10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N13" s="2" t="s">
        <v>43</v>
      </c>
    </row>
    <row r="14" spans="3:17" x14ac:dyDescent="0.3">
      <c r="C14" s="1">
        <v>1</v>
      </c>
      <c r="D14" s="1" t="s">
        <v>25</v>
      </c>
      <c r="E14" s="1" t="s">
        <v>45</v>
      </c>
      <c r="F14" s="1">
        <v>3</v>
      </c>
      <c r="G14" s="1">
        <f>IF(E14="A+",4,IF(E14="A",3.7,IF(E14="a-",3.4,IF(E14="B+",3.2,IF(E14="B",3,IF(E14="B-",2.8,IF(E14="C+",2.6,IF(E14="C",2.4,IF(E14="C-",2.2,IF(E14="D+",2,IF(E14="D",1.5,IF(E14="D-",1,IF(E14="F",0,"NULL")))))))))))))</f>
        <v>3</v>
      </c>
      <c r="H14" s="1">
        <f>F14*G14</f>
        <v>9</v>
      </c>
      <c r="L14" s="1" t="s">
        <v>10</v>
      </c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</row>
    <row r="15" spans="3:17" x14ac:dyDescent="0.3">
      <c r="C15" s="1">
        <v>2</v>
      </c>
      <c r="D15" s="1" t="s">
        <v>26</v>
      </c>
      <c r="E15" s="1" t="s">
        <v>45</v>
      </c>
      <c r="F15" s="1">
        <v>3</v>
      </c>
      <c r="G15" s="1">
        <f t="shared" ref="G15:G18" si="4">IF(E15="A+",4,IF(E15="A",3.7,IF(E15="a-",3.4,IF(E15="B+",3.2,IF(E15="B",3,IF(E15="B-",2.8,IF(E15="C+",2.6,IF(E15="C",2.4,IF(E15="C-",2.2,IF(E15="D+",2,IF(E15="D",1.5,IF(E15="D-",1,IF(E15="F",0,"NULL")))))))))))))</f>
        <v>3</v>
      </c>
      <c r="H15" s="1">
        <f t="shared" ref="H15:H18" si="5">F15*G15</f>
        <v>9</v>
      </c>
      <c r="L15" s="1">
        <v>1</v>
      </c>
      <c r="M15" s="1" t="s">
        <v>36</v>
      </c>
      <c r="N15" s="1" t="s">
        <v>46</v>
      </c>
      <c r="O15" s="1">
        <v>3</v>
      </c>
      <c r="P15" s="1">
        <f>IF(N15="A+",4,IF(N15="A",3.7,IF(N15="a-",3.4,IF(N15="B+",3.2,IF(N15="B",3,IF(N15="B-",2.8,IF(N15="C+",2.6,IF(N15="C",2.4,IF(N15="C-",2.2,IF(N15="D+",2,IF(N15="D",1.5,IF(N15="D-",1,IF(N15="F",0,"NULL")))))))))))))</f>
        <v>2.4</v>
      </c>
      <c r="Q15" s="1">
        <f>O15*P15</f>
        <v>7.1999999999999993</v>
      </c>
    </row>
    <row r="16" spans="3:17" x14ac:dyDescent="0.3">
      <c r="C16" s="1">
        <v>3</v>
      </c>
      <c r="D16" s="1" t="s">
        <v>27</v>
      </c>
      <c r="E16" s="1" t="s">
        <v>22</v>
      </c>
      <c r="F16" s="1">
        <v>3</v>
      </c>
      <c r="G16" s="1">
        <f t="shared" si="4"/>
        <v>3.7</v>
      </c>
      <c r="H16" s="1">
        <f t="shared" si="5"/>
        <v>11.100000000000001</v>
      </c>
      <c r="L16" s="1">
        <v>2</v>
      </c>
      <c r="M16" s="1" t="s">
        <v>37</v>
      </c>
      <c r="N16" s="1" t="s">
        <v>31</v>
      </c>
      <c r="O16" s="1">
        <v>3</v>
      </c>
      <c r="P16" s="1">
        <f t="shared" ref="P16:P19" si="6">IF(N16="A+",4,IF(N16="A",3.7,IF(N16="a-",3.4,IF(N16="B+",3.2,IF(N16="B",3,IF(N16="B-",2.8,IF(N16="C+",2.6,IF(N16="C",2.4,IF(N16="C-",2.2,IF(N16="D+",2,IF(N16="D",1.5,IF(N16="D-",1,IF(N16="F",0,"NULL")))))))))))))</f>
        <v>2.2000000000000002</v>
      </c>
      <c r="Q16" s="1">
        <f t="shared" ref="Q16:Q19" si="7">O16*P16</f>
        <v>6.6000000000000005</v>
      </c>
    </row>
    <row r="17" spans="3:17" x14ac:dyDescent="0.3">
      <c r="C17" s="1">
        <v>4</v>
      </c>
      <c r="D17" s="1" t="s">
        <v>28</v>
      </c>
      <c r="E17" s="1" t="s">
        <v>45</v>
      </c>
      <c r="F17" s="1">
        <v>3</v>
      </c>
      <c r="G17" s="1">
        <f t="shared" si="4"/>
        <v>3</v>
      </c>
      <c r="H17" s="1">
        <f t="shared" si="5"/>
        <v>9</v>
      </c>
      <c r="L17" s="1">
        <v>3</v>
      </c>
      <c r="M17" s="1" t="s">
        <v>38</v>
      </c>
      <c r="N17" s="1" t="s">
        <v>33</v>
      </c>
      <c r="O17" s="1">
        <v>3</v>
      </c>
      <c r="P17" s="1">
        <f t="shared" si="6"/>
        <v>2.6</v>
      </c>
      <c r="Q17" s="1">
        <f t="shared" si="7"/>
        <v>7.8000000000000007</v>
      </c>
    </row>
    <row r="18" spans="3:17" x14ac:dyDescent="0.3">
      <c r="C18" s="1">
        <v>5</v>
      </c>
      <c r="D18" s="1" t="s">
        <v>29</v>
      </c>
      <c r="E18" s="1" t="s">
        <v>45</v>
      </c>
      <c r="F18" s="1">
        <v>3</v>
      </c>
      <c r="G18" s="1">
        <f t="shared" si="4"/>
        <v>3</v>
      </c>
      <c r="H18" s="1">
        <f t="shared" si="5"/>
        <v>9</v>
      </c>
      <c r="L18" s="1">
        <v>4</v>
      </c>
      <c r="M18" s="1" t="s">
        <v>39</v>
      </c>
      <c r="N18" s="1" t="s">
        <v>31</v>
      </c>
      <c r="O18" s="1">
        <v>3</v>
      </c>
      <c r="P18" s="1">
        <f t="shared" si="6"/>
        <v>2.2000000000000002</v>
      </c>
      <c r="Q18" s="1">
        <f t="shared" si="7"/>
        <v>6.6000000000000005</v>
      </c>
    </row>
    <row r="19" spans="3:17" x14ac:dyDescent="0.3">
      <c r="C19" s="1">
        <v>6</v>
      </c>
      <c r="D19" s="1" t="s">
        <v>30</v>
      </c>
      <c r="E19" s="1" t="s">
        <v>31</v>
      </c>
      <c r="F19" s="1">
        <v>2</v>
      </c>
      <c r="G19" s="1">
        <f>IF(E19="A+",4,IF(E19="A",3.7,IF(E19="a-",3.4,IF(E19="B+",3.2,IF(E19="B",3,IF(E19="B-",2.8,IF(E19="C+",2.6,IF(E19="C",2.4,IF(E19="C-",2.2,IF(E19="D+",2,IF(E19="D",1.5,IF(E19="D-",1,IF(E19="F",0,"NULL")))))))))))))</f>
        <v>2.2000000000000002</v>
      </c>
      <c r="H19" s="1">
        <f>F19*G19</f>
        <v>4.4000000000000004</v>
      </c>
      <c r="L19" s="1">
        <v>5</v>
      </c>
      <c r="M19" s="1" t="s">
        <v>40</v>
      </c>
      <c r="N19" s="1" t="s">
        <v>23</v>
      </c>
      <c r="O19" s="1">
        <v>2</v>
      </c>
      <c r="P19" s="1">
        <f t="shared" si="6"/>
        <v>3.4</v>
      </c>
      <c r="Q19" s="1">
        <f t="shared" si="7"/>
        <v>6.8</v>
      </c>
    </row>
    <row r="20" spans="3:17" x14ac:dyDescent="0.3">
      <c r="L20" s="1">
        <v>6</v>
      </c>
      <c r="M20" s="1" t="s">
        <v>41</v>
      </c>
      <c r="N20" s="1" t="s">
        <v>46</v>
      </c>
      <c r="O20" s="1">
        <v>2</v>
      </c>
      <c r="P20" s="1">
        <f>IF(N20="A+",4,IF(N20="A",3.7,IF(N20="a-",3.4,IF(N20="B+",3.2,IF(N20="B",3,IF(N20="B-",2.8,IF(N20="C+",2.6,IF(N20="C",2.4,IF(N20="C-",2.2,IF(N20="D+",2,IF(N20="D",1.5,IF(N20="D-",1,IF(N20="F",0,"NULL")))))))))))))</f>
        <v>2.4</v>
      </c>
      <c r="Q20" s="1">
        <f>O20*P20</f>
        <v>4.8</v>
      </c>
    </row>
    <row r="21" spans="3:17" x14ac:dyDescent="0.3">
      <c r="L21" s="1">
        <v>7</v>
      </c>
      <c r="M21" s="1" t="s">
        <v>42</v>
      </c>
      <c r="N21" s="1" t="s">
        <v>45</v>
      </c>
      <c r="O21" s="1">
        <v>2</v>
      </c>
      <c r="P21" s="1">
        <f>IF(N21="A+",4,IF(N21="A",3.7,IF(N21="a-",3.4,IF(N21="B+",3.2,IF(N21="B",3,IF(N21="B-",2.8,IF(N21="C+",2.6,IF(N21="C",2.4,IF(N21="C-",2.2,IF(N21="D+",2,IF(N21="D",1.5,IF(N21="D-",1,IF(N21="F",0,"NULL")))))))))))))</f>
        <v>3</v>
      </c>
      <c r="Q21" s="1">
        <f>O21*P21</f>
        <v>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2025-02-21T16:51:04Z</dcterms:modified>
</cp:coreProperties>
</file>