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NA\DIAL\Malawi Use Case\Phase 2\Population Forecast\District level\"/>
    </mc:Choice>
  </mc:AlternateContent>
  <bookViews>
    <workbookView xWindow="0" yWindow="0" windowWidth="20490" windowHeight="7620" activeTab="1"/>
  </bookViews>
  <sheets>
    <sheet name="Steps for Population Estimate" sheetId="12" r:id="rId1"/>
    <sheet name="Pop_Estimate_Adj_NF_Worldpop" sheetId="14" r:id="rId2"/>
    <sheet name="2-way anova @ TA level" sheetId="18" r:id="rId3"/>
    <sheet name="2-way ANOVA @District Level" sheetId="15" r:id="rId4"/>
    <sheet name="using_worldpop_Pop" sheetId="3" r:id="rId5"/>
    <sheet name="Using_call_density_growth_Pop" sheetId="1" r:id="rId6"/>
    <sheet name="Using_world_bank_mobile_pen_Pop" sheetId="2" r:id="rId7"/>
  </sheets>
  <definedNames>
    <definedName name="_xlnm._FilterDatabase" localSheetId="2" hidden="1">'2-way anova @ TA level'!$A$1:$AA$256</definedName>
    <definedName name="_xlnm._FilterDatabase" localSheetId="1" hidden="1">Pop_Estimate_Adj_NF_Worldpop!$A$1:$AB$256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6" i="14" l="1"/>
  <c r="J256" i="14" s="1"/>
  <c r="H256" i="14"/>
  <c r="K255" i="14"/>
  <c r="J255" i="14" s="1"/>
  <c r="H255" i="14"/>
  <c r="K254" i="14"/>
  <c r="J254" i="14" s="1"/>
  <c r="H254" i="14"/>
  <c r="K253" i="14"/>
  <c r="J253" i="14" s="1"/>
  <c r="H253" i="14"/>
  <c r="K252" i="14"/>
  <c r="J252" i="14" s="1"/>
  <c r="H252" i="14"/>
  <c r="AB251" i="14"/>
  <c r="AA251" i="14"/>
  <c r="Z251" i="14"/>
  <c r="Y251" i="14"/>
  <c r="X251" i="14"/>
  <c r="W251" i="14"/>
  <c r="V251" i="14"/>
  <c r="U251" i="14"/>
  <c r="AB250" i="14"/>
  <c r="AA250" i="14"/>
  <c r="Z250" i="14"/>
  <c r="Y250" i="14"/>
  <c r="X250" i="14"/>
  <c r="W250" i="14"/>
  <c r="V250" i="14"/>
  <c r="U250" i="14"/>
  <c r="AB249" i="14"/>
  <c r="AA249" i="14"/>
  <c r="Z249" i="14"/>
  <c r="Y249" i="14"/>
  <c r="X249" i="14"/>
  <c r="W249" i="14"/>
  <c r="V249" i="14"/>
  <c r="U249" i="14"/>
  <c r="K248" i="14"/>
  <c r="J248" i="14" s="1"/>
  <c r="H248" i="14"/>
  <c r="AB247" i="14"/>
  <c r="AA247" i="14"/>
  <c r="Z247" i="14"/>
  <c r="Y247" i="14"/>
  <c r="X247" i="14"/>
  <c r="W247" i="14"/>
  <c r="V247" i="14"/>
  <c r="U247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" i="14"/>
  <c r="H3" i="15" l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" i="15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  <c r="P251" i="1" l="1"/>
  <c r="M251" i="1"/>
  <c r="P250" i="1"/>
  <c r="M250" i="1"/>
  <c r="P249" i="1"/>
  <c r="M249" i="1"/>
  <c r="P248" i="1"/>
  <c r="M248" i="1"/>
  <c r="P247" i="1"/>
  <c r="M247" i="1"/>
  <c r="P246" i="1"/>
  <c r="M246" i="1"/>
  <c r="P245" i="1"/>
  <c r="M245" i="1"/>
  <c r="P244" i="1"/>
  <c r="M244" i="1"/>
  <c r="P243" i="1"/>
  <c r="M243" i="1"/>
  <c r="P242" i="1"/>
  <c r="M242" i="1"/>
  <c r="P241" i="1"/>
  <c r="M241" i="1"/>
  <c r="P240" i="1"/>
  <c r="M240" i="1"/>
  <c r="P239" i="1"/>
  <c r="M239" i="1"/>
  <c r="P238" i="1"/>
  <c r="M238" i="1"/>
  <c r="P237" i="1"/>
  <c r="M237" i="1"/>
  <c r="P236" i="1"/>
  <c r="M236" i="1"/>
  <c r="P235" i="1"/>
  <c r="M235" i="1"/>
  <c r="P234" i="1"/>
  <c r="M234" i="1"/>
  <c r="P233" i="1"/>
  <c r="M233" i="1"/>
  <c r="P232" i="1"/>
  <c r="M232" i="1"/>
  <c r="P231" i="1"/>
  <c r="M231" i="1"/>
  <c r="P230" i="1"/>
  <c r="M230" i="1"/>
  <c r="P229" i="1"/>
  <c r="M229" i="1"/>
  <c r="P228" i="1"/>
  <c r="M228" i="1"/>
  <c r="P227" i="1"/>
  <c r="M227" i="1"/>
  <c r="P226" i="1"/>
  <c r="M226" i="1"/>
  <c r="P225" i="1"/>
  <c r="M225" i="1"/>
  <c r="P224" i="1"/>
  <c r="M224" i="1"/>
  <c r="P223" i="1"/>
  <c r="M223" i="1"/>
  <c r="P222" i="1"/>
  <c r="M222" i="1"/>
  <c r="P221" i="1"/>
  <c r="M221" i="1"/>
  <c r="P220" i="1"/>
  <c r="M220" i="1"/>
  <c r="P219" i="1"/>
  <c r="M219" i="1"/>
  <c r="P218" i="1"/>
  <c r="M218" i="1"/>
  <c r="P217" i="1"/>
  <c r="M217" i="1"/>
  <c r="P216" i="1"/>
  <c r="M216" i="1"/>
  <c r="P215" i="1"/>
  <c r="M215" i="1"/>
  <c r="P214" i="1"/>
  <c r="M214" i="1"/>
  <c r="P213" i="1"/>
  <c r="M213" i="1"/>
  <c r="P212" i="1"/>
  <c r="M212" i="1"/>
  <c r="P211" i="1"/>
  <c r="M211" i="1"/>
  <c r="P210" i="1"/>
  <c r="M210" i="1"/>
  <c r="P209" i="1"/>
  <c r="M209" i="1"/>
  <c r="P208" i="1"/>
  <c r="M208" i="1"/>
  <c r="P207" i="1"/>
  <c r="M207" i="1"/>
  <c r="P206" i="1"/>
  <c r="M206" i="1"/>
  <c r="P205" i="1"/>
  <c r="M205" i="1"/>
  <c r="P204" i="1"/>
  <c r="M204" i="1"/>
  <c r="P203" i="1"/>
  <c r="M203" i="1"/>
  <c r="P202" i="1"/>
  <c r="M202" i="1"/>
  <c r="P201" i="1"/>
  <c r="M201" i="1"/>
  <c r="P200" i="1"/>
  <c r="M200" i="1"/>
  <c r="P199" i="1"/>
  <c r="M199" i="1"/>
  <c r="P198" i="1"/>
  <c r="M198" i="1"/>
  <c r="P197" i="1"/>
  <c r="M197" i="1"/>
  <c r="P196" i="1"/>
  <c r="M196" i="1"/>
  <c r="P195" i="1"/>
  <c r="M195" i="1"/>
  <c r="P194" i="1"/>
  <c r="M194" i="1"/>
  <c r="P193" i="1"/>
  <c r="M193" i="1"/>
  <c r="P192" i="1"/>
  <c r="M192" i="1"/>
  <c r="P191" i="1"/>
  <c r="M191" i="1"/>
  <c r="P190" i="1"/>
  <c r="M190" i="1"/>
  <c r="P189" i="1"/>
  <c r="M189" i="1"/>
  <c r="P188" i="1"/>
  <c r="M188" i="1"/>
  <c r="P187" i="1"/>
  <c r="M187" i="1"/>
  <c r="P186" i="1"/>
  <c r="M186" i="1"/>
  <c r="P185" i="1"/>
  <c r="M185" i="1"/>
  <c r="P184" i="1"/>
  <c r="M184" i="1"/>
  <c r="P183" i="1"/>
  <c r="M183" i="1"/>
  <c r="P182" i="1"/>
  <c r="M182" i="1"/>
  <c r="P181" i="1"/>
  <c r="M181" i="1"/>
  <c r="P180" i="1"/>
  <c r="M180" i="1"/>
  <c r="P179" i="1"/>
  <c r="M179" i="1"/>
  <c r="P178" i="1"/>
  <c r="M178" i="1"/>
  <c r="P177" i="1"/>
  <c r="M177" i="1"/>
  <c r="P176" i="1"/>
  <c r="M176" i="1"/>
  <c r="P175" i="1"/>
  <c r="M175" i="1"/>
  <c r="P174" i="1"/>
  <c r="M174" i="1"/>
  <c r="P173" i="1"/>
  <c r="M173" i="1"/>
  <c r="P172" i="1"/>
  <c r="M172" i="1"/>
  <c r="P171" i="1"/>
  <c r="M171" i="1"/>
  <c r="P170" i="1"/>
  <c r="M170" i="1"/>
  <c r="P169" i="1"/>
  <c r="M169" i="1"/>
  <c r="P168" i="1"/>
  <c r="M168" i="1"/>
  <c r="P167" i="1"/>
  <c r="M167" i="1"/>
  <c r="P166" i="1"/>
  <c r="M166" i="1"/>
  <c r="P165" i="1"/>
  <c r="M165" i="1"/>
  <c r="P164" i="1"/>
  <c r="M164" i="1"/>
  <c r="P163" i="1"/>
  <c r="M163" i="1"/>
  <c r="P162" i="1"/>
  <c r="M162" i="1"/>
  <c r="P161" i="1"/>
  <c r="M161" i="1"/>
  <c r="P160" i="1"/>
  <c r="M160" i="1"/>
  <c r="P159" i="1"/>
  <c r="M159" i="1"/>
  <c r="P158" i="1"/>
  <c r="M158" i="1"/>
  <c r="P157" i="1"/>
  <c r="M157" i="1"/>
  <c r="P156" i="1"/>
  <c r="M156" i="1"/>
  <c r="P155" i="1"/>
  <c r="M155" i="1"/>
  <c r="P154" i="1"/>
  <c r="M154" i="1"/>
  <c r="P153" i="1"/>
  <c r="M153" i="1"/>
  <c r="P152" i="1"/>
  <c r="M152" i="1"/>
  <c r="P151" i="1"/>
  <c r="M151" i="1"/>
  <c r="P150" i="1"/>
  <c r="M150" i="1"/>
  <c r="P149" i="1"/>
  <c r="M149" i="1"/>
  <c r="P148" i="1"/>
  <c r="M148" i="1"/>
  <c r="P147" i="1"/>
  <c r="M147" i="1"/>
  <c r="P146" i="1"/>
  <c r="M146" i="1"/>
  <c r="P145" i="1"/>
  <c r="M145" i="1"/>
  <c r="P144" i="1"/>
  <c r="M144" i="1"/>
  <c r="P143" i="1"/>
  <c r="M143" i="1"/>
  <c r="P142" i="1"/>
  <c r="M142" i="1"/>
  <c r="P141" i="1"/>
  <c r="M141" i="1"/>
  <c r="P140" i="1"/>
  <c r="M140" i="1"/>
  <c r="P139" i="1"/>
  <c r="M139" i="1"/>
  <c r="P138" i="1"/>
  <c r="M138" i="1"/>
  <c r="P137" i="1"/>
  <c r="M137" i="1"/>
  <c r="P136" i="1"/>
  <c r="M136" i="1"/>
  <c r="P135" i="1"/>
  <c r="M135" i="1"/>
  <c r="P134" i="1"/>
  <c r="M134" i="1"/>
  <c r="P133" i="1"/>
  <c r="M133" i="1"/>
  <c r="P132" i="1"/>
  <c r="M132" i="1"/>
  <c r="P131" i="1"/>
  <c r="M131" i="1"/>
  <c r="P130" i="1"/>
  <c r="M130" i="1"/>
  <c r="P129" i="1"/>
  <c r="M129" i="1"/>
  <c r="P128" i="1"/>
  <c r="M128" i="1"/>
  <c r="P127" i="1"/>
  <c r="M127" i="1"/>
  <c r="P126" i="1"/>
  <c r="M126" i="1"/>
  <c r="P125" i="1"/>
  <c r="M125" i="1"/>
  <c r="P124" i="1"/>
  <c r="M124" i="1"/>
  <c r="P123" i="1"/>
  <c r="M123" i="1"/>
  <c r="P122" i="1"/>
  <c r="M122" i="1"/>
  <c r="P121" i="1"/>
  <c r="M121" i="1"/>
  <c r="P120" i="1"/>
  <c r="M120" i="1"/>
  <c r="P119" i="1"/>
  <c r="M119" i="1"/>
  <c r="P118" i="1"/>
  <c r="M118" i="1"/>
  <c r="P117" i="1"/>
  <c r="M117" i="1"/>
  <c r="P116" i="1"/>
  <c r="M116" i="1"/>
  <c r="P115" i="1"/>
  <c r="M115" i="1"/>
  <c r="P114" i="1"/>
  <c r="M114" i="1"/>
  <c r="P113" i="1"/>
  <c r="M113" i="1"/>
  <c r="P112" i="1"/>
  <c r="M112" i="1"/>
  <c r="P111" i="1"/>
  <c r="M111" i="1"/>
  <c r="P110" i="1"/>
  <c r="M110" i="1"/>
  <c r="P109" i="1"/>
  <c r="M109" i="1"/>
  <c r="P108" i="1"/>
  <c r="M108" i="1"/>
  <c r="P107" i="1"/>
  <c r="M107" i="1"/>
  <c r="P106" i="1"/>
  <c r="M106" i="1"/>
  <c r="P105" i="1"/>
  <c r="M105" i="1"/>
  <c r="P104" i="1"/>
  <c r="M104" i="1"/>
  <c r="P103" i="1"/>
  <c r="M103" i="1"/>
  <c r="P102" i="1"/>
  <c r="M102" i="1"/>
  <c r="P101" i="1"/>
  <c r="M101" i="1"/>
  <c r="P100" i="1"/>
  <c r="M100" i="1"/>
  <c r="P99" i="1"/>
  <c r="M99" i="1"/>
  <c r="P98" i="1"/>
  <c r="M98" i="1"/>
  <c r="P97" i="1"/>
  <c r="M97" i="1"/>
  <c r="P96" i="1"/>
  <c r="M96" i="1"/>
  <c r="P95" i="1"/>
  <c r="M95" i="1"/>
  <c r="P94" i="1"/>
  <c r="M94" i="1"/>
  <c r="P93" i="1"/>
  <c r="M93" i="1"/>
  <c r="P92" i="1"/>
  <c r="M92" i="1"/>
  <c r="P91" i="1"/>
  <c r="M91" i="1"/>
  <c r="P90" i="1"/>
  <c r="M90" i="1"/>
  <c r="P89" i="1"/>
  <c r="M89" i="1"/>
  <c r="P88" i="1"/>
  <c r="M88" i="1"/>
  <c r="P87" i="1"/>
  <c r="M87" i="1"/>
  <c r="P86" i="1"/>
  <c r="M86" i="1"/>
  <c r="P85" i="1"/>
  <c r="M85" i="1"/>
  <c r="P84" i="1"/>
  <c r="M84" i="1"/>
  <c r="P83" i="1"/>
  <c r="M83" i="1"/>
  <c r="P82" i="1"/>
  <c r="M82" i="1"/>
  <c r="P81" i="1"/>
  <c r="M81" i="1"/>
  <c r="P80" i="1"/>
  <c r="M80" i="1"/>
  <c r="P79" i="1"/>
  <c r="M79" i="1"/>
  <c r="P78" i="1"/>
  <c r="M78" i="1"/>
  <c r="P77" i="1"/>
  <c r="M77" i="1"/>
  <c r="P76" i="1"/>
  <c r="M76" i="1"/>
  <c r="P75" i="1"/>
  <c r="M75" i="1"/>
  <c r="P74" i="1"/>
  <c r="M74" i="1"/>
  <c r="P73" i="1"/>
  <c r="M73" i="1"/>
  <c r="P72" i="1"/>
  <c r="M72" i="1"/>
  <c r="P71" i="1"/>
  <c r="M71" i="1"/>
  <c r="P70" i="1"/>
  <c r="M70" i="1"/>
  <c r="P69" i="1"/>
  <c r="M69" i="1"/>
  <c r="P68" i="1"/>
  <c r="M68" i="1"/>
  <c r="P67" i="1"/>
  <c r="M67" i="1"/>
  <c r="P66" i="1"/>
  <c r="M66" i="1"/>
  <c r="P65" i="1"/>
  <c r="M65" i="1"/>
  <c r="P64" i="1"/>
  <c r="M64" i="1"/>
  <c r="P63" i="1"/>
  <c r="M63" i="1"/>
  <c r="P62" i="1"/>
  <c r="M62" i="1"/>
  <c r="P61" i="1"/>
  <c r="M61" i="1"/>
  <c r="P60" i="1"/>
  <c r="M60" i="1"/>
  <c r="P59" i="1"/>
  <c r="M59" i="1"/>
  <c r="P58" i="1"/>
  <c r="M58" i="1"/>
  <c r="P57" i="1"/>
  <c r="M57" i="1"/>
  <c r="P56" i="1"/>
  <c r="M56" i="1"/>
  <c r="P55" i="1"/>
  <c r="M55" i="1"/>
  <c r="P54" i="1"/>
  <c r="M54" i="1"/>
  <c r="P53" i="1"/>
  <c r="M53" i="1"/>
  <c r="P52" i="1"/>
  <c r="M52" i="1"/>
  <c r="P51" i="1"/>
  <c r="M51" i="1"/>
  <c r="P50" i="1"/>
  <c r="M50" i="1"/>
  <c r="P49" i="1"/>
  <c r="M49" i="1"/>
  <c r="P48" i="1"/>
  <c r="M48" i="1"/>
  <c r="P47" i="1"/>
  <c r="M47" i="1"/>
  <c r="P46" i="1"/>
  <c r="M46" i="1"/>
  <c r="P45" i="1"/>
  <c r="M45" i="1"/>
  <c r="P44" i="1"/>
  <c r="M44" i="1"/>
  <c r="P43" i="1"/>
  <c r="M43" i="1"/>
  <c r="P42" i="1"/>
  <c r="M42" i="1"/>
  <c r="P41" i="1"/>
  <c r="M41" i="1"/>
  <c r="P40" i="1"/>
  <c r="M40" i="1"/>
  <c r="P39" i="1"/>
  <c r="M39" i="1"/>
  <c r="P38" i="1"/>
  <c r="M38" i="1"/>
  <c r="P37" i="1"/>
  <c r="M37" i="1"/>
  <c r="P36" i="1"/>
  <c r="M36" i="1"/>
  <c r="P35" i="1"/>
  <c r="M35" i="1"/>
  <c r="P34" i="1"/>
  <c r="M34" i="1"/>
  <c r="P33" i="1"/>
  <c r="M33" i="1"/>
  <c r="P32" i="1"/>
  <c r="M32" i="1"/>
  <c r="P31" i="1"/>
  <c r="M31" i="1"/>
  <c r="P30" i="1"/>
  <c r="M30" i="1"/>
  <c r="P29" i="1"/>
  <c r="M29" i="1"/>
  <c r="P28" i="1"/>
  <c r="M28" i="1"/>
  <c r="P27" i="1"/>
  <c r="M27" i="1"/>
  <c r="P26" i="1"/>
  <c r="M26" i="1"/>
  <c r="P25" i="1"/>
  <c r="M25" i="1"/>
  <c r="P24" i="1"/>
  <c r="M24" i="1"/>
  <c r="P23" i="1"/>
  <c r="M23" i="1"/>
  <c r="P22" i="1"/>
  <c r="M22" i="1"/>
  <c r="P21" i="1"/>
  <c r="M21" i="1"/>
  <c r="P20" i="1"/>
  <c r="M20" i="1"/>
  <c r="P19" i="1"/>
  <c r="M19" i="1"/>
  <c r="P18" i="1"/>
  <c r="M18" i="1"/>
  <c r="P17" i="1"/>
  <c r="M17" i="1"/>
  <c r="P16" i="1"/>
  <c r="M16" i="1"/>
  <c r="P15" i="1"/>
  <c r="M15" i="1"/>
  <c r="P14" i="1"/>
  <c r="M14" i="1"/>
  <c r="P13" i="1"/>
  <c r="M13" i="1"/>
  <c r="P12" i="1"/>
  <c r="M12" i="1"/>
  <c r="P11" i="1"/>
  <c r="M11" i="1"/>
  <c r="P10" i="1"/>
  <c r="M10" i="1"/>
  <c r="P9" i="1"/>
  <c r="M9" i="1"/>
  <c r="P8" i="1"/>
  <c r="M8" i="1"/>
  <c r="P7" i="1"/>
  <c r="M7" i="1"/>
  <c r="P6" i="1"/>
  <c r="M6" i="1"/>
  <c r="P5" i="1"/>
  <c r="M5" i="1"/>
  <c r="P4" i="1"/>
  <c r="M4" i="1"/>
  <c r="P3" i="1"/>
  <c r="M3" i="1"/>
  <c r="P2" i="1"/>
  <c r="M2" i="1"/>
  <c r="I256" i="3" l="1"/>
  <c r="B256" i="3"/>
  <c r="I255" i="3"/>
  <c r="B255" i="3"/>
  <c r="J254" i="3"/>
  <c r="I254" i="3"/>
  <c r="B254" i="3"/>
  <c r="I253" i="3"/>
  <c r="B253" i="3"/>
  <c r="L252" i="3"/>
  <c r="I252" i="3"/>
  <c r="B252" i="3"/>
  <c r="L251" i="3"/>
  <c r="K251" i="3"/>
  <c r="I251" i="3"/>
  <c r="B251" i="3"/>
  <c r="N250" i="3"/>
  <c r="I250" i="3"/>
  <c r="B250" i="3"/>
  <c r="I249" i="3"/>
  <c r="B249" i="3"/>
  <c r="L248" i="3"/>
  <c r="I248" i="3"/>
  <c r="B248" i="3"/>
  <c r="I247" i="3"/>
  <c r="B247" i="3"/>
  <c r="L246" i="3"/>
  <c r="K246" i="3"/>
  <c r="J246" i="3"/>
  <c r="I246" i="3"/>
  <c r="B246" i="3"/>
  <c r="I245" i="3"/>
  <c r="B245" i="3"/>
  <c r="L244" i="3"/>
  <c r="K244" i="3"/>
  <c r="J244" i="3"/>
  <c r="I244" i="3"/>
  <c r="B244" i="3"/>
  <c r="K243" i="3"/>
  <c r="I243" i="3"/>
  <c r="B243" i="3"/>
  <c r="N242" i="3"/>
  <c r="L242" i="3"/>
  <c r="J242" i="3"/>
  <c r="I242" i="3"/>
  <c r="B242" i="3"/>
  <c r="I241" i="3"/>
  <c r="B241" i="3"/>
  <c r="L240" i="3"/>
  <c r="K240" i="3"/>
  <c r="J240" i="3"/>
  <c r="I240" i="3"/>
  <c r="B240" i="3"/>
  <c r="K239" i="3"/>
  <c r="I239" i="3"/>
  <c r="B239" i="3"/>
  <c r="N238" i="3"/>
  <c r="L238" i="3"/>
  <c r="J238" i="3"/>
  <c r="I238" i="3"/>
  <c r="B238" i="3"/>
  <c r="M237" i="3"/>
  <c r="I237" i="3"/>
  <c r="B237" i="3"/>
  <c r="N236" i="3"/>
  <c r="L236" i="3"/>
  <c r="I236" i="3"/>
  <c r="B236" i="3"/>
  <c r="K235" i="3"/>
  <c r="I235" i="3"/>
  <c r="B235" i="3"/>
  <c r="I234" i="3"/>
  <c r="B234" i="3"/>
  <c r="I233" i="3"/>
  <c r="B233" i="3"/>
  <c r="N232" i="3"/>
  <c r="L232" i="3"/>
  <c r="I232" i="3"/>
  <c r="B232" i="3"/>
  <c r="K231" i="3"/>
  <c r="I231" i="3"/>
  <c r="B231" i="3"/>
  <c r="I230" i="3"/>
  <c r="B230" i="3"/>
  <c r="M229" i="3"/>
  <c r="I229" i="3"/>
  <c r="B229" i="3"/>
  <c r="N228" i="3"/>
  <c r="J228" i="3"/>
  <c r="I228" i="3"/>
  <c r="B228" i="3"/>
  <c r="I227" i="3"/>
  <c r="B227" i="3"/>
  <c r="I226" i="3"/>
  <c r="B226" i="3"/>
  <c r="I225" i="3"/>
  <c r="B225" i="3"/>
  <c r="N224" i="3"/>
  <c r="J224" i="3"/>
  <c r="I224" i="3"/>
  <c r="B224" i="3"/>
  <c r="I223" i="3"/>
  <c r="B223" i="3"/>
  <c r="J222" i="3"/>
  <c r="I222" i="3"/>
  <c r="B222" i="3"/>
  <c r="I221" i="3"/>
  <c r="B221" i="3"/>
  <c r="K220" i="3"/>
  <c r="J220" i="3"/>
  <c r="I220" i="3"/>
  <c r="B220" i="3"/>
  <c r="I219" i="3"/>
  <c r="B219" i="3"/>
  <c r="L218" i="3"/>
  <c r="J218" i="3"/>
  <c r="I218" i="3"/>
  <c r="B218" i="3"/>
  <c r="I217" i="3"/>
  <c r="B217" i="3"/>
  <c r="K216" i="3"/>
  <c r="J216" i="3"/>
  <c r="I216" i="3"/>
  <c r="B216" i="3"/>
  <c r="I215" i="3"/>
  <c r="B215" i="3"/>
  <c r="L214" i="3"/>
  <c r="J214" i="3"/>
  <c r="I214" i="3"/>
  <c r="B214" i="3"/>
  <c r="I213" i="3"/>
  <c r="B213" i="3"/>
  <c r="K212" i="3"/>
  <c r="J212" i="3"/>
  <c r="I212" i="3"/>
  <c r="B212" i="3"/>
  <c r="I211" i="3"/>
  <c r="B211" i="3"/>
  <c r="I210" i="3"/>
  <c r="B210" i="3"/>
  <c r="I209" i="3"/>
  <c r="B209" i="3"/>
  <c r="K208" i="3"/>
  <c r="J208" i="3"/>
  <c r="I208" i="3"/>
  <c r="B208" i="3"/>
  <c r="M207" i="3"/>
  <c r="K207" i="3"/>
  <c r="J207" i="3"/>
  <c r="I207" i="3"/>
  <c r="B207" i="3"/>
  <c r="J206" i="3"/>
  <c r="I206" i="3"/>
  <c r="B206" i="3"/>
  <c r="I205" i="3"/>
  <c r="B205" i="3"/>
  <c r="L204" i="3"/>
  <c r="K204" i="3"/>
  <c r="J204" i="3"/>
  <c r="I204" i="3"/>
  <c r="B204" i="3"/>
  <c r="K203" i="3"/>
  <c r="J203" i="3"/>
  <c r="I203" i="3"/>
  <c r="B203" i="3"/>
  <c r="I202" i="3"/>
  <c r="B202" i="3"/>
  <c r="I201" i="3"/>
  <c r="B201" i="3"/>
  <c r="K200" i="3"/>
  <c r="J200" i="3"/>
  <c r="I200" i="3"/>
  <c r="B200" i="3"/>
  <c r="I199" i="3"/>
  <c r="B199" i="3"/>
  <c r="L198" i="3"/>
  <c r="J198" i="3"/>
  <c r="I198" i="3"/>
  <c r="B198" i="3"/>
  <c r="I197" i="3"/>
  <c r="B197" i="3"/>
  <c r="K196" i="3"/>
  <c r="J196" i="3"/>
  <c r="I196" i="3"/>
  <c r="B196" i="3"/>
  <c r="I195" i="3"/>
  <c r="B195" i="3"/>
  <c r="I194" i="3"/>
  <c r="B194" i="3"/>
  <c r="I193" i="3"/>
  <c r="B193" i="3"/>
  <c r="L192" i="3"/>
  <c r="K192" i="3"/>
  <c r="J192" i="3"/>
  <c r="I192" i="3"/>
  <c r="B192" i="3"/>
  <c r="I191" i="3"/>
  <c r="B191" i="3"/>
  <c r="J190" i="3"/>
  <c r="I190" i="3"/>
  <c r="B190" i="3"/>
  <c r="L189" i="3"/>
  <c r="K189" i="3"/>
  <c r="I189" i="3"/>
  <c r="B189" i="3"/>
  <c r="I188" i="3"/>
  <c r="B188" i="3"/>
  <c r="J187" i="3"/>
  <c r="I187" i="3"/>
  <c r="B187" i="3"/>
  <c r="I186" i="3"/>
  <c r="B186" i="3"/>
  <c r="K185" i="3"/>
  <c r="J185" i="3"/>
  <c r="I185" i="3"/>
  <c r="B185" i="3"/>
  <c r="N184" i="3"/>
  <c r="J184" i="3"/>
  <c r="I184" i="3"/>
  <c r="B184" i="3"/>
  <c r="I183" i="3"/>
  <c r="B183" i="3"/>
  <c r="L182" i="3"/>
  <c r="K182" i="3"/>
  <c r="J182" i="3"/>
  <c r="I182" i="3"/>
  <c r="B182" i="3"/>
  <c r="N181" i="3"/>
  <c r="I181" i="3"/>
  <c r="B181" i="3"/>
  <c r="I180" i="3"/>
  <c r="B180" i="3"/>
  <c r="I179" i="3"/>
  <c r="B179" i="3"/>
  <c r="N178" i="3"/>
  <c r="L178" i="3"/>
  <c r="I178" i="3"/>
  <c r="B178" i="3"/>
  <c r="I177" i="3"/>
  <c r="B177" i="3"/>
  <c r="I176" i="3"/>
  <c r="B176" i="3"/>
  <c r="I175" i="3"/>
  <c r="B175" i="3"/>
  <c r="N174" i="3"/>
  <c r="J174" i="3"/>
  <c r="I174" i="3"/>
  <c r="B174" i="3"/>
  <c r="K173" i="3"/>
  <c r="J173" i="3"/>
  <c r="I173" i="3"/>
  <c r="B173" i="3"/>
  <c r="N172" i="3"/>
  <c r="J172" i="3"/>
  <c r="I172" i="3"/>
  <c r="B172" i="3"/>
  <c r="I171" i="3"/>
  <c r="B171" i="3"/>
  <c r="K170" i="3"/>
  <c r="J170" i="3"/>
  <c r="I170" i="3"/>
  <c r="B170" i="3"/>
  <c r="N169" i="3"/>
  <c r="K169" i="3"/>
  <c r="J169" i="3"/>
  <c r="I169" i="3"/>
  <c r="B169" i="3"/>
  <c r="N168" i="3"/>
  <c r="J168" i="3"/>
  <c r="I168" i="3"/>
  <c r="B168" i="3"/>
  <c r="I167" i="3"/>
  <c r="B167" i="3"/>
  <c r="L166" i="3"/>
  <c r="K166" i="3"/>
  <c r="J166" i="3"/>
  <c r="I166" i="3"/>
  <c r="B166" i="3"/>
  <c r="I165" i="3"/>
  <c r="B165" i="3"/>
  <c r="I164" i="3"/>
  <c r="B164" i="3"/>
  <c r="I163" i="3"/>
  <c r="B163" i="3"/>
  <c r="N162" i="3"/>
  <c r="I162" i="3"/>
  <c r="B162" i="3"/>
  <c r="J161" i="3"/>
  <c r="I161" i="3"/>
  <c r="B161" i="3"/>
  <c r="I160" i="3"/>
  <c r="B160" i="3"/>
  <c r="I159" i="3"/>
  <c r="B159" i="3"/>
  <c r="N158" i="3"/>
  <c r="I158" i="3"/>
  <c r="B158" i="3"/>
  <c r="K157" i="3"/>
  <c r="J157" i="3"/>
  <c r="I157" i="3"/>
  <c r="B157" i="3"/>
  <c r="N156" i="3"/>
  <c r="J156" i="3"/>
  <c r="I156" i="3"/>
  <c r="B156" i="3"/>
  <c r="I155" i="3"/>
  <c r="B155" i="3"/>
  <c r="K154" i="3"/>
  <c r="J154" i="3"/>
  <c r="I154" i="3"/>
  <c r="B154" i="3"/>
  <c r="N153" i="3"/>
  <c r="K153" i="3"/>
  <c r="J153" i="3"/>
  <c r="I153" i="3"/>
  <c r="B153" i="3"/>
  <c r="N152" i="3"/>
  <c r="J152" i="3"/>
  <c r="I152" i="3"/>
  <c r="B152" i="3"/>
  <c r="I151" i="3"/>
  <c r="B151" i="3"/>
  <c r="L150" i="3"/>
  <c r="K150" i="3"/>
  <c r="J150" i="3"/>
  <c r="I150" i="3"/>
  <c r="B150" i="3"/>
  <c r="I149" i="3"/>
  <c r="B149" i="3"/>
  <c r="I148" i="3"/>
  <c r="B148" i="3"/>
  <c r="I147" i="3"/>
  <c r="B147" i="3"/>
  <c r="I146" i="3"/>
  <c r="B146" i="3"/>
  <c r="I145" i="3"/>
  <c r="B145" i="3"/>
  <c r="J144" i="3"/>
  <c r="I144" i="3"/>
  <c r="B144" i="3"/>
  <c r="I143" i="3"/>
  <c r="B143" i="3"/>
  <c r="I142" i="3"/>
  <c r="B142" i="3"/>
  <c r="K141" i="3"/>
  <c r="J141" i="3"/>
  <c r="I141" i="3"/>
  <c r="B141" i="3"/>
  <c r="N140" i="3"/>
  <c r="J140" i="3"/>
  <c r="I140" i="3"/>
  <c r="B140" i="3"/>
  <c r="I139" i="3"/>
  <c r="B139" i="3"/>
  <c r="K138" i="3"/>
  <c r="J138" i="3"/>
  <c r="I138" i="3"/>
  <c r="B138" i="3"/>
  <c r="N137" i="3"/>
  <c r="K137" i="3"/>
  <c r="J137" i="3"/>
  <c r="I137" i="3"/>
  <c r="B137" i="3"/>
  <c r="N136" i="3"/>
  <c r="J136" i="3"/>
  <c r="I136" i="3"/>
  <c r="B136" i="3"/>
  <c r="I135" i="3"/>
  <c r="B135" i="3"/>
  <c r="L134" i="3"/>
  <c r="K134" i="3"/>
  <c r="J134" i="3"/>
  <c r="I134" i="3"/>
  <c r="B134" i="3"/>
  <c r="I133" i="3"/>
  <c r="B133" i="3"/>
  <c r="I132" i="3"/>
  <c r="B132" i="3"/>
  <c r="I131" i="3"/>
  <c r="B131" i="3"/>
  <c r="I130" i="3"/>
  <c r="B130" i="3"/>
  <c r="I129" i="3"/>
  <c r="B129" i="3"/>
  <c r="J128" i="3"/>
  <c r="I128" i="3"/>
  <c r="B128" i="3"/>
  <c r="I127" i="3"/>
  <c r="B127" i="3"/>
  <c r="I126" i="3"/>
  <c r="B126" i="3"/>
  <c r="K125" i="3"/>
  <c r="J125" i="3"/>
  <c r="I125" i="3"/>
  <c r="B125" i="3"/>
  <c r="N124" i="3"/>
  <c r="J124" i="3"/>
  <c r="I124" i="3"/>
  <c r="B124" i="3"/>
  <c r="I123" i="3"/>
  <c r="B123" i="3"/>
  <c r="K122" i="3"/>
  <c r="J122" i="3"/>
  <c r="I122" i="3"/>
  <c r="B122" i="3"/>
  <c r="N121" i="3"/>
  <c r="K121" i="3"/>
  <c r="J121" i="3"/>
  <c r="I121" i="3"/>
  <c r="B121" i="3"/>
  <c r="N120" i="3"/>
  <c r="J120" i="3"/>
  <c r="I120" i="3"/>
  <c r="B120" i="3"/>
  <c r="I119" i="3"/>
  <c r="B119" i="3"/>
  <c r="L118" i="3"/>
  <c r="K118" i="3"/>
  <c r="J118" i="3"/>
  <c r="I118" i="3"/>
  <c r="B118" i="3"/>
  <c r="N117" i="3"/>
  <c r="I117" i="3"/>
  <c r="B117" i="3"/>
  <c r="I116" i="3"/>
  <c r="B116" i="3"/>
  <c r="I115" i="3"/>
  <c r="B115" i="3"/>
  <c r="N114" i="3"/>
  <c r="L114" i="3"/>
  <c r="I114" i="3"/>
  <c r="B114" i="3"/>
  <c r="I113" i="3"/>
  <c r="B113" i="3"/>
  <c r="I112" i="3"/>
  <c r="B112" i="3"/>
  <c r="I111" i="3"/>
  <c r="B111" i="3"/>
  <c r="N110" i="3"/>
  <c r="J110" i="3"/>
  <c r="I110" i="3"/>
  <c r="B110" i="3"/>
  <c r="K109" i="3"/>
  <c r="J109" i="3"/>
  <c r="I109" i="3"/>
  <c r="B109" i="3"/>
  <c r="N108" i="3"/>
  <c r="J108" i="3"/>
  <c r="I108" i="3"/>
  <c r="B108" i="3"/>
  <c r="I107" i="3"/>
  <c r="B107" i="3"/>
  <c r="L106" i="3"/>
  <c r="K106" i="3"/>
  <c r="J106" i="3"/>
  <c r="I106" i="3"/>
  <c r="B106" i="3"/>
  <c r="I105" i="3"/>
  <c r="B105" i="3"/>
  <c r="I104" i="3"/>
  <c r="B104" i="3"/>
  <c r="I103" i="3"/>
  <c r="B103" i="3"/>
  <c r="I102" i="3"/>
  <c r="B102" i="3"/>
  <c r="I101" i="3"/>
  <c r="B101" i="3"/>
  <c r="I100" i="3"/>
  <c r="B100" i="3"/>
  <c r="I99" i="3"/>
  <c r="B99" i="3"/>
  <c r="I98" i="3"/>
  <c r="B98" i="3"/>
  <c r="J97" i="3"/>
  <c r="I97" i="3"/>
  <c r="B97" i="3"/>
  <c r="I96" i="3"/>
  <c r="B96" i="3"/>
  <c r="I95" i="3"/>
  <c r="B95" i="3"/>
  <c r="N94" i="3"/>
  <c r="L94" i="3"/>
  <c r="I94" i="3"/>
  <c r="B94" i="3"/>
  <c r="I93" i="3"/>
  <c r="B93" i="3"/>
  <c r="M92" i="3"/>
  <c r="L92" i="3"/>
  <c r="I92" i="3"/>
  <c r="B92" i="3"/>
  <c r="I91" i="3"/>
  <c r="B91" i="3"/>
  <c r="L90" i="3"/>
  <c r="K90" i="3"/>
  <c r="J90" i="3"/>
  <c r="I90" i="3"/>
  <c r="B90" i="3"/>
  <c r="M89" i="3"/>
  <c r="I89" i="3"/>
  <c r="B89" i="3"/>
  <c r="M88" i="3"/>
  <c r="L88" i="3"/>
  <c r="I88" i="3"/>
  <c r="J88" i="3" s="1"/>
  <c r="B88" i="3"/>
  <c r="M87" i="3"/>
  <c r="I87" i="3"/>
  <c r="L87" i="3" s="1"/>
  <c r="B87" i="3"/>
  <c r="N86" i="3"/>
  <c r="J86" i="3"/>
  <c r="I86" i="3"/>
  <c r="B86" i="3"/>
  <c r="K85" i="3"/>
  <c r="I85" i="3"/>
  <c r="B85" i="3"/>
  <c r="I84" i="3"/>
  <c r="B84" i="3"/>
  <c r="M83" i="3"/>
  <c r="I83" i="3"/>
  <c r="B83" i="3"/>
  <c r="K82" i="3"/>
  <c r="J82" i="3"/>
  <c r="I82" i="3"/>
  <c r="B82" i="3"/>
  <c r="M81" i="3"/>
  <c r="K81" i="3"/>
  <c r="I81" i="3"/>
  <c r="J81" i="3" s="1"/>
  <c r="B81" i="3"/>
  <c r="M80" i="3"/>
  <c r="I80" i="3"/>
  <c r="B80" i="3"/>
  <c r="I79" i="3"/>
  <c r="B79" i="3"/>
  <c r="L78" i="3"/>
  <c r="K78" i="3"/>
  <c r="J78" i="3"/>
  <c r="I78" i="3"/>
  <c r="B78" i="3"/>
  <c r="I77" i="3"/>
  <c r="B77" i="3"/>
  <c r="I76" i="3"/>
  <c r="L76" i="3" s="1"/>
  <c r="B76" i="3"/>
  <c r="I75" i="3"/>
  <c r="B75" i="3"/>
  <c r="I74" i="3"/>
  <c r="B74" i="3"/>
  <c r="I73" i="3"/>
  <c r="B73" i="3"/>
  <c r="L72" i="3"/>
  <c r="I72" i="3"/>
  <c r="B72" i="3"/>
  <c r="L71" i="3"/>
  <c r="K71" i="3"/>
  <c r="I71" i="3"/>
  <c r="B71" i="3"/>
  <c r="N70" i="3"/>
  <c r="L70" i="3"/>
  <c r="J70" i="3"/>
  <c r="I70" i="3"/>
  <c r="B70" i="3"/>
  <c r="I69" i="3"/>
  <c r="B69" i="3"/>
  <c r="I68" i="3"/>
  <c r="B68" i="3"/>
  <c r="I67" i="3"/>
  <c r="B67" i="3"/>
  <c r="K66" i="3"/>
  <c r="J66" i="3"/>
  <c r="I66" i="3"/>
  <c r="L66" i="3" s="1"/>
  <c r="B66" i="3"/>
  <c r="I65" i="3"/>
  <c r="B65" i="3"/>
  <c r="L64" i="3"/>
  <c r="I64" i="3"/>
  <c r="B64" i="3"/>
  <c r="L63" i="3"/>
  <c r="K63" i="3"/>
  <c r="I63" i="3"/>
  <c r="B63" i="3"/>
  <c r="I62" i="3"/>
  <c r="N62" i="3" s="1"/>
  <c r="B62" i="3"/>
  <c r="I61" i="3"/>
  <c r="B61" i="3"/>
  <c r="L60" i="3"/>
  <c r="I60" i="3"/>
  <c r="B60" i="3"/>
  <c r="L59" i="3"/>
  <c r="K59" i="3"/>
  <c r="I59" i="3"/>
  <c r="B59" i="3"/>
  <c r="L58" i="3"/>
  <c r="I58" i="3"/>
  <c r="B58" i="3"/>
  <c r="I57" i="3"/>
  <c r="B57" i="3"/>
  <c r="I56" i="3"/>
  <c r="B56" i="3"/>
  <c r="I55" i="3"/>
  <c r="B55" i="3"/>
  <c r="L54" i="3"/>
  <c r="K54" i="3"/>
  <c r="J54" i="3"/>
  <c r="I54" i="3"/>
  <c r="B54" i="3"/>
  <c r="I53" i="3"/>
  <c r="B53" i="3"/>
  <c r="I52" i="3"/>
  <c r="B52" i="3"/>
  <c r="I51" i="3"/>
  <c r="B51" i="3"/>
  <c r="K50" i="3"/>
  <c r="J50" i="3"/>
  <c r="I50" i="3"/>
  <c r="L50" i="3" s="1"/>
  <c r="B50" i="3"/>
  <c r="I49" i="3"/>
  <c r="B49" i="3"/>
  <c r="L48" i="3"/>
  <c r="I48" i="3"/>
  <c r="B48" i="3"/>
  <c r="L47" i="3"/>
  <c r="K47" i="3"/>
  <c r="I47" i="3"/>
  <c r="B47" i="3"/>
  <c r="N46" i="3"/>
  <c r="I46" i="3"/>
  <c r="B46" i="3"/>
  <c r="I45" i="3"/>
  <c r="B45" i="3"/>
  <c r="L44" i="3"/>
  <c r="I44" i="3"/>
  <c r="B44" i="3"/>
  <c r="L43" i="3"/>
  <c r="K43" i="3"/>
  <c r="I43" i="3"/>
  <c r="B43" i="3"/>
  <c r="I42" i="3"/>
  <c r="B42" i="3"/>
  <c r="I41" i="3"/>
  <c r="B41" i="3"/>
  <c r="I40" i="3"/>
  <c r="B40" i="3"/>
  <c r="I39" i="3"/>
  <c r="B39" i="3"/>
  <c r="I38" i="3"/>
  <c r="B38" i="3"/>
  <c r="M37" i="3"/>
  <c r="I37" i="3"/>
  <c r="B37" i="3"/>
  <c r="I36" i="3"/>
  <c r="B36" i="3"/>
  <c r="K35" i="3"/>
  <c r="J35" i="3"/>
  <c r="I35" i="3"/>
  <c r="L35" i="3" s="1"/>
  <c r="B35" i="3"/>
  <c r="M34" i="3"/>
  <c r="K34" i="3"/>
  <c r="I34" i="3"/>
  <c r="B34" i="3"/>
  <c r="I33" i="3"/>
  <c r="B33" i="3"/>
  <c r="L32" i="3"/>
  <c r="K32" i="3"/>
  <c r="I32" i="3"/>
  <c r="M32" i="3" s="1"/>
  <c r="B32" i="3"/>
  <c r="L31" i="3"/>
  <c r="I31" i="3"/>
  <c r="B31" i="3"/>
  <c r="I30" i="3"/>
  <c r="B30" i="3"/>
  <c r="I29" i="3"/>
  <c r="B29" i="3"/>
  <c r="K28" i="3"/>
  <c r="I28" i="3"/>
  <c r="B28" i="3"/>
  <c r="L27" i="3"/>
  <c r="I27" i="3"/>
  <c r="B27" i="3"/>
  <c r="J26" i="3"/>
  <c r="I26" i="3"/>
  <c r="B26" i="3"/>
  <c r="M25" i="3"/>
  <c r="L25" i="3"/>
  <c r="I25" i="3"/>
  <c r="B25" i="3"/>
  <c r="I24" i="3"/>
  <c r="B24" i="3"/>
  <c r="L23" i="3"/>
  <c r="K23" i="3"/>
  <c r="J23" i="3"/>
  <c r="I23" i="3"/>
  <c r="B23" i="3"/>
  <c r="I22" i="3"/>
  <c r="B22" i="3"/>
  <c r="L21" i="3"/>
  <c r="J21" i="3"/>
  <c r="I21" i="3"/>
  <c r="M21" i="3" s="1"/>
  <c r="B21" i="3"/>
  <c r="M20" i="3"/>
  <c r="L20" i="3"/>
  <c r="I20" i="3"/>
  <c r="B20" i="3"/>
  <c r="N19" i="3"/>
  <c r="L19" i="3"/>
  <c r="I19" i="3"/>
  <c r="B19" i="3"/>
  <c r="I18" i="3"/>
  <c r="B18" i="3"/>
  <c r="J17" i="3"/>
  <c r="I17" i="3"/>
  <c r="B17" i="3"/>
  <c r="M16" i="3"/>
  <c r="I16" i="3"/>
  <c r="B16" i="3"/>
  <c r="K15" i="3"/>
  <c r="J15" i="3"/>
  <c r="I15" i="3"/>
  <c r="L15" i="3" s="1"/>
  <c r="B15" i="3"/>
  <c r="M14" i="3"/>
  <c r="K14" i="3"/>
  <c r="J14" i="3"/>
  <c r="I14" i="3"/>
  <c r="B14" i="3"/>
  <c r="I13" i="3"/>
  <c r="B13" i="3"/>
  <c r="I12" i="3"/>
  <c r="B12" i="3"/>
  <c r="L11" i="3"/>
  <c r="I11" i="3"/>
  <c r="B11" i="3"/>
  <c r="N10" i="3"/>
  <c r="K10" i="3"/>
  <c r="J10" i="3"/>
  <c r="I10" i="3"/>
  <c r="B10" i="3"/>
  <c r="I9" i="3"/>
  <c r="B9" i="3"/>
  <c r="L8" i="3"/>
  <c r="I8" i="3"/>
  <c r="B8" i="3"/>
  <c r="L7" i="3"/>
  <c r="K7" i="3"/>
  <c r="I7" i="3"/>
  <c r="B7" i="3"/>
  <c r="I6" i="3"/>
  <c r="B6" i="3"/>
  <c r="I5" i="3"/>
  <c r="B5" i="3"/>
  <c r="L4" i="3"/>
  <c r="I4" i="3"/>
  <c r="B4" i="3"/>
  <c r="L3" i="3"/>
  <c r="K3" i="3"/>
  <c r="I3" i="3"/>
  <c r="B3" i="3"/>
  <c r="N2" i="3"/>
  <c r="L2" i="3"/>
  <c r="K2" i="3"/>
  <c r="I2" i="3"/>
  <c r="B2" i="3"/>
  <c r="B1" i="3"/>
  <c r="AC31" i="2"/>
  <c r="AC47" i="2"/>
  <c r="AC63" i="2"/>
  <c r="AC79" i="2"/>
  <c r="AC111" i="2"/>
  <c r="AC116" i="2"/>
  <c r="AC127" i="2"/>
  <c r="AC159" i="2"/>
  <c r="AC196" i="2"/>
  <c r="AB5" i="2"/>
  <c r="AB8" i="2"/>
  <c r="AB9" i="2"/>
  <c r="AB12" i="2"/>
  <c r="AB13" i="2"/>
  <c r="AB17" i="2"/>
  <c r="AB18" i="2"/>
  <c r="AB21" i="2"/>
  <c r="AB24" i="2"/>
  <c r="AB25" i="2"/>
  <c r="AB28" i="2"/>
  <c r="AB29" i="2"/>
  <c r="AB33" i="2"/>
  <c r="AB34" i="2"/>
  <c r="AB37" i="2"/>
  <c r="AB40" i="2"/>
  <c r="AB41" i="2"/>
  <c r="AB44" i="2"/>
  <c r="AB45" i="2"/>
  <c r="AB49" i="2"/>
  <c r="AB50" i="2"/>
  <c r="AB53" i="2"/>
  <c r="AB56" i="2"/>
  <c r="AB57" i="2"/>
  <c r="AB60" i="2"/>
  <c r="AB61" i="2"/>
  <c r="AB65" i="2"/>
  <c r="AB66" i="2"/>
  <c r="AB69" i="2"/>
  <c r="AB72" i="2"/>
  <c r="AB73" i="2"/>
  <c r="AB76" i="2"/>
  <c r="AB77" i="2"/>
  <c r="AB81" i="2"/>
  <c r="AB82" i="2"/>
  <c r="AB85" i="2"/>
  <c r="AB88" i="2"/>
  <c r="AB89" i="2"/>
  <c r="AB92" i="2"/>
  <c r="AB93" i="2"/>
  <c r="AB97" i="2"/>
  <c r="AB98" i="2"/>
  <c r="AB101" i="2"/>
  <c r="AB104" i="2"/>
  <c r="AB105" i="2"/>
  <c r="AB108" i="2"/>
  <c r="AB109" i="2"/>
  <c r="AB113" i="2"/>
  <c r="AB114" i="2"/>
  <c r="AB117" i="2"/>
  <c r="AB120" i="2"/>
  <c r="AB121" i="2"/>
  <c r="AB124" i="2"/>
  <c r="AB125" i="2"/>
  <c r="AB129" i="2"/>
  <c r="AB130" i="2"/>
  <c r="AB133" i="2"/>
  <c r="AB136" i="2"/>
  <c r="AB137" i="2"/>
  <c r="AB140" i="2"/>
  <c r="AB141" i="2"/>
  <c r="AB145" i="2"/>
  <c r="AB146" i="2"/>
  <c r="AB149" i="2"/>
  <c r="AB152" i="2"/>
  <c r="AB153" i="2"/>
  <c r="AB156" i="2"/>
  <c r="AB157" i="2"/>
  <c r="AB161" i="2"/>
  <c r="AB162" i="2"/>
  <c r="AB165" i="2"/>
  <c r="AB168" i="2"/>
  <c r="AB169" i="2"/>
  <c r="AB172" i="2"/>
  <c r="AB173" i="2"/>
  <c r="AB177" i="2"/>
  <c r="AB178" i="2"/>
  <c r="AB181" i="2"/>
  <c r="AB184" i="2"/>
  <c r="AB185" i="2"/>
  <c r="AB188" i="2"/>
  <c r="AB189" i="2"/>
  <c r="AB193" i="2"/>
  <c r="AB194" i="2"/>
  <c r="AB197" i="2"/>
  <c r="AB200" i="2"/>
  <c r="AB201" i="2"/>
  <c r="AB204" i="2"/>
  <c r="AB205" i="2"/>
  <c r="AB209" i="2"/>
  <c r="AB210" i="2"/>
  <c r="AB213" i="2"/>
  <c r="AB216" i="2"/>
  <c r="AB217" i="2"/>
  <c r="AB220" i="2"/>
  <c r="AB221" i="2"/>
  <c r="AB225" i="2"/>
  <c r="AB226" i="2"/>
  <c r="AB229" i="2"/>
  <c r="AB232" i="2"/>
  <c r="AB233" i="2"/>
  <c r="AB236" i="2"/>
  <c r="AB237" i="2"/>
  <c r="AB241" i="2"/>
  <c r="AB242" i="2"/>
  <c r="AB245" i="2"/>
  <c r="AB248" i="2"/>
  <c r="AB249" i="2"/>
  <c r="AB2" i="2"/>
  <c r="I3" i="2"/>
  <c r="AB3" i="2" s="1"/>
  <c r="I4" i="2"/>
  <c r="AB4" i="2" s="1"/>
  <c r="I5" i="2"/>
  <c r="I6" i="2"/>
  <c r="AB6" i="2" s="1"/>
  <c r="I7" i="2"/>
  <c r="AB7" i="2" s="1"/>
  <c r="I8" i="2"/>
  <c r="I9" i="2"/>
  <c r="I10" i="2"/>
  <c r="AB10" i="2" s="1"/>
  <c r="I11" i="2"/>
  <c r="AB11" i="2" s="1"/>
  <c r="I12" i="2"/>
  <c r="I13" i="2"/>
  <c r="I14" i="2"/>
  <c r="AB14" i="2" s="1"/>
  <c r="I15" i="2"/>
  <c r="AB15" i="2" s="1"/>
  <c r="I16" i="2"/>
  <c r="AB16" i="2" s="1"/>
  <c r="I17" i="2"/>
  <c r="I18" i="2"/>
  <c r="I19" i="2"/>
  <c r="AB19" i="2" s="1"/>
  <c r="I20" i="2"/>
  <c r="AB20" i="2" s="1"/>
  <c r="I21" i="2"/>
  <c r="I22" i="2"/>
  <c r="AB22" i="2" s="1"/>
  <c r="I23" i="2"/>
  <c r="AB23" i="2" s="1"/>
  <c r="I24" i="2"/>
  <c r="I25" i="2"/>
  <c r="I26" i="2"/>
  <c r="AB26" i="2" s="1"/>
  <c r="I27" i="2"/>
  <c r="AB27" i="2" s="1"/>
  <c r="I28" i="2"/>
  <c r="I29" i="2"/>
  <c r="I30" i="2"/>
  <c r="AB30" i="2" s="1"/>
  <c r="I31" i="2"/>
  <c r="AB31" i="2" s="1"/>
  <c r="I32" i="2"/>
  <c r="AB32" i="2" s="1"/>
  <c r="I33" i="2"/>
  <c r="I34" i="2"/>
  <c r="I35" i="2"/>
  <c r="AB35" i="2" s="1"/>
  <c r="I36" i="2"/>
  <c r="AB36" i="2" s="1"/>
  <c r="I37" i="2"/>
  <c r="I38" i="2"/>
  <c r="AB38" i="2" s="1"/>
  <c r="I39" i="2"/>
  <c r="AB39" i="2" s="1"/>
  <c r="I40" i="2"/>
  <c r="I41" i="2"/>
  <c r="I42" i="2"/>
  <c r="AB42" i="2" s="1"/>
  <c r="I43" i="2"/>
  <c r="AB43" i="2" s="1"/>
  <c r="I44" i="2"/>
  <c r="I45" i="2"/>
  <c r="I46" i="2"/>
  <c r="AB46" i="2" s="1"/>
  <c r="I47" i="2"/>
  <c r="AB47" i="2" s="1"/>
  <c r="I48" i="2"/>
  <c r="AB48" i="2" s="1"/>
  <c r="I49" i="2"/>
  <c r="I50" i="2"/>
  <c r="I51" i="2"/>
  <c r="AB51" i="2" s="1"/>
  <c r="I52" i="2"/>
  <c r="AB52" i="2" s="1"/>
  <c r="I53" i="2"/>
  <c r="I54" i="2"/>
  <c r="AB54" i="2" s="1"/>
  <c r="I55" i="2"/>
  <c r="AB55" i="2" s="1"/>
  <c r="I56" i="2"/>
  <c r="I57" i="2"/>
  <c r="I58" i="2"/>
  <c r="AB58" i="2" s="1"/>
  <c r="I59" i="2"/>
  <c r="AB59" i="2" s="1"/>
  <c r="I60" i="2"/>
  <c r="I61" i="2"/>
  <c r="I62" i="2"/>
  <c r="AB62" i="2" s="1"/>
  <c r="I63" i="2"/>
  <c r="AB63" i="2" s="1"/>
  <c r="I64" i="2"/>
  <c r="AB64" i="2" s="1"/>
  <c r="I65" i="2"/>
  <c r="I66" i="2"/>
  <c r="I67" i="2"/>
  <c r="AB67" i="2" s="1"/>
  <c r="I68" i="2"/>
  <c r="AB68" i="2" s="1"/>
  <c r="I69" i="2"/>
  <c r="I70" i="2"/>
  <c r="AB70" i="2" s="1"/>
  <c r="I71" i="2"/>
  <c r="AB71" i="2" s="1"/>
  <c r="I72" i="2"/>
  <c r="I73" i="2"/>
  <c r="I74" i="2"/>
  <c r="AB74" i="2" s="1"/>
  <c r="I75" i="2"/>
  <c r="AB75" i="2" s="1"/>
  <c r="I76" i="2"/>
  <c r="I77" i="2"/>
  <c r="I78" i="2"/>
  <c r="AB78" i="2" s="1"/>
  <c r="I79" i="2"/>
  <c r="AB79" i="2" s="1"/>
  <c r="I80" i="2"/>
  <c r="AB80" i="2" s="1"/>
  <c r="I81" i="2"/>
  <c r="I82" i="2"/>
  <c r="I83" i="2"/>
  <c r="AB83" i="2" s="1"/>
  <c r="I84" i="2"/>
  <c r="AB84" i="2" s="1"/>
  <c r="I85" i="2"/>
  <c r="I86" i="2"/>
  <c r="AB86" i="2" s="1"/>
  <c r="I87" i="2"/>
  <c r="AB87" i="2" s="1"/>
  <c r="I88" i="2"/>
  <c r="I89" i="2"/>
  <c r="I90" i="2"/>
  <c r="AB90" i="2" s="1"/>
  <c r="I91" i="2"/>
  <c r="AB91" i="2" s="1"/>
  <c r="I92" i="2"/>
  <c r="I93" i="2"/>
  <c r="I94" i="2"/>
  <c r="AB94" i="2" s="1"/>
  <c r="I95" i="2"/>
  <c r="AB95" i="2" s="1"/>
  <c r="I96" i="2"/>
  <c r="AB96" i="2" s="1"/>
  <c r="I97" i="2"/>
  <c r="I98" i="2"/>
  <c r="I99" i="2"/>
  <c r="AB99" i="2" s="1"/>
  <c r="I100" i="2"/>
  <c r="AB100" i="2" s="1"/>
  <c r="I101" i="2"/>
  <c r="I102" i="2"/>
  <c r="AB102" i="2" s="1"/>
  <c r="I103" i="2"/>
  <c r="AB103" i="2" s="1"/>
  <c r="I104" i="2"/>
  <c r="I105" i="2"/>
  <c r="I106" i="2"/>
  <c r="AB106" i="2" s="1"/>
  <c r="I107" i="2"/>
  <c r="AB107" i="2" s="1"/>
  <c r="I108" i="2"/>
  <c r="I109" i="2"/>
  <c r="I110" i="2"/>
  <c r="AB110" i="2" s="1"/>
  <c r="I111" i="2"/>
  <c r="AB111" i="2" s="1"/>
  <c r="I112" i="2"/>
  <c r="AB112" i="2" s="1"/>
  <c r="I113" i="2"/>
  <c r="I114" i="2"/>
  <c r="I115" i="2"/>
  <c r="AB115" i="2" s="1"/>
  <c r="I116" i="2"/>
  <c r="AB116" i="2" s="1"/>
  <c r="I117" i="2"/>
  <c r="I118" i="2"/>
  <c r="AB118" i="2" s="1"/>
  <c r="I119" i="2"/>
  <c r="AB119" i="2" s="1"/>
  <c r="I120" i="2"/>
  <c r="I121" i="2"/>
  <c r="I122" i="2"/>
  <c r="AB122" i="2" s="1"/>
  <c r="I123" i="2"/>
  <c r="AB123" i="2" s="1"/>
  <c r="I124" i="2"/>
  <c r="I125" i="2"/>
  <c r="I126" i="2"/>
  <c r="AB126" i="2" s="1"/>
  <c r="I127" i="2"/>
  <c r="AB127" i="2" s="1"/>
  <c r="I128" i="2"/>
  <c r="AB128" i="2" s="1"/>
  <c r="I129" i="2"/>
  <c r="I130" i="2"/>
  <c r="I131" i="2"/>
  <c r="AB131" i="2" s="1"/>
  <c r="I132" i="2"/>
  <c r="AB132" i="2" s="1"/>
  <c r="I133" i="2"/>
  <c r="I134" i="2"/>
  <c r="AB134" i="2" s="1"/>
  <c r="I135" i="2"/>
  <c r="AB135" i="2" s="1"/>
  <c r="I136" i="2"/>
  <c r="I137" i="2"/>
  <c r="I138" i="2"/>
  <c r="AB138" i="2" s="1"/>
  <c r="I139" i="2"/>
  <c r="AB139" i="2" s="1"/>
  <c r="I140" i="2"/>
  <c r="I141" i="2"/>
  <c r="I142" i="2"/>
  <c r="AB142" i="2" s="1"/>
  <c r="I143" i="2"/>
  <c r="AB143" i="2" s="1"/>
  <c r="I144" i="2"/>
  <c r="AB144" i="2" s="1"/>
  <c r="I145" i="2"/>
  <c r="I146" i="2"/>
  <c r="I147" i="2"/>
  <c r="AB147" i="2" s="1"/>
  <c r="I148" i="2"/>
  <c r="AB148" i="2" s="1"/>
  <c r="I149" i="2"/>
  <c r="I150" i="2"/>
  <c r="AB150" i="2" s="1"/>
  <c r="I151" i="2"/>
  <c r="AB151" i="2" s="1"/>
  <c r="I152" i="2"/>
  <c r="I153" i="2"/>
  <c r="I154" i="2"/>
  <c r="AB154" i="2" s="1"/>
  <c r="I155" i="2"/>
  <c r="AB155" i="2" s="1"/>
  <c r="I156" i="2"/>
  <c r="I157" i="2"/>
  <c r="I158" i="2"/>
  <c r="AB158" i="2" s="1"/>
  <c r="I159" i="2"/>
  <c r="AB159" i="2" s="1"/>
  <c r="I160" i="2"/>
  <c r="AB160" i="2" s="1"/>
  <c r="I161" i="2"/>
  <c r="I162" i="2"/>
  <c r="I163" i="2"/>
  <c r="AB163" i="2" s="1"/>
  <c r="I164" i="2"/>
  <c r="AB164" i="2" s="1"/>
  <c r="I165" i="2"/>
  <c r="I166" i="2"/>
  <c r="AB166" i="2" s="1"/>
  <c r="I167" i="2"/>
  <c r="AB167" i="2" s="1"/>
  <c r="I168" i="2"/>
  <c r="I169" i="2"/>
  <c r="I170" i="2"/>
  <c r="AB170" i="2" s="1"/>
  <c r="I171" i="2"/>
  <c r="AB171" i="2" s="1"/>
  <c r="I172" i="2"/>
  <c r="I173" i="2"/>
  <c r="I174" i="2"/>
  <c r="AB174" i="2" s="1"/>
  <c r="I175" i="2"/>
  <c r="AB175" i="2" s="1"/>
  <c r="I176" i="2"/>
  <c r="AB176" i="2" s="1"/>
  <c r="I177" i="2"/>
  <c r="I178" i="2"/>
  <c r="I179" i="2"/>
  <c r="AB179" i="2" s="1"/>
  <c r="I180" i="2"/>
  <c r="AB180" i="2" s="1"/>
  <c r="I181" i="2"/>
  <c r="I182" i="2"/>
  <c r="AB182" i="2" s="1"/>
  <c r="I183" i="2"/>
  <c r="AB183" i="2" s="1"/>
  <c r="I184" i="2"/>
  <c r="I185" i="2"/>
  <c r="I186" i="2"/>
  <c r="AB186" i="2" s="1"/>
  <c r="I187" i="2"/>
  <c r="AB187" i="2" s="1"/>
  <c r="I188" i="2"/>
  <c r="I189" i="2"/>
  <c r="I190" i="2"/>
  <c r="AB190" i="2" s="1"/>
  <c r="I191" i="2"/>
  <c r="AB191" i="2" s="1"/>
  <c r="I192" i="2"/>
  <c r="AB192" i="2" s="1"/>
  <c r="I193" i="2"/>
  <c r="I194" i="2"/>
  <c r="I195" i="2"/>
  <c r="AB195" i="2" s="1"/>
  <c r="I196" i="2"/>
  <c r="AB196" i="2" s="1"/>
  <c r="I197" i="2"/>
  <c r="I198" i="2"/>
  <c r="AB198" i="2" s="1"/>
  <c r="I199" i="2"/>
  <c r="AB199" i="2" s="1"/>
  <c r="I200" i="2"/>
  <c r="I201" i="2"/>
  <c r="I202" i="2"/>
  <c r="AB202" i="2" s="1"/>
  <c r="I203" i="2"/>
  <c r="AB203" i="2" s="1"/>
  <c r="I204" i="2"/>
  <c r="I205" i="2"/>
  <c r="I206" i="2"/>
  <c r="AB206" i="2" s="1"/>
  <c r="I207" i="2"/>
  <c r="AB207" i="2" s="1"/>
  <c r="I208" i="2"/>
  <c r="AB208" i="2" s="1"/>
  <c r="I209" i="2"/>
  <c r="I210" i="2"/>
  <c r="I211" i="2"/>
  <c r="AB211" i="2" s="1"/>
  <c r="I212" i="2"/>
  <c r="AB212" i="2" s="1"/>
  <c r="I213" i="2"/>
  <c r="I214" i="2"/>
  <c r="AB214" i="2" s="1"/>
  <c r="I215" i="2"/>
  <c r="AB215" i="2" s="1"/>
  <c r="I216" i="2"/>
  <c r="I217" i="2"/>
  <c r="I218" i="2"/>
  <c r="AB218" i="2" s="1"/>
  <c r="I219" i="2"/>
  <c r="AB219" i="2" s="1"/>
  <c r="I220" i="2"/>
  <c r="I221" i="2"/>
  <c r="I222" i="2"/>
  <c r="AB222" i="2" s="1"/>
  <c r="I223" i="2"/>
  <c r="AB223" i="2" s="1"/>
  <c r="I224" i="2"/>
  <c r="AB224" i="2" s="1"/>
  <c r="I225" i="2"/>
  <c r="I226" i="2"/>
  <c r="I227" i="2"/>
  <c r="AB227" i="2" s="1"/>
  <c r="I228" i="2"/>
  <c r="AB228" i="2" s="1"/>
  <c r="I229" i="2"/>
  <c r="I230" i="2"/>
  <c r="AB230" i="2" s="1"/>
  <c r="I231" i="2"/>
  <c r="AB231" i="2" s="1"/>
  <c r="I232" i="2"/>
  <c r="I233" i="2"/>
  <c r="I234" i="2"/>
  <c r="AB234" i="2" s="1"/>
  <c r="I235" i="2"/>
  <c r="AB235" i="2" s="1"/>
  <c r="I236" i="2"/>
  <c r="I237" i="2"/>
  <c r="I238" i="2"/>
  <c r="AB238" i="2" s="1"/>
  <c r="I239" i="2"/>
  <c r="AB239" i="2" s="1"/>
  <c r="I240" i="2"/>
  <c r="AB240" i="2" s="1"/>
  <c r="I241" i="2"/>
  <c r="I242" i="2"/>
  <c r="I243" i="2"/>
  <c r="AB243" i="2" s="1"/>
  <c r="I244" i="2"/>
  <c r="AB244" i="2" s="1"/>
  <c r="I245" i="2"/>
  <c r="I246" i="2"/>
  <c r="AB246" i="2" s="1"/>
  <c r="I247" i="2"/>
  <c r="AB247" i="2" s="1"/>
  <c r="I248" i="2"/>
  <c r="I249" i="2"/>
  <c r="I250" i="2"/>
  <c r="AB250" i="2" s="1"/>
  <c r="I251" i="2"/>
  <c r="AB251" i="2" s="1"/>
  <c r="I2" i="2"/>
  <c r="U3" i="2"/>
  <c r="AC3" i="2" s="1"/>
  <c r="U4" i="2"/>
  <c r="AC4" i="2" s="1"/>
  <c r="U5" i="2"/>
  <c r="AC5" i="2" s="1"/>
  <c r="U6" i="2"/>
  <c r="AC6" i="2" s="1"/>
  <c r="U7" i="2"/>
  <c r="AC7" i="2" s="1"/>
  <c r="U8" i="2"/>
  <c r="AC8" i="2" s="1"/>
  <c r="U9" i="2"/>
  <c r="AC9" i="2" s="1"/>
  <c r="U10" i="2"/>
  <c r="AC10" i="2" s="1"/>
  <c r="U11" i="2"/>
  <c r="AC11" i="2" s="1"/>
  <c r="U12" i="2"/>
  <c r="AC12" i="2" s="1"/>
  <c r="U13" i="2"/>
  <c r="AC13" i="2" s="1"/>
  <c r="U14" i="2"/>
  <c r="AC14" i="2" s="1"/>
  <c r="U15" i="2"/>
  <c r="AC15" i="2" s="1"/>
  <c r="U16" i="2"/>
  <c r="AC16" i="2" s="1"/>
  <c r="U17" i="2"/>
  <c r="AC17" i="2" s="1"/>
  <c r="U18" i="2"/>
  <c r="AC18" i="2" s="1"/>
  <c r="U19" i="2"/>
  <c r="AC19" i="2" s="1"/>
  <c r="U20" i="2"/>
  <c r="AC20" i="2" s="1"/>
  <c r="U21" i="2"/>
  <c r="AC21" i="2" s="1"/>
  <c r="U22" i="2"/>
  <c r="AC22" i="2" s="1"/>
  <c r="U23" i="2"/>
  <c r="AC23" i="2" s="1"/>
  <c r="U24" i="2"/>
  <c r="AC24" i="2" s="1"/>
  <c r="U25" i="2"/>
  <c r="AC25" i="2" s="1"/>
  <c r="U26" i="2"/>
  <c r="AC26" i="2" s="1"/>
  <c r="U27" i="2"/>
  <c r="AC27" i="2" s="1"/>
  <c r="U28" i="2"/>
  <c r="AC28" i="2" s="1"/>
  <c r="U29" i="2"/>
  <c r="AC29" i="2" s="1"/>
  <c r="U30" i="2"/>
  <c r="AC30" i="2" s="1"/>
  <c r="U31" i="2"/>
  <c r="U32" i="2"/>
  <c r="AC32" i="2" s="1"/>
  <c r="U33" i="2"/>
  <c r="AC33" i="2" s="1"/>
  <c r="U34" i="2"/>
  <c r="AC34" i="2" s="1"/>
  <c r="U35" i="2"/>
  <c r="AC35" i="2" s="1"/>
  <c r="U36" i="2"/>
  <c r="AC36" i="2" s="1"/>
  <c r="U37" i="2"/>
  <c r="AC37" i="2" s="1"/>
  <c r="U38" i="2"/>
  <c r="AC38" i="2" s="1"/>
  <c r="U39" i="2"/>
  <c r="AC39" i="2" s="1"/>
  <c r="U40" i="2"/>
  <c r="AC40" i="2" s="1"/>
  <c r="U41" i="2"/>
  <c r="AC41" i="2" s="1"/>
  <c r="U42" i="2"/>
  <c r="AC42" i="2" s="1"/>
  <c r="U43" i="2"/>
  <c r="AC43" i="2" s="1"/>
  <c r="U44" i="2"/>
  <c r="AC44" i="2" s="1"/>
  <c r="U45" i="2"/>
  <c r="AC45" i="2" s="1"/>
  <c r="U46" i="2"/>
  <c r="AC46" i="2" s="1"/>
  <c r="U47" i="2"/>
  <c r="U48" i="2"/>
  <c r="AC48" i="2" s="1"/>
  <c r="U49" i="2"/>
  <c r="AC49" i="2" s="1"/>
  <c r="U50" i="2"/>
  <c r="AC50" i="2" s="1"/>
  <c r="U51" i="2"/>
  <c r="AC51" i="2" s="1"/>
  <c r="U52" i="2"/>
  <c r="AC52" i="2" s="1"/>
  <c r="U53" i="2"/>
  <c r="AC53" i="2" s="1"/>
  <c r="U54" i="2"/>
  <c r="AC54" i="2" s="1"/>
  <c r="U55" i="2"/>
  <c r="AC55" i="2" s="1"/>
  <c r="U56" i="2"/>
  <c r="AC56" i="2" s="1"/>
  <c r="U57" i="2"/>
  <c r="AC57" i="2" s="1"/>
  <c r="U58" i="2"/>
  <c r="AC58" i="2" s="1"/>
  <c r="U59" i="2"/>
  <c r="AC59" i="2" s="1"/>
  <c r="U60" i="2"/>
  <c r="AC60" i="2" s="1"/>
  <c r="U61" i="2"/>
  <c r="AC61" i="2" s="1"/>
  <c r="U62" i="2"/>
  <c r="AC62" i="2" s="1"/>
  <c r="U63" i="2"/>
  <c r="U64" i="2"/>
  <c r="AC64" i="2" s="1"/>
  <c r="U65" i="2"/>
  <c r="AC65" i="2" s="1"/>
  <c r="U66" i="2"/>
  <c r="AC66" i="2" s="1"/>
  <c r="U67" i="2"/>
  <c r="AC67" i="2" s="1"/>
  <c r="U68" i="2"/>
  <c r="AC68" i="2" s="1"/>
  <c r="U69" i="2"/>
  <c r="AC69" i="2" s="1"/>
  <c r="U70" i="2"/>
  <c r="AC70" i="2" s="1"/>
  <c r="U71" i="2"/>
  <c r="AC71" i="2" s="1"/>
  <c r="U72" i="2"/>
  <c r="AC72" i="2" s="1"/>
  <c r="U73" i="2"/>
  <c r="AC73" i="2" s="1"/>
  <c r="U74" i="2"/>
  <c r="AC74" i="2" s="1"/>
  <c r="U75" i="2"/>
  <c r="AC75" i="2" s="1"/>
  <c r="U76" i="2"/>
  <c r="AC76" i="2" s="1"/>
  <c r="U77" i="2"/>
  <c r="AC77" i="2" s="1"/>
  <c r="U78" i="2"/>
  <c r="AC78" i="2" s="1"/>
  <c r="U79" i="2"/>
  <c r="U80" i="2"/>
  <c r="AC80" i="2" s="1"/>
  <c r="U81" i="2"/>
  <c r="AC81" i="2" s="1"/>
  <c r="U82" i="2"/>
  <c r="AC82" i="2" s="1"/>
  <c r="U83" i="2"/>
  <c r="AC83" i="2" s="1"/>
  <c r="U84" i="2"/>
  <c r="AC84" i="2" s="1"/>
  <c r="U85" i="2"/>
  <c r="AC85" i="2" s="1"/>
  <c r="U86" i="2"/>
  <c r="AC86" i="2" s="1"/>
  <c r="U87" i="2"/>
  <c r="AC87" i="2" s="1"/>
  <c r="U88" i="2"/>
  <c r="AC88" i="2" s="1"/>
  <c r="U89" i="2"/>
  <c r="AC89" i="2" s="1"/>
  <c r="U90" i="2"/>
  <c r="AC90" i="2" s="1"/>
  <c r="U91" i="2"/>
  <c r="AC91" i="2" s="1"/>
  <c r="U92" i="2"/>
  <c r="AC92" i="2" s="1"/>
  <c r="U93" i="2"/>
  <c r="AC93" i="2" s="1"/>
  <c r="U94" i="2"/>
  <c r="AC94" i="2" s="1"/>
  <c r="U95" i="2"/>
  <c r="AC95" i="2" s="1"/>
  <c r="U96" i="2"/>
  <c r="AC96" i="2" s="1"/>
  <c r="U97" i="2"/>
  <c r="AC97" i="2" s="1"/>
  <c r="U98" i="2"/>
  <c r="AC98" i="2" s="1"/>
  <c r="U99" i="2"/>
  <c r="AC99" i="2" s="1"/>
  <c r="U100" i="2"/>
  <c r="AC100" i="2" s="1"/>
  <c r="U101" i="2"/>
  <c r="AC101" i="2" s="1"/>
  <c r="U102" i="2"/>
  <c r="AC102" i="2" s="1"/>
  <c r="U103" i="2"/>
  <c r="AC103" i="2" s="1"/>
  <c r="U104" i="2"/>
  <c r="AC104" i="2" s="1"/>
  <c r="U105" i="2"/>
  <c r="AC105" i="2" s="1"/>
  <c r="U106" i="2"/>
  <c r="AC106" i="2" s="1"/>
  <c r="U107" i="2"/>
  <c r="AC107" i="2" s="1"/>
  <c r="U108" i="2"/>
  <c r="AC108" i="2" s="1"/>
  <c r="U109" i="2"/>
  <c r="AC109" i="2" s="1"/>
  <c r="U110" i="2"/>
  <c r="AC110" i="2" s="1"/>
  <c r="U111" i="2"/>
  <c r="U112" i="2"/>
  <c r="AC112" i="2" s="1"/>
  <c r="U113" i="2"/>
  <c r="AC113" i="2" s="1"/>
  <c r="U114" i="2"/>
  <c r="AC114" i="2" s="1"/>
  <c r="U115" i="2"/>
  <c r="AC115" i="2" s="1"/>
  <c r="U116" i="2"/>
  <c r="U117" i="2"/>
  <c r="AC117" i="2" s="1"/>
  <c r="U118" i="2"/>
  <c r="AC118" i="2" s="1"/>
  <c r="U119" i="2"/>
  <c r="AC119" i="2" s="1"/>
  <c r="U120" i="2"/>
  <c r="AC120" i="2" s="1"/>
  <c r="U121" i="2"/>
  <c r="AC121" i="2" s="1"/>
  <c r="U122" i="2"/>
  <c r="AC122" i="2" s="1"/>
  <c r="U123" i="2"/>
  <c r="AC123" i="2" s="1"/>
  <c r="U124" i="2"/>
  <c r="AC124" i="2" s="1"/>
  <c r="U125" i="2"/>
  <c r="AC125" i="2" s="1"/>
  <c r="U126" i="2"/>
  <c r="AC126" i="2" s="1"/>
  <c r="U127" i="2"/>
  <c r="U128" i="2"/>
  <c r="AC128" i="2" s="1"/>
  <c r="U129" i="2"/>
  <c r="AC129" i="2" s="1"/>
  <c r="U130" i="2"/>
  <c r="AC130" i="2" s="1"/>
  <c r="U131" i="2"/>
  <c r="AC131" i="2" s="1"/>
  <c r="U132" i="2"/>
  <c r="AC132" i="2" s="1"/>
  <c r="U133" i="2"/>
  <c r="AC133" i="2" s="1"/>
  <c r="U134" i="2"/>
  <c r="AC134" i="2" s="1"/>
  <c r="U135" i="2"/>
  <c r="AC135" i="2" s="1"/>
  <c r="U136" i="2"/>
  <c r="AC136" i="2" s="1"/>
  <c r="U137" i="2"/>
  <c r="AC137" i="2" s="1"/>
  <c r="U138" i="2"/>
  <c r="AC138" i="2" s="1"/>
  <c r="U139" i="2"/>
  <c r="AC139" i="2" s="1"/>
  <c r="U140" i="2"/>
  <c r="AC140" i="2" s="1"/>
  <c r="U141" i="2"/>
  <c r="AC141" i="2" s="1"/>
  <c r="U142" i="2"/>
  <c r="AC142" i="2" s="1"/>
  <c r="U143" i="2"/>
  <c r="AC143" i="2" s="1"/>
  <c r="U144" i="2"/>
  <c r="AC144" i="2" s="1"/>
  <c r="U145" i="2"/>
  <c r="AC145" i="2" s="1"/>
  <c r="U146" i="2"/>
  <c r="AC146" i="2" s="1"/>
  <c r="U147" i="2"/>
  <c r="AC147" i="2" s="1"/>
  <c r="U148" i="2"/>
  <c r="AC148" i="2" s="1"/>
  <c r="U149" i="2"/>
  <c r="AC149" i="2" s="1"/>
  <c r="U150" i="2"/>
  <c r="AC150" i="2" s="1"/>
  <c r="U151" i="2"/>
  <c r="AC151" i="2" s="1"/>
  <c r="U152" i="2"/>
  <c r="AC152" i="2" s="1"/>
  <c r="U153" i="2"/>
  <c r="AC153" i="2" s="1"/>
  <c r="U154" i="2"/>
  <c r="AC154" i="2" s="1"/>
  <c r="U155" i="2"/>
  <c r="AC155" i="2" s="1"/>
  <c r="U156" i="2"/>
  <c r="AC156" i="2" s="1"/>
  <c r="U157" i="2"/>
  <c r="AC157" i="2" s="1"/>
  <c r="U158" i="2"/>
  <c r="AC158" i="2" s="1"/>
  <c r="U159" i="2"/>
  <c r="U160" i="2"/>
  <c r="AC160" i="2" s="1"/>
  <c r="U161" i="2"/>
  <c r="AC161" i="2" s="1"/>
  <c r="U162" i="2"/>
  <c r="AC162" i="2" s="1"/>
  <c r="U163" i="2"/>
  <c r="AC163" i="2" s="1"/>
  <c r="U164" i="2"/>
  <c r="AC164" i="2" s="1"/>
  <c r="U165" i="2"/>
  <c r="AC165" i="2" s="1"/>
  <c r="U166" i="2"/>
  <c r="AC166" i="2" s="1"/>
  <c r="U167" i="2"/>
  <c r="AC167" i="2" s="1"/>
  <c r="U168" i="2"/>
  <c r="AC168" i="2" s="1"/>
  <c r="U169" i="2"/>
  <c r="AC169" i="2" s="1"/>
  <c r="U170" i="2"/>
  <c r="AC170" i="2" s="1"/>
  <c r="U171" i="2"/>
  <c r="AC171" i="2" s="1"/>
  <c r="U172" i="2"/>
  <c r="AC172" i="2" s="1"/>
  <c r="U173" i="2"/>
  <c r="AC173" i="2" s="1"/>
  <c r="U174" i="2"/>
  <c r="AC174" i="2" s="1"/>
  <c r="U175" i="2"/>
  <c r="AC175" i="2" s="1"/>
  <c r="U176" i="2"/>
  <c r="AC176" i="2" s="1"/>
  <c r="U177" i="2"/>
  <c r="AC177" i="2" s="1"/>
  <c r="U178" i="2"/>
  <c r="AC178" i="2" s="1"/>
  <c r="U179" i="2"/>
  <c r="AC179" i="2" s="1"/>
  <c r="U180" i="2"/>
  <c r="AC180" i="2" s="1"/>
  <c r="U181" i="2"/>
  <c r="AC181" i="2" s="1"/>
  <c r="U182" i="2"/>
  <c r="AC182" i="2" s="1"/>
  <c r="U183" i="2"/>
  <c r="AC183" i="2" s="1"/>
  <c r="U184" i="2"/>
  <c r="AC184" i="2" s="1"/>
  <c r="U185" i="2"/>
  <c r="AC185" i="2" s="1"/>
  <c r="U186" i="2"/>
  <c r="AC186" i="2" s="1"/>
  <c r="U187" i="2"/>
  <c r="AC187" i="2" s="1"/>
  <c r="U188" i="2"/>
  <c r="AC188" i="2" s="1"/>
  <c r="U189" i="2"/>
  <c r="AC189" i="2" s="1"/>
  <c r="U190" i="2"/>
  <c r="AC190" i="2" s="1"/>
  <c r="U191" i="2"/>
  <c r="AC191" i="2" s="1"/>
  <c r="U192" i="2"/>
  <c r="AC192" i="2" s="1"/>
  <c r="U193" i="2"/>
  <c r="AC193" i="2" s="1"/>
  <c r="U194" i="2"/>
  <c r="AC194" i="2" s="1"/>
  <c r="U195" i="2"/>
  <c r="AC195" i="2" s="1"/>
  <c r="U196" i="2"/>
  <c r="U197" i="2"/>
  <c r="AC197" i="2" s="1"/>
  <c r="U198" i="2"/>
  <c r="AC198" i="2" s="1"/>
  <c r="U199" i="2"/>
  <c r="AC199" i="2" s="1"/>
  <c r="U200" i="2"/>
  <c r="AC200" i="2" s="1"/>
  <c r="U201" i="2"/>
  <c r="AC201" i="2" s="1"/>
  <c r="U202" i="2"/>
  <c r="AC202" i="2" s="1"/>
  <c r="U203" i="2"/>
  <c r="AC203" i="2" s="1"/>
  <c r="U204" i="2"/>
  <c r="AC204" i="2" s="1"/>
  <c r="U205" i="2"/>
  <c r="AC205" i="2" s="1"/>
  <c r="U206" i="2"/>
  <c r="AC206" i="2" s="1"/>
  <c r="U207" i="2"/>
  <c r="AC207" i="2" s="1"/>
  <c r="U208" i="2"/>
  <c r="AC208" i="2" s="1"/>
  <c r="U209" i="2"/>
  <c r="AC209" i="2" s="1"/>
  <c r="U210" i="2"/>
  <c r="AC210" i="2" s="1"/>
  <c r="U211" i="2"/>
  <c r="AC211" i="2" s="1"/>
  <c r="U212" i="2"/>
  <c r="AC212" i="2" s="1"/>
  <c r="U213" i="2"/>
  <c r="AC213" i="2" s="1"/>
  <c r="U214" i="2"/>
  <c r="AC214" i="2" s="1"/>
  <c r="U215" i="2"/>
  <c r="AC215" i="2" s="1"/>
  <c r="U216" i="2"/>
  <c r="AC216" i="2" s="1"/>
  <c r="U217" i="2"/>
  <c r="AC217" i="2" s="1"/>
  <c r="U218" i="2"/>
  <c r="AC218" i="2" s="1"/>
  <c r="U219" i="2"/>
  <c r="AC219" i="2" s="1"/>
  <c r="U220" i="2"/>
  <c r="AC220" i="2" s="1"/>
  <c r="U221" i="2"/>
  <c r="AC221" i="2" s="1"/>
  <c r="U222" i="2"/>
  <c r="AC222" i="2" s="1"/>
  <c r="U223" i="2"/>
  <c r="AC223" i="2" s="1"/>
  <c r="U224" i="2"/>
  <c r="AC224" i="2" s="1"/>
  <c r="U225" i="2"/>
  <c r="AC225" i="2" s="1"/>
  <c r="U226" i="2"/>
  <c r="AC226" i="2" s="1"/>
  <c r="U227" i="2"/>
  <c r="AC227" i="2" s="1"/>
  <c r="U228" i="2"/>
  <c r="AC228" i="2" s="1"/>
  <c r="U229" i="2"/>
  <c r="AC229" i="2" s="1"/>
  <c r="U230" i="2"/>
  <c r="AC230" i="2" s="1"/>
  <c r="U231" i="2"/>
  <c r="AC231" i="2" s="1"/>
  <c r="U232" i="2"/>
  <c r="AC232" i="2" s="1"/>
  <c r="U233" i="2"/>
  <c r="AC233" i="2" s="1"/>
  <c r="U234" i="2"/>
  <c r="AC234" i="2" s="1"/>
  <c r="U235" i="2"/>
  <c r="AC235" i="2" s="1"/>
  <c r="U236" i="2"/>
  <c r="AC236" i="2" s="1"/>
  <c r="U237" i="2"/>
  <c r="AC237" i="2" s="1"/>
  <c r="U238" i="2"/>
  <c r="AC238" i="2" s="1"/>
  <c r="U239" i="2"/>
  <c r="AC239" i="2" s="1"/>
  <c r="U240" i="2"/>
  <c r="AC240" i="2" s="1"/>
  <c r="U241" i="2"/>
  <c r="AC241" i="2" s="1"/>
  <c r="U242" i="2"/>
  <c r="AC242" i="2" s="1"/>
  <c r="U243" i="2"/>
  <c r="AC243" i="2" s="1"/>
  <c r="U244" i="2"/>
  <c r="AC244" i="2" s="1"/>
  <c r="U245" i="2"/>
  <c r="AC245" i="2" s="1"/>
  <c r="U246" i="2"/>
  <c r="AC246" i="2" s="1"/>
  <c r="U247" i="2"/>
  <c r="AC247" i="2" s="1"/>
  <c r="U248" i="2"/>
  <c r="AC248" i="2" s="1"/>
  <c r="U249" i="2"/>
  <c r="AC249" i="2" s="1"/>
  <c r="U250" i="2"/>
  <c r="AC250" i="2" s="1"/>
  <c r="U251" i="2"/>
  <c r="AC251" i="2" s="1"/>
  <c r="U2" i="2"/>
  <c r="AC2" i="2" s="1"/>
  <c r="M13" i="2"/>
  <c r="M45" i="2"/>
  <c r="M49" i="2"/>
  <c r="M81" i="2"/>
  <c r="M97" i="2"/>
  <c r="M129" i="2"/>
  <c r="M141" i="2"/>
  <c r="M173" i="2"/>
  <c r="M177" i="2"/>
  <c r="M209" i="2"/>
  <c r="M225" i="2"/>
  <c r="L3" i="2"/>
  <c r="L4" i="2"/>
  <c r="V4" i="2" s="1"/>
  <c r="AD4" i="2" s="1"/>
  <c r="L5" i="2"/>
  <c r="V5" i="2" s="1"/>
  <c r="AD5" i="2" s="1"/>
  <c r="L6" i="2"/>
  <c r="V6" i="2" s="1"/>
  <c r="AD6" i="2" s="1"/>
  <c r="L7" i="2"/>
  <c r="L8" i="2"/>
  <c r="V8" i="2" s="1"/>
  <c r="AD8" i="2" s="1"/>
  <c r="L9" i="2"/>
  <c r="V9" i="2" s="1"/>
  <c r="AD9" i="2" s="1"/>
  <c r="L10" i="2"/>
  <c r="V10" i="2" s="1"/>
  <c r="AD10" i="2" s="1"/>
  <c r="L11" i="2"/>
  <c r="L12" i="2"/>
  <c r="V12" i="2" s="1"/>
  <c r="AD12" i="2" s="1"/>
  <c r="L13" i="2"/>
  <c r="V13" i="2" s="1"/>
  <c r="AD13" i="2" s="1"/>
  <c r="L14" i="2"/>
  <c r="V14" i="2" s="1"/>
  <c r="AD14" i="2" s="1"/>
  <c r="L15" i="2"/>
  <c r="L16" i="2"/>
  <c r="V16" i="2" s="1"/>
  <c r="AD16" i="2" s="1"/>
  <c r="L17" i="2"/>
  <c r="V17" i="2" s="1"/>
  <c r="AD17" i="2" s="1"/>
  <c r="L18" i="2"/>
  <c r="V18" i="2" s="1"/>
  <c r="AD18" i="2" s="1"/>
  <c r="L19" i="2"/>
  <c r="L20" i="2"/>
  <c r="V20" i="2" s="1"/>
  <c r="AD20" i="2" s="1"/>
  <c r="L21" i="2"/>
  <c r="V21" i="2" s="1"/>
  <c r="AD21" i="2" s="1"/>
  <c r="L22" i="2"/>
  <c r="V22" i="2" s="1"/>
  <c r="AD22" i="2" s="1"/>
  <c r="L23" i="2"/>
  <c r="L24" i="2"/>
  <c r="V24" i="2" s="1"/>
  <c r="AD24" i="2" s="1"/>
  <c r="L25" i="2"/>
  <c r="V25" i="2" s="1"/>
  <c r="AD25" i="2" s="1"/>
  <c r="L26" i="2"/>
  <c r="M26" i="2" s="1"/>
  <c r="L27" i="2"/>
  <c r="L28" i="2"/>
  <c r="V28" i="2" s="1"/>
  <c r="AD28" i="2" s="1"/>
  <c r="L29" i="2"/>
  <c r="L30" i="2"/>
  <c r="V30" i="2" s="1"/>
  <c r="AD30" i="2" s="1"/>
  <c r="L31" i="2"/>
  <c r="L32" i="2"/>
  <c r="V32" i="2" s="1"/>
  <c r="AD32" i="2" s="1"/>
  <c r="L33" i="2"/>
  <c r="V33" i="2" s="1"/>
  <c r="AD33" i="2" s="1"/>
  <c r="L34" i="2"/>
  <c r="V34" i="2" s="1"/>
  <c r="AD34" i="2" s="1"/>
  <c r="L35" i="2"/>
  <c r="L36" i="2"/>
  <c r="V36" i="2" s="1"/>
  <c r="AD36" i="2" s="1"/>
  <c r="L37" i="2"/>
  <c r="V37" i="2" s="1"/>
  <c r="AD37" i="2" s="1"/>
  <c r="L38" i="2"/>
  <c r="V38" i="2" s="1"/>
  <c r="AD38" i="2" s="1"/>
  <c r="L39" i="2"/>
  <c r="L40" i="2"/>
  <c r="V40" i="2" s="1"/>
  <c r="AD40" i="2" s="1"/>
  <c r="L41" i="2"/>
  <c r="V41" i="2" s="1"/>
  <c r="AD41" i="2" s="1"/>
  <c r="L42" i="2"/>
  <c r="V42" i="2" s="1"/>
  <c r="AD42" i="2" s="1"/>
  <c r="L43" i="2"/>
  <c r="L44" i="2"/>
  <c r="V44" i="2" s="1"/>
  <c r="AD44" i="2" s="1"/>
  <c r="L45" i="2"/>
  <c r="V45" i="2" s="1"/>
  <c r="AD45" i="2" s="1"/>
  <c r="L46" i="2"/>
  <c r="V46" i="2" s="1"/>
  <c r="AD46" i="2" s="1"/>
  <c r="L47" i="2"/>
  <c r="L48" i="2"/>
  <c r="V48" i="2" s="1"/>
  <c r="AD48" i="2" s="1"/>
  <c r="L49" i="2"/>
  <c r="V49" i="2" s="1"/>
  <c r="AD49" i="2" s="1"/>
  <c r="L50" i="2"/>
  <c r="V50" i="2" s="1"/>
  <c r="AD50" i="2" s="1"/>
  <c r="L51" i="2"/>
  <c r="L52" i="2"/>
  <c r="V52" i="2" s="1"/>
  <c r="AD52" i="2" s="1"/>
  <c r="L53" i="2"/>
  <c r="V53" i="2" s="1"/>
  <c r="AD53" i="2" s="1"/>
  <c r="L54" i="2"/>
  <c r="V54" i="2" s="1"/>
  <c r="AD54" i="2" s="1"/>
  <c r="L55" i="2"/>
  <c r="L56" i="2"/>
  <c r="V56" i="2" s="1"/>
  <c r="AD56" i="2" s="1"/>
  <c r="L57" i="2"/>
  <c r="V57" i="2" s="1"/>
  <c r="AD57" i="2" s="1"/>
  <c r="L58" i="2"/>
  <c r="V58" i="2" s="1"/>
  <c r="AD58" i="2" s="1"/>
  <c r="L59" i="2"/>
  <c r="L60" i="2"/>
  <c r="V60" i="2" s="1"/>
  <c r="AD60" i="2" s="1"/>
  <c r="L61" i="2"/>
  <c r="L62" i="2"/>
  <c r="V62" i="2" s="1"/>
  <c r="AD62" i="2" s="1"/>
  <c r="L63" i="2"/>
  <c r="L64" i="2"/>
  <c r="V64" i="2" s="1"/>
  <c r="AD64" i="2" s="1"/>
  <c r="L65" i="2"/>
  <c r="V65" i="2" s="1"/>
  <c r="AD65" i="2" s="1"/>
  <c r="L66" i="2"/>
  <c r="V66" i="2" s="1"/>
  <c r="AD66" i="2" s="1"/>
  <c r="L67" i="2"/>
  <c r="L68" i="2"/>
  <c r="V68" i="2" s="1"/>
  <c r="AD68" i="2" s="1"/>
  <c r="L69" i="2"/>
  <c r="V69" i="2" s="1"/>
  <c r="AD69" i="2" s="1"/>
  <c r="L70" i="2"/>
  <c r="V70" i="2" s="1"/>
  <c r="AD70" i="2" s="1"/>
  <c r="L71" i="2"/>
  <c r="L72" i="2"/>
  <c r="V72" i="2" s="1"/>
  <c r="AD72" i="2" s="1"/>
  <c r="L73" i="2"/>
  <c r="V73" i="2" s="1"/>
  <c r="AD73" i="2" s="1"/>
  <c r="L74" i="2"/>
  <c r="V74" i="2" s="1"/>
  <c r="AD74" i="2" s="1"/>
  <c r="L75" i="2"/>
  <c r="L76" i="2"/>
  <c r="V76" i="2" s="1"/>
  <c r="AD76" i="2" s="1"/>
  <c r="L77" i="2"/>
  <c r="V77" i="2" s="1"/>
  <c r="AD77" i="2" s="1"/>
  <c r="L78" i="2"/>
  <c r="V78" i="2" s="1"/>
  <c r="AD78" i="2" s="1"/>
  <c r="L79" i="2"/>
  <c r="L80" i="2"/>
  <c r="V80" i="2" s="1"/>
  <c r="AD80" i="2" s="1"/>
  <c r="L81" i="2"/>
  <c r="V81" i="2" s="1"/>
  <c r="AD81" i="2" s="1"/>
  <c r="L82" i="2"/>
  <c r="V82" i="2" s="1"/>
  <c r="AD82" i="2" s="1"/>
  <c r="L83" i="2"/>
  <c r="L84" i="2"/>
  <c r="V84" i="2" s="1"/>
  <c r="AD84" i="2" s="1"/>
  <c r="L85" i="2"/>
  <c r="V85" i="2" s="1"/>
  <c r="AD85" i="2" s="1"/>
  <c r="L86" i="2"/>
  <c r="V86" i="2" s="1"/>
  <c r="AD86" i="2" s="1"/>
  <c r="L87" i="2"/>
  <c r="L88" i="2"/>
  <c r="V88" i="2" s="1"/>
  <c r="AD88" i="2" s="1"/>
  <c r="L89" i="2"/>
  <c r="V89" i="2" s="1"/>
  <c r="AD89" i="2" s="1"/>
  <c r="L90" i="2"/>
  <c r="V90" i="2" s="1"/>
  <c r="AD90" i="2" s="1"/>
  <c r="L91" i="2"/>
  <c r="L92" i="2"/>
  <c r="V92" i="2" s="1"/>
  <c r="AD92" i="2" s="1"/>
  <c r="L93" i="2"/>
  <c r="L94" i="2"/>
  <c r="V94" i="2" s="1"/>
  <c r="AD94" i="2" s="1"/>
  <c r="L95" i="2"/>
  <c r="L96" i="2"/>
  <c r="V96" i="2" s="1"/>
  <c r="AD96" i="2" s="1"/>
  <c r="L97" i="2"/>
  <c r="V97" i="2" s="1"/>
  <c r="AD97" i="2" s="1"/>
  <c r="L98" i="2"/>
  <c r="V98" i="2" s="1"/>
  <c r="AD98" i="2" s="1"/>
  <c r="L99" i="2"/>
  <c r="L100" i="2"/>
  <c r="V100" i="2" s="1"/>
  <c r="AD100" i="2" s="1"/>
  <c r="L101" i="2"/>
  <c r="V101" i="2" s="1"/>
  <c r="AD101" i="2" s="1"/>
  <c r="L102" i="2"/>
  <c r="V102" i="2" s="1"/>
  <c r="AD102" i="2" s="1"/>
  <c r="L103" i="2"/>
  <c r="L104" i="2"/>
  <c r="V104" i="2" s="1"/>
  <c r="AD104" i="2" s="1"/>
  <c r="L105" i="2"/>
  <c r="V105" i="2" s="1"/>
  <c r="AD105" i="2" s="1"/>
  <c r="L106" i="2"/>
  <c r="V106" i="2" s="1"/>
  <c r="AD106" i="2" s="1"/>
  <c r="L107" i="2"/>
  <c r="L108" i="2"/>
  <c r="V108" i="2" s="1"/>
  <c r="AD108" i="2" s="1"/>
  <c r="L109" i="2"/>
  <c r="V109" i="2" s="1"/>
  <c r="AD109" i="2" s="1"/>
  <c r="L110" i="2"/>
  <c r="V110" i="2" s="1"/>
  <c r="AD110" i="2" s="1"/>
  <c r="L111" i="2"/>
  <c r="L112" i="2"/>
  <c r="V112" i="2" s="1"/>
  <c r="AD112" i="2" s="1"/>
  <c r="L113" i="2"/>
  <c r="V113" i="2" s="1"/>
  <c r="AD113" i="2" s="1"/>
  <c r="L114" i="2"/>
  <c r="V114" i="2" s="1"/>
  <c r="AD114" i="2" s="1"/>
  <c r="L115" i="2"/>
  <c r="L116" i="2"/>
  <c r="V116" i="2" s="1"/>
  <c r="AD116" i="2" s="1"/>
  <c r="L117" i="2"/>
  <c r="V117" i="2" s="1"/>
  <c r="AD117" i="2" s="1"/>
  <c r="L118" i="2"/>
  <c r="V118" i="2" s="1"/>
  <c r="AD118" i="2" s="1"/>
  <c r="L119" i="2"/>
  <c r="L120" i="2"/>
  <c r="V120" i="2" s="1"/>
  <c r="AD120" i="2" s="1"/>
  <c r="L121" i="2"/>
  <c r="V121" i="2" s="1"/>
  <c r="AD121" i="2" s="1"/>
  <c r="L122" i="2"/>
  <c r="V122" i="2" s="1"/>
  <c r="AD122" i="2" s="1"/>
  <c r="L123" i="2"/>
  <c r="L124" i="2"/>
  <c r="V124" i="2" s="1"/>
  <c r="AD124" i="2" s="1"/>
  <c r="L125" i="2"/>
  <c r="L126" i="2"/>
  <c r="V126" i="2" s="1"/>
  <c r="AD126" i="2" s="1"/>
  <c r="L127" i="2"/>
  <c r="L128" i="2"/>
  <c r="V128" i="2" s="1"/>
  <c r="AD128" i="2" s="1"/>
  <c r="L129" i="2"/>
  <c r="V129" i="2" s="1"/>
  <c r="AD129" i="2" s="1"/>
  <c r="L130" i="2"/>
  <c r="V130" i="2" s="1"/>
  <c r="AD130" i="2" s="1"/>
  <c r="L131" i="2"/>
  <c r="L132" i="2"/>
  <c r="V132" i="2" s="1"/>
  <c r="AD132" i="2" s="1"/>
  <c r="L133" i="2"/>
  <c r="V133" i="2" s="1"/>
  <c r="AD133" i="2" s="1"/>
  <c r="L134" i="2"/>
  <c r="V134" i="2" s="1"/>
  <c r="AD134" i="2" s="1"/>
  <c r="L135" i="2"/>
  <c r="L136" i="2"/>
  <c r="V136" i="2" s="1"/>
  <c r="AD136" i="2" s="1"/>
  <c r="L137" i="2"/>
  <c r="V137" i="2" s="1"/>
  <c r="AD137" i="2" s="1"/>
  <c r="L138" i="2"/>
  <c r="V138" i="2" s="1"/>
  <c r="AD138" i="2" s="1"/>
  <c r="L139" i="2"/>
  <c r="L140" i="2"/>
  <c r="V140" i="2" s="1"/>
  <c r="AD140" i="2" s="1"/>
  <c r="L141" i="2"/>
  <c r="V141" i="2" s="1"/>
  <c r="AD141" i="2" s="1"/>
  <c r="L142" i="2"/>
  <c r="V142" i="2" s="1"/>
  <c r="AD142" i="2" s="1"/>
  <c r="L143" i="2"/>
  <c r="L144" i="2"/>
  <c r="V144" i="2" s="1"/>
  <c r="AD144" i="2" s="1"/>
  <c r="L145" i="2"/>
  <c r="V145" i="2" s="1"/>
  <c r="AD145" i="2" s="1"/>
  <c r="L146" i="2"/>
  <c r="V146" i="2" s="1"/>
  <c r="AD146" i="2" s="1"/>
  <c r="L147" i="2"/>
  <c r="L148" i="2"/>
  <c r="V148" i="2" s="1"/>
  <c r="AD148" i="2" s="1"/>
  <c r="L149" i="2"/>
  <c r="V149" i="2" s="1"/>
  <c r="AD149" i="2" s="1"/>
  <c r="L150" i="2"/>
  <c r="V150" i="2" s="1"/>
  <c r="AD150" i="2" s="1"/>
  <c r="L151" i="2"/>
  <c r="L152" i="2"/>
  <c r="V152" i="2" s="1"/>
  <c r="AD152" i="2" s="1"/>
  <c r="L153" i="2"/>
  <c r="V153" i="2" s="1"/>
  <c r="AD153" i="2" s="1"/>
  <c r="L154" i="2"/>
  <c r="V154" i="2" s="1"/>
  <c r="AD154" i="2" s="1"/>
  <c r="L155" i="2"/>
  <c r="L156" i="2"/>
  <c r="V156" i="2" s="1"/>
  <c r="AD156" i="2" s="1"/>
  <c r="L157" i="2"/>
  <c r="L158" i="2"/>
  <c r="V158" i="2" s="1"/>
  <c r="AD158" i="2" s="1"/>
  <c r="L159" i="2"/>
  <c r="L160" i="2"/>
  <c r="V160" i="2" s="1"/>
  <c r="AD160" i="2" s="1"/>
  <c r="L161" i="2"/>
  <c r="V161" i="2" s="1"/>
  <c r="AD161" i="2" s="1"/>
  <c r="L162" i="2"/>
  <c r="V162" i="2" s="1"/>
  <c r="AD162" i="2" s="1"/>
  <c r="L163" i="2"/>
  <c r="L164" i="2"/>
  <c r="V164" i="2" s="1"/>
  <c r="AD164" i="2" s="1"/>
  <c r="L165" i="2"/>
  <c r="V165" i="2" s="1"/>
  <c r="AD165" i="2" s="1"/>
  <c r="L166" i="2"/>
  <c r="V166" i="2" s="1"/>
  <c r="AD166" i="2" s="1"/>
  <c r="L167" i="2"/>
  <c r="L168" i="2"/>
  <c r="V168" i="2" s="1"/>
  <c r="AD168" i="2" s="1"/>
  <c r="L169" i="2"/>
  <c r="V169" i="2" s="1"/>
  <c r="AD169" i="2" s="1"/>
  <c r="L170" i="2"/>
  <c r="V170" i="2" s="1"/>
  <c r="AD170" i="2" s="1"/>
  <c r="L171" i="2"/>
  <c r="L172" i="2"/>
  <c r="V172" i="2" s="1"/>
  <c r="AD172" i="2" s="1"/>
  <c r="L173" i="2"/>
  <c r="V173" i="2" s="1"/>
  <c r="AD173" i="2" s="1"/>
  <c r="L174" i="2"/>
  <c r="V174" i="2" s="1"/>
  <c r="AD174" i="2" s="1"/>
  <c r="L175" i="2"/>
  <c r="L176" i="2"/>
  <c r="V176" i="2" s="1"/>
  <c r="AD176" i="2" s="1"/>
  <c r="L177" i="2"/>
  <c r="V177" i="2" s="1"/>
  <c r="AD177" i="2" s="1"/>
  <c r="L178" i="2"/>
  <c r="V178" i="2" s="1"/>
  <c r="AD178" i="2" s="1"/>
  <c r="L179" i="2"/>
  <c r="L180" i="2"/>
  <c r="V180" i="2" s="1"/>
  <c r="AD180" i="2" s="1"/>
  <c r="L181" i="2"/>
  <c r="V181" i="2" s="1"/>
  <c r="AD181" i="2" s="1"/>
  <c r="L182" i="2"/>
  <c r="V182" i="2" s="1"/>
  <c r="AD182" i="2" s="1"/>
  <c r="L183" i="2"/>
  <c r="L184" i="2"/>
  <c r="V184" i="2" s="1"/>
  <c r="AD184" i="2" s="1"/>
  <c r="L185" i="2"/>
  <c r="V185" i="2" s="1"/>
  <c r="AD185" i="2" s="1"/>
  <c r="L186" i="2"/>
  <c r="V186" i="2" s="1"/>
  <c r="AD186" i="2" s="1"/>
  <c r="L187" i="2"/>
  <c r="L188" i="2"/>
  <c r="V188" i="2" s="1"/>
  <c r="AD188" i="2" s="1"/>
  <c r="L189" i="2"/>
  <c r="L190" i="2"/>
  <c r="V190" i="2" s="1"/>
  <c r="AD190" i="2" s="1"/>
  <c r="L191" i="2"/>
  <c r="L192" i="2"/>
  <c r="V192" i="2" s="1"/>
  <c r="AD192" i="2" s="1"/>
  <c r="L193" i="2"/>
  <c r="V193" i="2" s="1"/>
  <c r="AD193" i="2" s="1"/>
  <c r="L194" i="2"/>
  <c r="V194" i="2" s="1"/>
  <c r="AD194" i="2" s="1"/>
  <c r="L195" i="2"/>
  <c r="L196" i="2"/>
  <c r="V196" i="2" s="1"/>
  <c r="AD196" i="2" s="1"/>
  <c r="L197" i="2"/>
  <c r="V197" i="2" s="1"/>
  <c r="AD197" i="2" s="1"/>
  <c r="L198" i="2"/>
  <c r="V198" i="2" s="1"/>
  <c r="AD198" i="2" s="1"/>
  <c r="L199" i="2"/>
  <c r="L200" i="2"/>
  <c r="V200" i="2" s="1"/>
  <c r="AD200" i="2" s="1"/>
  <c r="L201" i="2"/>
  <c r="V201" i="2" s="1"/>
  <c r="AD201" i="2" s="1"/>
  <c r="L202" i="2"/>
  <c r="V202" i="2" s="1"/>
  <c r="AD202" i="2" s="1"/>
  <c r="L203" i="2"/>
  <c r="L204" i="2"/>
  <c r="V204" i="2" s="1"/>
  <c r="AD204" i="2" s="1"/>
  <c r="L205" i="2"/>
  <c r="V205" i="2" s="1"/>
  <c r="AD205" i="2" s="1"/>
  <c r="L206" i="2"/>
  <c r="V206" i="2" s="1"/>
  <c r="AD206" i="2" s="1"/>
  <c r="L207" i="2"/>
  <c r="L208" i="2"/>
  <c r="V208" i="2" s="1"/>
  <c r="AD208" i="2" s="1"/>
  <c r="L209" i="2"/>
  <c r="V209" i="2" s="1"/>
  <c r="AD209" i="2" s="1"/>
  <c r="L210" i="2"/>
  <c r="V210" i="2" s="1"/>
  <c r="AD210" i="2" s="1"/>
  <c r="L211" i="2"/>
  <c r="L212" i="2"/>
  <c r="V212" i="2" s="1"/>
  <c r="AD212" i="2" s="1"/>
  <c r="L213" i="2"/>
  <c r="V213" i="2" s="1"/>
  <c r="AD213" i="2" s="1"/>
  <c r="L214" i="2"/>
  <c r="V214" i="2" s="1"/>
  <c r="AD214" i="2" s="1"/>
  <c r="L215" i="2"/>
  <c r="L216" i="2"/>
  <c r="V216" i="2" s="1"/>
  <c r="AD216" i="2" s="1"/>
  <c r="L217" i="2"/>
  <c r="V217" i="2" s="1"/>
  <c r="AD217" i="2" s="1"/>
  <c r="L218" i="2"/>
  <c r="V218" i="2" s="1"/>
  <c r="AD218" i="2" s="1"/>
  <c r="L219" i="2"/>
  <c r="L220" i="2"/>
  <c r="V220" i="2" s="1"/>
  <c r="AD220" i="2" s="1"/>
  <c r="L221" i="2"/>
  <c r="L222" i="2"/>
  <c r="V222" i="2" s="1"/>
  <c r="AD222" i="2" s="1"/>
  <c r="L223" i="2"/>
  <c r="L224" i="2"/>
  <c r="V224" i="2" s="1"/>
  <c r="AD224" i="2" s="1"/>
  <c r="L225" i="2"/>
  <c r="V225" i="2" s="1"/>
  <c r="AD225" i="2" s="1"/>
  <c r="L226" i="2"/>
  <c r="V226" i="2" s="1"/>
  <c r="AD226" i="2" s="1"/>
  <c r="L227" i="2"/>
  <c r="L228" i="2"/>
  <c r="V228" i="2" s="1"/>
  <c r="AD228" i="2" s="1"/>
  <c r="L229" i="2"/>
  <c r="V229" i="2" s="1"/>
  <c r="AD229" i="2" s="1"/>
  <c r="L230" i="2"/>
  <c r="V230" i="2" s="1"/>
  <c r="AD230" i="2" s="1"/>
  <c r="L231" i="2"/>
  <c r="L232" i="2"/>
  <c r="V232" i="2" s="1"/>
  <c r="AD232" i="2" s="1"/>
  <c r="L233" i="2"/>
  <c r="V233" i="2" s="1"/>
  <c r="AD233" i="2" s="1"/>
  <c r="L234" i="2"/>
  <c r="V234" i="2" s="1"/>
  <c r="AD234" i="2" s="1"/>
  <c r="L235" i="2"/>
  <c r="L236" i="2"/>
  <c r="V236" i="2" s="1"/>
  <c r="AD236" i="2" s="1"/>
  <c r="L237" i="2"/>
  <c r="V237" i="2" s="1"/>
  <c r="AD237" i="2" s="1"/>
  <c r="L238" i="2"/>
  <c r="V238" i="2" s="1"/>
  <c r="AD238" i="2" s="1"/>
  <c r="L239" i="2"/>
  <c r="L240" i="2"/>
  <c r="V240" i="2" s="1"/>
  <c r="AD240" i="2" s="1"/>
  <c r="L241" i="2"/>
  <c r="V241" i="2" s="1"/>
  <c r="AD241" i="2" s="1"/>
  <c r="L242" i="2"/>
  <c r="V242" i="2" s="1"/>
  <c r="AD242" i="2" s="1"/>
  <c r="L243" i="2"/>
  <c r="L244" i="2"/>
  <c r="V244" i="2" s="1"/>
  <c r="AD244" i="2" s="1"/>
  <c r="L245" i="2"/>
  <c r="V245" i="2" s="1"/>
  <c r="AD245" i="2" s="1"/>
  <c r="L246" i="2"/>
  <c r="V246" i="2" s="1"/>
  <c r="AD246" i="2" s="1"/>
  <c r="L247" i="2"/>
  <c r="L248" i="2"/>
  <c r="V248" i="2" s="1"/>
  <c r="AD248" i="2" s="1"/>
  <c r="L249" i="2"/>
  <c r="V249" i="2" s="1"/>
  <c r="AD249" i="2" s="1"/>
  <c r="L250" i="2"/>
  <c r="V250" i="2" s="1"/>
  <c r="AD250" i="2" s="1"/>
  <c r="L251" i="2"/>
  <c r="L2" i="2"/>
  <c r="V2" i="2" s="1"/>
  <c r="AD2" i="2" s="1"/>
  <c r="M6" i="3" l="1"/>
  <c r="P6" i="3"/>
  <c r="Q6" i="3"/>
  <c r="O6" i="3"/>
  <c r="K6" i="3"/>
  <c r="L9" i="3"/>
  <c r="P9" i="3"/>
  <c r="Q9" i="3"/>
  <c r="O9" i="3"/>
  <c r="L13" i="3"/>
  <c r="P13" i="3"/>
  <c r="Q13" i="3"/>
  <c r="O13" i="3"/>
  <c r="L42" i="3"/>
  <c r="Q42" i="3"/>
  <c r="P42" i="3"/>
  <c r="O42" i="3"/>
  <c r="J42" i="3"/>
  <c r="M56" i="3"/>
  <c r="P56" i="3"/>
  <c r="Q56" i="3"/>
  <c r="O56" i="3"/>
  <c r="L56" i="3"/>
  <c r="M74" i="3"/>
  <c r="Q74" i="3"/>
  <c r="P74" i="3"/>
  <c r="O74" i="3"/>
  <c r="L74" i="3"/>
  <c r="N74" i="3"/>
  <c r="K74" i="3"/>
  <c r="J74" i="3"/>
  <c r="M102" i="3"/>
  <c r="Q102" i="3"/>
  <c r="P102" i="3"/>
  <c r="O102" i="3"/>
  <c r="J102" i="3"/>
  <c r="K102" i="3"/>
  <c r="N102" i="3"/>
  <c r="L102" i="3"/>
  <c r="K135" i="3"/>
  <c r="Q135" i="3"/>
  <c r="P135" i="3"/>
  <c r="O135" i="3"/>
  <c r="J6" i="3"/>
  <c r="L18" i="3"/>
  <c r="P18" i="3"/>
  <c r="O18" i="3"/>
  <c r="Q18" i="3"/>
  <c r="M18" i="3"/>
  <c r="K18" i="3"/>
  <c r="M39" i="3"/>
  <c r="Q39" i="3"/>
  <c r="P39" i="3"/>
  <c r="O39" i="3"/>
  <c r="L39" i="3"/>
  <c r="K39" i="3"/>
  <c r="J39" i="3"/>
  <c r="Q107" i="3"/>
  <c r="P107" i="3"/>
  <c r="O107" i="3"/>
  <c r="M107" i="3"/>
  <c r="M133" i="3"/>
  <c r="Q133" i="3"/>
  <c r="P133" i="3"/>
  <c r="O133" i="3"/>
  <c r="J133" i="3"/>
  <c r="K133" i="3"/>
  <c r="N133" i="3"/>
  <c r="L160" i="3"/>
  <c r="Q160" i="3"/>
  <c r="P160" i="3"/>
  <c r="O160" i="3"/>
  <c r="N160" i="3"/>
  <c r="J160" i="3"/>
  <c r="M177" i="3"/>
  <c r="Q177" i="3"/>
  <c r="P177" i="3"/>
  <c r="O177" i="3"/>
  <c r="K177" i="3"/>
  <c r="N177" i="3"/>
  <c r="J177" i="3"/>
  <c r="M241" i="2"/>
  <c r="M205" i="2"/>
  <c r="M161" i="2"/>
  <c r="W161" i="2" s="1"/>
  <c r="AE161" i="2" s="1"/>
  <c r="M113" i="2"/>
  <c r="M77" i="2"/>
  <c r="M33" i="2"/>
  <c r="M2" i="3"/>
  <c r="Q2" i="3"/>
  <c r="P2" i="3"/>
  <c r="O2" i="3"/>
  <c r="J2" i="3"/>
  <c r="L6" i="3"/>
  <c r="M10" i="3"/>
  <c r="P10" i="3"/>
  <c r="Q10" i="3"/>
  <c r="O10" i="3"/>
  <c r="L10" i="3"/>
  <c r="K12" i="3"/>
  <c r="P12" i="3"/>
  <c r="Q12" i="3"/>
  <c r="O12" i="3"/>
  <c r="L12" i="3"/>
  <c r="M24" i="3"/>
  <c r="P24" i="3"/>
  <c r="Q24" i="3"/>
  <c r="O24" i="3"/>
  <c r="N39" i="3"/>
  <c r="K41" i="3"/>
  <c r="P41" i="3"/>
  <c r="Q41" i="3"/>
  <c r="O41" i="3"/>
  <c r="M41" i="3"/>
  <c r="L41" i="3"/>
  <c r="N55" i="3"/>
  <c r="Q55" i="3"/>
  <c r="P55" i="3"/>
  <c r="O55" i="3"/>
  <c r="L55" i="3"/>
  <c r="K55" i="3"/>
  <c r="M105" i="3"/>
  <c r="Q105" i="3"/>
  <c r="P105" i="3"/>
  <c r="O105" i="3"/>
  <c r="J105" i="3"/>
  <c r="K105" i="3"/>
  <c r="N105" i="3"/>
  <c r="M126" i="3"/>
  <c r="Q126" i="3"/>
  <c r="P126" i="3"/>
  <c r="O126" i="3"/>
  <c r="K126" i="3"/>
  <c r="L126" i="3"/>
  <c r="N126" i="3"/>
  <c r="J126" i="3"/>
  <c r="K155" i="3"/>
  <c r="Q155" i="3"/>
  <c r="P155" i="3"/>
  <c r="O155" i="3"/>
  <c r="K33" i="3"/>
  <c r="P33" i="3"/>
  <c r="Q33" i="3"/>
  <c r="O33" i="3"/>
  <c r="J33" i="3"/>
  <c r="M62" i="3"/>
  <c r="Q62" i="3"/>
  <c r="O62" i="3"/>
  <c r="P62" i="3"/>
  <c r="L62" i="3"/>
  <c r="K62" i="3"/>
  <c r="J62" i="3"/>
  <c r="V221" i="2"/>
  <c r="AD221" i="2" s="1"/>
  <c r="M221" i="2"/>
  <c r="V189" i="2"/>
  <c r="AD189" i="2" s="1"/>
  <c r="M189" i="2"/>
  <c r="V157" i="2"/>
  <c r="AD157" i="2" s="1"/>
  <c r="M157" i="2"/>
  <c r="V125" i="2"/>
  <c r="AD125" i="2" s="1"/>
  <c r="M125" i="2"/>
  <c r="V93" i="2"/>
  <c r="AD93" i="2" s="1"/>
  <c r="M93" i="2"/>
  <c r="V61" i="2"/>
  <c r="AD61" i="2" s="1"/>
  <c r="M61" i="2"/>
  <c r="V29" i="2"/>
  <c r="AD29" i="2" s="1"/>
  <c r="M29" i="2"/>
  <c r="M237" i="2"/>
  <c r="M193" i="2"/>
  <c r="M145" i="2"/>
  <c r="N145" i="2" s="1"/>
  <c r="M109" i="2"/>
  <c r="M65" i="2"/>
  <c r="M17" i="2"/>
  <c r="N3" i="3"/>
  <c r="Q3" i="3"/>
  <c r="O3" i="3"/>
  <c r="P3" i="3"/>
  <c r="K4" i="3"/>
  <c r="P4" i="3"/>
  <c r="Q4" i="3"/>
  <c r="O4" i="3"/>
  <c r="N6" i="3"/>
  <c r="N11" i="3"/>
  <c r="Q11" i="3"/>
  <c r="P11" i="3"/>
  <c r="O11" i="3"/>
  <c r="K11" i="3"/>
  <c r="P16" i="3"/>
  <c r="Q16" i="3"/>
  <c r="O16" i="3"/>
  <c r="L16" i="3"/>
  <c r="K16" i="3"/>
  <c r="M19" i="3"/>
  <c r="Q19" i="3"/>
  <c r="P19" i="3"/>
  <c r="O19" i="3"/>
  <c r="K19" i="3"/>
  <c r="J19" i="3"/>
  <c r="L22" i="3"/>
  <c r="P22" i="3"/>
  <c r="Q22" i="3"/>
  <c r="O22" i="3"/>
  <c r="M27" i="3"/>
  <c r="Q27" i="3"/>
  <c r="P27" i="3"/>
  <c r="O27" i="3"/>
  <c r="K27" i="3"/>
  <c r="J27" i="3"/>
  <c r="N27" i="3"/>
  <c r="L30" i="3"/>
  <c r="P30" i="3"/>
  <c r="Q30" i="3"/>
  <c r="O30" i="3"/>
  <c r="M30" i="3"/>
  <c r="K30" i="3"/>
  <c r="J30" i="3"/>
  <c r="M46" i="3"/>
  <c r="Q46" i="3"/>
  <c r="O46" i="3"/>
  <c r="P46" i="3"/>
  <c r="L46" i="3"/>
  <c r="K46" i="3"/>
  <c r="J46" i="3"/>
  <c r="N53" i="3"/>
  <c r="P53" i="3"/>
  <c r="Q53" i="3"/>
  <c r="O53" i="3"/>
  <c r="M96" i="3"/>
  <c r="Q96" i="3"/>
  <c r="P96" i="3"/>
  <c r="O96" i="3"/>
  <c r="N96" i="3"/>
  <c r="M113" i="3"/>
  <c r="Q113" i="3"/>
  <c r="P113" i="3"/>
  <c r="O113" i="3"/>
  <c r="K113" i="3"/>
  <c r="N113" i="3"/>
  <c r="J113" i="3"/>
  <c r="M130" i="3"/>
  <c r="P130" i="3"/>
  <c r="O130" i="3"/>
  <c r="Q130" i="3"/>
  <c r="J130" i="3"/>
  <c r="K130" i="3"/>
  <c r="N130" i="3"/>
  <c r="L130" i="3"/>
  <c r="L164" i="3"/>
  <c r="Q164" i="3"/>
  <c r="P164" i="3"/>
  <c r="O164" i="3"/>
  <c r="J164" i="3"/>
  <c r="N164" i="3"/>
  <c r="M31" i="3"/>
  <c r="Q31" i="3"/>
  <c r="P31" i="3"/>
  <c r="O31" i="3"/>
  <c r="N31" i="3"/>
  <c r="P36" i="3"/>
  <c r="Q36" i="3"/>
  <c r="O36" i="3"/>
  <c r="K37" i="3"/>
  <c r="P37" i="3"/>
  <c r="Q37" i="3"/>
  <c r="O37" i="3"/>
  <c r="P49" i="3"/>
  <c r="Q49" i="3"/>
  <c r="O49" i="3"/>
  <c r="N51" i="3"/>
  <c r="Q51" i="3"/>
  <c r="P51" i="3"/>
  <c r="O51" i="3"/>
  <c r="M52" i="3"/>
  <c r="P52" i="3"/>
  <c r="Q52" i="3"/>
  <c r="O52" i="3"/>
  <c r="M58" i="3"/>
  <c r="Q58" i="3"/>
  <c r="P58" i="3"/>
  <c r="O58" i="3"/>
  <c r="N58" i="3"/>
  <c r="N65" i="3"/>
  <c r="P65" i="3"/>
  <c r="Q65" i="3"/>
  <c r="O65" i="3"/>
  <c r="N67" i="3"/>
  <c r="Q67" i="3"/>
  <c r="P67" i="3"/>
  <c r="O67" i="3"/>
  <c r="M68" i="3"/>
  <c r="P68" i="3"/>
  <c r="Q68" i="3"/>
  <c r="O68" i="3"/>
  <c r="N75" i="3"/>
  <c r="Q75" i="3"/>
  <c r="P75" i="3"/>
  <c r="O75" i="3"/>
  <c r="K75" i="3"/>
  <c r="M79" i="3"/>
  <c r="Q79" i="3"/>
  <c r="P79" i="3"/>
  <c r="O79" i="3"/>
  <c r="L91" i="3"/>
  <c r="Q91" i="3"/>
  <c r="P91" i="3"/>
  <c r="O91" i="3"/>
  <c r="M98" i="3"/>
  <c r="Q98" i="3"/>
  <c r="P98" i="3"/>
  <c r="O98" i="3"/>
  <c r="J98" i="3"/>
  <c r="K98" i="3"/>
  <c r="M101" i="3"/>
  <c r="Q101" i="3"/>
  <c r="P101" i="3"/>
  <c r="O101" i="3"/>
  <c r="K101" i="3"/>
  <c r="N101" i="3"/>
  <c r="L112" i="3"/>
  <c r="Q112" i="3"/>
  <c r="P112" i="3"/>
  <c r="O112" i="3"/>
  <c r="N112" i="3"/>
  <c r="L116" i="3"/>
  <c r="Q116" i="3"/>
  <c r="P116" i="3"/>
  <c r="O116" i="3"/>
  <c r="J116" i="3"/>
  <c r="N116" i="3"/>
  <c r="M129" i="3"/>
  <c r="Q129" i="3"/>
  <c r="P129" i="3"/>
  <c r="O129" i="3"/>
  <c r="K129" i="3"/>
  <c r="N129" i="3"/>
  <c r="M142" i="3"/>
  <c r="Q142" i="3"/>
  <c r="P142" i="3"/>
  <c r="O142" i="3"/>
  <c r="K142" i="3"/>
  <c r="L142" i="3"/>
  <c r="M146" i="3"/>
  <c r="Q146" i="3"/>
  <c r="P146" i="3"/>
  <c r="O146" i="3"/>
  <c r="J146" i="3"/>
  <c r="K146" i="3"/>
  <c r="M149" i="3"/>
  <c r="Q149" i="3"/>
  <c r="P149" i="3"/>
  <c r="O149" i="3"/>
  <c r="J149" i="3"/>
  <c r="K149" i="3"/>
  <c r="K151" i="3"/>
  <c r="Q151" i="3"/>
  <c r="P151" i="3"/>
  <c r="O151" i="3"/>
  <c r="K171" i="3"/>
  <c r="Q171" i="3"/>
  <c r="P171" i="3"/>
  <c r="O171" i="3"/>
  <c r="L176" i="3"/>
  <c r="Q176" i="3"/>
  <c r="P176" i="3"/>
  <c r="O176" i="3"/>
  <c r="N176" i="3"/>
  <c r="L180" i="3"/>
  <c r="Q180" i="3"/>
  <c r="P180" i="3"/>
  <c r="O180" i="3"/>
  <c r="J180" i="3"/>
  <c r="N180" i="3"/>
  <c r="L191" i="3"/>
  <c r="Q191" i="3"/>
  <c r="P191" i="3"/>
  <c r="O191" i="3"/>
  <c r="J191" i="3"/>
  <c r="K191" i="3"/>
  <c r="Q193" i="3"/>
  <c r="P193" i="3"/>
  <c r="O193" i="3"/>
  <c r="L193" i="3"/>
  <c r="M193" i="3"/>
  <c r="Q201" i="3"/>
  <c r="P201" i="3"/>
  <c r="O201" i="3"/>
  <c r="K201" i="3"/>
  <c r="Q209" i="3"/>
  <c r="P209" i="3"/>
  <c r="O209" i="3"/>
  <c r="L209" i="3"/>
  <c r="M209" i="3"/>
  <c r="L211" i="3"/>
  <c r="Q211" i="3"/>
  <c r="P211" i="3"/>
  <c r="O211" i="3"/>
  <c r="M215" i="3"/>
  <c r="Q215" i="3"/>
  <c r="P215" i="3"/>
  <c r="O215" i="3"/>
  <c r="Q221" i="3"/>
  <c r="P221" i="3"/>
  <c r="O221" i="3"/>
  <c r="M221" i="3"/>
  <c r="M227" i="3"/>
  <c r="Q227" i="3"/>
  <c r="P227" i="3"/>
  <c r="O227" i="3"/>
  <c r="K227" i="3"/>
  <c r="L5" i="3"/>
  <c r="P5" i="3"/>
  <c r="Q5" i="3"/>
  <c r="O5" i="3"/>
  <c r="N7" i="3"/>
  <c r="Q7" i="3"/>
  <c r="P7" i="3"/>
  <c r="O7" i="3"/>
  <c r="K8" i="3"/>
  <c r="P8" i="3"/>
  <c r="Q8" i="3"/>
  <c r="O8" i="3"/>
  <c r="L14" i="3"/>
  <c r="P14" i="3"/>
  <c r="Q14" i="3"/>
  <c r="O14" i="3"/>
  <c r="K17" i="3"/>
  <c r="P17" i="3"/>
  <c r="Q17" i="3"/>
  <c r="O17" i="3"/>
  <c r="M23" i="3"/>
  <c r="Q23" i="3"/>
  <c r="P23" i="3"/>
  <c r="O23" i="3"/>
  <c r="N23" i="3"/>
  <c r="K25" i="3"/>
  <c r="P25" i="3"/>
  <c r="Q25" i="3"/>
  <c r="O25" i="3"/>
  <c r="L26" i="3"/>
  <c r="P26" i="3"/>
  <c r="Q26" i="3"/>
  <c r="O26" i="3"/>
  <c r="K29" i="3"/>
  <c r="P29" i="3"/>
  <c r="Q29" i="3"/>
  <c r="O29" i="3"/>
  <c r="J31" i="3"/>
  <c r="L36" i="3"/>
  <c r="J37" i="3"/>
  <c r="L38" i="3"/>
  <c r="P38" i="3"/>
  <c r="Q38" i="3"/>
  <c r="O38" i="3"/>
  <c r="M40" i="3"/>
  <c r="P40" i="3"/>
  <c r="Q40" i="3"/>
  <c r="O40" i="3"/>
  <c r="P45" i="3"/>
  <c r="Q45" i="3"/>
  <c r="O45" i="3"/>
  <c r="N47" i="3"/>
  <c r="Q47" i="3"/>
  <c r="P47" i="3"/>
  <c r="O47" i="3"/>
  <c r="M48" i="3"/>
  <c r="P48" i="3"/>
  <c r="Q48" i="3"/>
  <c r="O48" i="3"/>
  <c r="K51" i="3"/>
  <c r="L52" i="3"/>
  <c r="M54" i="3"/>
  <c r="Q54" i="3"/>
  <c r="O54" i="3"/>
  <c r="P54" i="3"/>
  <c r="N54" i="3"/>
  <c r="J58" i="3"/>
  <c r="N61" i="3"/>
  <c r="P61" i="3"/>
  <c r="Q61" i="3"/>
  <c r="O61" i="3"/>
  <c r="N63" i="3"/>
  <c r="Q63" i="3"/>
  <c r="P63" i="3"/>
  <c r="O63" i="3"/>
  <c r="M64" i="3"/>
  <c r="P64" i="3"/>
  <c r="Q64" i="3"/>
  <c r="O64" i="3"/>
  <c r="K67" i="3"/>
  <c r="L68" i="3"/>
  <c r="M70" i="3"/>
  <c r="Q70" i="3"/>
  <c r="O70" i="3"/>
  <c r="P70" i="3"/>
  <c r="K70" i="3"/>
  <c r="N73" i="3"/>
  <c r="P73" i="3"/>
  <c r="Q73" i="3"/>
  <c r="O73" i="3"/>
  <c r="L75" i="3"/>
  <c r="L77" i="3"/>
  <c r="P77" i="3"/>
  <c r="Q77" i="3"/>
  <c r="O77" i="3"/>
  <c r="Q83" i="3"/>
  <c r="P83" i="3"/>
  <c r="O83" i="3"/>
  <c r="K83" i="3"/>
  <c r="L83" i="3"/>
  <c r="M86" i="3"/>
  <c r="Q86" i="3"/>
  <c r="O86" i="3"/>
  <c r="P86" i="3"/>
  <c r="K86" i="3"/>
  <c r="L86" i="3"/>
  <c r="M91" i="3"/>
  <c r="M94" i="3"/>
  <c r="Q94" i="3"/>
  <c r="P94" i="3"/>
  <c r="O94" i="3"/>
  <c r="J94" i="3"/>
  <c r="K94" i="3"/>
  <c r="M97" i="3"/>
  <c r="Q97" i="3"/>
  <c r="P97" i="3"/>
  <c r="O97" i="3"/>
  <c r="K97" i="3"/>
  <c r="N97" i="3"/>
  <c r="L98" i="3"/>
  <c r="J101" i="3"/>
  <c r="L104" i="3"/>
  <c r="Q104" i="3"/>
  <c r="P104" i="3"/>
  <c r="O104" i="3"/>
  <c r="J104" i="3"/>
  <c r="N104" i="3"/>
  <c r="J112" i="3"/>
  <c r="K123" i="3"/>
  <c r="Q123" i="3"/>
  <c r="P123" i="3"/>
  <c r="O123" i="3"/>
  <c r="L128" i="3"/>
  <c r="Q128" i="3"/>
  <c r="P128" i="3"/>
  <c r="O128" i="3"/>
  <c r="N128" i="3"/>
  <c r="J129" i="3"/>
  <c r="L132" i="3"/>
  <c r="Q132" i="3"/>
  <c r="P132" i="3"/>
  <c r="O132" i="3"/>
  <c r="J132" i="3"/>
  <c r="N132" i="3"/>
  <c r="J142" i="3"/>
  <c r="M145" i="3"/>
  <c r="Q145" i="3"/>
  <c r="P145" i="3"/>
  <c r="O145" i="3"/>
  <c r="K145" i="3"/>
  <c r="N145" i="3"/>
  <c r="L146" i="3"/>
  <c r="N149" i="3"/>
  <c r="M158" i="3"/>
  <c r="Q158" i="3"/>
  <c r="P158" i="3"/>
  <c r="O158" i="3"/>
  <c r="K158" i="3"/>
  <c r="L158" i="3"/>
  <c r="M162" i="3"/>
  <c r="Q162" i="3"/>
  <c r="P162" i="3"/>
  <c r="O162" i="3"/>
  <c r="J162" i="3"/>
  <c r="K162" i="3"/>
  <c r="M165" i="3"/>
  <c r="Q165" i="3"/>
  <c r="P165" i="3"/>
  <c r="O165" i="3"/>
  <c r="J165" i="3"/>
  <c r="K165" i="3"/>
  <c r="K167" i="3"/>
  <c r="Q167" i="3"/>
  <c r="P167" i="3"/>
  <c r="O167" i="3"/>
  <c r="J176" i="3"/>
  <c r="M188" i="3"/>
  <c r="Q188" i="3"/>
  <c r="P188" i="3"/>
  <c r="O188" i="3"/>
  <c r="K188" i="3"/>
  <c r="L188" i="3"/>
  <c r="M191" i="3"/>
  <c r="K193" i="3"/>
  <c r="L195" i="3"/>
  <c r="Q195" i="3"/>
  <c r="P195" i="3"/>
  <c r="O195" i="3"/>
  <c r="L199" i="3"/>
  <c r="Q199" i="3"/>
  <c r="P199" i="3"/>
  <c r="O199" i="3"/>
  <c r="M205" i="3"/>
  <c r="Q205" i="3"/>
  <c r="P205" i="3"/>
  <c r="O205" i="3"/>
  <c r="K215" i="3"/>
  <c r="M219" i="3"/>
  <c r="Q219" i="3"/>
  <c r="P219" i="3"/>
  <c r="O219" i="3"/>
  <c r="M223" i="3"/>
  <c r="Q223" i="3"/>
  <c r="P223" i="3"/>
  <c r="O223" i="3"/>
  <c r="K223" i="3"/>
  <c r="K226" i="3"/>
  <c r="Q226" i="3"/>
  <c r="P226" i="3"/>
  <c r="O226" i="3"/>
  <c r="L226" i="3"/>
  <c r="N226" i="3"/>
  <c r="K230" i="3"/>
  <c r="Q230" i="3"/>
  <c r="P230" i="3"/>
  <c r="O230" i="3"/>
  <c r="J230" i="3"/>
  <c r="L230" i="3"/>
  <c r="K234" i="3"/>
  <c r="Q234" i="3"/>
  <c r="P234" i="3"/>
  <c r="O234" i="3"/>
  <c r="J234" i="3"/>
  <c r="L234" i="3"/>
  <c r="M247" i="3"/>
  <c r="Q247" i="3"/>
  <c r="P247" i="3"/>
  <c r="O247" i="3"/>
  <c r="M250" i="3"/>
  <c r="Q250" i="3"/>
  <c r="P250" i="3"/>
  <c r="O250" i="3"/>
  <c r="K250" i="3"/>
  <c r="L250" i="3"/>
  <c r="M15" i="3"/>
  <c r="Q15" i="3"/>
  <c r="P15" i="3"/>
  <c r="O15" i="3"/>
  <c r="N15" i="3"/>
  <c r="P20" i="3"/>
  <c r="Q20" i="3"/>
  <c r="O20" i="3"/>
  <c r="K21" i="3"/>
  <c r="P21" i="3"/>
  <c r="Q21" i="3"/>
  <c r="O21" i="3"/>
  <c r="P28" i="3"/>
  <c r="Q28" i="3"/>
  <c r="O28" i="3"/>
  <c r="K31" i="3"/>
  <c r="P32" i="3"/>
  <c r="Q32" i="3"/>
  <c r="O32" i="3"/>
  <c r="L34" i="3"/>
  <c r="P34" i="3"/>
  <c r="O34" i="3"/>
  <c r="Q34" i="3"/>
  <c r="M35" i="3"/>
  <c r="Q35" i="3"/>
  <c r="P35" i="3"/>
  <c r="O35" i="3"/>
  <c r="N35" i="3"/>
  <c r="M36" i="3"/>
  <c r="L37" i="3"/>
  <c r="N43" i="3"/>
  <c r="Q43" i="3"/>
  <c r="P43" i="3"/>
  <c r="O43" i="3"/>
  <c r="M44" i="3"/>
  <c r="P44" i="3"/>
  <c r="Q44" i="3"/>
  <c r="O44" i="3"/>
  <c r="M50" i="3"/>
  <c r="P50" i="3"/>
  <c r="O50" i="3"/>
  <c r="Q50" i="3"/>
  <c r="N50" i="3"/>
  <c r="L51" i="3"/>
  <c r="N57" i="3"/>
  <c r="P57" i="3"/>
  <c r="Q57" i="3"/>
  <c r="O57" i="3"/>
  <c r="K58" i="3"/>
  <c r="N59" i="3"/>
  <c r="Q59" i="3"/>
  <c r="P59" i="3"/>
  <c r="O59" i="3"/>
  <c r="M60" i="3"/>
  <c r="P60" i="3"/>
  <c r="Q60" i="3"/>
  <c r="O60" i="3"/>
  <c r="M66" i="3"/>
  <c r="P66" i="3"/>
  <c r="O66" i="3"/>
  <c r="Q66" i="3"/>
  <c r="N66" i="3"/>
  <c r="L67" i="3"/>
  <c r="L85" i="3"/>
  <c r="P85" i="3"/>
  <c r="Q85" i="3"/>
  <c r="O85" i="3"/>
  <c r="M85" i="3"/>
  <c r="N98" i="3"/>
  <c r="M100" i="3"/>
  <c r="Q100" i="3"/>
  <c r="P100" i="3"/>
  <c r="O100" i="3"/>
  <c r="N100" i="3"/>
  <c r="M110" i="3"/>
  <c r="Q110" i="3"/>
  <c r="P110" i="3"/>
  <c r="O110" i="3"/>
  <c r="K110" i="3"/>
  <c r="L110" i="3"/>
  <c r="M114" i="3"/>
  <c r="Q114" i="3"/>
  <c r="P114" i="3"/>
  <c r="O114" i="3"/>
  <c r="J114" i="3"/>
  <c r="K114" i="3"/>
  <c r="M117" i="3"/>
  <c r="Q117" i="3"/>
  <c r="P117" i="3"/>
  <c r="O117" i="3"/>
  <c r="J117" i="3"/>
  <c r="K117" i="3"/>
  <c r="K119" i="3"/>
  <c r="Q119" i="3"/>
  <c r="P119" i="3"/>
  <c r="O119" i="3"/>
  <c r="K139" i="3"/>
  <c r="Q139" i="3"/>
  <c r="P139" i="3"/>
  <c r="O139" i="3"/>
  <c r="N142" i="3"/>
  <c r="L144" i="3"/>
  <c r="Q144" i="3"/>
  <c r="P144" i="3"/>
  <c r="O144" i="3"/>
  <c r="N144" i="3"/>
  <c r="J145" i="3"/>
  <c r="N146" i="3"/>
  <c r="L148" i="3"/>
  <c r="Q148" i="3"/>
  <c r="P148" i="3"/>
  <c r="O148" i="3"/>
  <c r="J148" i="3"/>
  <c r="N148" i="3"/>
  <c r="J158" i="3"/>
  <c r="M161" i="3"/>
  <c r="Q161" i="3"/>
  <c r="P161" i="3"/>
  <c r="O161" i="3"/>
  <c r="K161" i="3"/>
  <c r="N161" i="3"/>
  <c r="L162" i="3"/>
  <c r="N165" i="3"/>
  <c r="M174" i="3"/>
  <c r="Q174" i="3"/>
  <c r="P174" i="3"/>
  <c r="O174" i="3"/>
  <c r="K174" i="3"/>
  <c r="L174" i="3"/>
  <c r="M178" i="3"/>
  <c r="Q178" i="3"/>
  <c r="P178" i="3"/>
  <c r="O178" i="3"/>
  <c r="J178" i="3"/>
  <c r="K178" i="3"/>
  <c r="M181" i="3"/>
  <c r="Q181" i="3"/>
  <c r="P181" i="3"/>
  <c r="O181" i="3"/>
  <c r="J181" i="3"/>
  <c r="K181" i="3"/>
  <c r="K183" i="3"/>
  <c r="Q183" i="3"/>
  <c r="P183" i="3"/>
  <c r="O183" i="3"/>
  <c r="L187" i="3"/>
  <c r="Q187" i="3"/>
  <c r="P187" i="3"/>
  <c r="O187" i="3"/>
  <c r="K187" i="3"/>
  <c r="J188" i="3"/>
  <c r="J199" i="3"/>
  <c r="K202" i="3"/>
  <c r="Q202" i="3"/>
  <c r="P202" i="3"/>
  <c r="O202" i="3"/>
  <c r="L205" i="3"/>
  <c r="K210" i="3"/>
  <c r="Q210" i="3"/>
  <c r="P210" i="3"/>
  <c r="O210" i="3"/>
  <c r="J210" i="3"/>
  <c r="L210" i="3"/>
  <c r="Q213" i="3"/>
  <c r="P213" i="3"/>
  <c r="O213" i="3"/>
  <c r="K219" i="3"/>
  <c r="K222" i="3"/>
  <c r="Q222" i="3"/>
  <c r="P222" i="3"/>
  <c r="O222" i="3"/>
  <c r="L222" i="3"/>
  <c r="N222" i="3"/>
  <c r="J226" i="3"/>
  <c r="M228" i="3"/>
  <c r="Q228" i="3"/>
  <c r="P228" i="3"/>
  <c r="O228" i="3"/>
  <c r="K228" i="3"/>
  <c r="L228" i="3"/>
  <c r="N230" i="3"/>
  <c r="N234" i="3"/>
  <c r="Q245" i="3"/>
  <c r="P245" i="3"/>
  <c r="O245" i="3"/>
  <c r="K247" i="3"/>
  <c r="J250" i="3"/>
  <c r="N188" i="3"/>
  <c r="K194" i="3"/>
  <c r="P194" i="3"/>
  <c r="O194" i="3"/>
  <c r="Q194" i="3"/>
  <c r="J194" i="3"/>
  <c r="L194" i="3"/>
  <c r="M197" i="3"/>
  <c r="Q197" i="3"/>
  <c r="P197" i="3"/>
  <c r="O197" i="3"/>
  <c r="M217" i="3"/>
  <c r="Q217" i="3"/>
  <c r="P217" i="3"/>
  <c r="O217" i="3"/>
  <c r="M224" i="3"/>
  <c r="Q224" i="3"/>
  <c r="P224" i="3"/>
  <c r="O224" i="3"/>
  <c r="K224" i="3"/>
  <c r="L224" i="3"/>
  <c r="M232" i="3"/>
  <c r="Q232" i="3"/>
  <c r="P232" i="3"/>
  <c r="O232" i="3"/>
  <c r="J232" i="3"/>
  <c r="K232" i="3"/>
  <c r="M236" i="3"/>
  <c r="Q236" i="3"/>
  <c r="P236" i="3"/>
  <c r="O236" i="3"/>
  <c r="J236" i="3"/>
  <c r="K236" i="3"/>
  <c r="Q241" i="3"/>
  <c r="P241" i="3"/>
  <c r="O241" i="3"/>
  <c r="N69" i="3"/>
  <c r="P69" i="3"/>
  <c r="Q69" i="3"/>
  <c r="O69" i="3"/>
  <c r="N71" i="3"/>
  <c r="Q71" i="3"/>
  <c r="P71" i="3"/>
  <c r="O71" i="3"/>
  <c r="M72" i="3"/>
  <c r="P72" i="3"/>
  <c r="Q72" i="3"/>
  <c r="O72" i="3"/>
  <c r="M78" i="3"/>
  <c r="Q78" i="3"/>
  <c r="P78" i="3"/>
  <c r="O78" i="3"/>
  <c r="N78" i="3"/>
  <c r="K80" i="3"/>
  <c r="P80" i="3"/>
  <c r="Q80" i="3"/>
  <c r="O80" i="3"/>
  <c r="M82" i="3"/>
  <c r="P82" i="3"/>
  <c r="Q82" i="3"/>
  <c r="O82" i="3"/>
  <c r="N82" i="3"/>
  <c r="L89" i="3"/>
  <c r="Q89" i="3"/>
  <c r="P89" i="3"/>
  <c r="O89" i="3"/>
  <c r="K92" i="3"/>
  <c r="Q92" i="3"/>
  <c r="P92" i="3"/>
  <c r="O92" i="3"/>
  <c r="L93" i="3"/>
  <c r="Q93" i="3"/>
  <c r="P93" i="3"/>
  <c r="O93" i="3"/>
  <c r="M95" i="3"/>
  <c r="Q95" i="3"/>
  <c r="P95" i="3"/>
  <c r="O95" i="3"/>
  <c r="M99" i="3"/>
  <c r="Q99" i="3"/>
  <c r="P99" i="3"/>
  <c r="O99" i="3"/>
  <c r="M103" i="3"/>
  <c r="Q103" i="3"/>
  <c r="P103" i="3"/>
  <c r="O103" i="3"/>
  <c r="L108" i="3"/>
  <c r="Q108" i="3"/>
  <c r="P108" i="3"/>
  <c r="O108" i="3"/>
  <c r="M109" i="3"/>
  <c r="Q109" i="3"/>
  <c r="P109" i="3"/>
  <c r="O109" i="3"/>
  <c r="K115" i="3"/>
  <c r="Q115" i="3"/>
  <c r="P115" i="3"/>
  <c r="O115" i="3"/>
  <c r="M122" i="3"/>
  <c r="Q122" i="3"/>
  <c r="P122" i="3"/>
  <c r="O122" i="3"/>
  <c r="N122" i="3"/>
  <c r="L124" i="3"/>
  <c r="Q124" i="3"/>
  <c r="P124" i="3"/>
  <c r="O124" i="3"/>
  <c r="M125" i="3"/>
  <c r="Q125" i="3"/>
  <c r="P125" i="3"/>
  <c r="O125" i="3"/>
  <c r="K131" i="3"/>
  <c r="Q131" i="3"/>
  <c r="P131" i="3"/>
  <c r="O131" i="3"/>
  <c r="M138" i="3"/>
  <c r="Q138" i="3"/>
  <c r="P138" i="3"/>
  <c r="O138" i="3"/>
  <c r="N138" i="3"/>
  <c r="L140" i="3"/>
  <c r="Q140" i="3"/>
  <c r="P140" i="3"/>
  <c r="O140" i="3"/>
  <c r="M141" i="3"/>
  <c r="Q141" i="3"/>
  <c r="P141" i="3"/>
  <c r="O141" i="3"/>
  <c r="K147" i="3"/>
  <c r="Q147" i="3"/>
  <c r="P147" i="3"/>
  <c r="O147" i="3"/>
  <c r="M154" i="3"/>
  <c r="Q154" i="3"/>
  <c r="P154" i="3"/>
  <c r="O154" i="3"/>
  <c r="N154" i="3"/>
  <c r="L156" i="3"/>
  <c r="Q156" i="3"/>
  <c r="P156" i="3"/>
  <c r="O156" i="3"/>
  <c r="M157" i="3"/>
  <c r="Q157" i="3"/>
  <c r="P157" i="3"/>
  <c r="O157" i="3"/>
  <c r="K163" i="3"/>
  <c r="Q163" i="3"/>
  <c r="P163" i="3"/>
  <c r="O163" i="3"/>
  <c r="M170" i="3"/>
  <c r="Q170" i="3"/>
  <c r="P170" i="3"/>
  <c r="O170" i="3"/>
  <c r="N170" i="3"/>
  <c r="L172" i="3"/>
  <c r="Q172" i="3"/>
  <c r="P172" i="3"/>
  <c r="O172" i="3"/>
  <c r="M173" i="3"/>
  <c r="Q173" i="3"/>
  <c r="P173" i="3"/>
  <c r="O173" i="3"/>
  <c r="K179" i="3"/>
  <c r="Q179" i="3"/>
  <c r="P179" i="3"/>
  <c r="O179" i="3"/>
  <c r="M196" i="3"/>
  <c r="Q196" i="3"/>
  <c r="P196" i="3"/>
  <c r="O196" i="3"/>
  <c r="N196" i="3"/>
  <c r="K198" i="3"/>
  <c r="Q198" i="3"/>
  <c r="P198" i="3"/>
  <c r="O198" i="3"/>
  <c r="M200" i="3"/>
  <c r="Q200" i="3"/>
  <c r="P200" i="3"/>
  <c r="O200" i="3"/>
  <c r="N200" i="3"/>
  <c r="K206" i="3"/>
  <c r="Q206" i="3"/>
  <c r="P206" i="3"/>
  <c r="O206" i="3"/>
  <c r="M208" i="3"/>
  <c r="Q208" i="3"/>
  <c r="P208" i="3"/>
  <c r="O208" i="3"/>
  <c r="N208" i="3"/>
  <c r="M212" i="3"/>
  <c r="Q212" i="3"/>
  <c r="P212" i="3"/>
  <c r="O212" i="3"/>
  <c r="N212" i="3"/>
  <c r="K214" i="3"/>
  <c r="Q214" i="3"/>
  <c r="O214" i="3"/>
  <c r="P214" i="3"/>
  <c r="M216" i="3"/>
  <c r="Q216" i="3"/>
  <c r="P216" i="3"/>
  <c r="O216" i="3"/>
  <c r="N216" i="3"/>
  <c r="K218" i="3"/>
  <c r="Q218" i="3"/>
  <c r="P218" i="3"/>
  <c r="O218" i="3"/>
  <c r="M220" i="3"/>
  <c r="Q220" i="3"/>
  <c r="P220" i="3"/>
  <c r="O220" i="3"/>
  <c r="N220" i="3"/>
  <c r="M233" i="3"/>
  <c r="Q233" i="3"/>
  <c r="P233" i="3"/>
  <c r="O233" i="3"/>
  <c r="Q237" i="3"/>
  <c r="P237" i="3"/>
  <c r="O237" i="3"/>
  <c r="M239" i="3"/>
  <c r="Q239" i="3"/>
  <c r="P239" i="3"/>
  <c r="O239" i="3"/>
  <c r="M243" i="3"/>
  <c r="Q243" i="3"/>
  <c r="P243" i="3"/>
  <c r="O243" i="3"/>
  <c r="N248" i="3"/>
  <c r="Q248" i="3"/>
  <c r="P248" i="3"/>
  <c r="O248" i="3"/>
  <c r="M254" i="3"/>
  <c r="Q254" i="3"/>
  <c r="P254" i="3"/>
  <c r="O254" i="3"/>
  <c r="N254" i="3"/>
  <c r="M256" i="3"/>
  <c r="Q256" i="3"/>
  <c r="P256" i="3"/>
  <c r="O256" i="3"/>
  <c r="Q253" i="3"/>
  <c r="P253" i="3"/>
  <c r="O253" i="3"/>
  <c r="K254" i="3"/>
  <c r="M255" i="3"/>
  <c r="Q255" i="3"/>
  <c r="P255" i="3"/>
  <c r="O255" i="3"/>
  <c r="J256" i="3"/>
  <c r="M76" i="3"/>
  <c r="P76" i="3"/>
  <c r="Q76" i="3"/>
  <c r="O76" i="3"/>
  <c r="L81" i="3"/>
  <c r="P81" i="3"/>
  <c r="Q81" i="3"/>
  <c r="O81" i="3"/>
  <c r="L82" i="3"/>
  <c r="K84" i="3"/>
  <c r="P84" i="3"/>
  <c r="Q84" i="3"/>
  <c r="O84" i="3"/>
  <c r="Q87" i="3"/>
  <c r="P87" i="3"/>
  <c r="O87" i="3"/>
  <c r="K88" i="3"/>
  <c r="Q88" i="3"/>
  <c r="P88" i="3"/>
  <c r="O88" i="3"/>
  <c r="M90" i="3"/>
  <c r="Q90" i="3"/>
  <c r="P90" i="3"/>
  <c r="O90" i="3"/>
  <c r="N90" i="3"/>
  <c r="M106" i="3"/>
  <c r="Q106" i="3"/>
  <c r="P106" i="3"/>
  <c r="O106" i="3"/>
  <c r="N106" i="3"/>
  <c r="N109" i="3"/>
  <c r="K111" i="3"/>
  <c r="Q111" i="3"/>
  <c r="P111" i="3"/>
  <c r="O111" i="3"/>
  <c r="M118" i="3"/>
  <c r="Q118" i="3"/>
  <c r="O118" i="3"/>
  <c r="P118" i="3"/>
  <c r="N118" i="3"/>
  <c r="L120" i="3"/>
  <c r="Q120" i="3"/>
  <c r="P120" i="3"/>
  <c r="O120" i="3"/>
  <c r="M121" i="3"/>
  <c r="Q121" i="3"/>
  <c r="P121" i="3"/>
  <c r="O121" i="3"/>
  <c r="L122" i="3"/>
  <c r="N125" i="3"/>
  <c r="K127" i="3"/>
  <c r="Q127" i="3"/>
  <c r="P127" i="3"/>
  <c r="O127" i="3"/>
  <c r="M134" i="3"/>
  <c r="Q134" i="3"/>
  <c r="P134" i="3"/>
  <c r="O134" i="3"/>
  <c r="N134" i="3"/>
  <c r="L136" i="3"/>
  <c r="Q136" i="3"/>
  <c r="P136" i="3"/>
  <c r="O136" i="3"/>
  <c r="M137" i="3"/>
  <c r="Q137" i="3"/>
  <c r="P137" i="3"/>
  <c r="O137" i="3"/>
  <c r="L138" i="3"/>
  <c r="N141" i="3"/>
  <c r="K143" i="3"/>
  <c r="Q143" i="3"/>
  <c r="P143" i="3"/>
  <c r="O143" i="3"/>
  <c r="M150" i="3"/>
  <c r="Q150" i="3"/>
  <c r="O150" i="3"/>
  <c r="P150" i="3"/>
  <c r="N150" i="3"/>
  <c r="L152" i="3"/>
  <c r="Q152" i="3"/>
  <c r="P152" i="3"/>
  <c r="O152" i="3"/>
  <c r="M153" i="3"/>
  <c r="Q153" i="3"/>
  <c r="P153" i="3"/>
  <c r="O153" i="3"/>
  <c r="L154" i="3"/>
  <c r="N157" i="3"/>
  <c r="K159" i="3"/>
  <c r="Q159" i="3"/>
  <c r="P159" i="3"/>
  <c r="O159" i="3"/>
  <c r="M166" i="3"/>
  <c r="Q166" i="3"/>
  <c r="O166" i="3"/>
  <c r="P166" i="3"/>
  <c r="N166" i="3"/>
  <c r="L168" i="3"/>
  <c r="Q168" i="3"/>
  <c r="P168" i="3"/>
  <c r="O168" i="3"/>
  <c r="M169" i="3"/>
  <c r="Q169" i="3"/>
  <c r="P169" i="3"/>
  <c r="O169" i="3"/>
  <c r="L170" i="3"/>
  <c r="N173" i="3"/>
  <c r="K175" i="3"/>
  <c r="Q175" i="3"/>
  <c r="P175" i="3"/>
  <c r="O175" i="3"/>
  <c r="M182" i="3"/>
  <c r="Q182" i="3"/>
  <c r="O182" i="3"/>
  <c r="P182" i="3"/>
  <c r="N182" i="3"/>
  <c r="L184" i="3"/>
  <c r="Q184" i="3"/>
  <c r="P184" i="3"/>
  <c r="O184" i="3"/>
  <c r="N185" i="3"/>
  <c r="Q185" i="3"/>
  <c r="P185" i="3"/>
  <c r="O185" i="3"/>
  <c r="K186" i="3"/>
  <c r="Q186" i="3"/>
  <c r="P186" i="3"/>
  <c r="O186" i="3"/>
  <c r="M189" i="3"/>
  <c r="Q189" i="3"/>
  <c r="P189" i="3"/>
  <c r="O189" i="3"/>
  <c r="K190" i="3"/>
  <c r="Q190" i="3"/>
  <c r="P190" i="3"/>
  <c r="O190" i="3"/>
  <c r="M192" i="3"/>
  <c r="Q192" i="3"/>
  <c r="P192" i="3"/>
  <c r="O192" i="3"/>
  <c r="N192" i="3"/>
  <c r="L196" i="3"/>
  <c r="M198" i="3"/>
  <c r="L200" i="3"/>
  <c r="L203" i="3"/>
  <c r="Q203" i="3"/>
  <c r="P203" i="3"/>
  <c r="O203" i="3"/>
  <c r="M204" i="3"/>
  <c r="Q204" i="3"/>
  <c r="P204" i="3"/>
  <c r="O204" i="3"/>
  <c r="N204" i="3"/>
  <c r="L207" i="3"/>
  <c r="Q207" i="3"/>
  <c r="P207" i="3"/>
  <c r="O207" i="3"/>
  <c r="L208" i="3"/>
  <c r="L212" i="3"/>
  <c r="N214" i="3"/>
  <c r="L216" i="3"/>
  <c r="N218" i="3"/>
  <c r="L220" i="3"/>
  <c r="Q225" i="3"/>
  <c r="P225" i="3"/>
  <c r="O225" i="3"/>
  <c r="Q229" i="3"/>
  <c r="P229" i="3"/>
  <c r="O229" i="3"/>
  <c r="M231" i="3"/>
  <c r="Q231" i="3"/>
  <c r="P231" i="3"/>
  <c r="O231" i="3"/>
  <c r="M235" i="3"/>
  <c r="Q235" i="3"/>
  <c r="P235" i="3"/>
  <c r="O235" i="3"/>
  <c r="K238" i="3"/>
  <c r="Q238" i="3"/>
  <c r="P238" i="3"/>
  <c r="O238" i="3"/>
  <c r="M240" i="3"/>
  <c r="Q240" i="3"/>
  <c r="P240" i="3"/>
  <c r="O240" i="3"/>
  <c r="N240" i="3"/>
  <c r="K242" i="3"/>
  <c r="Q242" i="3"/>
  <c r="P242" i="3"/>
  <c r="O242" i="3"/>
  <c r="M244" i="3"/>
  <c r="Q244" i="3"/>
  <c r="P244" i="3"/>
  <c r="O244" i="3"/>
  <c r="N244" i="3"/>
  <c r="M246" i="3"/>
  <c r="Q246" i="3"/>
  <c r="O246" i="3"/>
  <c r="P246" i="3"/>
  <c r="N246" i="3"/>
  <c r="Q249" i="3"/>
  <c r="P249" i="3"/>
  <c r="O249" i="3"/>
  <c r="M251" i="3"/>
  <c r="Q251" i="3"/>
  <c r="P251" i="3"/>
  <c r="O251" i="3"/>
  <c r="N252" i="3"/>
  <c r="Q252" i="3"/>
  <c r="P252" i="3"/>
  <c r="O252" i="3"/>
  <c r="L254" i="3"/>
  <c r="K255" i="3"/>
  <c r="N256" i="3"/>
  <c r="M249" i="2"/>
  <c r="N249" i="2" s="1"/>
  <c r="M233" i="2"/>
  <c r="M217" i="2"/>
  <c r="W217" i="2" s="1"/>
  <c r="AE217" i="2" s="1"/>
  <c r="M201" i="2"/>
  <c r="W201" i="2" s="1"/>
  <c r="AE201" i="2" s="1"/>
  <c r="M185" i="2"/>
  <c r="W185" i="2" s="1"/>
  <c r="AE185" i="2" s="1"/>
  <c r="M169" i="2"/>
  <c r="M153" i="2"/>
  <c r="W153" i="2" s="1"/>
  <c r="AE153" i="2" s="1"/>
  <c r="M137" i="2"/>
  <c r="W137" i="2" s="1"/>
  <c r="AE137" i="2" s="1"/>
  <c r="M121" i="2"/>
  <c r="W121" i="2" s="1"/>
  <c r="AE121" i="2" s="1"/>
  <c r="M105" i="2"/>
  <c r="M89" i="2"/>
  <c r="W89" i="2" s="1"/>
  <c r="AE89" i="2" s="1"/>
  <c r="M73" i="2"/>
  <c r="W73" i="2" s="1"/>
  <c r="AE73" i="2" s="1"/>
  <c r="M57" i="2"/>
  <c r="W57" i="2" s="1"/>
  <c r="AE57" i="2" s="1"/>
  <c r="M41" i="2"/>
  <c r="M25" i="2"/>
  <c r="W25" i="2" s="1"/>
  <c r="AE25" i="2" s="1"/>
  <c r="M9" i="2"/>
  <c r="W9" i="2" s="1"/>
  <c r="AE9" i="2" s="1"/>
  <c r="M245" i="2"/>
  <c r="N245" i="2" s="1"/>
  <c r="M229" i="2"/>
  <c r="M213" i="2"/>
  <c r="M197" i="2"/>
  <c r="W197" i="2" s="1"/>
  <c r="AE197" i="2" s="1"/>
  <c r="M181" i="2"/>
  <c r="N181" i="2" s="1"/>
  <c r="M165" i="2"/>
  <c r="M149" i="2"/>
  <c r="M133" i="2"/>
  <c r="W133" i="2" s="1"/>
  <c r="AE133" i="2" s="1"/>
  <c r="M117" i="2"/>
  <c r="W117" i="2" s="1"/>
  <c r="AE117" i="2" s="1"/>
  <c r="M101" i="2"/>
  <c r="M85" i="2"/>
  <c r="M69" i="2"/>
  <c r="W69" i="2" s="1"/>
  <c r="AE69" i="2" s="1"/>
  <c r="M53" i="2"/>
  <c r="N53" i="2" s="1"/>
  <c r="M37" i="2"/>
  <c r="M21" i="2"/>
  <c r="M5" i="2"/>
  <c r="W5" i="2" s="1"/>
  <c r="AE5" i="2" s="1"/>
  <c r="W245" i="2"/>
  <c r="AE245" i="2" s="1"/>
  <c r="W213" i="2"/>
  <c r="AE213" i="2" s="1"/>
  <c r="N213" i="2"/>
  <c r="W181" i="2"/>
  <c r="AE181" i="2" s="1"/>
  <c r="W149" i="2"/>
  <c r="AE149" i="2" s="1"/>
  <c r="N149" i="2"/>
  <c r="W101" i="2"/>
  <c r="AE101" i="2" s="1"/>
  <c r="N101" i="2"/>
  <c r="W85" i="2"/>
  <c r="AE85" i="2" s="1"/>
  <c r="N85" i="2"/>
  <c r="W37" i="2"/>
  <c r="AE37" i="2" s="1"/>
  <c r="N37" i="2"/>
  <c r="W21" i="2"/>
  <c r="AE21" i="2" s="1"/>
  <c r="N21" i="2"/>
  <c r="W241" i="2"/>
  <c r="AE241" i="2" s="1"/>
  <c r="N241" i="2"/>
  <c r="W225" i="2"/>
  <c r="AE225" i="2" s="1"/>
  <c r="N225" i="2"/>
  <c r="W209" i="2"/>
  <c r="AE209" i="2" s="1"/>
  <c r="N209" i="2"/>
  <c r="W193" i="2"/>
  <c r="AE193" i="2" s="1"/>
  <c r="N193" i="2"/>
  <c r="W177" i="2"/>
  <c r="AE177" i="2" s="1"/>
  <c r="N177" i="2"/>
  <c r="W145" i="2"/>
  <c r="AE145" i="2" s="1"/>
  <c r="W129" i="2"/>
  <c r="AE129" i="2" s="1"/>
  <c r="N129" i="2"/>
  <c r="W113" i="2"/>
  <c r="AE113" i="2" s="1"/>
  <c r="N113" i="2"/>
  <c r="W97" i="2"/>
  <c r="AE97" i="2" s="1"/>
  <c r="N97" i="2"/>
  <c r="W81" i="2"/>
  <c r="AE81" i="2" s="1"/>
  <c r="N81" i="2"/>
  <c r="W65" i="2"/>
  <c r="AE65" i="2" s="1"/>
  <c r="N65" i="2"/>
  <c r="W49" i="2"/>
  <c r="AE49" i="2" s="1"/>
  <c r="N49" i="2"/>
  <c r="W33" i="2"/>
  <c r="AE33" i="2" s="1"/>
  <c r="N33" i="2"/>
  <c r="W17" i="2"/>
  <c r="AE17" i="2" s="1"/>
  <c r="N17" i="2"/>
  <c r="W229" i="2"/>
  <c r="AE229" i="2" s="1"/>
  <c r="N229" i="2"/>
  <c r="M251" i="2"/>
  <c r="V251" i="2"/>
  <c r="AD251" i="2" s="1"/>
  <c r="V243" i="2"/>
  <c r="AD243" i="2" s="1"/>
  <c r="M243" i="2"/>
  <c r="V235" i="2"/>
  <c r="AD235" i="2" s="1"/>
  <c r="M235" i="2"/>
  <c r="V223" i="2"/>
  <c r="AD223" i="2" s="1"/>
  <c r="M223" i="2"/>
  <c r="V215" i="2"/>
  <c r="AD215" i="2" s="1"/>
  <c r="M215" i="2"/>
  <c r="V203" i="2"/>
  <c r="AD203" i="2" s="1"/>
  <c r="M203" i="2"/>
  <c r="V195" i="2"/>
  <c r="AD195" i="2" s="1"/>
  <c r="M195" i="2"/>
  <c r="M187" i="2"/>
  <c r="V187" i="2"/>
  <c r="AD187" i="2" s="1"/>
  <c r="V179" i="2"/>
  <c r="AD179" i="2" s="1"/>
  <c r="M179" i="2"/>
  <c r="V171" i="2"/>
  <c r="AD171" i="2" s="1"/>
  <c r="M171" i="2"/>
  <c r="M163" i="2"/>
  <c r="V163" i="2"/>
  <c r="AD163" i="2" s="1"/>
  <c r="M155" i="2"/>
  <c r="V155" i="2"/>
  <c r="AD155" i="2" s="1"/>
  <c r="V147" i="2"/>
  <c r="AD147" i="2" s="1"/>
  <c r="M147" i="2"/>
  <c r="V139" i="2"/>
  <c r="AD139" i="2" s="1"/>
  <c r="M139" i="2"/>
  <c r="V127" i="2"/>
  <c r="AD127" i="2" s="1"/>
  <c r="M127" i="2"/>
  <c r="V119" i="2"/>
  <c r="AD119" i="2" s="1"/>
  <c r="M119" i="2"/>
  <c r="V107" i="2"/>
  <c r="AD107" i="2" s="1"/>
  <c r="M107" i="2"/>
  <c r="V99" i="2"/>
  <c r="AD99" i="2" s="1"/>
  <c r="M99" i="2"/>
  <c r="M91" i="2"/>
  <c r="V91" i="2"/>
  <c r="AD91" i="2" s="1"/>
  <c r="V79" i="2"/>
  <c r="AD79" i="2" s="1"/>
  <c r="M79" i="2"/>
  <c r="M67" i="2"/>
  <c r="V67" i="2"/>
  <c r="AD67" i="2" s="1"/>
  <c r="M59" i="2"/>
  <c r="V59" i="2"/>
  <c r="AD59" i="2" s="1"/>
  <c r="V55" i="2"/>
  <c r="AD55" i="2" s="1"/>
  <c r="M55" i="2"/>
  <c r="V51" i="2"/>
  <c r="AD51" i="2" s="1"/>
  <c r="M51" i="2"/>
  <c r="V43" i="2"/>
  <c r="AD43" i="2" s="1"/>
  <c r="M43" i="2"/>
  <c r="V39" i="2"/>
  <c r="AD39" i="2" s="1"/>
  <c r="M39" i="2"/>
  <c r="M35" i="2"/>
  <c r="V35" i="2"/>
  <c r="AD35" i="2" s="1"/>
  <c r="V31" i="2"/>
  <c r="AD31" i="2" s="1"/>
  <c r="M31" i="2"/>
  <c r="V27" i="2"/>
  <c r="AD27" i="2" s="1"/>
  <c r="M27" i="2"/>
  <c r="V23" i="2"/>
  <c r="AD23" i="2" s="1"/>
  <c r="M23" i="2"/>
  <c r="V19" i="2"/>
  <c r="AD19" i="2" s="1"/>
  <c r="M19" i="2"/>
  <c r="V15" i="2"/>
  <c r="AD15" i="2" s="1"/>
  <c r="M15" i="2"/>
  <c r="V11" i="2"/>
  <c r="AD11" i="2" s="1"/>
  <c r="M11" i="2"/>
  <c r="V7" i="2"/>
  <c r="AD7" i="2" s="1"/>
  <c r="M7" i="2"/>
  <c r="V3" i="2"/>
  <c r="AD3" i="2" s="1"/>
  <c r="M3" i="2"/>
  <c r="W237" i="2"/>
  <c r="AE237" i="2" s="1"/>
  <c r="N237" i="2"/>
  <c r="W221" i="2"/>
  <c r="AE221" i="2" s="1"/>
  <c r="N221" i="2"/>
  <c r="W205" i="2"/>
  <c r="AE205" i="2" s="1"/>
  <c r="N205" i="2"/>
  <c r="W189" i="2"/>
  <c r="AE189" i="2" s="1"/>
  <c r="N189" i="2"/>
  <c r="W173" i="2"/>
  <c r="AE173" i="2" s="1"/>
  <c r="N173" i="2"/>
  <c r="W157" i="2"/>
  <c r="AE157" i="2" s="1"/>
  <c r="N157" i="2"/>
  <c r="W141" i="2"/>
  <c r="AE141" i="2" s="1"/>
  <c r="N141" i="2"/>
  <c r="W125" i="2"/>
  <c r="AE125" i="2" s="1"/>
  <c r="N125" i="2"/>
  <c r="W109" i="2"/>
  <c r="AE109" i="2" s="1"/>
  <c r="N109" i="2"/>
  <c r="W93" i="2"/>
  <c r="AE93" i="2" s="1"/>
  <c r="N93" i="2"/>
  <c r="W77" i="2"/>
  <c r="AE77" i="2" s="1"/>
  <c r="N77" i="2"/>
  <c r="W61" i="2"/>
  <c r="AE61" i="2" s="1"/>
  <c r="N61" i="2"/>
  <c r="W45" i="2"/>
  <c r="AE45" i="2" s="1"/>
  <c r="N45" i="2"/>
  <c r="W29" i="2"/>
  <c r="AE29" i="2" s="1"/>
  <c r="N29" i="2"/>
  <c r="W13" i="2"/>
  <c r="AE13" i="2" s="1"/>
  <c r="N13" i="2"/>
  <c r="W165" i="2"/>
  <c r="AE165" i="2" s="1"/>
  <c r="N165" i="2"/>
  <c r="W53" i="2"/>
  <c r="AE53" i="2" s="1"/>
  <c r="V247" i="2"/>
  <c r="AD247" i="2" s="1"/>
  <c r="M247" i="2"/>
  <c r="V239" i="2"/>
  <c r="AD239" i="2" s="1"/>
  <c r="M239" i="2"/>
  <c r="V231" i="2"/>
  <c r="AD231" i="2" s="1"/>
  <c r="M231" i="2"/>
  <c r="M227" i="2"/>
  <c r="V227" i="2"/>
  <c r="AD227" i="2" s="1"/>
  <c r="M219" i="2"/>
  <c r="V219" i="2"/>
  <c r="AD219" i="2" s="1"/>
  <c r="V211" i="2"/>
  <c r="AD211" i="2" s="1"/>
  <c r="M211" i="2"/>
  <c r="V207" i="2"/>
  <c r="AD207" i="2" s="1"/>
  <c r="M207" i="2"/>
  <c r="V199" i="2"/>
  <c r="AD199" i="2" s="1"/>
  <c r="M199" i="2"/>
  <c r="V191" i="2"/>
  <c r="AD191" i="2" s="1"/>
  <c r="M191" i="2"/>
  <c r="V183" i="2"/>
  <c r="AD183" i="2" s="1"/>
  <c r="M183" i="2"/>
  <c r="V175" i="2"/>
  <c r="AD175" i="2" s="1"/>
  <c r="M175" i="2"/>
  <c r="V167" i="2"/>
  <c r="AD167" i="2" s="1"/>
  <c r="M167" i="2"/>
  <c r="V159" i="2"/>
  <c r="AD159" i="2" s="1"/>
  <c r="M159" i="2"/>
  <c r="V151" i="2"/>
  <c r="AD151" i="2" s="1"/>
  <c r="M151" i="2"/>
  <c r="V143" i="2"/>
  <c r="AD143" i="2" s="1"/>
  <c r="M143" i="2"/>
  <c r="V135" i="2"/>
  <c r="AD135" i="2" s="1"/>
  <c r="M135" i="2"/>
  <c r="M131" i="2"/>
  <c r="V131" i="2"/>
  <c r="AD131" i="2" s="1"/>
  <c r="M123" i="2"/>
  <c r="V123" i="2"/>
  <c r="AD123" i="2" s="1"/>
  <c r="V115" i="2"/>
  <c r="AD115" i="2" s="1"/>
  <c r="M115" i="2"/>
  <c r="V111" i="2"/>
  <c r="AD111" i="2" s="1"/>
  <c r="M111" i="2"/>
  <c r="V103" i="2"/>
  <c r="AD103" i="2" s="1"/>
  <c r="M103" i="2"/>
  <c r="V95" i="2"/>
  <c r="AD95" i="2" s="1"/>
  <c r="M95" i="2"/>
  <c r="V87" i="2"/>
  <c r="AD87" i="2" s="1"/>
  <c r="M87" i="2"/>
  <c r="V83" i="2"/>
  <c r="AD83" i="2" s="1"/>
  <c r="M83" i="2"/>
  <c r="V75" i="2"/>
  <c r="AD75" i="2" s="1"/>
  <c r="M75" i="2"/>
  <c r="V71" i="2"/>
  <c r="AD71" i="2" s="1"/>
  <c r="M71" i="2"/>
  <c r="V63" i="2"/>
  <c r="AD63" i="2" s="1"/>
  <c r="M63" i="2"/>
  <c r="V47" i="2"/>
  <c r="AD47" i="2" s="1"/>
  <c r="M47" i="2"/>
  <c r="W26" i="2"/>
  <c r="AE26" i="2" s="1"/>
  <c r="N26" i="2"/>
  <c r="W249" i="2"/>
  <c r="AE249" i="2" s="1"/>
  <c r="W233" i="2"/>
  <c r="AE233" i="2" s="1"/>
  <c r="N233" i="2"/>
  <c r="N201" i="2"/>
  <c r="W169" i="2"/>
  <c r="AE169" i="2" s="1"/>
  <c r="N169" i="2"/>
  <c r="W105" i="2"/>
  <c r="AE105" i="2" s="1"/>
  <c r="N105" i="2"/>
  <c r="N57" i="2"/>
  <c r="W41" i="2"/>
  <c r="AE41" i="2" s="1"/>
  <c r="N41" i="2"/>
  <c r="N9" i="2"/>
  <c r="M2" i="2"/>
  <c r="M248" i="2"/>
  <c r="M244" i="2"/>
  <c r="M240" i="2"/>
  <c r="M236" i="2"/>
  <c r="M232" i="2"/>
  <c r="M228" i="2"/>
  <c r="M224" i="2"/>
  <c r="M220" i="2"/>
  <c r="M216" i="2"/>
  <c r="M212" i="2"/>
  <c r="M208" i="2"/>
  <c r="M204" i="2"/>
  <c r="M200" i="2"/>
  <c r="M196" i="2"/>
  <c r="M192" i="2"/>
  <c r="M188" i="2"/>
  <c r="M184" i="2"/>
  <c r="M180" i="2"/>
  <c r="M176" i="2"/>
  <c r="M172" i="2"/>
  <c r="M168" i="2"/>
  <c r="M164" i="2"/>
  <c r="M160" i="2"/>
  <c r="M156" i="2"/>
  <c r="M152" i="2"/>
  <c r="M148" i="2"/>
  <c r="M144" i="2"/>
  <c r="M140" i="2"/>
  <c r="M136" i="2"/>
  <c r="M132" i="2"/>
  <c r="M128" i="2"/>
  <c r="M124" i="2"/>
  <c r="M120" i="2"/>
  <c r="M116" i="2"/>
  <c r="M112" i="2"/>
  <c r="M108" i="2"/>
  <c r="M104" i="2"/>
  <c r="M100" i="2"/>
  <c r="M96" i="2"/>
  <c r="M92" i="2"/>
  <c r="M88" i="2"/>
  <c r="M84" i="2"/>
  <c r="M80" i="2"/>
  <c r="M76" i="2"/>
  <c r="M72" i="2"/>
  <c r="M68" i="2"/>
  <c r="M64" i="2"/>
  <c r="M60" i="2"/>
  <c r="M56" i="2"/>
  <c r="M52" i="2"/>
  <c r="M48" i="2"/>
  <c r="M44" i="2"/>
  <c r="M40" i="2"/>
  <c r="M36" i="2"/>
  <c r="M32" i="2"/>
  <c r="M28" i="2"/>
  <c r="M24" i="2"/>
  <c r="M20" i="2"/>
  <c r="M16" i="2"/>
  <c r="M12" i="2"/>
  <c r="M8" i="2"/>
  <c r="M4" i="2"/>
  <c r="V26" i="2"/>
  <c r="AD26" i="2" s="1"/>
  <c r="M250" i="2"/>
  <c r="M246" i="2"/>
  <c r="M242" i="2"/>
  <c r="M238" i="2"/>
  <c r="M234" i="2"/>
  <c r="M230" i="2"/>
  <c r="M226" i="2"/>
  <c r="M222" i="2"/>
  <c r="M218" i="2"/>
  <c r="M214" i="2"/>
  <c r="M210" i="2"/>
  <c r="M206" i="2"/>
  <c r="M202" i="2"/>
  <c r="M198" i="2"/>
  <c r="M194" i="2"/>
  <c r="M190" i="2"/>
  <c r="M186" i="2"/>
  <c r="M182" i="2"/>
  <c r="M178" i="2"/>
  <c r="M174" i="2"/>
  <c r="M170" i="2"/>
  <c r="M166" i="2"/>
  <c r="M162" i="2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0" i="2"/>
  <c r="M22" i="2"/>
  <c r="M18" i="2"/>
  <c r="M14" i="2"/>
  <c r="M10" i="2"/>
  <c r="M6" i="2"/>
  <c r="N17" i="3"/>
  <c r="M22" i="3"/>
  <c r="N26" i="3"/>
  <c r="N28" i="3"/>
  <c r="J28" i="3"/>
  <c r="M29" i="3"/>
  <c r="N33" i="3"/>
  <c r="M38" i="3"/>
  <c r="N42" i="3"/>
  <c r="M4" i="3"/>
  <c r="J5" i="3"/>
  <c r="N5" i="3"/>
  <c r="M8" i="3"/>
  <c r="J9" i="3"/>
  <c r="N9" i="3"/>
  <c r="M12" i="3"/>
  <c r="J13" i="3"/>
  <c r="N13" i="3"/>
  <c r="N22" i="3"/>
  <c r="N24" i="3"/>
  <c r="J24" i="3"/>
  <c r="N29" i="3"/>
  <c r="N38" i="3"/>
  <c r="N40" i="3"/>
  <c r="J40" i="3"/>
  <c r="N45" i="3"/>
  <c r="J45" i="3"/>
  <c r="L45" i="3"/>
  <c r="K45" i="3"/>
  <c r="N49" i="3"/>
  <c r="J49" i="3"/>
  <c r="M49" i="3"/>
  <c r="L49" i="3"/>
  <c r="K49" i="3"/>
  <c r="M13" i="3"/>
  <c r="M3" i="3"/>
  <c r="J4" i="3"/>
  <c r="N4" i="3"/>
  <c r="K5" i="3"/>
  <c r="M7" i="3"/>
  <c r="J8" i="3"/>
  <c r="N8" i="3"/>
  <c r="K9" i="3"/>
  <c r="M11" i="3"/>
  <c r="J12" i="3"/>
  <c r="N12" i="3"/>
  <c r="K13" i="3"/>
  <c r="L17" i="3"/>
  <c r="N18" i="3"/>
  <c r="N20" i="3"/>
  <c r="J20" i="3"/>
  <c r="J22" i="3"/>
  <c r="K24" i="3"/>
  <c r="N25" i="3"/>
  <c r="K26" i="3"/>
  <c r="L28" i="3"/>
  <c r="J29" i="3"/>
  <c r="L33" i="3"/>
  <c r="N34" i="3"/>
  <c r="N36" i="3"/>
  <c r="J36" i="3"/>
  <c r="J38" i="3"/>
  <c r="K40" i="3"/>
  <c r="N41" i="3"/>
  <c r="K42" i="3"/>
  <c r="M45" i="3"/>
  <c r="M5" i="3"/>
  <c r="M9" i="3"/>
  <c r="J3" i="3"/>
  <c r="J7" i="3"/>
  <c r="J11" i="3"/>
  <c r="N14" i="3"/>
  <c r="N16" i="3"/>
  <c r="J16" i="3"/>
  <c r="M17" i="3"/>
  <c r="J18" i="3"/>
  <c r="K20" i="3"/>
  <c r="N21" i="3"/>
  <c r="K22" i="3"/>
  <c r="L24" i="3"/>
  <c r="J25" i="3"/>
  <c r="M26" i="3"/>
  <c r="M28" i="3"/>
  <c r="L29" i="3"/>
  <c r="N30" i="3"/>
  <c r="N32" i="3"/>
  <c r="J32" i="3"/>
  <c r="M33" i="3"/>
  <c r="J34" i="3"/>
  <c r="K36" i="3"/>
  <c r="N37" i="3"/>
  <c r="K38" i="3"/>
  <c r="L40" i="3"/>
  <c r="J41" i="3"/>
  <c r="M42" i="3"/>
  <c r="M43" i="3"/>
  <c r="J44" i="3"/>
  <c r="N44" i="3"/>
  <c r="M47" i="3"/>
  <c r="J48" i="3"/>
  <c r="N48" i="3"/>
  <c r="M51" i="3"/>
  <c r="J52" i="3"/>
  <c r="N52" i="3"/>
  <c r="K53" i="3"/>
  <c r="M55" i="3"/>
  <c r="J56" i="3"/>
  <c r="N56" i="3"/>
  <c r="K57" i="3"/>
  <c r="M59" i="3"/>
  <c r="J60" i="3"/>
  <c r="N60" i="3"/>
  <c r="K61" i="3"/>
  <c r="M63" i="3"/>
  <c r="J64" i="3"/>
  <c r="N64" i="3"/>
  <c r="K65" i="3"/>
  <c r="M67" i="3"/>
  <c r="J68" i="3"/>
  <c r="N68" i="3"/>
  <c r="K69" i="3"/>
  <c r="M71" i="3"/>
  <c r="J72" i="3"/>
  <c r="N72" i="3"/>
  <c r="K73" i="3"/>
  <c r="M75" i="3"/>
  <c r="J76" i="3"/>
  <c r="N76" i="3"/>
  <c r="K77" i="3"/>
  <c r="L79" i="3"/>
  <c r="J80" i="3"/>
  <c r="L84" i="3"/>
  <c r="N85" i="3"/>
  <c r="N87" i="3"/>
  <c r="J87" i="3"/>
  <c r="J89" i="3"/>
  <c r="K91" i="3"/>
  <c r="N92" i="3"/>
  <c r="K93" i="3"/>
  <c r="L95" i="3"/>
  <c r="J96" i="3"/>
  <c r="L99" i="3"/>
  <c r="J100" i="3"/>
  <c r="J43" i="3"/>
  <c r="K44" i="3"/>
  <c r="J47" i="3"/>
  <c r="K48" i="3"/>
  <c r="J51" i="3"/>
  <c r="K52" i="3"/>
  <c r="L53" i="3"/>
  <c r="J55" i="3"/>
  <c r="K56" i="3"/>
  <c r="L57" i="3"/>
  <c r="J59" i="3"/>
  <c r="K60" i="3"/>
  <c r="L61" i="3"/>
  <c r="J63" i="3"/>
  <c r="K64" i="3"/>
  <c r="L65" i="3"/>
  <c r="J67" i="3"/>
  <c r="K68" i="3"/>
  <c r="L69" i="3"/>
  <c r="J71" i="3"/>
  <c r="K72" i="3"/>
  <c r="L73" i="3"/>
  <c r="J75" i="3"/>
  <c r="K76" i="3"/>
  <c r="M77" i="3"/>
  <c r="L80" i="3"/>
  <c r="N81" i="3"/>
  <c r="N83" i="3"/>
  <c r="J83" i="3"/>
  <c r="M84" i="3"/>
  <c r="J85" i="3"/>
  <c r="K87" i="3"/>
  <c r="N88" i="3"/>
  <c r="K89" i="3"/>
  <c r="J92" i="3"/>
  <c r="M93" i="3"/>
  <c r="K107" i="3"/>
  <c r="N107" i="3"/>
  <c r="J107" i="3"/>
  <c r="L107" i="3"/>
  <c r="M53" i="3"/>
  <c r="M57" i="3"/>
  <c r="M61" i="3"/>
  <c r="M65" i="3"/>
  <c r="M69" i="3"/>
  <c r="M73" i="3"/>
  <c r="N77" i="3"/>
  <c r="N79" i="3"/>
  <c r="J79" i="3"/>
  <c r="N84" i="3"/>
  <c r="N93" i="3"/>
  <c r="N95" i="3"/>
  <c r="J95" i="3"/>
  <c r="J53" i="3"/>
  <c r="J57" i="3"/>
  <c r="J61" i="3"/>
  <c r="J65" i="3"/>
  <c r="J69" i="3"/>
  <c r="J73" i="3"/>
  <c r="J77" i="3"/>
  <c r="K79" i="3"/>
  <c r="N80" i="3"/>
  <c r="J84" i="3"/>
  <c r="N89" i="3"/>
  <c r="N91" i="3"/>
  <c r="J91" i="3"/>
  <c r="J93" i="3"/>
  <c r="K95" i="3"/>
  <c r="L96" i="3"/>
  <c r="K96" i="3"/>
  <c r="K99" i="3"/>
  <c r="N99" i="3"/>
  <c r="J99" i="3"/>
  <c r="L100" i="3"/>
  <c r="K100" i="3"/>
  <c r="K103" i="3"/>
  <c r="N103" i="3"/>
  <c r="J103" i="3"/>
  <c r="L103" i="3"/>
  <c r="M104" i="3"/>
  <c r="M108" i="3"/>
  <c r="L111" i="3"/>
  <c r="M112" i="3"/>
  <c r="L115" i="3"/>
  <c r="M116" i="3"/>
  <c r="L119" i="3"/>
  <c r="M120" i="3"/>
  <c r="L123" i="3"/>
  <c r="M124" i="3"/>
  <c r="L127" i="3"/>
  <c r="M128" i="3"/>
  <c r="L131" i="3"/>
  <c r="M132" i="3"/>
  <c r="L135" i="3"/>
  <c r="M136" i="3"/>
  <c r="L139" i="3"/>
  <c r="M140" i="3"/>
  <c r="L143" i="3"/>
  <c r="M144" i="3"/>
  <c r="L147" i="3"/>
  <c r="M148" i="3"/>
  <c r="L151" i="3"/>
  <c r="M152" i="3"/>
  <c r="L155" i="3"/>
  <c r="M156" i="3"/>
  <c r="L159" i="3"/>
  <c r="M160" i="3"/>
  <c r="L163" i="3"/>
  <c r="M164" i="3"/>
  <c r="L167" i="3"/>
  <c r="M168" i="3"/>
  <c r="L171" i="3"/>
  <c r="M172" i="3"/>
  <c r="L175" i="3"/>
  <c r="M176" i="3"/>
  <c r="L179" i="3"/>
  <c r="M180" i="3"/>
  <c r="L183" i="3"/>
  <c r="M184" i="3"/>
  <c r="M186" i="3"/>
  <c r="N190" i="3"/>
  <c r="M195" i="3"/>
  <c r="N199" i="3"/>
  <c r="N201" i="3"/>
  <c r="J201" i="3"/>
  <c r="M202" i="3"/>
  <c r="K205" i="3"/>
  <c r="N206" i="3"/>
  <c r="M211" i="3"/>
  <c r="K221" i="3"/>
  <c r="N221" i="3"/>
  <c r="J221" i="3"/>
  <c r="L221" i="3"/>
  <c r="K237" i="3"/>
  <c r="N237" i="3"/>
  <c r="J237" i="3"/>
  <c r="L23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M183" i="3"/>
  <c r="N186" i="3"/>
  <c r="N195" i="3"/>
  <c r="N197" i="3"/>
  <c r="J197" i="3"/>
  <c r="N202" i="3"/>
  <c r="N211" i="3"/>
  <c r="N213" i="3"/>
  <c r="J213" i="3"/>
  <c r="L213" i="3"/>
  <c r="K225" i="3"/>
  <c r="N225" i="3"/>
  <c r="J225" i="3"/>
  <c r="L225" i="3"/>
  <c r="K241" i="3"/>
  <c r="N241" i="3"/>
  <c r="J241" i="3"/>
  <c r="L241" i="3"/>
  <c r="K249" i="3"/>
  <c r="N249" i="3"/>
  <c r="J249" i="3"/>
  <c r="L249" i="3"/>
  <c r="K253" i="3"/>
  <c r="N253" i="3"/>
  <c r="J253" i="3"/>
  <c r="L253" i="3"/>
  <c r="L97" i="3"/>
  <c r="L101" i="3"/>
  <c r="K104" i="3"/>
  <c r="L105" i="3"/>
  <c r="K108" i="3"/>
  <c r="L109" i="3"/>
  <c r="J111" i="3"/>
  <c r="N111" i="3"/>
  <c r="K112" i="3"/>
  <c r="L113" i="3"/>
  <c r="J115" i="3"/>
  <c r="N115" i="3"/>
  <c r="K116" i="3"/>
  <c r="L117" i="3"/>
  <c r="J119" i="3"/>
  <c r="N119" i="3"/>
  <c r="K120" i="3"/>
  <c r="L121" i="3"/>
  <c r="J123" i="3"/>
  <c r="N123" i="3"/>
  <c r="K124" i="3"/>
  <c r="L125" i="3"/>
  <c r="J127" i="3"/>
  <c r="N127" i="3"/>
  <c r="K128" i="3"/>
  <c r="L129" i="3"/>
  <c r="J131" i="3"/>
  <c r="N131" i="3"/>
  <c r="K132" i="3"/>
  <c r="L133" i="3"/>
  <c r="J135" i="3"/>
  <c r="N135" i="3"/>
  <c r="K136" i="3"/>
  <c r="L137" i="3"/>
  <c r="J139" i="3"/>
  <c r="N139" i="3"/>
  <c r="K140" i="3"/>
  <c r="L141" i="3"/>
  <c r="J143" i="3"/>
  <c r="N143" i="3"/>
  <c r="K144" i="3"/>
  <c r="L145" i="3"/>
  <c r="J147" i="3"/>
  <c r="N147" i="3"/>
  <c r="K148" i="3"/>
  <c r="L149" i="3"/>
  <c r="J151" i="3"/>
  <c r="N151" i="3"/>
  <c r="K152" i="3"/>
  <c r="L153" i="3"/>
  <c r="J155" i="3"/>
  <c r="N155" i="3"/>
  <c r="K156" i="3"/>
  <c r="L157" i="3"/>
  <c r="J159" i="3"/>
  <c r="N159" i="3"/>
  <c r="K160" i="3"/>
  <c r="L161" i="3"/>
  <c r="J163" i="3"/>
  <c r="N163" i="3"/>
  <c r="K164" i="3"/>
  <c r="L165" i="3"/>
  <c r="J167" i="3"/>
  <c r="N167" i="3"/>
  <c r="K168" i="3"/>
  <c r="L169" i="3"/>
  <c r="J171" i="3"/>
  <c r="N171" i="3"/>
  <c r="K172" i="3"/>
  <c r="L173" i="3"/>
  <c r="J175" i="3"/>
  <c r="N175" i="3"/>
  <c r="K176" i="3"/>
  <c r="L177" i="3"/>
  <c r="J179" i="3"/>
  <c r="N179" i="3"/>
  <c r="K180" i="3"/>
  <c r="L181" i="3"/>
  <c r="J183" i="3"/>
  <c r="N183" i="3"/>
  <c r="K184" i="3"/>
  <c r="L185" i="3"/>
  <c r="J186" i="3"/>
  <c r="M187" i="3"/>
  <c r="L190" i="3"/>
  <c r="N191" i="3"/>
  <c r="N193" i="3"/>
  <c r="J193" i="3"/>
  <c r="M194" i="3"/>
  <c r="J195" i="3"/>
  <c r="K197" i="3"/>
  <c r="N198" i="3"/>
  <c r="K199" i="3"/>
  <c r="L201" i="3"/>
  <c r="J202" i="3"/>
  <c r="M203" i="3"/>
  <c r="L206" i="3"/>
  <c r="N207" i="3"/>
  <c r="N209" i="3"/>
  <c r="J209" i="3"/>
  <c r="M210" i="3"/>
  <c r="J211" i="3"/>
  <c r="K213" i="3"/>
  <c r="M225" i="3"/>
  <c r="K229" i="3"/>
  <c r="N229" i="3"/>
  <c r="J229" i="3"/>
  <c r="L229" i="3"/>
  <c r="M241" i="3"/>
  <c r="K245" i="3"/>
  <c r="N245" i="3"/>
  <c r="J245" i="3"/>
  <c r="L245" i="3"/>
  <c r="M249" i="3"/>
  <c r="M253" i="3"/>
  <c r="M185" i="3"/>
  <c r="L186" i="3"/>
  <c r="N187" i="3"/>
  <c r="N189" i="3"/>
  <c r="J189" i="3"/>
  <c r="M190" i="3"/>
  <c r="N194" i="3"/>
  <c r="K195" i="3"/>
  <c r="L197" i="3"/>
  <c r="M199" i="3"/>
  <c r="M201" i="3"/>
  <c r="L202" i="3"/>
  <c r="N203" i="3"/>
  <c r="N205" i="3"/>
  <c r="J205" i="3"/>
  <c r="M206" i="3"/>
  <c r="K209" i="3"/>
  <c r="N210" i="3"/>
  <c r="K211" i="3"/>
  <c r="M213" i="3"/>
  <c r="K217" i="3"/>
  <c r="N217" i="3"/>
  <c r="J217" i="3"/>
  <c r="L217" i="3"/>
  <c r="K233" i="3"/>
  <c r="N233" i="3"/>
  <c r="J233" i="3"/>
  <c r="L233" i="3"/>
  <c r="M245" i="3"/>
  <c r="M214" i="3"/>
  <c r="J215" i="3"/>
  <c r="N215" i="3"/>
  <c r="M218" i="3"/>
  <c r="J219" i="3"/>
  <c r="N219" i="3"/>
  <c r="M222" i="3"/>
  <c r="J223" i="3"/>
  <c r="N223" i="3"/>
  <c r="M226" i="3"/>
  <c r="J227" i="3"/>
  <c r="N227" i="3"/>
  <c r="M230" i="3"/>
  <c r="J231" i="3"/>
  <c r="N231" i="3"/>
  <c r="M234" i="3"/>
  <c r="J235" i="3"/>
  <c r="N235" i="3"/>
  <c r="M238" i="3"/>
  <c r="J239" i="3"/>
  <c r="N239" i="3"/>
  <c r="M242" i="3"/>
  <c r="J243" i="3"/>
  <c r="N243" i="3"/>
  <c r="J247" i="3"/>
  <c r="N247" i="3"/>
  <c r="K248" i="3"/>
  <c r="J251" i="3"/>
  <c r="N251" i="3"/>
  <c r="K252" i="3"/>
  <c r="J255" i="3"/>
  <c r="N255" i="3"/>
  <c r="K256" i="3"/>
  <c r="L256" i="3"/>
  <c r="L215" i="3"/>
  <c r="L219" i="3"/>
  <c r="L223" i="3"/>
  <c r="L227" i="3"/>
  <c r="L231" i="3"/>
  <c r="L235" i="3"/>
  <c r="L239" i="3"/>
  <c r="L243" i="3"/>
  <c r="L247" i="3"/>
  <c r="M248" i="3"/>
  <c r="M252" i="3"/>
  <c r="L255" i="3"/>
  <c r="J248" i="3"/>
  <c r="J252" i="3"/>
  <c r="N161" i="2" l="1"/>
  <c r="N121" i="2"/>
  <c r="N117" i="2"/>
  <c r="N73" i="2"/>
  <c r="X73" i="2" s="1"/>
  <c r="AF73" i="2" s="1"/>
  <c r="N185" i="2"/>
  <c r="N137" i="2"/>
  <c r="N25" i="2"/>
  <c r="N89" i="2"/>
  <c r="X89" i="2" s="1"/>
  <c r="AF89" i="2" s="1"/>
  <c r="N153" i="2"/>
  <c r="X153" i="2" s="1"/>
  <c r="AF153" i="2" s="1"/>
  <c r="N217" i="2"/>
  <c r="X217" i="2" s="1"/>
  <c r="AF217" i="2" s="1"/>
  <c r="N5" i="2"/>
  <c r="N69" i="2"/>
  <c r="X69" i="2" s="1"/>
  <c r="AF69" i="2" s="1"/>
  <c r="N133" i="2"/>
  <c r="X133" i="2" s="1"/>
  <c r="AF133" i="2" s="1"/>
  <c r="N197" i="2"/>
  <c r="X197" i="2" s="1"/>
  <c r="AF197" i="2" s="1"/>
  <c r="W10" i="2"/>
  <c r="AE10" i="2" s="1"/>
  <c r="N10" i="2"/>
  <c r="W62" i="2"/>
  <c r="AE62" i="2" s="1"/>
  <c r="N62" i="2"/>
  <c r="W110" i="2"/>
  <c r="AE110" i="2" s="1"/>
  <c r="N110" i="2"/>
  <c r="W174" i="2"/>
  <c r="AE174" i="2" s="1"/>
  <c r="N174" i="2"/>
  <c r="W48" i="2"/>
  <c r="AE48" i="2" s="1"/>
  <c r="N48" i="2"/>
  <c r="W112" i="2"/>
  <c r="AE112" i="2" s="1"/>
  <c r="N112" i="2"/>
  <c r="W160" i="2"/>
  <c r="AE160" i="2" s="1"/>
  <c r="N160" i="2"/>
  <c r="W208" i="2"/>
  <c r="AE208" i="2" s="1"/>
  <c r="N208" i="2"/>
  <c r="X9" i="2"/>
  <c r="AF9" i="2" s="1"/>
  <c r="O9" i="2"/>
  <c r="X105" i="2"/>
  <c r="AF105" i="2" s="1"/>
  <c r="O105" i="2"/>
  <c r="X201" i="2"/>
  <c r="AF201" i="2" s="1"/>
  <c r="O201" i="2"/>
  <c r="W63" i="2"/>
  <c r="AE63" i="2" s="1"/>
  <c r="N63" i="2"/>
  <c r="W87" i="2"/>
  <c r="AE87" i="2" s="1"/>
  <c r="N87" i="2"/>
  <c r="W115" i="2"/>
  <c r="AE115" i="2" s="1"/>
  <c r="N115" i="2"/>
  <c r="W159" i="2"/>
  <c r="AE159" i="2" s="1"/>
  <c r="N159" i="2"/>
  <c r="W191" i="2"/>
  <c r="AE191" i="2" s="1"/>
  <c r="N191" i="2"/>
  <c r="W231" i="2"/>
  <c r="AE231" i="2" s="1"/>
  <c r="N231" i="2"/>
  <c r="X117" i="2"/>
  <c r="AF117" i="2" s="1"/>
  <c r="O117" i="2"/>
  <c r="X45" i="2"/>
  <c r="AF45" i="2" s="1"/>
  <c r="O45" i="2"/>
  <c r="X141" i="2"/>
  <c r="AF141" i="2" s="1"/>
  <c r="O141" i="2"/>
  <c r="X237" i="2"/>
  <c r="AF237" i="2" s="1"/>
  <c r="O237" i="2"/>
  <c r="W23" i="2"/>
  <c r="AE23" i="2" s="1"/>
  <c r="N23" i="2"/>
  <c r="W51" i="2"/>
  <c r="AE51" i="2" s="1"/>
  <c r="N51" i="2"/>
  <c r="X85" i="2"/>
  <c r="AF85" i="2" s="1"/>
  <c r="O85" i="2"/>
  <c r="W34" i="2"/>
  <c r="AE34" i="2" s="1"/>
  <c r="N34" i="2"/>
  <c r="W146" i="2"/>
  <c r="AE146" i="2" s="1"/>
  <c r="N146" i="2"/>
  <c r="W4" i="2"/>
  <c r="AE4" i="2" s="1"/>
  <c r="N4" i="2"/>
  <c r="W84" i="2"/>
  <c r="AE84" i="2" s="1"/>
  <c r="N84" i="2"/>
  <c r="W164" i="2"/>
  <c r="AE164" i="2" s="1"/>
  <c r="N164" i="2"/>
  <c r="N244" i="2"/>
  <c r="W244" i="2"/>
  <c r="AE244" i="2" s="1"/>
  <c r="W131" i="2"/>
  <c r="AE131" i="2" s="1"/>
  <c r="N131" i="2"/>
  <c r="W46" i="2"/>
  <c r="AE46" i="2" s="1"/>
  <c r="N46" i="2"/>
  <c r="W78" i="2"/>
  <c r="AE78" i="2" s="1"/>
  <c r="N78" i="2"/>
  <c r="W126" i="2"/>
  <c r="AE126" i="2" s="1"/>
  <c r="N126" i="2"/>
  <c r="W158" i="2"/>
  <c r="AE158" i="2" s="1"/>
  <c r="N158" i="2"/>
  <c r="W206" i="2"/>
  <c r="AE206" i="2" s="1"/>
  <c r="N206" i="2"/>
  <c r="W238" i="2"/>
  <c r="AE238" i="2" s="1"/>
  <c r="N238" i="2"/>
  <c r="W64" i="2"/>
  <c r="AE64" i="2" s="1"/>
  <c r="N64" i="2"/>
  <c r="W96" i="2"/>
  <c r="AE96" i="2" s="1"/>
  <c r="N96" i="2"/>
  <c r="W144" i="2"/>
  <c r="AE144" i="2" s="1"/>
  <c r="N144" i="2"/>
  <c r="W192" i="2"/>
  <c r="AE192" i="2" s="1"/>
  <c r="N192" i="2"/>
  <c r="W240" i="2"/>
  <c r="AE240" i="2" s="1"/>
  <c r="N240" i="2"/>
  <c r="O73" i="2"/>
  <c r="X169" i="2"/>
  <c r="AF169" i="2" s="1"/>
  <c r="O169" i="2"/>
  <c r="X26" i="2"/>
  <c r="AF26" i="2" s="1"/>
  <c r="O26" i="2"/>
  <c r="W175" i="2"/>
  <c r="AE175" i="2" s="1"/>
  <c r="N175" i="2"/>
  <c r="W207" i="2"/>
  <c r="AE207" i="2" s="1"/>
  <c r="N207" i="2"/>
  <c r="W247" i="2"/>
  <c r="AE247" i="2" s="1"/>
  <c r="N247" i="2"/>
  <c r="X165" i="2"/>
  <c r="AF165" i="2" s="1"/>
  <c r="O165" i="2"/>
  <c r="X77" i="2"/>
  <c r="AF77" i="2" s="1"/>
  <c r="O77" i="2"/>
  <c r="X173" i="2"/>
  <c r="AF173" i="2" s="1"/>
  <c r="O173" i="2"/>
  <c r="W7" i="2"/>
  <c r="AE7" i="2" s="1"/>
  <c r="N7" i="2"/>
  <c r="W31" i="2"/>
  <c r="AE31" i="2" s="1"/>
  <c r="N31" i="2"/>
  <c r="W39" i="2"/>
  <c r="AE39" i="2" s="1"/>
  <c r="N39" i="2"/>
  <c r="W79" i="2"/>
  <c r="AE79" i="2" s="1"/>
  <c r="N79" i="2"/>
  <c r="W119" i="2"/>
  <c r="AE119" i="2" s="1"/>
  <c r="N119" i="2"/>
  <c r="W139" i="2"/>
  <c r="AE139" i="2" s="1"/>
  <c r="N139" i="2"/>
  <c r="W171" i="2"/>
  <c r="AE171" i="2" s="1"/>
  <c r="N171" i="2"/>
  <c r="W203" i="2"/>
  <c r="AE203" i="2" s="1"/>
  <c r="N203" i="2"/>
  <c r="W243" i="2"/>
  <c r="AE243" i="2" s="1"/>
  <c r="N243" i="2"/>
  <c r="X65" i="2"/>
  <c r="AF65" i="2" s="1"/>
  <c r="O65" i="2"/>
  <c r="X129" i="2"/>
  <c r="AF129" i="2" s="1"/>
  <c r="O129" i="2"/>
  <c r="X161" i="2"/>
  <c r="AF161" i="2" s="1"/>
  <c r="O161" i="2"/>
  <c r="X225" i="2"/>
  <c r="AF225" i="2" s="1"/>
  <c r="O225" i="2"/>
  <c r="X149" i="2"/>
  <c r="AF149" i="2" s="1"/>
  <c r="O149" i="2"/>
  <c r="W50" i="2"/>
  <c r="AE50" i="2" s="1"/>
  <c r="N50" i="2"/>
  <c r="W82" i="2"/>
  <c r="AE82" i="2" s="1"/>
  <c r="N82" i="2"/>
  <c r="W114" i="2"/>
  <c r="AE114" i="2" s="1"/>
  <c r="N114" i="2"/>
  <c r="W178" i="2"/>
  <c r="AE178" i="2" s="1"/>
  <c r="N178" i="2"/>
  <c r="W210" i="2"/>
  <c r="AE210" i="2" s="1"/>
  <c r="N210" i="2"/>
  <c r="W242" i="2"/>
  <c r="AE242" i="2" s="1"/>
  <c r="N242" i="2"/>
  <c r="W36" i="2"/>
  <c r="AE36" i="2" s="1"/>
  <c r="N36" i="2"/>
  <c r="N52" i="2"/>
  <c r="W52" i="2"/>
  <c r="AE52" i="2" s="1"/>
  <c r="N116" i="2"/>
  <c r="W116" i="2"/>
  <c r="AE116" i="2" s="1"/>
  <c r="W132" i="2"/>
  <c r="AE132" i="2" s="1"/>
  <c r="N132" i="2"/>
  <c r="N180" i="2"/>
  <c r="W180" i="2"/>
  <c r="AE180" i="2" s="1"/>
  <c r="W212" i="2"/>
  <c r="AE212" i="2" s="1"/>
  <c r="N212" i="2"/>
  <c r="W219" i="2"/>
  <c r="AE219" i="2" s="1"/>
  <c r="N219" i="2"/>
  <c r="W59" i="2"/>
  <c r="AE59" i="2" s="1"/>
  <c r="N59" i="2"/>
  <c r="W155" i="2"/>
  <c r="AE155" i="2" s="1"/>
  <c r="N155" i="2"/>
  <c r="W187" i="2"/>
  <c r="AE187" i="2" s="1"/>
  <c r="N187" i="2"/>
  <c r="W18" i="2"/>
  <c r="AE18" i="2" s="1"/>
  <c r="N18" i="2"/>
  <c r="W38" i="2"/>
  <c r="AE38" i="2" s="1"/>
  <c r="N38" i="2"/>
  <c r="W54" i="2"/>
  <c r="AE54" i="2" s="1"/>
  <c r="N54" i="2"/>
  <c r="W70" i="2"/>
  <c r="AE70" i="2" s="1"/>
  <c r="N70" i="2"/>
  <c r="W86" i="2"/>
  <c r="AE86" i="2" s="1"/>
  <c r="N86" i="2"/>
  <c r="W102" i="2"/>
  <c r="AE102" i="2" s="1"/>
  <c r="N102" i="2"/>
  <c r="W118" i="2"/>
  <c r="AE118" i="2" s="1"/>
  <c r="N118" i="2"/>
  <c r="W134" i="2"/>
  <c r="AE134" i="2" s="1"/>
  <c r="N134" i="2"/>
  <c r="W150" i="2"/>
  <c r="AE150" i="2" s="1"/>
  <c r="N150" i="2"/>
  <c r="W166" i="2"/>
  <c r="AE166" i="2" s="1"/>
  <c r="N166" i="2"/>
  <c r="W182" i="2"/>
  <c r="AE182" i="2" s="1"/>
  <c r="N182" i="2"/>
  <c r="W198" i="2"/>
  <c r="AE198" i="2" s="1"/>
  <c r="N198" i="2"/>
  <c r="W214" i="2"/>
  <c r="AE214" i="2" s="1"/>
  <c r="N214" i="2"/>
  <c r="W230" i="2"/>
  <c r="AE230" i="2" s="1"/>
  <c r="N230" i="2"/>
  <c r="W246" i="2"/>
  <c r="AE246" i="2" s="1"/>
  <c r="N246" i="2"/>
  <c r="W8" i="2"/>
  <c r="AE8" i="2" s="1"/>
  <c r="N8" i="2"/>
  <c r="W24" i="2"/>
  <c r="AE24" i="2" s="1"/>
  <c r="N24" i="2"/>
  <c r="W40" i="2"/>
  <c r="AE40" i="2" s="1"/>
  <c r="N40" i="2"/>
  <c r="W56" i="2"/>
  <c r="AE56" i="2" s="1"/>
  <c r="N56" i="2"/>
  <c r="W72" i="2"/>
  <c r="AE72" i="2" s="1"/>
  <c r="N72" i="2"/>
  <c r="W88" i="2"/>
  <c r="AE88" i="2" s="1"/>
  <c r="N88" i="2"/>
  <c r="W104" i="2"/>
  <c r="AE104" i="2" s="1"/>
  <c r="N104" i="2"/>
  <c r="W120" i="2"/>
  <c r="AE120" i="2" s="1"/>
  <c r="N120" i="2"/>
  <c r="W136" i="2"/>
  <c r="AE136" i="2" s="1"/>
  <c r="N136" i="2"/>
  <c r="W152" i="2"/>
  <c r="AE152" i="2" s="1"/>
  <c r="N152" i="2"/>
  <c r="W168" i="2"/>
  <c r="AE168" i="2" s="1"/>
  <c r="N168" i="2"/>
  <c r="W184" i="2"/>
  <c r="AE184" i="2" s="1"/>
  <c r="N184" i="2"/>
  <c r="W200" i="2"/>
  <c r="AE200" i="2" s="1"/>
  <c r="N200" i="2"/>
  <c r="W216" i="2"/>
  <c r="AE216" i="2" s="1"/>
  <c r="N216" i="2"/>
  <c r="W232" i="2"/>
  <c r="AE232" i="2" s="1"/>
  <c r="N232" i="2"/>
  <c r="W248" i="2"/>
  <c r="AE248" i="2" s="1"/>
  <c r="N248" i="2"/>
  <c r="O25" i="2"/>
  <c r="X25" i="2"/>
  <c r="AF25" i="2" s="1"/>
  <c r="X57" i="2"/>
  <c r="AF57" i="2" s="1"/>
  <c r="O57" i="2"/>
  <c r="O89" i="2"/>
  <c r="X121" i="2"/>
  <c r="AF121" i="2" s="1"/>
  <c r="O121" i="2"/>
  <c r="X185" i="2"/>
  <c r="AF185" i="2" s="1"/>
  <c r="O185" i="2"/>
  <c r="X249" i="2"/>
  <c r="AF249" i="2" s="1"/>
  <c r="O249" i="2"/>
  <c r="W47" i="2"/>
  <c r="AE47" i="2" s="1"/>
  <c r="N47" i="2"/>
  <c r="W71" i="2"/>
  <c r="AE71" i="2" s="1"/>
  <c r="N71" i="2"/>
  <c r="W83" i="2"/>
  <c r="AE83" i="2" s="1"/>
  <c r="N83" i="2"/>
  <c r="W95" i="2"/>
  <c r="AE95" i="2" s="1"/>
  <c r="N95" i="2"/>
  <c r="W111" i="2"/>
  <c r="AE111" i="2" s="1"/>
  <c r="N111" i="2"/>
  <c r="W135" i="2"/>
  <c r="AE135" i="2" s="1"/>
  <c r="N135" i="2"/>
  <c r="W151" i="2"/>
  <c r="AE151" i="2" s="1"/>
  <c r="N151" i="2"/>
  <c r="W167" i="2"/>
  <c r="AE167" i="2" s="1"/>
  <c r="N167" i="2"/>
  <c r="W183" i="2"/>
  <c r="AE183" i="2" s="1"/>
  <c r="N183" i="2"/>
  <c r="W199" i="2"/>
  <c r="AE199" i="2" s="1"/>
  <c r="N199" i="2"/>
  <c r="W211" i="2"/>
  <c r="AE211" i="2" s="1"/>
  <c r="N211" i="2"/>
  <c r="W239" i="2"/>
  <c r="AE239" i="2" s="1"/>
  <c r="N239" i="2"/>
  <c r="X5" i="2"/>
  <c r="AF5" i="2" s="1"/>
  <c r="O5" i="2"/>
  <c r="O197" i="2"/>
  <c r="X29" i="2"/>
  <c r="AF29" i="2" s="1"/>
  <c r="O29" i="2"/>
  <c r="X61" i="2"/>
  <c r="AF61" i="2" s="1"/>
  <c r="O61" i="2"/>
  <c r="X93" i="2"/>
  <c r="AF93" i="2" s="1"/>
  <c r="O93" i="2"/>
  <c r="X125" i="2"/>
  <c r="AF125" i="2" s="1"/>
  <c r="O125" i="2"/>
  <c r="X157" i="2"/>
  <c r="AF157" i="2" s="1"/>
  <c r="O157" i="2"/>
  <c r="X189" i="2"/>
  <c r="AF189" i="2" s="1"/>
  <c r="O189" i="2"/>
  <c r="X221" i="2"/>
  <c r="AF221" i="2" s="1"/>
  <c r="O221" i="2"/>
  <c r="W3" i="2"/>
  <c r="AE3" i="2" s="1"/>
  <c r="N3" i="2"/>
  <c r="W11" i="2"/>
  <c r="AE11" i="2" s="1"/>
  <c r="N11" i="2"/>
  <c r="W19" i="2"/>
  <c r="AE19" i="2" s="1"/>
  <c r="N19" i="2"/>
  <c r="W27" i="2"/>
  <c r="AE27" i="2" s="1"/>
  <c r="N27" i="2"/>
  <c r="W43" i="2"/>
  <c r="AE43" i="2" s="1"/>
  <c r="N43" i="2"/>
  <c r="W55" i="2"/>
  <c r="AE55" i="2" s="1"/>
  <c r="N55" i="2"/>
  <c r="W107" i="2"/>
  <c r="AE107" i="2" s="1"/>
  <c r="N107" i="2"/>
  <c r="W127" i="2"/>
  <c r="AE127" i="2" s="1"/>
  <c r="N127" i="2"/>
  <c r="W147" i="2"/>
  <c r="AE147" i="2" s="1"/>
  <c r="N147" i="2"/>
  <c r="W179" i="2"/>
  <c r="AE179" i="2" s="1"/>
  <c r="N179" i="2"/>
  <c r="W195" i="2"/>
  <c r="AE195" i="2" s="1"/>
  <c r="N195" i="2"/>
  <c r="W215" i="2"/>
  <c r="AE215" i="2" s="1"/>
  <c r="N215" i="2"/>
  <c r="W235" i="2"/>
  <c r="AE235" i="2" s="1"/>
  <c r="N235" i="2"/>
  <c r="X17" i="2"/>
  <c r="AF17" i="2" s="1"/>
  <c r="O17" i="2"/>
  <c r="X49" i="2"/>
  <c r="AF49" i="2" s="1"/>
  <c r="O49" i="2"/>
  <c r="X81" i="2"/>
  <c r="AF81" i="2" s="1"/>
  <c r="O81" i="2"/>
  <c r="X113" i="2"/>
  <c r="AF113" i="2" s="1"/>
  <c r="O113" i="2"/>
  <c r="X145" i="2"/>
  <c r="AF145" i="2" s="1"/>
  <c r="O145" i="2"/>
  <c r="X177" i="2"/>
  <c r="AF177" i="2" s="1"/>
  <c r="O177" i="2"/>
  <c r="X209" i="2"/>
  <c r="AF209" i="2" s="1"/>
  <c r="O209" i="2"/>
  <c r="X241" i="2"/>
  <c r="AF241" i="2" s="1"/>
  <c r="O241" i="2"/>
  <c r="X37" i="2"/>
  <c r="AF37" i="2" s="1"/>
  <c r="O37" i="2"/>
  <c r="X101" i="2"/>
  <c r="AF101" i="2" s="1"/>
  <c r="O101" i="2"/>
  <c r="X181" i="2"/>
  <c r="AF181" i="2" s="1"/>
  <c r="O181" i="2"/>
  <c r="X245" i="2"/>
  <c r="AF245" i="2" s="1"/>
  <c r="O245" i="2"/>
  <c r="W30" i="2"/>
  <c r="AE30" i="2" s="1"/>
  <c r="N30" i="2"/>
  <c r="W94" i="2"/>
  <c r="AE94" i="2" s="1"/>
  <c r="N94" i="2"/>
  <c r="W142" i="2"/>
  <c r="AE142" i="2" s="1"/>
  <c r="N142" i="2"/>
  <c r="W190" i="2"/>
  <c r="AE190" i="2" s="1"/>
  <c r="N190" i="2"/>
  <c r="W222" i="2"/>
  <c r="AE222" i="2" s="1"/>
  <c r="N222" i="2"/>
  <c r="W16" i="2"/>
  <c r="AE16" i="2" s="1"/>
  <c r="N16" i="2"/>
  <c r="W32" i="2"/>
  <c r="AE32" i="2" s="1"/>
  <c r="N32" i="2"/>
  <c r="W80" i="2"/>
  <c r="AE80" i="2" s="1"/>
  <c r="N80" i="2"/>
  <c r="W128" i="2"/>
  <c r="AE128" i="2" s="1"/>
  <c r="N128" i="2"/>
  <c r="W176" i="2"/>
  <c r="AE176" i="2" s="1"/>
  <c r="N176" i="2"/>
  <c r="W224" i="2"/>
  <c r="AE224" i="2" s="1"/>
  <c r="N224" i="2"/>
  <c r="X41" i="2"/>
  <c r="AF41" i="2" s="1"/>
  <c r="O41" i="2"/>
  <c r="X137" i="2"/>
  <c r="AF137" i="2" s="1"/>
  <c r="O137" i="2"/>
  <c r="X233" i="2"/>
  <c r="AF233" i="2" s="1"/>
  <c r="O233" i="2"/>
  <c r="W75" i="2"/>
  <c r="AE75" i="2" s="1"/>
  <c r="N75" i="2"/>
  <c r="W103" i="2"/>
  <c r="AE103" i="2" s="1"/>
  <c r="N103" i="2"/>
  <c r="W143" i="2"/>
  <c r="AE143" i="2" s="1"/>
  <c r="N143" i="2"/>
  <c r="X53" i="2"/>
  <c r="AF53" i="2" s="1"/>
  <c r="O53" i="2"/>
  <c r="X13" i="2"/>
  <c r="AF13" i="2" s="1"/>
  <c r="O13" i="2"/>
  <c r="X109" i="2"/>
  <c r="AF109" i="2" s="1"/>
  <c r="O109" i="2"/>
  <c r="X205" i="2"/>
  <c r="AF205" i="2" s="1"/>
  <c r="O205" i="2"/>
  <c r="W15" i="2"/>
  <c r="AE15" i="2" s="1"/>
  <c r="N15" i="2"/>
  <c r="W99" i="2"/>
  <c r="AE99" i="2" s="1"/>
  <c r="N99" i="2"/>
  <c r="W223" i="2"/>
  <c r="AE223" i="2" s="1"/>
  <c r="N223" i="2"/>
  <c r="X229" i="2"/>
  <c r="AF229" i="2" s="1"/>
  <c r="O229" i="2"/>
  <c r="X33" i="2"/>
  <c r="AF33" i="2" s="1"/>
  <c r="O33" i="2"/>
  <c r="X97" i="2"/>
  <c r="AF97" i="2" s="1"/>
  <c r="O97" i="2"/>
  <c r="X193" i="2"/>
  <c r="AF193" i="2" s="1"/>
  <c r="O193" i="2"/>
  <c r="X21" i="2"/>
  <c r="AF21" i="2" s="1"/>
  <c r="O21" i="2"/>
  <c r="X213" i="2"/>
  <c r="AF213" i="2" s="1"/>
  <c r="O213" i="2"/>
  <c r="W14" i="2"/>
  <c r="AE14" i="2" s="1"/>
  <c r="N14" i="2"/>
  <c r="W66" i="2"/>
  <c r="AE66" i="2" s="1"/>
  <c r="N66" i="2"/>
  <c r="W98" i="2"/>
  <c r="AE98" i="2" s="1"/>
  <c r="N98" i="2"/>
  <c r="W130" i="2"/>
  <c r="AE130" i="2" s="1"/>
  <c r="N130" i="2"/>
  <c r="W162" i="2"/>
  <c r="AE162" i="2" s="1"/>
  <c r="N162" i="2"/>
  <c r="W194" i="2"/>
  <c r="AE194" i="2" s="1"/>
  <c r="N194" i="2"/>
  <c r="W226" i="2"/>
  <c r="AE226" i="2" s="1"/>
  <c r="N226" i="2"/>
  <c r="N20" i="2"/>
  <c r="W20" i="2"/>
  <c r="AE20" i="2" s="1"/>
  <c r="W68" i="2"/>
  <c r="AE68" i="2" s="1"/>
  <c r="N68" i="2"/>
  <c r="W100" i="2"/>
  <c r="AE100" i="2" s="1"/>
  <c r="N100" i="2"/>
  <c r="N148" i="2"/>
  <c r="W148" i="2"/>
  <c r="AE148" i="2" s="1"/>
  <c r="W196" i="2"/>
  <c r="AE196" i="2" s="1"/>
  <c r="N196" i="2"/>
  <c r="W228" i="2"/>
  <c r="AE228" i="2" s="1"/>
  <c r="N228" i="2"/>
  <c r="W6" i="2"/>
  <c r="AE6" i="2" s="1"/>
  <c r="N6" i="2"/>
  <c r="W22" i="2"/>
  <c r="AE22" i="2" s="1"/>
  <c r="N22" i="2"/>
  <c r="W42" i="2"/>
  <c r="AE42" i="2" s="1"/>
  <c r="N42" i="2"/>
  <c r="W58" i="2"/>
  <c r="AE58" i="2" s="1"/>
  <c r="N58" i="2"/>
  <c r="W74" i="2"/>
  <c r="AE74" i="2" s="1"/>
  <c r="N74" i="2"/>
  <c r="W90" i="2"/>
  <c r="AE90" i="2" s="1"/>
  <c r="N90" i="2"/>
  <c r="W106" i="2"/>
  <c r="AE106" i="2" s="1"/>
  <c r="N106" i="2"/>
  <c r="W122" i="2"/>
  <c r="AE122" i="2" s="1"/>
  <c r="N122" i="2"/>
  <c r="W138" i="2"/>
  <c r="AE138" i="2" s="1"/>
  <c r="N138" i="2"/>
  <c r="W154" i="2"/>
  <c r="AE154" i="2" s="1"/>
  <c r="N154" i="2"/>
  <c r="W170" i="2"/>
  <c r="AE170" i="2" s="1"/>
  <c r="N170" i="2"/>
  <c r="W186" i="2"/>
  <c r="AE186" i="2" s="1"/>
  <c r="N186" i="2"/>
  <c r="W202" i="2"/>
  <c r="AE202" i="2" s="1"/>
  <c r="N202" i="2"/>
  <c r="W218" i="2"/>
  <c r="AE218" i="2" s="1"/>
  <c r="N218" i="2"/>
  <c r="W234" i="2"/>
  <c r="AE234" i="2" s="1"/>
  <c r="N234" i="2"/>
  <c r="W250" i="2"/>
  <c r="AE250" i="2" s="1"/>
  <c r="N250" i="2"/>
  <c r="W12" i="2"/>
  <c r="AE12" i="2" s="1"/>
  <c r="N12" i="2"/>
  <c r="W28" i="2"/>
  <c r="AE28" i="2" s="1"/>
  <c r="N28" i="2"/>
  <c r="W44" i="2"/>
  <c r="AE44" i="2" s="1"/>
  <c r="N44" i="2"/>
  <c r="W60" i="2"/>
  <c r="AE60" i="2" s="1"/>
  <c r="N60" i="2"/>
  <c r="W76" i="2"/>
  <c r="AE76" i="2" s="1"/>
  <c r="N76" i="2"/>
  <c r="W92" i="2"/>
  <c r="AE92" i="2" s="1"/>
  <c r="N92" i="2"/>
  <c r="W108" i="2"/>
  <c r="AE108" i="2" s="1"/>
  <c r="N108" i="2"/>
  <c r="W124" i="2"/>
  <c r="AE124" i="2" s="1"/>
  <c r="N124" i="2"/>
  <c r="W140" i="2"/>
  <c r="AE140" i="2" s="1"/>
  <c r="N140" i="2"/>
  <c r="W156" i="2"/>
  <c r="AE156" i="2" s="1"/>
  <c r="N156" i="2"/>
  <c r="W172" i="2"/>
  <c r="AE172" i="2" s="1"/>
  <c r="N172" i="2"/>
  <c r="W188" i="2"/>
  <c r="AE188" i="2" s="1"/>
  <c r="N188" i="2"/>
  <c r="W204" i="2"/>
  <c r="AE204" i="2" s="1"/>
  <c r="N204" i="2"/>
  <c r="W220" i="2"/>
  <c r="AE220" i="2" s="1"/>
  <c r="N220" i="2"/>
  <c r="W236" i="2"/>
  <c r="AE236" i="2" s="1"/>
  <c r="N236" i="2"/>
  <c r="W2" i="2"/>
  <c r="AE2" i="2" s="1"/>
  <c r="N2" i="2"/>
  <c r="W123" i="2"/>
  <c r="AE123" i="2" s="1"/>
  <c r="N123" i="2"/>
  <c r="W227" i="2"/>
  <c r="AE227" i="2" s="1"/>
  <c r="N227" i="2"/>
  <c r="W35" i="2"/>
  <c r="AE35" i="2" s="1"/>
  <c r="N35" i="2"/>
  <c r="W67" i="2"/>
  <c r="AE67" i="2" s="1"/>
  <c r="N67" i="2"/>
  <c r="W91" i="2"/>
  <c r="AE91" i="2" s="1"/>
  <c r="N91" i="2"/>
  <c r="W163" i="2"/>
  <c r="AE163" i="2" s="1"/>
  <c r="N163" i="2"/>
  <c r="W251" i="2"/>
  <c r="AE251" i="2" s="1"/>
  <c r="N251" i="2"/>
  <c r="O69" i="2" l="1"/>
  <c r="O133" i="2"/>
  <c r="O217" i="2"/>
  <c r="O153" i="2"/>
  <c r="Y153" i="2" s="1"/>
  <c r="AG153" i="2" s="1"/>
  <c r="X35" i="2"/>
  <c r="AF35" i="2" s="1"/>
  <c r="O35" i="2"/>
  <c r="X172" i="2"/>
  <c r="AF172" i="2" s="1"/>
  <c r="O172" i="2"/>
  <c r="X76" i="2"/>
  <c r="AF76" i="2" s="1"/>
  <c r="O76" i="2"/>
  <c r="X234" i="2"/>
  <c r="AF234" i="2" s="1"/>
  <c r="O234" i="2"/>
  <c r="X138" i="2"/>
  <c r="AF138" i="2" s="1"/>
  <c r="O138" i="2"/>
  <c r="X42" i="2"/>
  <c r="AF42" i="2" s="1"/>
  <c r="O42" i="2"/>
  <c r="O196" i="2"/>
  <c r="X196" i="2"/>
  <c r="AF196" i="2" s="1"/>
  <c r="X194" i="2"/>
  <c r="AF194" i="2" s="1"/>
  <c r="O194" i="2"/>
  <c r="Y193" i="2"/>
  <c r="AG193" i="2" s="1"/>
  <c r="P193" i="2"/>
  <c r="X15" i="2"/>
  <c r="AF15" i="2" s="1"/>
  <c r="O15" i="2"/>
  <c r="X103" i="2"/>
  <c r="AF103" i="2" s="1"/>
  <c r="O103" i="2"/>
  <c r="X176" i="2"/>
  <c r="AF176" i="2" s="1"/>
  <c r="O176" i="2"/>
  <c r="X190" i="2"/>
  <c r="AF190" i="2" s="1"/>
  <c r="O190" i="2"/>
  <c r="Y177" i="2"/>
  <c r="AG177" i="2" s="1"/>
  <c r="P177" i="2"/>
  <c r="X235" i="2"/>
  <c r="AF235" i="2" s="1"/>
  <c r="O235" i="2"/>
  <c r="X107" i="2"/>
  <c r="AF107" i="2" s="1"/>
  <c r="O107" i="2"/>
  <c r="X3" i="2"/>
  <c r="AF3" i="2" s="1"/>
  <c r="O3" i="2"/>
  <c r="P61" i="2"/>
  <c r="Y61" i="2"/>
  <c r="AG61" i="2" s="1"/>
  <c r="X199" i="2"/>
  <c r="AF199" i="2" s="1"/>
  <c r="O199" i="2"/>
  <c r="X71" i="2"/>
  <c r="AF71" i="2" s="1"/>
  <c r="O71" i="2"/>
  <c r="Y121" i="2"/>
  <c r="AG121" i="2" s="1"/>
  <c r="P121" i="2"/>
  <c r="X216" i="2"/>
  <c r="AF216" i="2" s="1"/>
  <c r="O216" i="2"/>
  <c r="X120" i="2"/>
  <c r="AF120" i="2" s="1"/>
  <c r="O120" i="2"/>
  <c r="X56" i="2"/>
  <c r="AF56" i="2" s="1"/>
  <c r="O56" i="2"/>
  <c r="X246" i="2"/>
  <c r="AF246" i="2" s="1"/>
  <c r="O246" i="2"/>
  <c r="X150" i="2"/>
  <c r="AF150" i="2" s="1"/>
  <c r="O150" i="2"/>
  <c r="X86" i="2"/>
  <c r="AF86" i="2" s="1"/>
  <c r="O86" i="2"/>
  <c r="X18" i="2"/>
  <c r="AF18" i="2" s="1"/>
  <c r="O18" i="2"/>
  <c r="X219" i="2"/>
  <c r="AF219" i="2" s="1"/>
  <c r="O219" i="2"/>
  <c r="X114" i="2"/>
  <c r="AF114" i="2" s="1"/>
  <c r="O114" i="2"/>
  <c r="Y225" i="2"/>
  <c r="AG225" i="2" s="1"/>
  <c r="P225" i="2"/>
  <c r="X243" i="2"/>
  <c r="AF243" i="2" s="1"/>
  <c r="O243" i="2"/>
  <c r="X119" i="2"/>
  <c r="AF119" i="2" s="1"/>
  <c r="O119" i="2"/>
  <c r="X39" i="2"/>
  <c r="AF39" i="2" s="1"/>
  <c r="O39" i="2"/>
  <c r="Y77" i="2"/>
  <c r="AG77" i="2" s="1"/>
  <c r="P77" i="2"/>
  <c r="X175" i="2"/>
  <c r="AF175" i="2" s="1"/>
  <c r="O175" i="2"/>
  <c r="X144" i="2"/>
  <c r="AF144" i="2" s="1"/>
  <c r="O144" i="2"/>
  <c r="X206" i="2"/>
  <c r="AF206" i="2" s="1"/>
  <c r="O206" i="2"/>
  <c r="X146" i="2"/>
  <c r="AF146" i="2" s="1"/>
  <c r="O146" i="2"/>
  <c r="X23" i="2"/>
  <c r="AF23" i="2" s="1"/>
  <c r="O23" i="2"/>
  <c r="Y117" i="2"/>
  <c r="AG117" i="2" s="1"/>
  <c r="P117" i="2"/>
  <c r="X115" i="2"/>
  <c r="AF115" i="2" s="1"/>
  <c r="O115" i="2"/>
  <c r="Y105" i="2"/>
  <c r="AG105" i="2" s="1"/>
  <c r="P105" i="2"/>
  <c r="X208" i="2"/>
  <c r="AF208" i="2" s="1"/>
  <c r="O208" i="2"/>
  <c r="O174" i="2"/>
  <c r="X174" i="2"/>
  <c r="AF174" i="2" s="1"/>
  <c r="X20" i="2"/>
  <c r="AF20" i="2" s="1"/>
  <c r="O20" i="2"/>
  <c r="X180" i="2"/>
  <c r="AF180" i="2" s="1"/>
  <c r="O180" i="2"/>
  <c r="X116" i="2"/>
  <c r="AF116" i="2" s="1"/>
  <c r="O116" i="2"/>
  <c r="X244" i="2"/>
  <c r="AF244" i="2" s="1"/>
  <c r="O244" i="2"/>
  <c r="X251" i="2"/>
  <c r="AF251" i="2" s="1"/>
  <c r="O251" i="2"/>
  <c r="X123" i="2"/>
  <c r="AF123" i="2" s="1"/>
  <c r="O123" i="2"/>
  <c r="X204" i="2"/>
  <c r="AF204" i="2" s="1"/>
  <c r="O204" i="2"/>
  <c r="X108" i="2"/>
  <c r="AF108" i="2" s="1"/>
  <c r="O108" i="2"/>
  <c r="X44" i="2"/>
  <c r="AF44" i="2" s="1"/>
  <c r="O44" i="2"/>
  <c r="X202" i="2"/>
  <c r="AF202" i="2" s="1"/>
  <c r="O202" i="2"/>
  <c r="X106" i="2"/>
  <c r="AF106" i="2" s="1"/>
  <c r="O106" i="2"/>
  <c r="X6" i="2"/>
  <c r="AF6" i="2" s="1"/>
  <c r="O6" i="2"/>
  <c r="X100" i="2"/>
  <c r="AF100" i="2" s="1"/>
  <c r="O100" i="2"/>
  <c r="X130" i="2"/>
  <c r="AF130" i="2" s="1"/>
  <c r="O130" i="2"/>
  <c r="Y213" i="2"/>
  <c r="AG213" i="2" s="1"/>
  <c r="P213" i="2"/>
  <c r="Y33" i="2"/>
  <c r="AG33" i="2" s="1"/>
  <c r="P33" i="2"/>
  <c r="Y109" i="2"/>
  <c r="AG109" i="2" s="1"/>
  <c r="P109" i="2"/>
  <c r="Y233" i="2"/>
  <c r="AG233" i="2" s="1"/>
  <c r="P233" i="2"/>
  <c r="X16" i="2"/>
  <c r="AF16" i="2" s="1"/>
  <c r="O16" i="2"/>
  <c r="Y245" i="2"/>
  <c r="AG245" i="2" s="1"/>
  <c r="P245" i="2"/>
  <c r="Y241" i="2"/>
  <c r="AG241" i="2" s="1"/>
  <c r="P241" i="2"/>
  <c r="Y49" i="2"/>
  <c r="AG49" i="2" s="1"/>
  <c r="P49" i="2"/>
  <c r="X147" i="2"/>
  <c r="AF147" i="2" s="1"/>
  <c r="O147" i="2"/>
  <c r="X43" i="2"/>
  <c r="AF43" i="2" s="1"/>
  <c r="O43" i="2"/>
  <c r="Y189" i="2"/>
  <c r="AG189" i="2" s="1"/>
  <c r="P189" i="2"/>
  <c r="Y197" i="2"/>
  <c r="AG197" i="2" s="1"/>
  <c r="P197" i="2"/>
  <c r="X167" i="2"/>
  <c r="AF167" i="2" s="1"/>
  <c r="O167" i="2"/>
  <c r="X95" i="2"/>
  <c r="AF95" i="2" s="1"/>
  <c r="O95" i="2"/>
  <c r="Y185" i="2"/>
  <c r="AG185" i="2" s="1"/>
  <c r="P185" i="2"/>
  <c r="X248" i="2"/>
  <c r="AF248" i="2" s="1"/>
  <c r="O248" i="2"/>
  <c r="X152" i="2"/>
  <c r="AF152" i="2" s="1"/>
  <c r="O152" i="2"/>
  <c r="X24" i="2"/>
  <c r="AF24" i="2" s="1"/>
  <c r="O24" i="2"/>
  <c r="X214" i="2"/>
  <c r="AF214" i="2" s="1"/>
  <c r="O214" i="2"/>
  <c r="X118" i="2"/>
  <c r="AF118" i="2" s="1"/>
  <c r="O118" i="2"/>
  <c r="X54" i="2"/>
  <c r="AF54" i="2" s="1"/>
  <c r="O54" i="2"/>
  <c r="X155" i="2"/>
  <c r="AF155" i="2" s="1"/>
  <c r="O155" i="2"/>
  <c r="X210" i="2"/>
  <c r="AF210" i="2" s="1"/>
  <c r="O210" i="2"/>
  <c r="X50" i="2"/>
  <c r="AF50" i="2" s="1"/>
  <c r="O50" i="2"/>
  <c r="Y129" i="2"/>
  <c r="AG129" i="2" s="1"/>
  <c r="P129" i="2"/>
  <c r="X171" i="2"/>
  <c r="AF171" i="2" s="1"/>
  <c r="O171" i="2"/>
  <c r="X7" i="2"/>
  <c r="AF7" i="2" s="1"/>
  <c r="O7" i="2"/>
  <c r="X247" i="2"/>
  <c r="AF247" i="2" s="1"/>
  <c r="O247" i="2"/>
  <c r="Y169" i="2"/>
  <c r="AG169" i="2" s="1"/>
  <c r="P169" i="2"/>
  <c r="X240" i="2"/>
  <c r="AF240" i="2" s="1"/>
  <c r="O240" i="2"/>
  <c r="X64" i="2"/>
  <c r="AF64" i="2" s="1"/>
  <c r="O64" i="2"/>
  <c r="X126" i="2"/>
  <c r="AF126" i="2" s="1"/>
  <c r="O126" i="2"/>
  <c r="O46" i="2"/>
  <c r="X46" i="2"/>
  <c r="AF46" i="2" s="1"/>
  <c r="X84" i="2"/>
  <c r="AF84" i="2" s="1"/>
  <c r="O84" i="2"/>
  <c r="Y85" i="2"/>
  <c r="AG85" i="2" s="1"/>
  <c r="P85" i="2"/>
  <c r="Y141" i="2"/>
  <c r="AG141" i="2" s="1"/>
  <c r="P141" i="2"/>
  <c r="X191" i="2"/>
  <c r="AF191" i="2" s="1"/>
  <c r="O191" i="2"/>
  <c r="X63" i="2"/>
  <c r="AF63" i="2" s="1"/>
  <c r="O63" i="2"/>
  <c r="X112" i="2"/>
  <c r="AF112" i="2" s="1"/>
  <c r="O112" i="2"/>
  <c r="X62" i="2"/>
  <c r="AF62" i="2" s="1"/>
  <c r="O62" i="2"/>
  <c r="X163" i="2"/>
  <c r="AF163" i="2" s="1"/>
  <c r="O163" i="2"/>
  <c r="X67" i="2"/>
  <c r="AF67" i="2" s="1"/>
  <c r="O67" i="2"/>
  <c r="X227" i="2"/>
  <c r="AF227" i="2" s="1"/>
  <c r="O227" i="2"/>
  <c r="X2" i="2"/>
  <c r="AF2" i="2" s="1"/>
  <c r="O2" i="2"/>
  <c r="X220" i="2"/>
  <c r="AF220" i="2" s="1"/>
  <c r="O220" i="2"/>
  <c r="X188" i="2"/>
  <c r="AF188" i="2" s="1"/>
  <c r="O188" i="2"/>
  <c r="X156" i="2"/>
  <c r="AF156" i="2" s="1"/>
  <c r="O156" i="2"/>
  <c r="X124" i="2"/>
  <c r="AF124" i="2" s="1"/>
  <c r="O124" i="2"/>
  <c r="X92" i="2"/>
  <c r="AF92" i="2" s="1"/>
  <c r="O92" i="2"/>
  <c r="X60" i="2"/>
  <c r="AF60" i="2" s="1"/>
  <c r="O60" i="2"/>
  <c r="X28" i="2"/>
  <c r="AF28" i="2" s="1"/>
  <c r="O28" i="2"/>
  <c r="X250" i="2"/>
  <c r="AF250" i="2" s="1"/>
  <c r="O250" i="2"/>
  <c r="X218" i="2"/>
  <c r="AF218" i="2" s="1"/>
  <c r="O218" i="2"/>
  <c r="X186" i="2"/>
  <c r="AF186" i="2" s="1"/>
  <c r="O186" i="2"/>
  <c r="X154" i="2"/>
  <c r="AF154" i="2" s="1"/>
  <c r="O154" i="2"/>
  <c r="X122" i="2"/>
  <c r="AF122" i="2" s="1"/>
  <c r="O122" i="2"/>
  <c r="X90" i="2"/>
  <c r="AF90" i="2" s="1"/>
  <c r="O90" i="2"/>
  <c r="X58" i="2"/>
  <c r="AF58" i="2" s="1"/>
  <c r="O58" i="2"/>
  <c r="X22" i="2"/>
  <c r="AF22" i="2" s="1"/>
  <c r="O22" i="2"/>
  <c r="X228" i="2"/>
  <c r="AF228" i="2" s="1"/>
  <c r="O228" i="2"/>
  <c r="X68" i="2"/>
  <c r="AF68" i="2" s="1"/>
  <c r="O68" i="2"/>
  <c r="X226" i="2"/>
  <c r="AF226" i="2" s="1"/>
  <c r="O226" i="2"/>
  <c r="X162" i="2"/>
  <c r="AF162" i="2" s="1"/>
  <c r="O162" i="2"/>
  <c r="X98" i="2"/>
  <c r="AF98" i="2" s="1"/>
  <c r="O98" i="2"/>
  <c r="O14" i="2"/>
  <c r="X14" i="2"/>
  <c r="AF14" i="2" s="1"/>
  <c r="Y21" i="2"/>
  <c r="AG21" i="2" s="1"/>
  <c r="P21" i="2"/>
  <c r="Y97" i="2"/>
  <c r="AG97" i="2" s="1"/>
  <c r="P97" i="2"/>
  <c r="Y229" i="2"/>
  <c r="AG229" i="2" s="1"/>
  <c r="P229" i="2"/>
  <c r="X99" i="2"/>
  <c r="AF99" i="2" s="1"/>
  <c r="O99" i="2"/>
  <c r="Y205" i="2"/>
  <c r="AG205" i="2" s="1"/>
  <c r="P205" i="2"/>
  <c r="Y13" i="2"/>
  <c r="AG13" i="2" s="1"/>
  <c r="P13" i="2"/>
  <c r="X143" i="2"/>
  <c r="AF143" i="2" s="1"/>
  <c r="O143" i="2"/>
  <c r="X75" i="2"/>
  <c r="AF75" i="2" s="1"/>
  <c r="O75" i="2"/>
  <c r="Y137" i="2"/>
  <c r="AG137" i="2" s="1"/>
  <c r="P137" i="2"/>
  <c r="X224" i="2"/>
  <c r="AF224" i="2" s="1"/>
  <c r="O224" i="2"/>
  <c r="X128" i="2"/>
  <c r="AF128" i="2" s="1"/>
  <c r="O128" i="2"/>
  <c r="X32" i="2"/>
  <c r="AF32" i="2" s="1"/>
  <c r="O32" i="2"/>
  <c r="X222" i="2"/>
  <c r="AF222" i="2" s="1"/>
  <c r="O222" i="2"/>
  <c r="O142" i="2"/>
  <c r="X142" i="2"/>
  <c r="AF142" i="2" s="1"/>
  <c r="X30" i="2"/>
  <c r="AF30" i="2" s="1"/>
  <c r="O30" i="2"/>
  <c r="Y181" i="2"/>
  <c r="AG181" i="2" s="1"/>
  <c r="P181" i="2"/>
  <c r="Y37" i="2"/>
  <c r="AG37" i="2" s="1"/>
  <c r="P37" i="2"/>
  <c r="Y209" i="2"/>
  <c r="AG209" i="2" s="1"/>
  <c r="P209" i="2"/>
  <c r="Y145" i="2"/>
  <c r="AG145" i="2" s="1"/>
  <c r="P145" i="2"/>
  <c r="P81" i="2"/>
  <c r="Y81" i="2"/>
  <c r="AG81" i="2" s="1"/>
  <c r="P17" i="2"/>
  <c r="Y17" i="2"/>
  <c r="AG17" i="2" s="1"/>
  <c r="X215" i="2"/>
  <c r="AF215" i="2" s="1"/>
  <c r="O215" i="2"/>
  <c r="X179" i="2"/>
  <c r="AF179" i="2" s="1"/>
  <c r="O179" i="2"/>
  <c r="X127" i="2"/>
  <c r="AF127" i="2" s="1"/>
  <c r="O127" i="2"/>
  <c r="X55" i="2"/>
  <c r="AF55" i="2" s="1"/>
  <c r="O55" i="2"/>
  <c r="X27" i="2"/>
  <c r="AF27" i="2" s="1"/>
  <c r="O27" i="2"/>
  <c r="X11" i="2"/>
  <c r="AF11" i="2" s="1"/>
  <c r="O11" i="2"/>
  <c r="Y221" i="2"/>
  <c r="AG221" i="2" s="1"/>
  <c r="P221" i="2"/>
  <c r="Y157" i="2"/>
  <c r="AG157" i="2" s="1"/>
  <c r="P157" i="2"/>
  <c r="Y93" i="2"/>
  <c r="AG93" i="2" s="1"/>
  <c r="P93" i="2"/>
  <c r="P29" i="2"/>
  <c r="Y29" i="2"/>
  <c r="AG29" i="2" s="1"/>
  <c r="Y133" i="2"/>
  <c r="AG133" i="2" s="1"/>
  <c r="P133" i="2"/>
  <c r="Y5" i="2"/>
  <c r="AG5" i="2" s="1"/>
  <c r="P5" i="2"/>
  <c r="X211" i="2"/>
  <c r="AF211" i="2" s="1"/>
  <c r="O211" i="2"/>
  <c r="X183" i="2"/>
  <c r="AF183" i="2" s="1"/>
  <c r="O183" i="2"/>
  <c r="X151" i="2"/>
  <c r="AF151" i="2" s="1"/>
  <c r="O151" i="2"/>
  <c r="X111" i="2"/>
  <c r="AF111" i="2" s="1"/>
  <c r="O111" i="2"/>
  <c r="X83" i="2"/>
  <c r="AF83" i="2" s="1"/>
  <c r="O83" i="2"/>
  <c r="X47" i="2"/>
  <c r="AF47" i="2" s="1"/>
  <c r="O47" i="2"/>
  <c r="Y217" i="2"/>
  <c r="AG217" i="2" s="1"/>
  <c r="P217" i="2"/>
  <c r="Y89" i="2"/>
  <c r="AG89" i="2" s="1"/>
  <c r="P89" i="2"/>
  <c r="X232" i="2"/>
  <c r="AF232" i="2" s="1"/>
  <c r="O232" i="2"/>
  <c r="X200" i="2"/>
  <c r="AF200" i="2" s="1"/>
  <c r="O200" i="2"/>
  <c r="X168" i="2"/>
  <c r="AF168" i="2" s="1"/>
  <c r="O168" i="2"/>
  <c r="X136" i="2"/>
  <c r="AF136" i="2" s="1"/>
  <c r="O136" i="2"/>
  <c r="X104" i="2"/>
  <c r="AF104" i="2" s="1"/>
  <c r="O104" i="2"/>
  <c r="X72" i="2"/>
  <c r="AF72" i="2" s="1"/>
  <c r="O72" i="2"/>
  <c r="X40" i="2"/>
  <c r="AF40" i="2" s="1"/>
  <c r="O40" i="2"/>
  <c r="X8" i="2"/>
  <c r="AF8" i="2" s="1"/>
  <c r="O8" i="2"/>
  <c r="X230" i="2"/>
  <c r="AF230" i="2" s="1"/>
  <c r="O230" i="2"/>
  <c r="X198" i="2"/>
  <c r="AF198" i="2" s="1"/>
  <c r="O198" i="2"/>
  <c r="X166" i="2"/>
  <c r="AF166" i="2" s="1"/>
  <c r="O166" i="2"/>
  <c r="X134" i="2"/>
  <c r="AF134" i="2" s="1"/>
  <c r="O134" i="2"/>
  <c r="X102" i="2"/>
  <c r="AF102" i="2" s="1"/>
  <c r="O102" i="2"/>
  <c r="X70" i="2"/>
  <c r="AF70" i="2" s="1"/>
  <c r="O70" i="2"/>
  <c r="X38" i="2"/>
  <c r="AF38" i="2" s="1"/>
  <c r="O38" i="2"/>
  <c r="X187" i="2"/>
  <c r="AF187" i="2" s="1"/>
  <c r="O187" i="2"/>
  <c r="X59" i="2"/>
  <c r="AF59" i="2" s="1"/>
  <c r="O59" i="2"/>
  <c r="X212" i="2"/>
  <c r="AF212" i="2" s="1"/>
  <c r="O212" i="2"/>
  <c r="X132" i="2"/>
  <c r="AF132" i="2" s="1"/>
  <c r="O132" i="2"/>
  <c r="X242" i="2"/>
  <c r="AF242" i="2" s="1"/>
  <c r="O242" i="2"/>
  <c r="X178" i="2"/>
  <c r="AF178" i="2" s="1"/>
  <c r="O178" i="2"/>
  <c r="X82" i="2"/>
  <c r="AF82" i="2" s="1"/>
  <c r="O82" i="2"/>
  <c r="Y149" i="2"/>
  <c r="AG149" i="2" s="1"/>
  <c r="P149" i="2"/>
  <c r="Y161" i="2"/>
  <c r="AG161" i="2" s="1"/>
  <c r="P161" i="2"/>
  <c r="Y65" i="2"/>
  <c r="AG65" i="2" s="1"/>
  <c r="P65" i="2"/>
  <c r="X203" i="2"/>
  <c r="AF203" i="2" s="1"/>
  <c r="O203" i="2"/>
  <c r="X139" i="2"/>
  <c r="AF139" i="2" s="1"/>
  <c r="O139" i="2"/>
  <c r="X79" i="2"/>
  <c r="AF79" i="2" s="1"/>
  <c r="O79" i="2"/>
  <c r="X31" i="2"/>
  <c r="AF31" i="2" s="1"/>
  <c r="O31" i="2"/>
  <c r="Y173" i="2"/>
  <c r="AG173" i="2" s="1"/>
  <c r="P173" i="2"/>
  <c r="Y165" i="2"/>
  <c r="AG165" i="2" s="1"/>
  <c r="P165" i="2"/>
  <c r="X207" i="2"/>
  <c r="AF207" i="2" s="1"/>
  <c r="O207" i="2"/>
  <c r="Y26" i="2"/>
  <c r="AG26" i="2" s="1"/>
  <c r="P26" i="2"/>
  <c r="Y73" i="2"/>
  <c r="AG73" i="2" s="1"/>
  <c r="P73" i="2"/>
  <c r="X192" i="2"/>
  <c r="AF192" i="2" s="1"/>
  <c r="O192" i="2"/>
  <c r="X96" i="2"/>
  <c r="AF96" i="2" s="1"/>
  <c r="O96" i="2"/>
  <c r="O238" i="2"/>
  <c r="X238" i="2"/>
  <c r="AF238" i="2" s="1"/>
  <c r="X158" i="2"/>
  <c r="AF158" i="2" s="1"/>
  <c r="O158" i="2"/>
  <c r="X78" i="2"/>
  <c r="AF78" i="2" s="1"/>
  <c r="O78" i="2"/>
  <c r="X131" i="2"/>
  <c r="AF131" i="2" s="1"/>
  <c r="O131" i="2"/>
  <c r="X164" i="2"/>
  <c r="AF164" i="2" s="1"/>
  <c r="O164" i="2"/>
  <c r="X4" i="2"/>
  <c r="AF4" i="2" s="1"/>
  <c r="O4" i="2"/>
  <c r="X34" i="2"/>
  <c r="AF34" i="2" s="1"/>
  <c r="O34" i="2"/>
  <c r="X51" i="2"/>
  <c r="AF51" i="2" s="1"/>
  <c r="O51" i="2"/>
  <c r="Y237" i="2"/>
  <c r="AG237" i="2" s="1"/>
  <c r="P237" i="2"/>
  <c r="Y45" i="2"/>
  <c r="AG45" i="2" s="1"/>
  <c r="P45" i="2"/>
  <c r="X231" i="2"/>
  <c r="AF231" i="2" s="1"/>
  <c r="O231" i="2"/>
  <c r="X159" i="2"/>
  <c r="AF159" i="2" s="1"/>
  <c r="O159" i="2"/>
  <c r="X87" i="2"/>
  <c r="AF87" i="2" s="1"/>
  <c r="O87" i="2"/>
  <c r="Y201" i="2"/>
  <c r="AG201" i="2" s="1"/>
  <c r="P201" i="2"/>
  <c r="Y9" i="2"/>
  <c r="AG9" i="2" s="1"/>
  <c r="P9" i="2"/>
  <c r="X160" i="2"/>
  <c r="AF160" i="2" s="1"/>
  <c r="O160" i="2"/>
  <c r="X48" i="2"/>
  <c r="AF48" i="2" s="1"/>
  <c r="O48" i="2"/>
  <c r="O110" i="2"/>
  <c r="X110" i="2"/>
  <c r="AF110" i="2" s="1"/>
  <c r="X10" i="2"/>
  <c r="AF10" i="2" s="1"/>
  <c r="O10" i="2"/>
  <c r="X91" i="2"/>
  <c r="AF91" i="2" s="1"/>
  <c r="O91" i="2"/>
  <c r="X236" i="2"/>
  <c r="AF236" i="2" s="1"/>
  <c r="O236" i="2"/>
  <c r="X140" i="2"/>
  <c r="AF140" i="2" s="1"/>
  <c r="O140" i="2"/>
  <c r="X12" i="2"/>
  <c r="AF12" i="2" s="1"/>
  <c r="O12" i="2"/>
  <c r="X170" i="2"/>
  <c r="AF170" i="2" s="1"/>
  <c r="O170" i="2"/>
  <c r="X74" i="2"/>
  <c r="AF74" i="2" s="1"/>
  <c r="O74" i="2"/>
  <c r="X66" i="2"/>
  <c r="AF66" i="2" s="1"/>
  <c r="O66" i="2"/>
  <c r="X223" i="2"/>
  <c r="AF223" i="2" s="1"/>
  <c r="O223" i="2"/>
  <c r="Y53" i="2"/>
  <c r="AG53" i="2" s="1"/>
  <c r="P53" i="2"/>
  <c r="Y41" i="2"/>
  <c r="AG41" i="2" s="1"/>
  <c r="P41" i="2"/>
  <c r="X80" i="2"/>
  <c r="AF80" i="2" s="1"/>
  <c r="O80" i="2"/>
  <c r="X94" i="2"/>
  <c r="AF94" i="2" s="1"/>
  <c r="O94" i="2"/>
  <c r="Y101" i="2"/>
  <c r="AG101" i="2" s="1"/>
  <c r="P101" i="2"/>
  <c r="Y113" i="2"/>
  <c r="AG113" i="2" s="1"/>
  <c r="P113" i="2"/>
  <c r="X195" i="2"/>
  <c r="AF195" i="2" s="1"/>
  <c r="O195" i="2"/>
  <c r="X19" i="2"/>
  <c r="AF19" i="2" s="1"/>
  <c r="O19" i="2"/>
  <c r="Y125" i="2"/>
  <c r="AG125" i="2" s="1"/>
  <c r="P125" i="2"/>
  <c r="Y69" i="2"/>
  <c r="AG69" i="2" s="1"/>
  <c r="P69" i="2"/>
  <c r="X239" i="2"/>
  <c r="AF239" i="2" s="1"/>
  <c r="O239" i="2"/>
  <c r="X135" i="2"/>
  <c r="AF135" i="2" s="1"/>
  <c r="O135" i="2"/>
  <c r="Y249" i="2"/>
  <c r="AG249" i="2" s="1"/>
  <c r="P249" i="2"/>
  <c r="Y57" i="2"/>
  <c r="AG57" i="2" s="1"/>
  <c r="P57" i="2"/>
  <c r="X184" i="2"/>
  <c r="AF184" i="2" s="1"/>
  <c r="O184" i="2"/>
  <c r="X88" i="2"/>
  <c r="AF88" i="2" s="1"/>
  <c r="O88" i="2"/>
  <c r="X182" i="2"/>
  <c r="AF182" i="2" s="1"/>
  <c r="O182" i="2"/>
  <c r="X36" i="2"/>
  <c r="AF36" i="2" s="1"/>
  <c r="O36" i="2"/>
  <c r="X148" i="2"/>
  <c r="AF148" i="2" s="1"/>
  <c r="O148" i="2"/>
  <c r="Y25" i="2"/>
  <c r="AG25" i="2" s="1"/>
  <c r="P25" i="2"/>
  <c r="X52" i="2"/>
  <c r="AF52" i="2" s="1"/>
  <c r="O52" i="2"/>
  <c r="P153" i="2" l="1"/>
  <c r="Y52" i="2"/>
  <c r="AG52" i="2" s="1"/>
  <c r="P52" i="2"/>
  <c r="Y184" i="2"/>
  <c r="AG184" i="2" s="1"/>
  <c r="P184" i="2"/>
  <c r="Y239" i="2"/>
  <c r="AG239" i="2" s="1"/>
  <c r="P239" i="2"/>
  <c r="Y195" i="2"/>
  <c r="AG195" i="2" s="1"/>
  <c r="P195" i="2"/>
  <c r="Y80" i="2"/>
  <c r="AG80" i="2" s="1"/>
  <c r="P80" i="2"/>
  <c r="Y66" i="2"/>
  <c r="AG66" i="2" s="1"/>
  <c r="P66" i="2"/>
  <c r="Y140" i="2"/>
  <c r="AG140" i="2" s="1"/>
  <c r="P140" i="2"/>
  <c r="Y91" i="2"/>
  <c r="AG91" i="2" s="1"/>
  <c r="P91" i="2"/>
  <c r="Y160" i="2"/>
  <c r="AG160" i="2" s="1"/>
  <c r="P160" i="2"/>
  <c r="Y159" i="2"/>
  <c r="AG159" i="2" s="1"/>
  <c r="P159" i="2"/>
  <c r="Y51" i="2"/>
  <c r="AG51" i="2" s="1"/>
  <c r="P51" i="2"/>
  <c r="Y131" i="2"/>
  <c r="AG131" i="2" s="1"/>
  <c r="P131" i="2"/>
  <c r="Y96" i="2"/>
  <c r="AG96" i="2" s="1"/>
  <c r="P96" i="2"/>
  <c r="Y207" i="2"/>
  <c r="AG207" i="2" s="1"/>
  <c r="P207" i="2"/>
  <c r="Y79" i="2"/>
  <c r="AG79" i="2" s="1"/>
  <c r="P79" i="2"/>
  <c r="Z161" i="2"/>
  <c r="AH161" i="2" s="1"/>
  <c r="Q161" i="2"/>
  <c r="AA161" i="2" s="1"/>
  <c r="AI161" i="2" s="1"/>
  <c r="Y242" i="2"/>
  <c r="AG242" i="2" s="1"/>
  <c r="P242" i="2"/>
  <c r="Y212" i="2"/>
  <c r="AG212" i="2" s="1"/>
  <c r="P212" i="2"/>
  <c r="Y70" i="2"/>
  <c r="AG70" i="2" s="1"/>
  <c r="P70" i="2"/>
  <c r="Y8" i="2"/>
  <c r="AG8" i="2" s="1"/>
  <c r="P8" i="2"/>
  <c r="P136" i="2"/>
  <c r="Y136" i="2"/>
  <c r="AG136" i="2" s="1"/>
  <c r="Z89" i="2"/>
  <c r="AH89" i="2" s="1"/>
  <c r="Q89" i="2"/>
  <c r="AA89" i="2" s="1"/>
  <c r="AI89" i="2" s="1"/>
  <c r="Y83" i="2"/>
  <c r="AG83" i="2" s="1"/>
  <c r="P83" i="2"/>
  <c r="Y211" i="2"/>
  <c r="AG211" i="2" s="1"/>
  <c r="P211" i="2"/>
  <c r="Z93" i="2"/>
  <c r="AH93" i="2" s="1"/>
  <c r="Q93" i="2"/>
  <c r="AA93" i="2" s="1"/>
  <c r="AI93" i="2" s="1"/>
  <c r="Y27" i="2"/>
  <c r="AG27" i="2" s="1"/>
  <c r="P27" i="2"/>
  <c r="Y224" i="2"/>
  <c r="AG224" i="2" s="1"/>
  <c r="P224" i="2"/>
  <c r="Z13" i="2"/>
  <c r="AH13" i="2" s="1"/>
  <c r="Q13" i="2"/>
  <c r="AA13" i="2" s="1"/>
  <c r="AI13" i="2" s="1"/>
  <c r="Y68" i="2"/>
  <c r="AG68" i="2" s="1"/>
  <c r="P68" i="2"/>
  <c r="Y90" i="2"/>
  <c r="AG90" i="2" s="1"/>
  <c r="P90" i="2"/>
  <c r="Y28" i="2"/>
  <c r="AG28" i="2" s="1"/>
  <c r="P28" i="2"/>
  <c r="Y156" i="2"/>
  <c r="AG156" i="2" s="1"/>
  <c r="P156" i="2"/>
  <c r="Y227" i="2"/>
  <c r="AG227" i="2" s="1"/>
  <c r="P227" i="2"/>
  <c r="Y112" i="2"/>
  <c r="AG112" i="2" s="1"/>
  <c r="P112" i="2"/>
  <c r="Y191" i="2"/>
  <c r="AG191" i="2" s="1"/>
  <c r="P191" i="2"/>
  <c r="Z85" i="2"/>
  <c r="AH85" i="2" s="1"/>
  <c r="Q85" i="2"/>
  <c r="AA85" i="2" s="1"/>
  <c r="AI85" i="2" s="1"/>
  <c r="Y64" i="2"/>
  <c r="AG64" i="2" s="1"/>
  <c r="P64" i="2"/>
  <c r="Y7" i="2"/>
  <c r="AG7" i="2" s="1"/>
  <c r="P7" i="2"/>
  <c r="Y210" i="2"/>
  <c r="AG210" i="2" s="1"/>
  <c r="P210" i="2"/>
  <c r="Y214" i="2"/>
  <c r="AG214" i="2" s="1"/>
  <c r="P214" i="2"/>
  <c r="Z185" i="2"/>
  <c r="AH185" i="2" s="1"/>
  <c r="Q185" i="2"/>
  <c r="AA185" i="2" s="1"/>
  <c r="AI185" i="2" s="1"/>
  <c r="Z189" i="2"/>
  <c r="AH189" i="2" s="1"/>
  <c r="Q189" i="2"/>
  <c r="AA189" i="2" s="1"/>
  <c r="AI189" i="2" s="1"/>
  <c r="Z241" i="2"/>
  <c r="AH241" i="2" s="1"/>
  <c r="Q241" i="2"/>
  <c r="AA241" i="2" s="1"/>
  <c r="AI241" i="2" s="1"/>
  <c r="Z109" i="2"/>
  <c r="AH109" i="2" s="1"/>
  <c r="Q109" i="2"/>
  <c r="AA109" i="2" s="1"/>
  <c r="AI109" i="2" s="1"/>
  <c r="Y100" i="2"/>
  <c r="AG100" i="2" s="1"/>
  <c r="P100" i="2"/>
  <c r="Y44" i="2"/>
  <c r="AG44" i="2" s="1"/>
  <c r="P44" i="2"/>
  <c r="Y251" i="2"/>
  <c r="AG251" i="2" s="1"/>
  <c r="P251" i="2"/>
  <c r="Y20" i="2"/>
  <c r="AG20" i="2" s="1"/>
  <c r="P20" i="2"/>
  <c r="Y115" i="2"/>
  <c r="AG115" i="2" s="1"/>
  <c r="P115" i="2"/>
  <c r="Y206" i="2"/>
  <c r="AG206" i="2" s="1"/>
  <c r="P206" i="2"/>
  <c r="Y39" i="2"/>
  <c r="AG39" i="2" s="1"/>
  <c r="P39" i="2"/>
  <c r="Y114" i="2"/>
  <c r="AG114" i="2" s="1"/>
  <c r="P114" i="2"/>
  <c r="Y150" i="2"/>
  <c r="AG150" i="2" s="1"/>
  <c r="P150" i="2"/>
  <c r="Z177" i="2"/>
  <c r="AH177" i="2" s="1"/>
  <c r="Q177" i="2"/>
  <c r="AA177" i="2" s="1"/>
  <c r="AI177" i="2" s="1"/>
  <c r="Y15" i="2"/>
  <c r="AG15" i="2" s="1"/>
  <c r="P15" i="2"/>
  <c r="Y194" i="2"/>
  <c r="AG194" i="2" s="1"/>
  <c r="P194" i="2"/>
  <c r="Y172" i="2"/>
  <c r="AG172" i="2" s="1"/>
  <c r="P172" i="2"/>
  <c r="Z81" i="2"/>
  <c r="AH81" i="2" s="1"/>
  <c r="Q81" i="2"/>
  <c r="AA81" i="2" s="1"/>
  <c r="AI81" i="2" s="1"/>
  <c r="Y142" i="2"/>
  <c r="AG142" i="2" s="1"/>
  <c r="P142" i="2"/>
  <c r="Y14" i="2"/>
  <c r="AG14" i="2" s="1"/>
  <c r="P14" i="2"/>
  <c r="Y46" i="2"/>
  <c r="AG46" i="2" s="1"/>
  <c r="P46" i="2"/>
  <c r="Z61" i="2"/>
  <c r="AH61" i="2" s="1"/>
  <c r="Q61" i="2"/>
  <c r="AA61" i="2" s="1"/>
  <c r="AI61" i="2" s="1"/>
  <c r="Y182" i="2"/>
  <c r="AG182" i="2" s="1"/>
  <c r="P182" i="2"/>
  <c r="Z249" i="2"/>
  <c r="AH249" i="2" s="1"/>
  <c r="Q249" i="2"/>
  <c r="AA249" i="2" s="1"/>
  <c r="AI249" i="2" s="1"/>
  <c r="Z125" i="2"/>
  <c r="AH125" i="2" s="1"/>
  <c r="Q125" i="2"/>
  <c r="AA125" i="2" s="1"/>
  <c r="AI125" i="2" s="1"/>
  <c r="Z101" i="2"/>
  <c r="AH101" i="2" s="1"/>
  <c r="Q101" i="2"/>
  <c r="AA101" i="2" s="1"/>
  <c r="AI101" i="2" s="1"/>
  <c r="Z53" i="2"/>
  <c r="AH53" i="2" s="1"/>
  <c r="Q53" i="2"/>
  <c r="AA53" i="2" s="1"/>
  <c r="AI53" i="2" s="1"/>
  <c r="Y170" i="2"/>
  <c r="AG170" i="2" s="1"/>
  <c r="P170" i="2"/>
  <c r="Z201" i="2"/>
  <c r="AH201" i="2" s="1"/>
  <c r="Q201" i="2"/>
  <c r="AA201" i="2" s="1"/>
  <c r="AI201" i="2" s="1"/>
  <c r="Z45" i="2"/>
  <c r="AH45" i="2" s="1"/>
  <c r="Q45" i="2"/>
  <c r="AA45" i="2" s="1"/>
  <c r="AI45" i="2" s="1"/>
  <c r="Y4" i="2"/>
  <c r="AG4" i="2" s="1"/>
  <c r="P4" i="2"/>
  <c r="Y158" i="2"/>
  <c r="AG158" i="2" s="1"/>
  <c r="P158" i="2"/>
  <c r="Z73" i="2"/>
  <c r="AH73" i="2" s="1"/>
  <c r="Q73" i="2"/>
  <c r="AA73" i="2" s="1"/>
  <c r="AI73" i="2" s="1"/>
  <c r="Z173" i="2"/>
  <c r="AH173" i="2" s="1"/>
  <c r="Q173" i="2"/>
  <c r="AA173" i="2" s="1"/>
  <c r="AI173" i="2" s="1"/>
  <c r="Y203" i="2"/>
  <c r="AG203" i="2" s="1"/>
  <c r="P203" i="2"/>
  <c r="Y82" i="2"/>
  <c r="AG82" i="2" s="1"/>
  <c r="P82" i="2"/>
  <c r="Y187" i="2"/>
  <c r="AG187" i="2" s="1"/>
  <c r="P187" i="2"/>
  <c r="Y134" i="2"/>
  <c r="AG134" i="2" s="1"/>
  <c r="P134" i="2"/>
  <c r="Y198" i="2"/>
  <c r="AG198" i="2" s="1"/>
  <c r="P198" i="2"/>
  <c r="Y72" i="2"/>
  <c r="AG72" i="2" s="1"/>
  <c r="P72" i="2"/>
  <c r="Y200" i="2"/>
  <c r="AG200" i="2" s="1"/>
  <c r="P200" i="2"/>
  <c r="Z217" i="2"/>
  <c r="AH217" i="2" s="1"/>
  <c r="Q217" i="2"/>
  <c r="AA217" i="2" s="1"/>
  <c r="AI217" i="2" s="1"/>
  <c r="Y151" i="2"/>
  <c r="AG151" i="2" s="1"/>
  <c r="P151" i="2"/>
  <c r="Z133" i="2"/>
  <c r="AH133" i="2" s="1"/>
  <c r="Q133" i="2"/>
  <c r="AA133" i="2" s="1"/>
  <c r="AI133" i="2" s="1"/>
  <c r="Z221" i="2"/>
  <c r="AH221" i="2" s="1"/>
  <c r="Q221" i="2"/>
  <c r="AA221" i="2" s="1"/>
  <c r="AI221" i="2" s="1"/>
  <c r="Y127" i="2"/>
  <c r="AG127" i="2" s="1"/>
  <c r="P127" i="2"/>
  <c r="Y215" i="2"/>
  <c r="AG215" i="2" s="1"/>
  <c r="P215" i="2"/>
  <c r="Z209" i="2"/>
  <c r="AH209" i="2" s="1"/>
  <c r="Q209" i="2"/>
  <c r="AA209" i="2" s="1"/>
  <c r="AI209" i="2" s="1"/>
  <c r="Z181" i="2"/>
  <c r="AH181" i="2" s="1"/>
  <c r="Q181" i="2"/>
  <c r="AA181" i="2" s="1"/>
  <c r="AI181" i="2" s="1"/>
  <c r="Y32" i="2"/>
  <c r="AG32" i="2" s="1"/>
  <c r="P32" i="2"/>
  <c r="Y75" i="2"/>
  <c r="AG75" i="2" s="1"/>
  <c r="P75" i="2"/>
  <c r="Y99" i="2"/>
  <c r="AG99" i="2" s="1"/>
  <c r="P99" i="2"/>
  <c r="Z97" i="2"/>
  <c r="AH97" i="2" s="1"/>
  <c r="Q97" i="2"/>
  <c r="AA97" i="2" s="1"/>
  <c r="AI97" i="2" s="1"/>
  <c r="Y162" i="2"/>
  <c r="AG162" i="2" s="1"/>
  <c r="P162" i="2"/>
  <c r="Y22" i="2"/>
  <c r="AG22" i="2" s="1"/>
  <c r="P22" i="2"/>
  <c r="Y154" i="2"/>
  <c r="AG154" i="2" s="1"/>
  <c r="P154" i="2"/>
  <c r="Y218" i="2"/>
  <c r="AG218" i="2" s="1"/>
  <c r="P218" i="2"/>
  <c r="Y92" i="2"/>
  <c r="AG92" i="2" s="1"/>
  <c r="P92" i="2"/>
  <c r="Y220" i="2"/>
  <c r="AG220" i="2" s="1"/>
  <c r="P220" i="2"/>
  <c r="Y163" i="2"/>
  <c r="AG163" i="2" s="1"/>
  <c r="P163" i="2"/>
  <c r="Z169" i="2"/>
  <c r="AH169" i="2" s="1"/>
  <c r="Q169" i="2"/>
  <c r="AA169" i="2" s="1"/>
  <c r="AI169" i="2" s="1"/>
  <c r="Z129" i="2"/>
  <c r="AH129" i="2" s="1"/>
  <c r="Q129" i="2"/>
  <c r="AA129" i="2" s="1"/>
  <c r="AI129" i="2" s="1"/>
  <c r="Y54" i="2"/>
  <c r="AG54" i="2" s="1"/>
  <c r="P54" i="2"/>
  <c r="Y152" i="2"/>
  <c r="AG152" i="2" s="1"/>
  <c r="P152" i="2"/>
  <c r="Y167" i="2"/>
  <c r="AG167" i="2" s="1"/>
  <c r="P167" i="2"/>
  <c r="P147" i="2"/>
  <c r="Y147" i="2"/>
  <c r="AG147" i="2" s="1"/>
  <c r="Y16" i="2"/>
  <c r="AG16" i="2" s="1"/>
  <c r="P16" i="2"/>
  <c r="Z213" i="2"/>
  <c r="AH213" i="2" s="1"/>
  <c r="Q213" i="2"/>
  <c r="AA213" i="2" s="1"/>
  <c r="AI213" i="2" s="1"/>
  <c r="Y106" i="2"/>
  <c r="AG106" i="2" s="1"/>
  <c r="P106" i="2"/>
  <c r="Y204" i="2"/>
  <c r="AG204" i="2" s="1"/>
  <c r="P204" i="2"/>
  <c r="Y116" i="2"/>
  <c r="AG116" i="2" s="1"/>
  <c r="P116" i="2"/>
  <c r="Y208" i="2"/>
  <c r="AG208" i="2" s="1"/>
  <c r="P208" i="2"/>
  <c r="Y23" i="2"/>
  <c r="AG23" i="2" s="1"/>
  <c r="P23" i="2"/>
  <c r="Y175" i="2"/>
  <c r="AG175" i="2" s="1"/>
  <c r="P175" i="2"/>
  <c r="Y243" i="2"/>
  <c r="AG243" i="2" s="1"/>
  <c r="P243" i="2"/>
  <c r="Y18" i="2"/>
  <c r="AG18" i="2" s="1"/>
  <c r="P18" i="2"/>
  <c r="Y56" i="2"/>
  <c r="AG56" i="2" s="1"/>
  <c r="P56" i="2"/>
  <c r="Y216" i="2"/>
  <c r="AG216" i="2" s="1"/>
  <c r="P216" i="2"/>
  <c r="Y71" i="2"/>
  <c r="AG71" i="2" s="1"/>
  <c r="P71" i="2"/>
  <c r="Y107" i="2"/>
  <c r="AG107" i="2" s="1"/>
  <c r="P107" i="2"/>
  <c r="Y176" i="2"/>
  <c r="AG176" i="2" s="1"/>
  <c r="P176" i="2"/>
  <c r="Y42" i="2"/>
  <c r="AG42" i="2" s="1"/>
  <c r="P42" i="2"/>
  <c r="Y234" i="2"/>
  <c r="AG234" i="2" s="1"/>
  <c r="P234" i="2"/>
  <c r="Y110" i="2"/>
  <c r="AG110" i="2" s="1"/>
  <c r="P110" i="2"/>
  <c r="Z25" i="2"/>
  <c r="AH25" i="2" s="1"/>
  <c r="Q25" i="2"/>
  <c r="AA25" i="2" s="1"/>
  <c r="AI25" i="2" s="1"/>
  <c r="Y36" i="2"/>
  <c r="AG36" i="2" s="1"/>
  <c r="P36" i="2"/>
  <c r="Y88" i="2"/>
  <c r="AG88" i="2" s="1"/>
  <c r="P88" i="2"/>
  <c r="Z57" i="2"/>
  <c r="AH57" i="2" s="1"/>
  <c r="Q57" i="2"/>
  <c r="AA57" i="2" s="1"/>
  <c r="AI57" i="2" s="1"/>
  <c r="Y135" i="2"/>
  <c r="AG135" i="2" s="1"/>
  <c r="P135" i="2"/>
  <c r="Z69" i="2"/>
  <c r="AH69" i="2" s="1"/>
  <c r="Q69" i="2"/>
  <c r="AA69" i="2" s="1"/>
  <c r="AI69" i="2" s="1"/>
  <c r="Y19" i="2"/>
  <c r="AG19" i="2" s="1"/>
  <c r="P19" i="2"/>
  <c r="Z113" i="2"/>
  <c r="AH113" i="2" s="1"/>
  <c r="Q113" i="2"/>
  <c r="AA113" i="2" s="1"/>
  <c r="AI113" i="2" s="1"/>
  <c r="Y94" i="2"/>
  <c r="AG94" i="2" s="1"/>
  <c r="P94" i="2"/>
  <c r="Z41" i="2"/>
  <c r="AH41" i="2" s="1"/>
  <c r="Q41" i="2"/>
  <c r="AA41" i="2" s="1"/>
  <c r="AI41" i="2" s="1"/>
  <c r="Y223" i="2"/>
  <c r="AG223" i="2" s="1"/>
  <c r="P223" i="2"/>
  <c r="Y74" i="2"/>
  <c r="AG74" i="2" s="1"/>
  <c r="P74" i="2"/>
  <c r="Y12" i="2"/>
  <c r="AG12" i="2" s="1"/>
  <c r="P12" i="2"/>
  <c r="Y236" i="2"/>
  <c r="AG236" i="2" s="1"/>
  <c r="P236" i="2"/>
  <c r="Y10" i="2"/>
  <c r="AG10" i="2" s="1"/>
  <c r="P10" i="2"/>
  <c r="Y48" i="2"/>
  <c r="AG48" i="2" s="1"/>
  <c r="P48" i="2"/>
  <c r="Z9" i="2"/>
  <c r="AH9" i="2" s="1"/>
  <c r="Q9" i="2"/>
  <c r="AA9" i="2" s="1"/>
  <c r="AI9" i="2" s="1"/>
  <c r="Y87" i="2"/>
  <c r="AG87" i="2" s="1"/>
  <c r="P87" i="2"/>
  <c r="Y231" i="2"/>
  <c r="AG231" i="2" s="1"/>
  <c r="P231" i="2"/>
  <c r="Z237" i="2"/>
  <c r="AH237" i="2" s="1"/>
  <c r="Q237" i="2"/>
  <c r="AA237" i="2" s="1"/>
  <c r="AI237" i="2" s="1"/>
  <c r="Y34" i="2"/>
  <c r="AG34" i="2" s="1"/>
  <c r="P34" i="2"/>
  <c r="Y164" i="2"/>
  <c r="AG164" i="2" s="1"/>
  <c r="P164" i="2"/>
  <c r="Y78" i="2"/>
  <c r="AG78" i="2" s="1"/>
  <c r="P78" i="2"/>
  <c r="Y192" i="2"/>
  <c r="AG192" i="2" s="1"/>
  <c r="P192" i="2"/>
  <c r="Z26" i="2"/>
  <c r="AH26" i="2" s="1"/>
  <c r="Q26" i="2"/>
  <c r="AA26" i="2" s="1"/>
  <c r="AI26" i="2" s="1"/>
  <c r="Z165" i="2"/>
  <c r="AH165" i="2" s="1"/>
  <c r="Q165" i="2"/>
  <c r="AA165" i="2" s="1"/>
  <c r="AI165" i="2" s="1"/>
  <c r="Y31" i="2"/>
  <c r="AG31" i="2" s="1"/>
  <c r="P31" i="2"/>
  <c r="Y139" i="2"/>
  <c r="AG139" i="2" s="1"/>
  <c r="P139" i="2"/>
  <c r="Z65" i="2"/>
  <c r="AH65" i="2" s="1"/>
  <c r="Q65" i="2"/>
  <c r="AA65" i="2" s="1"/>
  <c r="AI65" i="2" s="1"/>
  <c r="Z149" i="2"/>
  <c r="AH149" i="2" s="1"/>
  <c r="Q149" i="2"/>
  <c r="AA149" i="2" s="1"/>
  <c r="AI149" i="2" s="1"/>
  <c r="Y178" i="2"/>
  <c r="AG178" i="2" s="1"/>
  <c r="P178" i="2"/>
  <c r="Y132" i="2"/>
  <c r="AG132" i="2" s="1"/>
  <c r="P132" i="2"/>
  <c r="Y59" i="2"/>
  <c r="AG59" i="2" s="1"/>
  <c r="P59" i="2"/>
  <c r="P38" i="2"/>
  <c r="Y38" i="2"/>
  <c r="AG38" i="2" s="1"/>
  <c r="Y102" i="2"/>
  <c r="AG102" i="2" s="1"/>
  <c r="P102" i="2"/>
  <c r="Y166" i="2"/>
  <c r="AG166" i="2" s="1"/>
  <c r="P166" i="2"/>
  <c r="Y230" i="2"/>
  <c r="AG230" i="2" s="1"/>
  <c r="P230" i="2"/>
  <c r="Y40" i="2"/>
  <c r="AG40" i="2" s="1"/>
  <c r="P40" i="2"/>
  <c r="Y104" i="2"/>
  <c r="AG104" i="2" s="1"/>
  <c r="P104" i="2"/>
  <c r="Y168" i="2"/>
  <c r="AG168" i="2" s="1"/>
  <c r="P168" i="2"/>
  <c r="P232" i="2"/>
  <c r="Y232" i="2"/>
  <c r="AG232" i="2" s="1"/>
  <c r="Z153" i="2"/>
  <c r="AH153" i="2" s="1"/>
  <c r="Q153" i="2"/>
  <c r="AA153" i="2" s="1"/>
  <c r="AI153" i="2" s="1"/>
  <c r="Y47" i="2"/>
  <c r="AG47" i="2" s="1"/>
  <c r="P47" i="2"/>
  <c r="Y111" i="2"/>
  <c r="AG111" i="2" s="1"/>
  <c r="P111" i="2"/>
  <c r="Y183" i="2"/>
  <c r="AG183" i="2" s="1"/>
  <c r="P183" i="2"/>
  <c r="Z5" i="2"/>
  <c r="AH5" i="2" s="1"/>
  <c r="Q5" i="2"/>
  <c r="AA5" i="2" s="1"/>
  <c r="AI5" i="2" s="1"/>
  <c r="Z157" i="2"/>
  <c r="AH157" i="2" s="1"/>
  <c r="Q157" i="2"/>
  <c r="AA157" i="2" s="1"/>
  <c r="AI157" i="2" s="1"/>
  <c r="Y11" i="2"/>
  <c r="AG11" i="2" s="1"/>
  <c r="P11" i="2"/>
  <c r="Y55" i="2"/>
  <c r="AG55" i="2" s="1"/>
  <c r="P55" i="2"/>
  <c r="P179" i="2"/>
  <c r="Y179" i="2"/>
  <c r="AG179" i="2" s="1"/>
  <c r="Z145" i="2"/>
  <c r="AH145" i="2" s="1"/>
  <c r="Q145" i="2"/>
  <c r="AA145" i="2" s="1"/>
  <c r="AI145" i="2" s="1"/>
  <c r="Z37" i="2"/>
  <c r="AH37" i="2" s="1"/>
  <c r="Q37" i="2"/>
  <c r="AA37" i="2" s="1"/>
  <c r="AI37" i="2" s="1"/>
  <c r="Y30" i="2"/>
  <c r="AG30" i="2" s="1"/>
  <c r="P30" i="2"/>
  <c r="P222" i="2"/>
  <c r="Y222" i="2"/>
  <c r="AG222" i="2" s="1"/>
  <c r="Y128" i="2"/>
  <c r="AG128" i="2" s="1"/>
  <c r="P128" i="2"/>
  <c r="Z137" i="2"/>
  <c r="AH137" i="2" s="1"/>
  <c r="Q137" i="2"/>
  <c r="AA137" i="2" s="1"/>
  <c r="AI137" i="2" s="1"/>
  <c r="Y143" i="2"/>
  <c r="AG143" i="2" s="1"/>
  <c r="P143" i="2"/>
  <c r="Z205" i="2"/>
  <c r="AH205" i="2" s="1"/>
  <c r="Q205" i="2"/>
  <c r="AA205" i="2" s="1"/>
  <c r="AI205" i="2" s="1"/>
  <c r="Z229" i="2"/>
  <c r="AH229" i="2" s="1"/>
  <c r="Q229" i="2"/>
  <c r="AA229" i="2" s="1"/>
  <c r="AI229" i="2" s="1"/>
  <c r="Z21" i="2"/>
  <c r="AH21" i="2" s="1"/>
  <c r="Q21" i="2"/>
  <c r="AA21" i="2" s="1"/>
  <c r="AI21" i="2" s="1"/>
  <c r="Y98" i="2"/>
  <c r="AG98" i="2" s="1"/>
  <c r="P98" i="2"/>
  <c r="Y226" i="2"/>
  <c r="AG226" i="2" s="1"/>
  <c r="P226" i="2"/>
  <c r="Y228" i="2"/>
  <c r="AG228" i="2" s="1"/>
  <c r="P228" i="2"/>
  <c r="Y58" i="2"/>
  <c r="AG58" i="2" s="1"/>
  <c r="P58" i="2"/>
  <c r="Y122" i="2"/>
  <c r="AG122" i="2" s="1"/>
  <c r="P122" i="2"/>
  <c r="Y186" i="2"/>
  <c r="AG186" i="2" s="1"/>
  <c r="P186" i="2"/>
  <c r="Y250" i="2"/>
  <c r="AG250" i="2" s="1"/>
  <c r="P250" i="2"/>
  <c r="Y60" i="2"/>
  <c r="AG60" i="2" s="1"/>
  <c r="P60" i="2"/>
  <c r="Y124" i="2"/>
  <c r="AG124" i="2" s="1"/>
  <c r="P124" i="2"/>
  <c r="Y188" i="2"/>
  <c r="AG188" i="2" s="1"/>
  <c r="P188" i="2"/>
  <c r="Y2" i="2"/>
  <c r="AG2" i="2" s="1"/>
  <c r="P2" i="2"/>
  <c r="Y67" i="2"/>
  <c r="AG67" i="2" s="1"/>
  <c r="P67" i="2"/>
  <c r="Y62" i="2"/>
  <c r="AG62" i="2" s="1"/>
  <c r="P62" i="2"/>
  <c r="Y63" i="2"/>
  <c r="AG63" i="2" s="1"/>
  <c r="P63" i="2"/>
  <c r="Z141" i="2"/>
  <c r="AH141" i="2" s="1"/>
  <c r="Q141" i="2"/>
  <c r="AA141" i="2" s="1"/>
  <c r="AI141" i="2" s="1"/>
  <c r="Y84" i="2"/>
  <c r="AG84" i="2" s="1"/>
  <c r="P84" i="2"/>
  <c r="Y126" i="2"/>
  <c r="AG126" i="2" s="1"/>
  <c r="P126" i="2"/>
  <c r="Y240" i="2"/>
  <c r="AG240" i="2" s="1"/>
  <c r="P240" i="2"/>
  <c r="Y247" i="2"/>
  <c r="AG247" i="2" s="1"/>
  <c r="P247" i="2"/>
  <c r="Y171" i="2"/>
  <c r="AG171" i="2" s="1"/>
  <c r="P171" i="2"/>
  <c r="Y50" i="2"/>
  <c r="AG50" i="2" s="1"/>
  <c r="P50" i="2"/>
  <c r="Y155" i="2"/>
  <c r="AG155" i="2" s="1"/>
  <c r="P155" i="2"/>
  <c r="Y118" i="2"/>
  <c r="AG118" i="2" s="1"/>
  <c r="P118" i="2"/>
  <c r="Y24" i="2"/>
  <c r="AG24" i="2" s="1"/>
  <c r="P24" i="2"/>
  <c r="Y248" i="2"/>
  <c r="AG248" i="2" s="1"/>
  <c r="P248" i="2"/>
  <c r="Y95" i="2"/>
  <c r="AG95" i="2" s="1"/>
  <c r="P95" i="2"/>
  <c r="Z197" i="2"/>
  <c r="AH197" i="2" s="1"/>
  <c r="Q197" i="2"/>
  <c r="AA197" i="2" s="1"/>
  <c r="AI197" i="2" s="1"/>
  <c r="Y43" i="2"/>
  <c r="AG43" i="2" s="1"/>
  <c r="P43" i="2"/>
  <c r="Z49" i="2"/>
  <c r="AH49" i="2" s="1"/>
  <c r="Q49" i="2"/>
  <c r="AA49" i="2" s="1"/>
  <c r="AI49" i="2" s="1"/>
  <c r="Z245" i="2"/>
  <c r="AH245" i="2" s="1"/>
  <c r="Q245" i="2"/>
  <c r="AA245" i="2" s="1"/>
  <c r="AI245" i="2" s="1"/>
  <c r="Z233" i="2"/>
  <c r="AH233" i="2" s="1"/>
  <c r="Q233" i="2"/>
  <c r="AA233" i="2" s="1"/>
  <c r="AI233" i="2" s="1"/>
  <c r="Z33" i="2"/>
  <c r="AH33" i="2" s="1"/>
  <c r="Q33" i="2"/>
  <c r="AA33" i="2" s="1"/>
  <c r="AI33" i="2" s="1"/>
  <c r="Y130" i="2"/>
  <c r="AG130" i="2" s="1"/>
  <c r="P130" i="2"/>
  <c r="Y6" i="2"/>
  <c r="AG6" i="2" s="1"/>
  <c r="P6" i="2"/>
  <c r="Y202" i="2"/>
  <c r="AG202" i="2" s="1"/>
  <c r="P202" i="2"/>
  <c r="Y108" i="2"/>
  <c r="AG108" i="2" s="1"/>
  <c r="P108" i="2"/>
  <c r="Y123" i="2"/>
  <c r="AG123" i="2" s="1"/>
  <c r="P123" i="2"/>
  <c r="Y244" i="2"/>
  <c r="AG244" i="2" s="1"/>
  <c r="P244" i="2"/>
  <c r="Y180" i="2"/>
  <c r="AG180" i="2" s="1"/>
  <c r="P180" i="2"/>
  <c r="Z105" i="2"/>
  <c r="AH105" i="2" s="1"/>
  <c r="Q105" i="2"/>
  <c r="AA105" i="2" s="1"/>
  <c r="AI105" i="2" s="1"/>
  <c r="Z117" i="2"/>
  <c r="AH117" i="2" s="1"/>
  <c r="Q117" i="2"/>
  <c r="AA117" i="2" s="1"/>
  <c r="AI117" i="2" s="1"/>
  <c r="Y146" i="2"/>
  <c r="AG146" i="2" s="1"/>
  <c r="P146" i="2"/>
  <c r="Y144" i="2"/>
  <c r="AG144" i="2" s="1"/>
  <c r="P144" i="2"/>
  <c r="Z77" i="2"/>
  <c r="AH77" i="2" s="1"/>
  <c r="Q77" i="2"/>
  <c r="AA77" i="2" s="1"/>
  <c r="AI77" i="2" s="1"/>
  <c r="Y119" i="2"/>
  <c r="AG119" i="2" s="1"/>
  <c r="P119" i="2"/>
  <c r="Z225" i="2"/>
  <c r="AH225" i="2" s="1"/>
  <c r="Q225" i="2"/>
  <c r="AA225" i="2" s="1"/>
  <c r="AI225" i="2" s="1"/>
  <c r="Y219" i="2"/>
  <c r="AG219" i="2" s="1"/>
  <c r="P219" i="2"/>
  <c r="Y86" i="2"/>
  <c r="AG86" i="2" s="1"/>
  <c r="P86" i="2"/>
  <c r="Y246" i="2"/>
  <c r="AG246" i="2" s="1"/>
  <c r="P246" i="2"/>
  <c r="Y120" i="2"/>
  <c r="AG120" i="2" s="1"/>
  <c r="P120" i="2"/>
  <c r="Z121" i="2"/>
  <c r="AH121" i="2" s="1"/>
  <c r="Q121" i="2"/>
  <c r="AA121" i="2" s="1"/>
  <c r="AI121" i="2" s="1"/>
  <c r="Y199" i="2"/>
  <c r="AG199" i="2" s="1"/>
  <c r="P199" i="2"/>
  <c r="Y3" i="2"/>
  <c r="AG3" i="2" s="1"/>
  <c r="P3" i="2"/>
  <c r="Y235" i="2"/>
  <c r="AG235" i="2" s="1"/>
  <c r="P235" i="2"/>
  <c r="Y190" i="2"/>
  <c r="AG190" i="2" s="1"/>
  <c r="P190" i="2"/>
  <c r="Y103" i="2"/>
  <c r="AG103" i="2" s="1"/>
  <c r="P103" i="2"/>
  <c r="Z193" i="2"/>
  <c r="AH193" i="2" s="1"/>
  <c r="Q193" i="2"/>
  <c r="AA193" i="2" s="1"/>
  <c r="AI193" i="2" s="1"/>
  <c r="Y138" i="2"/>
  <c r="AG138" i="2" s="1"/>
  <c r="P138" i="2"/>
  <c r="Y76" i="2"/>
  <c r="AG76" i="2" s="1"/>
  <c r="P76" i="2"/>
  <c r="Y35" i="2"/>
  <c r="AG35" i="2" s="1"/>
  <c r="P35" i="2"/>
  <c r="Y148" i="2"/>
  <c r="AG148" i="2" s="1"/>
  <c r="P148" i="2"/>
  <c r="Y238" i="2"/>
  <c r="AG238" i="2" s="1"/>
  <c r="P238" i="2"/>
  <c r="Z29" i="2"/>
  <c r="AH29" i="2" s="1"/>
  <c r="Q29" i="2"/>
  <c r="AA29" i="2" s="1"/>
  <c r="AI29" i="2" s="1"/>
  <c r="Z17" i="2"/>
  <c r="AH17" i="2" s="1"/>
  <c r="Q17" i="2"/>
  <c r="AA17" i="2" s="1"/>
  <c r="AI17" i="2" s="1"/>
  <c r="Y174" i="2"/>
  <c r="AG174" i="2" s="1"/>
  <c r="P174" i="2"/>
  <c r="Y196" i="2"/>
  <c r="AG196" i="2" s="1"/>
  <c r="P196" i="2"/>
  <c r="Z138" i="2" l="1"/>
  <c r="AH138" i="2" s="1"/>
  <c r="Q138" i="2"/>
  <c r="AA138" i="2" s="1"/>
  <c r="AI138" i="2" s="1"/>
  <c r="Z199" i="2"/>
  <c r="AH199" i="2" s="1"/>
  <c r="Q199" i="2"/>
  <c r="AA199" i="2" s="1"/>
  <c r="AI199" i="2" s="1"/>
  <c r="Z146" i="2"/>
  <c r="AH146" i="2" s="1"/>
  <c r="Q146" i="2"/>
  <c r="AA146" i="2" s="1"/>
  <c r="AI146" i="2" s="1"/>
  <c r="Z244" i="2"/>
  <c r="AH244" i="2" s="1"/>
  <c r="Q244" i="2"/>
  <c r="AA244" i="2" s="1"/>
  <c r="AI244" i="2" s="1"/>
  <c r="Z108" i="2"/>
  <c r="AH108" i="2" s="1"/>
  <c r="Q108" i="2"/>
  <c r="AA108" i="2" s="1"/>
  <c r="AI108" i="2" s="1"/>
  <c r="Z6" i="2"/>
  <c r="AH6" i="2" s="1"/>
  <c r="Q6" i="2"/>
  <c r="AA6" i="2" s="1"/>
  <c r="AI6" i="2" s="1"/>
  <c r="Z43" i="2"/>
  <c r="AH43" i="2" s="1"/>
  <c r="Q43" i="2"/>
  <c r="AA43" i="2" s="1"/>
  <c r="AI43" i="2" s="1"/>
  <c r="Z155" i="2"/>
  <c r="AH155" i="2" s="1"/>
  <c r="Q155" i="2"/>
  <c r="AA155" i="2" s="1"/>
  <c r="AI155" i="2" s="1"/>
  <c r="Z84" i="2"/>
  <c r="AH84" i="2" s="1"/>
  <c r="Q84" i="2"/>
  <c r="AA84" i="2" s="1"/>
  <c r="AI84" i="2" s="1"/>
  <c r="Z188" i="2"/>
  <c r="AH188" i="2" s="1"/>
  <c r="Q188" i="2"/>
  <c r="AA188" i="2" s="1"/>
  <c r="AI188" i="2" s="1"/>
  <c r="Z58" i="2"/>
  <c r="AH58" i="2" s="1"/>
  <c r="Q58" i="2"/>
  <c r="AA58" i="2" s="1"/>
  <c r="AI58" i="2" s="1"/>
  <c r="Z226" i="2"/>
  <c r="AH226" i="2" s="1"/>
  <c r="Q226" i="2"/>
  <c r="AA226" i="2" s="1"/>
  <c r="AI226" i="2" s="1"/>
  <c r="Z11" i="2"/>
  <c r="AH11" i="2" s="1"/>
  <c r="Q11" i="2"/>
  <c r="AA11" i="2" s="1"/>
  <c r="AI11" i="2" s="1"/>
  <c r="Z111" i="2"/>
  <c r="AH111" i="2" s="1"/>
  <c r="Q111" i="2"/>
  <c r="AA111" i="2" s="1"/>
  <c r="AI111" i="2" s="1"/>
  <c r="Q40" i="2"/>
  <c r="AA40" i="2" s="1"/>
  <c r="AI40" i="2" s="1"/>
  <c r="Z40" i="2"/>
  <c r="AH40" i="2" s="1"/>
  <c r="Z166" i="2"/>
  <c r="AH166" i="2" s="1"/>
  <c r="Q166" i="2"/>
  <c r="AA166" i="2" s="1"/>
  <c r="AI166" i="2" s="1"/>
  <c r="Z164" i="2"/>
  <c r="AH164" i="2" s="1"/>
  <c r="Q164" i="2"/>
  <c r="AA164" i="2" s="1"/>
  <c r="AI164" i="2" s="1"/>
  <c r="Z87" i="2"/>
  <c r="AH87" i="2" s="1"/>
  <c r="Q87" i="2"/>
  <c r="AA87" i="2" s="1"/>
  <c r="AI87" i="2" s="1"/>
  <c r="Z236" i="2"/>
  <c r="AH236" i="2" s="1"/>
  <c r="Q236" i="2"/>
  <c r="AA236" i="2" s="1"/>
  <c r="AI236" i="2" s="1"/>
  <c r="Z42" i="2"/>
  <c r="AH42" i="2" s="1"/>
  <c r="Q42" i="2"/>
  <c r="AA42" i="2" s="1"/>
  <c r="AI42" i="2" s="1"/>
  <c r="Z216" i="2"/>
  <c r="AH216" i="2" s="1"/>
  <c r="Q216" i="2"/>
  <c r="AA216" i="2" s="1"/>
  <c r="AI216" i="2" s="1"/>
  <c r="Z208" i="2"/>
  <c r="AH208" i="2" s="1"/>
  <c r="Q208" i="2"/>
  <c r="AA208" i="2" s="1"/>
  <c r="AI208" i="2" s="1"/>
  <c r="Z163" i="2"/>
  <c r="AH163" i="2" s="1"/>
  <c r="Q163" i="2"/>
  <c r="AA163" i="2" s="1"/>
  <c r="AI163" i="2" s="1"/>
  <c r="Z127" i="2"/>
  <c r="AH127" i="2" s="1"/>
  <c r="Q127" i="2"/>
  <c r="AA127" i="2" s="1"/>
  <c r="AI127" i="2" s="1"/>
  <c r="Q72" i="2"/>
  <c r="AA72" i="2" s="1"/>
  <c r="AI72" i="2" s="1"/>
  <c r="Z72" i="2"/>
  <c r="AH72" i="2" s="1"/>
  <c r="Z214" i="2"/>
  <c r="AH214" i="2" s="1"/>
  <c r="Q214" i="2"/>
  <c r="AA214" i="2" s="1"/>
  <c r="AI214" i="2" s="1"/>
  <c r="Z211" i="2"/>
  <c r="AH211" i="2" s="1"/>
  <c r="Q211" i="2"/>
  <c r="AA211" i="2" s="1"/>
  <c r="AI211" i="2" s="1"/>
  <c r="Z207" i="2"/>
  <c r="AH207" i="2" s="1"/>
  <c r="Q207" i="2"/>
  <c r="AA207" i="2" s="1"/>
  <c r="AI207" i="2" s="1"/>
  <c r="Z131" i="2"/>
  <c r="AH131" i="2" s="1"/>
  <c r="Q131" i="2"/>
  <c r="AA131" i="2" s="1"/>
  <c r="AI131" i="2" s="1"/>
  <c r="Z159" i="2"/>
  <c r="AH159" i="2" s="1"/>
  <c r="Q159" i="2"/>
  <c r="AA159" i="2" s="1"/>
  <c r="AI159" i="2" s="1"/>
  <c r="Z91" i="2"/>
  <c r="AH91" i="2" s="1"/>
  <c r="Q91" i="2"/>
  <c r="AA91" i="2" s="1"/>
  <c r="AI91" i="2" s="1"/>
  <c r="Z66" i="2"/>
  <c r="AH66" i="2" s="1"/>
  <c r="Q66" i="2"/>
  <c r="AA66" i="2" s="1"/>
  <c r="AI66" i="2" s="1"/>
  <c r="Z222" i="2"/>
  <c r="AH222" i="2" s="1"/>
  <c r="Q222" i="2"/>
  <c r="AA222" i="2" s="1"/>
  <c r="AI222" i="2" s="1"/>
  <c r="Z179" i="2"/>
  <c r="AH179" i="2" s="1"/>
  <c r="Q179" i="2"/>
  <c r="AA179" i="2" s="1"/>
  <c r="AI179" i="2" s="1"/>
  <c r="Z38" i="2"/>
  <c r="AH38" i="2" s="1"/>
  <c r="Q38" i="2"/>
  <c r="AA38" i="2" s="1"/>
  <c r="AI38" i="2" s="1"/>
  <c r="Z147" i="2"/>
  <c r="AH147" i="2" s="1"/>
  <c r="Q147" i="2"/>
  <c r="AA147" i="2" s="1"/>
  <c r="AI147" i="2" s="1"/>
  <c r="Z238" i="2"/>
  <c r="AH238" i="2" s="1"/>
  <c r="Q238" i="2"/>
  <c r="AA238" i="2" s="1"/>
  <c r="AI238" i="2" s="1"/>
  <c r="Q235" i="2"/>
  <c r="AA235" i="2" s="1"/>
  <c r="AI235" i="2" s="1"/>
  <c r="Z235" i="2"/>
  <c r="AH235" i="2" s="1"/>
  <c r="Z120" i="2"/>
  <c r="AH120" i="2" s="1"/>
  <c r="Q120" i="2"/>
  <c r="AA120" i="2" s="1"/>
  <c r="AI120" i="2" s="1"/>
  <c r="Z95" i="2"/>
  <c r="AH95" i="2" s="1"/>
  <c r="Q95" i="2"/>
  <c r="AA95" i="2" s="1"/>
  <c r="AI95" i="2" s="1"/>
  <c r="Z171" i="2"/>
  <c r="AH171" i="2" s="1"/>
  <c r="Q171" i="2"/>
  <c r="AA171" i="2" s="1"/>
  <c r="AI171" i="2" s="1"/>
  <c r="Z63" i="2"/>
  <c r="AH63" i="2" s="1"/>
  <c r="Q63" i="2"/>
  <c r="AA63" i="2" s="1"/>
  <c r="AI63" i="2" s="1"/>
  <c r="Z60" i="2"/>
  <c r="AH60" i="2" s="1"/>
  <c r="Q60" i="2"/>
  <c r="AA60" i="2" s="1"/>
  <c r="AI60" i="2" s="1"/>
  <c r="Z168" i="2"/>
  <c r="AH168" i="2" s="1"/>
  <c r="Q168" i="2"/>
  <c r="AA168" i="2" s="1"/>
  <c r="AI168" i="2" s="1"/>
  <c r="Q48" i="2"/>
  <c r="AA48" i="2" s="1"/>
  <c r="AI48" i="2" s="1"/>
  <c r="Z48" i="2"/>
  <c r="AH48" i="2" s="1"/>
  <c r="Z74" i="2"/>
  <c r="AH74" i="2" s="1"/>
  <c r="Q74" i="2"/>
  <c r="AA74" i="2" s="1"/>
  <c r="AI74" i="2" s="1"/>
  <c r="Z36" i="2"/>
  <c r="AH36" i="2" s="1"/>
  <c r="Q36" i="2"/>
  <c r="AA36" i="2" s="1"/>
  <c r="AI36" i="2" s="1"/>
  <c r="Z107" i="2"/>
  <c r="AH107" i="2" s="1"/>
  <c r="Q107" i="2"/>
  <c r="AA107" i="2" s="1"/>
  <c r="AI107" i="2" s="1"/>
  <c r="Z175" i="2"/>
  <c r="AH175" i="2" s="1"/>
  <c r="Q175" i="2"/>
  <c r="AA175" i="2" s="1"/>
  <c r="AI175" i="2" s="1"/>
  <c r="Z152" i="2"/>
  <c r="AH152" i="2" s="1"/>
  <c r="Q152" i="2"/>
  <c r="AA152" i="2" s="1"/>
  <c r="AI152" i="2" s="1"/>
  <c r="Z154" i="2"/>
  <c r="AH154" i="2" s="1"/>
  <c r="Q154" i="2"/>
  <c r="AA154" i="2" s="1"/>
  <c r="AI154" i="2" s="1"/>
  <c r="Z99" i="2"/>
  <c r="AH99" i="2" s="1"/>
  <c r="Q99" i="2"/>
  <c r="AA99" i="2" s="1"/>
  <c r="AI99" i="2" s="1"/>
  <c r="Z170" i="2"/>
  <c r="AH170" i="2" s="1"/>
  <c r="Q170" i="2"/>
  <c r="AA170" i="2" s="1"/>
  <c r="AI170" i="2" s="1"/>
  <c r="Z14" i="2"/>
  <c r="AH14" i="2" s="1"/>
  <c r="Q14" i="2"/>
  <c r="AA14" i="2" s="1"/>
  <c r="AI14" i="2" s="1"/>
  <c r="Z194" i="2"/>
  <c r="AH194" i="2" s="1"/>
  <c r="Q194" i="2"/>
  <c r="AA194" i="2" s="1"/>
  <c r="AI194" i="2" s="1"/>
  <c r="Z114" i="2"/>
  <c r="AH114" i="2" s="1"/>
  <c r="Q114" i="2"/>
  <c r="AA114" i="2" s="1"/>
  <c r="AI114" i="2" s="1"/>
  <c r="Z20" i="2"/>
  <c r="AH20" i="2" s="1"/>
  <c r="Q20" i="2"/>
  <c r="AA20" i="2" s="1"/>
  <c r="AI20" i="2" s="1"/>
  <c r="Z44" i="2"/>
  <c r="AH44" i="2" s="1"/>
  <c r="Q44" i="2"/>
  <c r="AA44" i="2" s="1"/>
  <c r="AI44" i="2" s="1"/>
  <c r="Z212" i="2"/>
  <c r="AH212" i="2" s="1"/>
  <c r="Q212" i="2"/>
  <c r="AA212" i="2" s="1"/>
  <c r="AI212" i="2" s="1"/>
  <c r="Z195" i="2"/>
  <c r="AH195" i="2" s="1"/>
  <c r="Q195" i="2"/>
  <c r="AA195" i="2" s="1"/>
  <c r="AI195" i="2" s="1"/>
  <c r="Z174" i="2"/>
  <c r="AH174" i="2" s="1"/>
  <c r="Q174" i="2"/>
  <c r="AA174" i="2" s="1"/>
  <c r="AI174" i="2" s="1"/>
  <c r="Z148" i="2"/>
  <c r="AH148" i="2" s="1"/>
  <c r="Q148" i="2"/>
  <c r="AA148" i="2" s="1"/>
  <c r="AI148" i="2" s="1"/>
  <c r="Z76" i="2"/>
  <c r="AH76" i="2" s="1"/>
  <c r="Q76" i="2"/>
  <c r="AA76" i="2" s="1"/>
  <c r="AI76" i="2" s="1"/>
  <c r="Z190" i="2"/>
  <c r="AH190" i="2" s="1"/>
  <c r="Q190" i="2"/>
  <c r="AA190" i="2" s="1"/>
  <c r="AI190" i="2" s="1"/>
  <c r="Z3" i="2"/>
  <c r="AH3" i="2" s="1"/>
  <c r="Q3" i="2"/>
  <c r="AA3" i="2" s="1"/>
  <c r="AI3" i="2" s="1"/>
  <c r="Z246" i="2"/>
  <c r="AH246" i="2" s="1"/>
  <c r="Q246" i="2"/>
  <c r="AA246" i="2" s="1"/>
  <c r="AI246" i="2" s="1"/>
  <c r="Z219" i="2"/>
  <c r="AH219" i="2" s="1"/>
  <c r="Q219" i="2"/>
  <c r="AA219" i="2" s="1"/>
  <c r="AI219" i="2" s="1"/>
  <c r="Z119" i="2"/>
  <c r="AH119" i="2" s="1"/>
  <c r="Q119" i="2"/>
  <c r="AA119" i="2" s="1"/>
  <c r="AI119" i="2" s="1"/>
  <c r="Q144" i="2"/>
  <c r="AA144" i="2" s="1"/>
  <c r="AI144" i="2" s="1"/>
  <c r="Z144" i="2"/>
  <c r="AH144" i="2" s="1"/>
  <c r="Z180" i="2"/>
  <c r="AH180" i="2" s="1"/>
  <c r="Q180" i="2"/>
  <c r="AA180" i="2" s="1"/>
  <c r="AI180" i="2" s="1"/>
  <c r="Z123" i="2"/>
  <c r="AH123" i="2" s="1"/>
  <c r="Q123" i="2"/>
  <c r="AA123" i="2" s="1"/>
  <c r="AI123" i="2" s="1"/>
  <c r="Z202" i="2"/>
  <c r="AH202" i="2" s="1"/>
  <c r="Q202" i="2"/>
  <c r="AA202" i="2" s="1"/>
  <c r="AI202" i="2" s="1"/>
  <c r="Z130" i="2"/>
  <c r="AH130" i="2" s="1"/>
  <c r="Q130" i="2"/>
  <c r="AA130" i="2" s="1"/>
  <c r="AI130" i="2" s="1"/>
  <c r="Z248" i="2"/>
  <c r="AH248" i="2" s="1"/>
  <c r="Q248" i="2"/>
  <c r="AA248" i="2" s="1"/>
  <c r="AI248" i="2" s="1"/>
  <c r="Z118" i="2"/>
  <c r="AH118" i="2" s="1"/>
  <c r="Q118" i="2"/>
  <c r="AA118" i="2" s="1"/>
  <c r="AI118" i="2" s="1"/>
  <c r="Z50" i="2"/>
  <c r="AH50" i="2" s="1"/>
  <c r="Q50" i="2"/>
  <c r="AA50" i="2" s="1"/>
  <c r="AI50" i="2" s="1"/>
  <c r="Q247" i="2"/>
  <c r="AA247" i="2" s="1"/>
  <c r="AI247" i="2" s="1"/>
  <c r="Z247" i="2"/>
  <c r="AH247" i="2" s="1"/>
  <c r="Z126" i="2"/>
  <c r="AH126" i="2" s="1"/>
  <c r="Q126" i="2"/>
  <c r="AA126" i="2" s="1"/>
  <c r="AI126" i="2" s="1"/>
  <c r="Z62" i="2"/>
  <c r="AH62" i="2" s="1"/>
  <c r="Q62" i="2"/>
  <c r="AA62" i="2" s="1"/>
  <c r="AI62" i="2" s="1"/>
  <c r="Z2" i="2"/>
  <c r="AH2" i="2" s="1"/>
  <c r="Q2" i="2"/>
  <c r="AA2" i="2" s="1"/>
  <c r="AI2" i="2" s="1"/>
  <c r="Z124" i="2"/>
  <c r="AH124" i="2" s="1"/>
  <c r="Q124" i="2"/>
  <c r="AA124" i="2" s="1"/>
  <c r="AI124" i="2" s="1"/>
  <c r="Z250" i="2"/>
  <c r="AH250" i="2" s="1"/>
  <c r="Q250" i="2"/>
  <c r="AA250" i="2" s="1"/>
  <c r="AI250" i="2" s="1"/>
  <c r="Z122" i="2"/>
  <c r="AH122" i="2" s="1"/>
  <c r="Q122" i="2"/>
  <c r="AA122" i="2" s="1"/>
  <c r="AI122" i="2" s="1"/>
  <c r="Z228" i="2"/>
  <c r="AH228" i="2" s="1"/>
  <c r="Q228" i="2"/>
  <c r="AA228" i="2" s="1"/>
  <c r="AI228" i="2" s="1"/>
  <c r="Z98" i="2"/>
  <c r="AH98" i="2" s="1"/>
  <c r="Q98" i="2"/>
  <c r="AA98" i="2" s="1"/>
  <c r="AI98" i="2" s="1"/>
  <c r="Z143" i="2"/>
  <c r="AH143" i="2" s="1"/>
  <c r="Q143" i="2"/>
  <c r="AA143" i="2" s="1"/>
  <c r="AI143" i="2" s="1"/>
  <c r="Z128" i="2"/>
  <c r="AH128" i="2" s="1"/>
  <c r="Q128" i="2"/>
  <c r="AA128" i="2" s="1"/>
  <c r="AI128" i="2" s="1"/>
  <c r="Z30" i="2"/>
  <c r="AH30" i="2" s="1"/>
  <c r="Q30" i="2"/>
  <c r="AA30" i="2" s="1"/>
  <c r="AI30" i="2" s="1"/>
  <c r="Z55" i="2"/>
  <c r="AH55" i="2" s="1"/>
  <c r="Q55" i="2"/>
  <c r="AA55" i="2" s="1"/>
  <c r="AI55" i="2" s="1"/>
  <c r="Z183" i="2"/>
  <c r="AH183" i="2" s="1"/>
  <c r="Q183" i="2"/>
  <c r="AA183" i="2" s="1"/>
  <c r="AI183" i="2" s="1"/>
  <c r="Z47" i="2"/>
  <c r="AH47" i="2" s="1"/>
  <c r="Q47" i="2"/>
  <c r="AA47" i="2" s="1"/>
  <c r="AI47" i="2" s="1"/>
  <c r="Q104" i="2"/>
  <c r="AA104" i="2" s="1"/>
  <c r="AI104" i="2" s="1"/>
  <c r="Z104" i="2"/>
  <c r="AH104" i="2" s="1"/>
  <c r="Z230" i="2"/>
  <c r="AH230" i="2" s="1"/>
  <c r="Q230" i="2"/>
  <c r="AA230" i="2" s="1"/>
  <c r="AI230" i="2" s="1"/>
  <c r="Z102" i="2"/>
  <c r="AH102" i="2" s="1"/>
  <c r="Q102" i="2"/>
  <c r="AA102" i="2" s="1"/>
  <c r="AI102" i="2" s="1"/>
  <c r="Z59" i="2"/>
  <c r="AH59" i="2" s="1"/>
  <c r="Q59" i="2"/>
  <c r="AA59" i="2" s="1"/>
  <c r="AI59" i="2" s="1"/>
  <c r="Z178" i="2"/>
  <c r="AH178" i="2" s="1"/>
  <c r="Q178" i="2"/>
  <c r="AA178" i="2" s="1"/>
  <c r="AI178" i="2" s="1"/>
  <c r="Z31" i="2"/>
  <c r="AH31" i="2" s="1"/>
  <c r="Q31" i="2"/>
  <c r="AA31" i="2" s="1"/>
  <c r="AI31" i="2" s="1"/>
  <c r="Z78" i="2"/>
  <c r="AH78" i="2" s="1"/>
  <c r="Q78" i="2"/>
  <c r="AA78" i="2" s="1"/>
  <c r="AI78" i="2" s="1"/>
  <c r="Z34" i="2"/>
  <c r="AH34" i="2" s="1"/>
  <c r="Q34" i="2"/>
  <c r="AA34" i="2" s="1"/>
  <c r="AI34" i="2" s="1"/>
  <c r="Z231" i="2"/>
  <c r="AH231" i="2" s="1"/>
  <c r="Q231" i="2"/>
  <c r="AA231" i="2" s="1"/>
  <c r="AI231" i="2" s="1"/>
  <c r="Z10" i="2"/>
  <c r="AH10" i="2" s="1"/>
  <c r="Q10" i="2"/>
  <c r="AA10" i="2" s="1"/>
  <c r="AI10" i="2" s="1"/>
  <c r="Z12" i="2"/>
  <c r="AH12" i="2" s="1"/>
  <c r="Q12" i="2"/>
  <c r="AA12" i="2" s="1"/>
  <c r="AI12" i="2" s="1"/>
  <c r="Z223" i="2"/>
  <c r="AH223" i="2" s="1"/>
  <c r="Q223" i="2"/>
  <c r="AA223" i="2" s="1"/>
  <c r="AI223" i="2" s="1"/>
  <c r="Z94" i="2"/>
  <c r="AH94" i="2" s="1"/>
  <c r="Q94" i="2"/>
  <c r="AA94" i="2" s="1"/>
  <c r="AI94" i="2" s="1"/>
  <c r="Z19" i="2"/>
  <c r="AH19" i="2" s="1"/>
  <c r="Q19" i="2"/>
  <c r="AA19" i="2" s="1"/>
  <c r="AI19" i="2" s="1"/>
  <c r="Z135" i="2"/>
  <c r="AH135" i="2" s="1"/>
  <c r="Q135" i="2"/>
  <c r="AA135" i="2" s="1"/>
  <c r="AI135" i="2" s="1"/>
  <c r="Q88" i="2"/>
  <c r="AA88" i="2" s="1"/>
  <c r="AI88" i="2" s="1"/>
  <c r="Z88" i="2"/>
  <c r="AH88" i="2" s="1"/>
  <c r="Z234" i="2"/>
  <c r="AH234" i="2" s="1"/>
  <c r="Q234" i="2"/>
  <c r="AA234" i="2" s="1"/>
  <c r="AI234" i="2" s="1"/>
  <c r="Z176" i="2"/>
  <c r="AH176" i="2" s="1"/>
  <c r="Q176" i="2"/>
  <c r="AA176" i="2" s="1"/>
  <c r="AI176" i="2" s="1"/>
  <c r="Z71" i="2"/>
  <c r="AH71" i="2" s="1"/>
  <c r="Q71" i="2"/>
  <c r="AA71" i="2" s="1"/>
  <c r="AI71" i="2" s="1"/>
  <c r="Q56" i="2"/>
  <c r="AA56" i="2" s="1"/>
  <c r="AI56" i="2" s="1"/>
  <c r="Z56" i="2"/>
  <c r="AH56" i="2" s="1"/>
  <c r="Z243" i="2"/>
  <c r="AH243" i="2" s="1"/>
  <c r="Q243" i="2"/>
  <c r="AA243" i="2" s="1"/>
  <c r="AI243" i="2" s="1"/>
  <c r="Z23" i="2"/>
  <c r="AH23" i="2" s="1"/>
  <c r="Q23" i="2"/>
  <c r="AA23" i="2" s="1"/>
  <c r="AI23" i="2" s="1"/>
  <c r="Z116" i="2"/>
  <c r="AH116" i="2" s="1"/>
  <c r="Q116" i="2"/>
  <c r="AA116" i="2" s="1"/>
  <c r="AI116" i="2" s="1"/>
  <c r="Z106" i="2"/>
  <c r="AH106" i="2" s="1"/>
  <c r="Q106" i="2"/>
  <c r="AA106" i="2" s="1"/>
  <c r="AI106" i="2" s="1"/>
  <c r="Q16" i="2"/>
  <c r="AA16" i="2" s="1"/>
  <c r="AI16" i="2" s="1"/>
  <c r="Z16" i="2"/>
  <c r="AH16" i="2" s="1"/>
  <c r="Z167" i="2"/>
  <c r="AH167" i="2" s="1"/>
  <c r="Q167" i="2"/>
  <c r="AA167" i="2" s="1"/>
  <c r="AI167" i="2" s="1"/>
  <c r="Z54" i="2"/>
  <c r="AH54" i="2" s="1"/>
  <c r="Q54" i="2"/>
  <c r="AA54" i="2" s="1"/>
  <c r="AI54" i="2" s="1"/>
  <c r="Z220" i="2"/>
  <c r="AH220" i="2" s="1"/>
  <c r="Q220" i="2"/>
  <c r="AA220" i="2" s="1"/>
  <c r="AI220" i="2" s="1"/>
  <c r="Z218" i="2"/>
  <c r="AH218" i="2" s="1"/>
  <c r="Q218" i="2"/>
  <c r="AA218" i="2" s="1"/>
  <c r="AI218" i="2" s="1"/>
  <c r="Z22" i="2"/>
  <c r="AH22" i="2" s="1"/>
  <c r="Q22" i="2"/>
  <c r="AA22" i="2" s="1"/>
  <c r="AI22" i="2" s="1"/>
  <c r="Z75" i="2"/>
  <c r="AH75" i="2" s="1"/>
  <c r="Q75" i="2"/>
  <c r="AA75" i="2" s="1"/>
  <c r="AI75" i="2" s="1"/>
  <c r="Z215" i="2"/>
  <c r="AH215" i="2" s="1"/>
  <c r="Q215" i="2"/>
  <c r="AA215" i="2" s="1"/>
  <c r="AI215" i="2" s="1"/>
  <c r="Z151" i="2"/>
  <c r="AH151" i="2" s="1"/>
  <c r="Q151" i="2"/>
  <c r="AA151" i="2" s="1"/>
  <c r="AI151" i="2" s="1"/>
  <c r="Z200" i="2"/>
  <c r="AH200" i="2" s="1"/>
  <c r="Q200" i="2"/>
  <c r="AA200" i="2" s="1"/>
  <c r="AI200" i="2" s="1"/>
  <c r="Z198" i="2"/>
  <c r="AH198" i="2" s="1"/>
  <c r="Q198" i="2"/>
  <c r="AA198" i="2" s="1"/>
  <c r="AI198" i="2" s="1"/>
  <c r="Z187" i="2"/>
  <c r="AH187" i="2" s="1"/>
  <c r="Q187" i="2"/>
  <c r="AA187" i="2" s="1"/>
  <c r="AI187" i="2" s="1"/>
  <c r="Q203" i="2"/>
  <c r="AA203" i="2" s="1"/>
  <c r="AI203" i="2" s="1"/>
  <c r="Z203" i="2"/>
  <c r="AH203" i="2" s="1"/>
  <c r="Z4" i="2"/>
  <c r="AH4" i="2" s="1"/>
  <c r="Q4" i="2"/>
  <c r="AA4" i="2" s="1"/>
  <c r="AI4" i="2" s="1"/>
  <c r="Z182" i="2"/>
  <c r="AH182" i="2" s="1"/>
  <c r="Q182" i="2"/>
  <c r="AA182" i="2" s="1"/>
  <c r="AI182" i="2" s="1"/>
  <c r="Z46" i="2"/>
  <c r="AH46" i="2" s="1"/>
  <c r="Q46" i="2"/>
  <c r="AA46" i="2" s="1"/>
  <c r="AI46" i="2" s="1"/>
  <c r="Z142" i="2"/>
  <c r="AH142" i="2" s="1"/>
  <c r="Q142" i="2"/>
  <c r="AA142" i="2" s="1"/>
  <c r="AI142" i="2" s="1"/>
  <c r="Z172" i="2"/>
  <c r="AH172" i="2" s="1"/>
  <c r="Q172" i="2"/>
  <c r="AA172" i="2" s="1"/>
  <c r="AI172" i="2" s="1"/>
  <c r="Z15" i="2"/>
  <c r="AH15" i="2" s="1"/>
  <c r="Q15" i="2"/>
  <c r="AA15" i="2" s="1"/>
  <c r="AI15" i="2" s="1"/>
  <c r="Z150" i="2"/>
  <c r="AH150" i="2" s="1"/>
  <c r="Q150" i="2"/>
  <c r="AA150" i="2" s="1"/>
  <c r="AI150" i="2" s="1"/>
  <c r="Z39" i="2"/>
  <c r="AH39" i="2" s="1"/>
  <c r="Q39" i="2"/>
  <c r="AA39" i="2" s="1"/>
  <c r="AI39" i="2" s="1"/>
  <c r="Z115" i="2"/>
  <c r="AH115" i="2" s="1"/>
  <c r="Q115" i="2"/>
  <c r="AA115" i="2" s="1"/>
  <c r="AI115" i="2" s="1"/>
  <c r="Z251" i="2"/>
  <c r="AH251" i="2" s="1"/>
  <c r="Q251" i="2"/>
  <c r="AA251" i="2" s="1"/>
  <c r="AI251" i="2" s="1"/>
  <c r="Z100" i="2"/>
  <c r="AH100" i="2" s="1"/>
  <c r="Q100" i="2"/>
  <c r="AA100" i="2" s="1"/>
  <c r="AI100" i="2" s="1"/>
  <c r="Z210" i="2"/>
  <c r="AH210" i="2" s="1"/>
  <c r="Q210" i="2"/>
  <c r="AA210" i="2" s="1"/>
  <c r="AI210" i="2" s="1"/>
  <c r="Q64" i="2"/>
  <c r="AA64" i="2" s="1"/>
  <c r="AI64" i="2" s="1"/>
  <c r="Z64" i="2"/>
  <c r="AH64" i="2" s="1"/>
  <c r="Z191" i="2"/>
  <c r="AH191" i="2" s="1"/>
  <c r="Q191" i="2"/>
  <c r="AA191" i="2" s="1"/>
  <c r="AI191" i="2" s="1"/>
  <c r="Z227" i="2"/>
  <c r="AH227" i="2" s="1"/>
  <c r="Q227" i="2"/>
  <c r="AA227" i="2" s="1"/>
  <c r="AI227" i="2" s="1"/>
  <c r="Z28" i="2"/>
  <c r="AH28" i="2" s="1"/>
  <c r="Q28" i="2"/>
  <c r="AA28" i="2" s="1"/>
  <c r="AI28" i="2" s="1"/>
  <c r="Z68" i="2"/>
  <c r="AH68" i="2" s="1"/>
  <c r="Q68" i="2"/>
  <c r="AA68" i="2" s="1"/>
  <c r="AI68" i="2" s="1"/>
  <c r="Z224" i="2"/>
  <c r="AH224" i="2" s="1"/>
  <c r="Q224" i="2"/>
  <c r="AA224" i="2" s="1"/>
  <c r="AI224" i="2" s="1"/>
  <c r="Z83" i="2"/>
  <c r="AH83" i="2" s="1"/>
  <c r="Q83" i="2"/>
  <c r="AA83" i="2" s="1"/>
  <c r="AI83" i="2" s="1"/>
  <c r="Z70" i="2"/>
  <c r="AH70" i="2" s="1"/>
  <c r="Q70" i="2"/>
  <c r="AA70" i="2" s="1"/>
  <c r="AI70" i="2" s="1"/>
  <c r="Z242" i="2"/>
  <c r="AH242" i="2" s="1"/>
  <c r="Q242" i="2"/>
  <c r="AA242" i="2" s="1"/>
  <c r="AI242" i="2" s="1"/>
  <c r="Z79" i="2"/>
  <c r="AH79" i="2" s="1"/>
  <c r="Q79" i="2"/>
  <c r="AA79" i="2" s="1"/>
  <c r="AI79" i="2" s="1"/>
  <c r="Q96" i="2"/>
  <c r="AA96" i="2" s="1"/>
  <c r="AI96" i="2" s="1"/>
  <c r="Z96" i="2"/>
  <c r="AH96" i="2" s="1"/>
  <c r="Z51" i="2"/>
  <c r="AH51" i="2" s="1"/>
  <c r="Q51" i="2"/>
  <c r="AA51" i="2" s="1"/>
  <c r="AI51" i="2" s="1"/>
  <c r="Z160" i="2"/>
  <c r="AH160" i="2" s="1"/>
  <c r="Q160" i="2"/>
  <c r="AA160" i="2" s="1"/>
  <c r="AI160" i="2" s="1"/>
  <c r="Z140" i="2"/>
  <c r="AH140" i="2" s="1"/>
  <c r="Q140" i="2"/>
  <c r="AA140" i="2" s="1"/>
  <c r="AI140" i="2" s="1"/>
  <c r="Q80" i="2"/>
  <c r="AA80" i="2" s="1"/>
  <c r="AI80" i="2" s="1"/>
  <c r="Z80" i="2"/>
  <c r="AH80" i="2" s="1"/>
  <c r="Z239" i="2"/>
  <c r="AH239" i="2" s="1"/>
  <c r="Q239" i="2"/>
  <c r="AA239" i="2" s="1"/>
  <c r="AI239" i="2" s="1"/>
  <c r="Z52" i="2"/>
  <c r="AH52" i="2" s="1"/>
  <c r="Q52" i="2"/>
  <c r="AA52" i="2" s="1"/>
  <c r="AI52" i="2" s="1"/>
  <c r="Z196" i="2"/>
  <c r="AH196" i="2" s="1"/>
  <c r="Q196" i="2"/>
  <c r="AA196" i="2" s="1"/>
  <c r="AI196" i="2" s="1"/>
  <c r="Z35" i="2"/>
  <c r="AH35" i="2" s="1"/>
  <c r="Q35" i="2"/>
  <c r="AA35" i="2" s="1"/>
  <c r="AI35" i="2" s="1"/>
  <c r="Z103" i="2"/>
  <c r="AH103" i="2" s="1"/>
  <c r="Q103" i="2"/>
  <c r="AA103" i="2" s="1"/>
  <c r="AI103" i="2" s="1"/>
  <c r="Z86" i="2"/>
  <c r="AH86" i="2" s="1"/>
  <c r="Q86" i="2"/>
  <c r="AA86" i="2" s="1"/>
  <c r="AI86" i="2" s="1"/>
  <c r="Q24" i="2"/>
  <c r="AA24" i="2" s="1"/>
  <c r="AI24" i="2" s="1"/>
  <c r="Z24" i="2"/>
  <c r="AH24" i="2" s="1"/>
  <c r="Z240" i="2"/>
  <c r="AH240" i="2" s="1"/>
  <c r="Q240" i="2"/>
  <c r="AA240" i="2" s="1"/>
  <c r="AI240" i="2" s="1"/>
  <c r="Z67" i="2"/>
  <c r="AH67" i="2" s="1"/>
  <c r="Q67" i="2"/>
  <c r="AA67" i="2" s="1"/>
  <c r="AI67" i="2" s="1"/>
  <c r="Z186" i="2"/>
  <c r="AH186" i="2" s="1"/>
  <c r="Q186" i="2"/>
  <c r="AA186" i="2" s="1"/>
  <c r="AI186" i="2" s="1"/>
  <c r="Z132" i="2"/>
  <c r="AH132" i="2" s="1"/>
  <c r="Q132" i="2"/>
  <c r="AA132" i="2" s="1"/>
  <c r="AI132" i="2" s="1"/>
  <c r="Z139" i="2"/>
  <c r="AH139" i="2" s="1"/>
  <c r="Q139" i="2"/>
  <c r="AA139" i="2" s="1"/>
  <c r="AI139" i="2" s="1"/>
  <c r="Z192" i="2"/>
  <c r="AH192" i="2" s="1"/>
  <c r="Q192" i="2"/>
  <c r="AA192" i="2" s="1"/>
  <c r="AI192" i="2" s="1"/>
  <c r="Z110" i="2"/>
  <c r="AH110" i="2" s="1"/>
  <c r="Q110" i="2"/>
  <c r="AA110" i="2" s="1"/>
  <c r="AI110" i="2" s="1"/>
  <c r="Z18" i="2"/>
  <c r="AH18" i="2" s="1"/>
  <c r="Q18" i="2"/>
  <c r="AA18" i="2" s="1"/>
  <c r="AI18" i="2" s="1"/>
  <c r="Z204" i="2"/>
  <c r="AH204" i="2" s="1"/>
  <c r="Q204" i="2"/>
  <c r="AA204" i="2" s="1"/>
  <c r="AI204" i="2" s="1"/>
  <c r="Z92" i="2"/>
  <c r="AH92" i="2" s="1"/>
  <c r="Q92" i="2"/>
  <c r="AA92" i="2" s="1"/>
  <c r="AI92" i="2" s="1"/>
  <c r="Z162" i="2"/>
  <c r="AH162" i="2" s="1"/>
  <c r="Q162" i="2"/>
  <c r="AA162" i="2" s="1"/>
  <c r="AI162" i="2" s="1"/>
  <c r="Q32" i="2"/>
  <c r="AA32" i="2" s="1"/>
  <c r="AI32" i="2" s="1"/>
  <c r="Z32" i="2"/>
  <c r="AH32" i="2" s="1"/>
  <c r="Z134" i="2"/>
  <c r="AH134" i="2" s="1"/>
  <c r="Q134" i="2"/>
  <c r="AA134" i="2" s="1"/>
  <c r="AI134" i="2" s="1"/>
  <c r="Z82" i="2"/>
  <c r="AH82" i="2" s="1"/>
  <c r="Q82" i="2"/>
  <c r="AA82" i="2" s="1"/>
  <c r="AI82" i="2" s="1"/>
  <c r="Z158" i="2"/>
  <c r="AH158" i="2" s="1"/>
  <c r="Q158" i="2"/>
  <c r="AA158" i="2" s="1"/>
  <c r="AI158" i="2" s="1"/>
  <c r="Z206" i="2"/>
  <c r="AH206" i="2" s="1"/>
  <c r="Q206" i="2"/>
  <c r="AA206" i="2" s="1"/>
  <c r="AI206" i="2" s="1"/>
  <c r="Z7" i="2"/>
  <c r="AH7" i="2" s="1"/>
  <c r="Q7" i="2"/>
  <c r="AA7" i="2" s="1"/>
  <c r="AI7" i="2" s="1"/>
  <c r="Z112" i="2"/>
  <c r="AH112" i="2" s="1"/>
  <c r="Q112" i="2"/>
  <c r="AA112" i="2" s="1"/>
  <c r="AI112" i="2" s="1"/>
  <c r="Z156" i="2"/>
  <c r="AH156" i="2" s="1"/>
  <c r="Q156" i="2"/>
  <c r="AA156" i="2" s="1"/>
  <c r="AI156" i="2" s="1"/>
  <c r="Z90" i="2"/>
  <c r="AH90" i="2" s="1"/>
  <c r="Q90" i="2"/>
  <c r="AA90" i="2" s="1"/>
  <c r="AI90" i="2" s="1"/>
  <c r="Z27" i="2"/>
  <c r="AH27" i="2" s="1"/>
  <c r="Q27" i="2"/>
  <c r="AA27" i="2" s="1"/>
  <c r="AI27" i="2" s="1"/>
  <c r="Q8" i="2"/>
  <c r="AA8" i="2" s="1"/>
  <c r="AI8" i="2" s="1"/>
  <c r="Z8" i="2"/>
  <c r="AH8" i="2" s="1"/>
  <c r="Z184" i="2"/>
  <c r="AH184" i="2" s="1"/>
  <c r="Q184" i="2"/>
  <c r="AA184" i="2" s="1"/>
  <c r="AI184" i="2" s="1"/>
  <c r="Z232" i="2"/>
  <c r="AH232" i="2" s="1"/>
  <c r="Q232" i="2"/>
  <c r="AA232" i="2" s="1"/>
  <c r="AI232" i="2" s="1"/>
  <c r="Z136" i="2"/>
  <c r="AH136" i="2" s="1"/>
  <c r="Q136" i="2"/>
  <c r="AA136" i="2" s="1"/>
  <c r="AI136" i="2" s="1"/>
</calcChain>
</file>

<file path=xl/sharedStrings.xml><?xml version="1.0" encoding="utf-8"?>
<sst xmlns="http://schemas.openxmlformats.org/spreadsheetml/2006/main" count="4085" uniqueCount="377">
  <si>
    <t>District</t>
  </si>
  <si>
    <t>TA</t>
  </si>
  <si>
    <t>Total_TA_area</t>
  </si>
  <si>
    <t>Zone</t>
  </si>
  <si>
    <t>2016_pop</t>
  </si>
  <si>
    <t>popdense_2016_actual</t>
  </si>
  <si>
    <t>calldense_2016</t>
  </si>
  <si>
    <t>Alpha</t>
  </si>
  <si>
    <t>Adj_Alpha</t>
  </si>
  <si>
    <t>Beta</t>
  </si>
  <si>
    <t>popdense_adj_2016</t>
  </si>
  <si>
    <t>calldense_2017</t>
  </si>
  <si>
    <t>popdense_adj_2017</t>
  </si>
  <si>
    <t>Growth_rate</t>
  </si>
  <si>
    <t>calldense_2018</t>
  </si>
  <si>
    <t>calldense_2019</t>
  </si>
  <si>
    <t>calldense_2020</t>
  </si>
  <si>
    <t>calldense_2021</t>
  </si>
  <si>
    <t>calldense_2022</t>
  </si>
  <si>
    <t>calldense_2023</t>
  </si>
  <si>
    <t>popdense_adj_2018</t>
  </si>
  <si>
    <t>popdense_adj_2019</t>
  </si>
  <si>
    <t>popdense_adj_2020</t>
  </si>
  <si>
    <t>popdense_adj_2021</t>
  </si>
  <si>
    <t>popdense_adj_2022</t>
  </si>
  <si>
    <t>popdense_adj_2023</t>
  </si>
  <si>
    <t>pop_adj_2018</t>
  </si>
  <si>
    <t>pop_adj_2019</t>
  </si>
  <si>
    <t>pop_adj_2020</t>
  </si>
  <si>
    <t>pop_adj_2021</t>
  </si>
  <si>
    <t>pop_adj_2022</t>
  </si>
  <si>
    <t>pop_adj_2023</t>
  </si>
  <si>
    <t>balaka</t>
  </si>
  <si>
    <t>Balaka Town</t>
  </si>
  <si>
    <t>South</t>
  </si>
  <si>
    <t>TA Kalembo</t>
  </si>
  <si>
    <t>TA Nsamala</t>
  </si>
  <si>
    <t>blantyre</t>
  </si>
  <si>
    <t>Blantyre City</t>
  </si>
  <si>
    <t>TA Chigaru</t>
  </si>
  <si>
    <t>TA Kapeni</t>
  </si>
  <si>
    <t>TA Kuntaja</t>
  </si>
  <si>
    <t>TA Kunthembwe</t>
  </si>
  <si>
    <t>TA Lundu</t>
  </si>
  <si>
    <t>TA Machinjili</t>
  </si>
  <si>
    <t>TA Makata</t>
  </si>
  <si>
    <t>TA Somba</t>
  </si>
  <si>
    <t>chikwawa</t>
  </si>
  <si>
    <t>Chikwawa Boma</t>
  </si>
  <si>
    <t>Lengwe National Park</t>
  </si>
  <si>
    <t>Majete Game Reserve - Chikwawa</t>
  </si>
  <si>
    <t>Ngabu Urban</t>
  </si>
  <si>
    <t>TA Chapananga</t>
  </si>
  <si>
    <t>TA Kasisi</t>
  </si>
  <si>
    <t>TA Katunga</t>
  </si>
  <si>
    <t>TA Makhwira</t>
  </si>
  <si>
    <t>TA Maseya</t>
  </si>
  <si>
    <t>TA Ngabu</t>
  </si>
  <si>
    <t>chiradzulu</t>
  </si>
  <si>
    <t>Chiradzulu Boma</t>
  </si>
  <si>
    <t>TA Chitera</t>
  </si>
  <si>
    <t>TA Kadewere</t>
  </si>
  <si>
    <t>TA Likoswe</t>
  </si>
  <si>
    <t>TA Mpama</t>
  </si>
  <si>
    <t>TA Nchema</t>
  </si>
  <si>
    <t>TA Nkalo</t>
  </si>
  <si>
    <t>machinga</t>
  </si>
  <si>
    <t>Lake Chiuta</t>
  </si>
  <si>
    <t>Liwonda National Park</t>
  </si>
  <si>
    <t>Liwonde Town</t>
  </si>
  <si>
    <t>SC Chamba</t>
  </si>
  <si>
    <t>SC Chikweo</t>
  </si>
  <si>
    <t>SC Chiwalo</t>
  </si>
  <si>
    <t>SC Mlomba</t>
  </si>
  <si>
    <t>SC Mposa</t>
  </si>
  <si>
    <t>SC Ngokwe</t>
  </si>
  <si>
    <t>SC Sitola</t>
  </si>
  <si>
    <t>TA Kawinga</t>
  </si>
  <si>
    <t>TA Liwonde</t>
  </si>
  <si>
    <t>TA Nyambi</t>
  </si>
  <si>
    <t>mangochi</t>
  </si>
  <si>
    <t>Lake Malawi</t>
  </si>
  <si>
    <t>Lake Malombe</t>
  </si>
  <si>
    <t>Mangochi Town</t>
  </si>
  <si>
    <t>Monkey Bay Urban</t>
  </si>
  <si>
    <t>SC Chowe</t>
  </si>
  <si>
    <t>SC Mbwana Nyambi</t>
  </si>
  <si>
    <t>SC Namabvi</t>
  </si>
  <si>
    <t>TA Chimwala</t>
  </si>
  <si>
    <t>TA Jalasi</t>
  </si>
  <si>
    <t>TA Katuli</t>
  </si>
  <si>
    <t>TA Makanjila</t>
  </si>
  <si>
    <t>TA Mponda</t>
  </si>
  <si>
    <t>TA Nankumba</t>
  </si>
  <si>
    <t>mulanje</t>
  </si>
  <si>
    <t>Mulanje Boma</t>
  </si>
  <si>
    <t>Mulanje Mountain Forest Reserve</t>
  </si>
  <si>
    <t>SC Juma</t>
  </si>
  <si>
    <t>SC Laston Njema</t>
  </si>
  <si>
    <t>TA Chikumbu</t>
  </si>
  <si>
    <t>TA Mabuka</t>
  </si>
  <si>
    <t>TA Nkanda</t>
  </si>
  <si>
    <t>TA Nthiramanja</t>
  </si>
  <si>
    <t>mwanza</t>
  </si>
  <si>
    <t>Majete Game Reserve - Mwanza</t>
  </si>
  <si>
    <t>Mwanza Boma</t>
  </si>
  <si>
    <t>TA Kanduku</t>
  </si>
  <si>
    <t>TA Nthache</t>
  </si>
  <si>
    <t>neno</t>
  </si>
  <si>
    <t>Majete Game Reserve - Neno</t>
  </si>
  <si>
    <t>TA Dambe</t>
  </si>
  <si>
    <t>TA Mlauli</t>
  </si>
  <si>
    <t>TA Ngozi</t>
  </si>
  <si>
    <t>TA Symon</t>
  </si>
  <si>
    <t>nsanje</t>
  </si>
  <si>
    <t>Mwabvi Game Reserve</t>
  </si>
  <si>
    <t>Nsanje Boma</t>
  </si>
  <si>
    <t>SC Makoka</t>
  </si>
  <si>
    <t>SC Mbenje</t>
  </si>
  <si>
    <t>TA Chimombo</t>
  </si>
  <si>
    <t>TA Malemia</t>
  </si>
  <si>
    <t>TA Mlolo</t>
  </si>
  <si>
    <t>TA Ndamera</t>
  </si>
  <si>
    <t>TA Nyachikadza</t>
  </si>
  <si>
    <t>TA Tengani</t>
  </si>
  <si>
    <t>phalombe</t>
  </si>
  <si>
    <t>TA Mkhumba</t>
  </si>
  <si>
    <t>TA Nazombe</t>
  </si>
  <si>
    <t>thyolo</t>
  </si>
  <si>
    <t>Luchenza Town</t>
  </si>
  <si>
    <t>SC Kwethemule</t>
  </si>
  <si>
    <t>SC Mbawela</t>
  </si>
  <si>
    <t>SC Mphuka</t>
  </si>
  <si>
    <t>SC Thukuta</t>
  </si>
  <si>
    <t>TA Bvumbwe</t>
  </si>
  <si>
    <t>TA Changata</t>
  </si>
  <si>
    <t>TA Chimaliro</t>
  </si>
  <si>
    <t>TA Kapichi</t>
  </si>
  <si>
    <t>TA Nchilamwela</t>
  </si>
  <si>
    <t>TA Nsabwe</t>
  </si>
  <si>
    <t>TA Thomas</t>
  </si>
  <si>
    <t>Thyolo Boma</t>
  </si>
  <si>
    <t>zomba</t>
  </si>
  <si>
    <t>SC Mbiza</t>
  </si>
  <si>
    <t>SC Mkumbira</t>
  </si>
  <si>
    <t>TA Chikowi</t>
  </si>
  <si>
    <t>TA Kuntumanji</t>
  </si>
  <si>
    <t>TA Mlumbe</t>
  </si>
  <si>
    <t>TA Mwambo</t>
  </si>
  <si>
    <t>Zomba City</t>
  </si>
  <si>
    <t>dedza</t>
  </si>
  <si>
    <t>Dedza Boma</t>
  </si>
  <si>
    <t>Central</t>
  </si>
  <si>
    <t>SC Chauma</t>
  </si>
  <si>
    <t>SC Chilikumwendo</t>
  </si>
  <si>
    <t>SC Kamenya Gwaza</t>
  </si>
  <si>
    <t>TA Kachindamoto</t>
  </si>
  <si>
    <t>TA Kaphuka</t>
  </si>
  <si>
    <t>TA Kasumbu</t>
  </si>
  <si>
    <t>TA Pemba</t>
  </si>
  <si>
    <t>TA Tambala</t>
  </si>
  <si>
    <t>dowa</t>
  </si>
  <si>
    <t>Dowa Boma</t>
  </si>
  <si>
    <t>Mponela Urban</t>
  </si>
  <si>
    <t>SC Chakhaza</t>
  </si>
  <si>
    <t>SC Kayembe</t>
  </si>
  <si>
    <t>SC Mkukula</t>
  </si>
  <si>
    <t>SC Mponela</t>
  </si>
  <si>
    <t>TA Chiwere</t>
  </si>
  <si>
    <t>TA Dzoole</t>
  </si>
  <si>
    <t>TA Msakambewa</t>
  </si>
  <si>
    <t>kasungu</t>
  </si>
  <si>
    <t>Kasungu Boma</t>
  </si>
  <si>
    <t>Kasungu National Park</t>
  </si>
  <si>
    <t>SC Chilowamatambe</t>
  </si>
  <si>
    <t>SC Chisikwa</t>
  </si>
  <si>
    <t>SC Kawamba</t>
  </si>
  <si>
    <t>SC Lukwa</t>
  </si>
  <si>
    <t>SC M'nyanja</t>
  </si>
  <si>
    <t>SC Njombwa</t>
  </si>
  <si>
    <t>SC Simlemba</t>
  </si>
  <si>
    <t>TA Chulu</t>
  </si>
  <si>
    <t>TA Kaluluma</t>
  </si>
  <si>
    <t>TA Kaomba</t>
  </si>
  <si>
    <t>TA Kapelula</t>
  </si>
  <si>
    <t>TA Mwase</t>
  </si>
  <si>
    <t>TA Santhe</t>
  </si>
  <si>
    <t>TA Wimbe</t>
  </si>
  <si>
    <t>lilongwe</t>
  </si>
  <si>
    <t>Lilongwe City</t>
  </si>
  <si>
    <t>SC Chitekwele</t>
  </si>
  <si>
    <t>SC Mtema</t>
  </si>
  <si>
    <t>SC Njewa</t>
  </si>
  <si>
    <t>SC Tsabango</t>
  </si>
  <si>
    <t>TA Chadza</t>
  </si>
  <si>
    <t>TA Chimutu</t>
  </si>
  <si>
    <t>TA Chiseka</t>
  </si>
  <si>
    <t>TA Chitukula</t>
  </si>
  <si>
    <t>TA Kabudula</t>
  </si>
  <si>
    <t>TA Kalolo</t>
  </si>
  <si>
    <t>TA Kalumba</t>
  </si>
  <si>
    <t>TA Kalumbu</t>
  </si>
  <si>
    <t>TA Khongoni</t>
  </si>
  <si>
    <t>TA Malili</t>
  </si>
  <si>
    <t>TA Mazengera</t>
  </si>
  <si>
    <t>mchinji</t>
  </si>
  <si>
    <t>Mchinji Boma</t>
  </si>
  <si>
    <t>SC Dambe</t>
  </si>
  <si>
    <t>SC Mavwere</t>
  </si>
  <si>
    <t>SC Mduwa</t>
  </si>
  <si>
    <t>TA Mkanda</t>
  </si>
  <si>
    <t>TA Mlonyeni</t>
  </si>
  <si>
    <t>TA Zulu</t>
  </si>
  <si>
    <t>nkhotakota</t>
  </si>
  <si>
    <t>Nkhotakota Boma</t>
  </si>
  <si>
    <t>Nkhotakota Game Reserve</t>
  </si>
  <si>
    <t>SC Kafuzila</t>
  </si>
  <si>
    <t>SC Mphonde</t>
  </si>
  <si>
    <t>SC Mwansambo</t>
  </si>
  <si>
    <t>TA Kanyenda</t>
  </si>
  <si>
    <t>TA Malenga Chanzi</t>
  </si>
  <si>
    <t>TA Mwadzama</t>
  </si>
  <si>
    <t>ntcheu</t>
  </si>
  <si>
    <t>Ntcheu Boma</t>
  </si>
  <si>
    <t>SC Champiti</t>
  </si>
  <si>
    <t>SC Goodson Ganya</t>
  </si>
  <si>
    <t>SC Makwangwala</t>
  </si>
  <si>
    <t>TA Chakhumbira</t>
  </si>
  <si>
    <t>TA Kwataine</t>
  </si>
  <si>
    <t>TA Masasa</t>
  </si>
  <si>
    <t>TA Mpando</t>
  </si>
  <si>
    <t>TA Njolomole</t>
  </si>
  <si>
    <t>TA Phambala</t>
  </si>
  <si>
    <t>ntchisi</t>
  </si>
  <si>
    <t>Ntchisi Boma</t>
  </si>
  <si>
    <t>SC Chilooko</t>
  </si>
  <si>
    <t>SC Nthondo</t>
  </si>
  <si>
    <t>TA Chikho</t>
  </si>
  <si>
    <t>TA Kalumo</t>
  </si>
  <si>
    <t>TA Kasakula</t>
  </si>
  <si>
    <t>TA Kasukula</t>
  </si>
  <si>
    <t>salima</t>
  </si>
  <si>
    <t>Salima Town</t>
  </si>
  <si>
    <t>SC Kambalame</t>
  </si>
  <si>
    <t>SC Kambwiri</t>
  </si>
  <si>
    <t>SC Mwanza</t>
  </si>
  <si>
    <t>TA Karonga</t>
  </si>
  <si>
    <t>TA Khombedza</t>
  </si>
  <si>
    <t>TA Kuluunda</t>
  </si>
  <si>
    <t>TA Maganga</t>
  </si>
  <si>
    <t>TA Ndindi</t>
  </si>
  <si>
    <t>chitipa</t>
  </si>
  <si>
    <t>Chitipa Boma</t>
  </si>
  <si>
    <t>North</t>
  </si>
  <si>
    <t>Nyika N.P. - Chitipa</t>
  </si>
  <si>
    <t>TA Kameme</t>
  </si>
  <si>
    <t>TA Mwabulambya</t>
  </si>
  <si>
    <t>TA Mwenemisuku</t>
  </si>
  <si>
    <t>TA Mwenewenya</t>
  </si>
  <si>
    <t>TA Nthalire</t>
  </si>
  <si>
    <t>karonga</t>
  </si>
  <si>
    <t>Karonga Town</t>
  </si>
  <si>
    <t>Nyipa N. P. - Karonga</t>
  </si>
  <si>
    <t>SC Mwakaboko</t>
  </si>
  <si>
    <t>SC Mwirang'ombe</t>
  </si>
  <si>
    <t>TA Kilupula</t>
  </si>
  <si>
    <t>TA Kyungu</t>
  </si>
  <si>
    <t>TA Wasambo</t>
  </si>
  <si>
    <t>mzimba</t>
  </si>
  <si>
    <t>Mzimba Boma</t>
  </si>
  <si>
    <t>Mzuzu City</t>
  </si>
  <si>
    <t>SC Jaravikuba Munthali</t>
  </si>
  <si>
    <t>SC Kampingo Sibande</t>
  </si>
  <si>
    <t>SC Khosolo Gwaza Jere</t>
  </si>
  <si>
    <t>TA Chindi</t>
  </si>
  <si>
    <t>TA M'Mbelwa</t>
  </si>
  <si>
    <t>TA Mabulabo</t>
  </si>
  <si>
    <t>TA Mpherembe</t>
  </si>
  <si>
    <t>TA Mtwalo</t>
  </si>
  <si>
    <t>TA Mzikubola</t>
  </si>
  <si>
    <t>TA Mzukuzuku</t>
  </si>
  <si>
    <t>nkhata bay</t>
  </si>
  <si>
    <t>SC Fukamalaza</t>
  </si>
  <si>
    <t>SC Malanda</t>
  </si>
  <si>
    <t>SC Nyaluwanga</t>
  </si>
  <si>
    <t>SC Zilakoma</t>
  </si>
  <si>
    <t>TA Fukamapiri</t>
  </si>
  <si>
    <t>TA Kabunduli</t>
  </si>
  <si>
    <t>TA Malenga Mzoma</t>
  </si>
  <si>
    <t>TA Musisya</t>
  </si>
  <si>
    <t>TA Timbiri</t>
  </si>
  <si>
    <t>rumphi</t>
  </si>
  <si>
    <t>Nyika National Park - Rumphi</t>
  </si>
  <si>
    <t>Rumphi Boma</t>
  </si>
  <si>
    <t>SC Kachulu</t>
  </si>
  <si>
    <t>SC Mwahenga</t>
  </si>
  <si>
    <t>SC Mwalweni</t>
  </si>
  <si>
    <t>SC Mwankhunikira</t>
  </si>
  <si>
    <t>TA Chikulamayembe</t>
  </si>
  <si>
    <t>TA Katumbi</t>
  </si>
  <si>
    <t>TA Mwamlowe</t>
  </si>
  <si>
    <t>Vwaza Marsh Game Reserve - Rumphi</t>
  </si>
  <si>
    <t>mobile_pen_rate</t>
  </si>
  <si>
    <t>callsense_2023</t>
  </si>
  <si>
    <t>pop_adj_2016</t>
  </si>
  <si>
    <t>pop_adj_2017</t>
  </si>
  <si>
    <t>2016_worlppop</t>
  </si>
  <si>
    <t>popdense_2016_calculated</t>
  </si>
  <si>
    <t>2015_worldpop</t>
  </si>
  <si>
    <t>2010_worldpop</t>
  </si>
  <si>
    <t>2020_worldpop</t>
  </si>
  <si>
    <t>2020-2015 growth rate</t>
  </si>
  <si>
    <t>2017_pop</t>
  </si>
  <si>
    <t>2018_pop</t>
  </si>
  <si>
    <t>2019_pop</t>
  </si>
  <si>
    <t>2020_pop</t>
  </si>
  <si>
    <t>likoma</t>
  </si>
  <si>
    <t>National administration</t>
  </si>
  <si>
    <t>Vwaza Marsh Game Reserve - Mzimba</t>
  </si>
  <si>
    <t>Lake Chilwa</t>
  </si>
  <si>
    <t>SC Chapinduka</t>
  </si>
  <si>
    <t>2021_pop</t>
  </si>
  <si>
    <t>2022_pop</t>
  </si>
  <si>
    <t>2023_pop</t>
  </si>
  <si>
    <t>2016_worlppop_Pop</t>
  </si>
  <si>
    <t>2016_pop_adj</t>
  </si>
  <si>
    <t>2017_pop_adj</t>
  </si>
  <si>
    <t>2018_pop_adj</t>
  </si>
  <si>
    <t>2019_pop_adj</t>
  </si>
  <si>
    <t>2020_pop_adj</t>
  </si>
  <si>
    <t>2021_pop_adj</t>
  </si>
  <si>
    <t>2022_pop_adj</t>
  </si>
  <si>
    <t>2023_pop_adj</t>
  </si>
  <si>
    <t>Population is estimated for 2018-23 using  population growth rate for the year 2015 and 2020 of Worldpop population estimate.</t>
  </si>
  <si>
    <t xml:space="preserve">The estimated population for 2018-23 is adjusted against average netflow for the year 2016 -17. This netflow is the outcome from Long term population movement analysis of the phase-1 of the project. </t>
  </si>
  <si>
    <t>Population adjustment is done To adjust the population with netflow we have followed below mentioned steps :</t>
  </si>
  <si>
    <r>
      <t>1.</t>
    </r>
    <r>
      <rPr>
        <sz val="7"/>
        <color theme="1"/>
        <rFont val="Times New Roman"/>
        <family val="1"/>
      </rPr>
      <t>     </t>
    </r>
    <r>
      <rPr>
        <sz val="11"/>
        <color theme="1"/>
        <rFont val="Calibri"/>
        <family val="2"/>
        <scheme val="minor"/>
      </rPr>
      <t>  Subtract the count of population between first month and last month for each year (2016 and 2017) separately will give netflow for year 2016 and 2017.</t>
    </r>
  </si>
  <si>
    <r>
      <t>2.</t>
    </r>
    <r>
      <rPr>
        <sz val="7"/>
        <color theme="1"/>
        <rFont val="Times New Roman"/>
        <family val="1"/>
      </rPr>
      <t>     </t>
    </r>
    <r>
      <rPr>
        <sz val="11"/>
        <color theme="1"/>
        <rFont val="Calibri"/>
        <family val="2"/>
        <scheme val="minor"/>
      </rPr>
      <t>Divide the netflow count by count of population for first month will give netflow ratio for year 2016 and 2017.</t>
    </r>
  </si>
  <si>
    <r>
      <t>3.</t>
    </r>
    <r>
      <rPr>
        <sz val="7"/>
        <color theme="1"/>
        <rFont val="Times New Roman"/>
        <family val="1"/>
      </rPr>
      <t>     </t>
    </r>
    <r>
      <rPr>
        <sz val="11"/>
        <color theme="1"/>
        <rFont val="Calibri"/>
        <family val="2"/>
        <scheme val="minor"/>
      </rPr>
      <t> Calculate the average netflow ratio using  netflow ration for the year 2016 and 2017</t>
    </r>
  </si>
  <si>
    <t>Steps followed for population estimate and its adjustment using netflow -</t>
  </si>
  <si>
    <r>
      <t xml:space="preserve">            4.    Adjust the estimated population using the average netflow ratio. Following equitation is used
                   </t>
    </r>
    <r>
      <rPr>
        <b/>
        <sz val="11"/>
        <color theme="1"/>
        <rFont val="Calibri"/>
        <family val="2"/>
        <scheme val="minor"/>
      </rPr>
      <t xml:space="preserve"> adjusted_pop_estimate= pop_estimate * (1+ avg_netflow)</t>
    </r>
  </si>
  <si>
    <t>2015-2010 growth rate (annually)</t>
  </si>
  <si>
    <t>2020-2015 growth rate (annually)</t>
  </si>
  <si>
    <t>2008_pop</t>
  </si>
  <si>
    <t>2018-2008 growth rate (10 years)</t>
  </si>
  <si>
    <t>Year</t>
  </si>
  <si>
    <t>NetFlow_Percent</t>
  </si>
  <si>
    <t>Y-2016</t>
  </si>
  <si>
    <t>ANOVA Table</t>
  </si>
  <si>
    <t xml:space="preserve">                               sum_sq                     df                         F                               PR(&gt;F)</t>
  </si>
  <si>
    <t>C(District)           2089.222612            26               0.724365                    0.791751 &gt; 0.05</t>
  </si>
  <si>
    <t>C(Year)                 95.922682                  1                  0.864704                  0.360980 &gt; 0.05</t>
  </si>
  <si>
    <t xml:space="preserve">Residual              2884.212651            26 </t>
  </si>
  <si>
    <t>Hence difference between average netflow for the year 2016 and 2017) is not significant at 95% confidence level.</t>
  </si>
  <si>
    <t>Similarly there is no significant difference of average netflow among districts at 95% confidence level.</t>
  </si>
  <si>
    <t>Y-2017</t>
  </si>
  <si>
    <t>NetFlow_Percent (2016)</t>
  </si>
  <si>
    <t>NetFlow_Percent (2017)</t>
  </si>
  <si>
    <t>NetFlow_Percent_Average</t>
  </si>
  <si>
    <t>AVG_NF_latest</t>
  </si>
  <si>
    <t>sl</t>
  </si>
  <si>
    <t>2016 NF %</t>
  </si>
  <si>
    <t>2017 NF %</t>
  </si>
  <si>
    <t>ANOVA Table (Blantyre District)</t>
  </si>
  <si>
    <t xml:space="preserve">                            sum_sq                     df                        F                           PR(&gt;F)</t>
  </si>
  <si>
    <t>Residual             0.055068               8</t>
  </si>
  <si>
    <t>Hence difference between average netflow for the year 2016 and 2017) is significant at 95% confidence level.</t>
  </si>
  <si>
    <t>ANOVA Table (Lilongwe District)</t>
  </si>
  <si>
    <t>Residual             0.468694               15</t>
  </si>
  <si>
    <t>Similarly there is significant difference of average netflow among TAs of Blantyre District at 95% confidence level.</t>
  </si>
  <si>
    <t>Similarly there is no significant difference of average netflow  among TAs of Lilongwe District at 95% confidence level.</t>
  </si>
  <si>
    <t>C(TA)                  0.222227                 8                4.035471                 0.032543 &lt; 0.05</t>
  </si>
  <si>
    <t>C(Year)               0.049508                1                7.192149                 0.027847 &lt; 0.05</t>
  </si>
  <si>
    <t>C(TA)                  0.336224                15                0.717363                 0.736047 &gt; 0.05</t>
  </si>
  <si>
    <t>C(Year)               0.001953                1                0.062507                  0.805968 &gt; 0.05</t>
  </si>
  <si>
    <t xml:space="preserve"> </t>
  </si>
  <si>
    <t>Similarly there is no significant difference of average netflow Districts at 95% confidence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</si>
</sst>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0%"/>
    <numFmt numFmtId="166" formatCode="0.000000%"/>
    <numFmt numFmtId="167" formatCode="0.000"/>
    <numFmt numFmtId="168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2" borderId="1" xfId="1" applyNumberFormat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1" fontId="0" fillId="0" borderId="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0" fillId="4" borderId="3" xfId="1" applyNumberFormat="1" applyFont="1" applyFill="1" applyBorder="1" applyAlignment="1">
      <alignment vertical="center"/>
    </xf>
    <xf numFmtId="164" fontId="0" fillId="4" borderId="1" xfId="1" applyNumberFormat="1" applyFont="1" applyFill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4"/>
    </xf>
    <xf numFmtId="0" fontId="0" fillId="0" borderId="0" xfId="0" applyAlignment="1">
      <alignment horizontal="left" vertical="center" wrapText="1" indent="8"/>
    </xf>
    <xf numFmtId="0" fontId="1" fillId="0" borderId="0" xfId="0" applyFont="1" applyAlignment="1">
      <alignment horizontal="left" vertical="center" wrapText="1" indent="7"/>
    </xf>
    <xf numFmtId="167" fontId="0" fillId="0" borderId="0" xfId="0" applyNumberFormat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66" fontId="0" fillId="0" borderId="1" xfId="2" applyNumberFormat="1" applyFont="1" applyBorder="1" applyAlignment="1">
      <alignment vertical="center" wrapText="1"/>
    </xf>
    <xf numFmtId="165" fontId="0" fillId="0" borderId="1" xfId="2" applyNumberFormat="1" applyFont="1" applyBorder="1" applyAlignment="1">
      <alignment vertical="center" wrapText="1"/>
    </xf>
    <xf numFmtId="168" fontId="0" fillId="0" borderId="1" xfId="2" applyNumberFormat="1" applyFont="1" applyBorder="1" applyAlignment="1">
      <alignment vertical="center" wrapText="1"/>
    </xf>
    <xf numFmtId="164" fontId="0" fillId="2" borderId="1" xfId="1" applyNumberFormat="1" applyFon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3" fillId="3" borderId="0" xfId="0" applyFont="1" applyFill="1"/>
    <xf numFmtId="10" fontId="0" fillId="0" borderId="1" xfId="2" applyNumberFormat="1" applyFont="1" applyBorder="1"/>
    <xf numFmtId="168" fontId="0" fillId="0" borderId="1" xfId="2" applyNumberFormat="1" applyFont="1" applyBorder="1"/>
    <xf numFmtId="43" fontId="0" fillId="2" borderId="1" xfId="1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"/>
  <sheetViews>
    <sheetView zoomScale="90" zoomScaleNormal="90" workbookViewId="0">
      <selection activeCell="B11" sqref="B11"/>
    </sheetView>
  </sheetViews>
  <sheetFormatPr defaultRowHeight="20.100000000000001" customHeight="1" x14ac:dyDescent="0.25"/>
  <cols>
    <col min="1" max="1" width="6.42578125" style="20" customWidth="1"/>
    <col min="2" max="2" width="149.28515625" style="23" customWidth="1"/>
    <col min="3" max="16384" width="9.140625" style="20"/>
  </cols>
  <sheetData>
    <row r="3" spans="2:2" ht="20.100000000000001" customHeight="1" x14ac:dyDescent="0.25">
      <c r="B3" s="21" t="s">
        <v>339</v>
      </c>
    </row>
    <row r="4" spans="2:2" ht="26.25" customHeight="1" x14ac:dyDescent="0.25">
      <c r="B4" s="24" t="s">
        <v>333</v>
      </c>
    </row>
    <row r="5" spans="2:2" ht="33.75" customHeight="1" x14ac:dyDescent="0.25">
      <c r="B5" s="24" t="s">
        <v>334</v>
      </c>
    </row>
    <row r="6" spans="2:2" ht="24.75" customHeight="1" x14ac:dyDescent="0.25">
      <c r="B6" s="24" t="s">
        <v>335</v>
      </c>
    </row>
    <row r="7" spans="2:2" ht="20.25" customHeight="1" x14ac:dyDescent="0.25">
      <c r="B7" s="25" t="s">
        <v>336</v>
      </c>
    </row>
    <row r="8" spans="2:2" ht="20.100000000000001" customHeight="1" x14ac:dyDescent="0.25">
      <c r="B8" s="25" t="s">
        <v>337</v>
      </c>
    </row>
    <row r="9" spans="2:2" ht="20.100000000000001" customHeight="1" x14ac:dyDescent="0.25">
      <c r="B9" s="25" t="s">
        <v>338</v>
      </c>
    </row>
    <row r="10" spans="2:2" ht="39" customHeight="1" x14ac:dyDescent="0.25">
      <c r="B10" s="24" t="s">
        <v>340</v>
      </c>
    </row>
    <row r="11" spans="2:2" ht="20.100000000000001" customHeight="1" x14ac:dyDescent="0.25">
      <c r="B11" s="22"/>
    </row>
    <row r="12" spans="2:2" ht="20.100000000000001" customHeight="1" x14ac:dyDescent="0.25">
      <c r="B12" s="26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6"/>
  <sheetViews>
    <sheetView tabSelected="1" zoomScale="90" zoomScaleNormal="90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E11" sqref="E11"/>
    </sheetView>
  </sheetViews>
  <sheetFormatPr defaultRowHeight="15" x14ac:dyDescent="0.25"/>
  <cols>
    <col min="1" max="1" width="9.140625" style="23"/>
    <col min="2" max="2" width="11.42578125" style="23" customWidth="1"/>
    <col min="3" max="3" width="23.5703125" style="23" customWidth="1"/>
    <col min="4" max="4" width="13.42578125" style="23" customWidth="1"/>
    <col min="5" max="7" width="14.7109375" style="23" bestFit="1" customWidth="1"/>
    <col min="8" max="8" width="18.42578125" style="23" customWidth="1"/>
    <col min="9" max="9" width="17.85546875" style="23" customWidth="1"/>
    <col min="10" max="10" width="18.140625" style="23" customWidth="1"/>
    <col min="11" max="11" width="14.5703125" style="23" customWidth="1"/>
    <col min="12" max="12" width="12.140625" style="23" bestFit="1" customWidth="1"/>
    <col min="13" max="13" width="12.5703125" style="23" bestFit="1" customWidth="1"/>
    <col min="14" max="14" width="12.140625" style="23" bestFit="1" customWidth="1"/>
    <col min="15" max="19" width="13.28515625" style="23" bestFit="1" customWidth="1"/>
    <col min="20" max="20" width="14.42578125" style="23" bestFit="1" customWidth="1"/>
    <col min="21" max="23" width="13.28515625" style="23" customWidth="1"/>
    <col min="24" max="27" width="14.28515625" style="23" customWidth="1"/>
    <col min="28" max="28" width="13.28515625" style="23" customWidth="1"/>
    <col min="29" max="16384" width="9.140625" style="23"/>
  </cols>
  <sheetData>
    <row r="1" spans="1:28" s="28" customFormat="1" ht="35.25" customHeight="1" x14ac:dyDescent="0.25">
      <c r="A1" s="28" t="s">
        <v>360</v>
      </c>
      <c r="B1" s="28" t="s">
        <v>0</v>
      </c>
      <c r="C1" s="28" t="s">
        <v>1</v>
      </c>
      <c r="D1" s="29" t="s">
        <v>3</v>
      </c>
      <c r="E1" s="29" t="s">
        <v>309</v>
      </c>
      <c r="F1" s="29" t="s">
        <v>308</v>
      </c>
      <c r="G1" s="29" t="s">
        <v>310</v>
      </c>
      <c r="H1" s="29" t="s">
        <v>341</v>
      </c>
      <c r="I1" s="29" t="s">
        <v>342</v>
      </c>
      <c r="J1" s="29" t="s">
        <v>344</v>
      </c>
      <c r="K1" s="29" t="s">
        <v>343</v>
      </c>
      <c r="L1" s="29" t="s">
        <v>4</v>
      </c>
      <c r="M1" s="29" t="s">
        <v>312</v>
      </c>
      <c r="N1" s="29" t="s">
        <v>313</v>
      </c>
      <c r="O1" s="29" t="s">
        <v>314</v>
      </c>
      <c r="P1" s="29" t="s">
        <v>315</v>
      </c>
      <c r="Q1" s="29" t="s">
        <v>321</v>
      </c>
      <c r="R1" s="29" t="s">
        <v>322</v>
      </c>
      <c r="S1" s="29" t="s">
        <v>323</v>
      </c>
      <c r="T1" s="28" t="s">
        <v>359</v>
      </c>
      <c r="U1" s="28" t="s">
        <v>325</v>
      </c>
      <c r="V1" s="28" t="s">
        <v>326</v>
      </c>
      <c r="W1" s="28" t="s">
        <v>327</v>
      </c>
      <c r="X1" s="28" t="s">
        <v>328</v>
      </c>
      <c r="Y1" s="28" t="s">
        <v>329</v>
      </c>
      <c r="Z1" s="28" t="s">
        <v>330</v>
      </c>
      <c r="AA1" s="28" t="s">
        <v>331</v>
      </c>
      <c r="AB1" s="28" t="s">
        <v>332</v>
      </c>
    </row>
    <row r="2" spans="1:28" x14ac:dyDescent="0.25">
      <c r="A2" s="23">
        <v>1</v>
      </c>
      <c r="B2" s="30" t="s">
        <v>32</v>
      </c>
      <c r="C2" s="30" t="s">
        <v>33</v>
      </c>
      <c r="D2" s="30" t="s">
        <v>34</v>
      </c>
      <c r="E2" s="31">
        <v>26236</v>
      </c>
      <c r="F2" s="31">
        <v>30246.427734375</v>
      </c>
      <c r="G2" s="31">
        <v>34765.77734375</v>
      </c>
      <c r="H2" s="32">
        <v>2.8449114529280017E-2</v>
      </c>
      <c r="I2" s="32">
        <v>2.7851081435130001E-2</v>
      </c>
      <c r="J2" s="33">
        <v>0.32511729470002915</v>
      </c>
      <c r="K2" s="31">
        <v>24814.554364365566</v>
      </c>
      <c r="L2" s="31">
        <v>31100.663940082501</v>
      </c>
      <c r="M2" s="31">
        <v>31979.025953358101</v>
      </c>
      <c r="N2" s="31">
        <v>32882.195148494902</v>
      </c>
      <c r="O2" s="31">
        <v>33810.872143532601</v>
      </c>
      <c r="P2" s="31">
        <v>34765.77734375</v>
      </c>
      <c r="Q2" s="31">
        <v>35747.651500506799</v>
      </c>
      <c r="R2" s="31">
        <v>36757.2562858694</v>
      </c>
      <c r="S2" s="31">
        <v>37795.374883464101</v>
      </c>
      <c r="T2" s="34">
        <f>U2/L2-1</f>
        <v>-4.6641791124825138E-2</v>
      </c>
      <c r="U2" s="35">
        <v>29650.073268745793</v>
      </c>
      <c r="V2" s="35">
        <v>30487.46690210099</v>
      </c>
      <c r="W2" s="35">
        <v>31348.510665788992</v>
      </c>
      <c r="X2" s="35">
        <v>32233.872499763576</v>
      </c>
      <c r="Y2" s="40">
        <v>33144.239208305276</v>
      </c>
      <c r="Z2" s="35">
        <v>34080.316992797299</v>
      </c>
      <c r="AA2" s="35">
        <v>35042.831999550377</v>
      </c>
      <c r="AB2" s="35">
        <v>36032.530883097133</v>
      </c>
    </row>
    <row r="3" spans="1:28" x14ac:dyDescent="0.25">
      <c r="A3" s="23">
        <v>2</v>
      </c>
      <c r="B3" s="30" t="s">
        <v>32</v>
      </c>
      <c r="C3" s="30" t="s">
        <v>35</v>
      </c>
      <c r="D3" s="30" t="s">
        <v>34</v>
      </c>
      <c r="E3" s="31">
        <v>142676.5625</v>
      </c>
      <c r="F3" s="31">
        <v>164486.078125</v>
      </c>
      <c r="G3" s="31">
        <v>189063.1875</v>
      </c>
      <c r="H3" s="32">
        <v>2.8449133467819115E-2</v>
      </c>
      <c r="I3" s="32">
        <v>2.7851069883433801E-2</v>
      </c>
      <c r="J3" s="33">
        <v>0.32511734364219369</v>
      </c>
      <c r="K3" s="31">
        <v>134946.462817258</v>
      </c>
      <c r="L3" s="31">
        <v>169131.58222912101</v>
      </c>
      <c r="M3" s="31">
        <v>173908.28715356399</v>
      </c>
      <c r="N3" s="31">
        <v>178819.89834231499</v>
      </c>
      <c r="O3" s="31">
        <v>183870.22589050099</v>
      </c>
      <c r="P3" s="31">
        <v>189063.1875</v>
      </c>
      <c r="Q3" s="31">
        <v>194402.811518526</v>
      </c>
      <c r="R3" s="31">
        <v>199893.240064557</v>
      </c>
      <c r="S3" s="31">
        <v>205538.73224049801</v>
      </c>
      <c r="T3" s="34">
        <f t="shared" ref="T3:T66" si="0">U3/L3-1</f>
        <v>-4.6641791124825027E-2</v>
      </c>
      <c r="U3" s="35">
        <v>161242.98229817918</v>
      </c>
      <c r="V3" s="35">
        <v>165796.89313640882</v>
      </c>
      <c r="W3" s="35">
        <v>170479.41796841851</v>
      </c>
      <c r="X3" s="35">
        <v>175294.18917964332</v>
      </c>
      <c r="Y3" s="35">
        <v>180244.94174329747</v>
      </c>
      <c r="Z3" s="35">
        <v>185335.51611770815</v>
      </c>
      <c r="AA3" s="35">
        <v>190569.86122549436</v>
      </c>
      <c r="AB3" s="35">
        <v>195952.03751686084</v>
      </c>
    </row>
    <row r="4" spans="1:28" x14ac:dyDescent="0.25">
      <c r="A4" s="23">
        <v>3</v>
      </c>
      <c r="B4" s="30" t="s">
        <v>32</v>
      </c>
      <c r="C4" s="30" t="s">
        <v>36</v>
      </c>
      <c r="D4" s="30" t="s">
        <v>34</v>
      </c>
      <c r="E4" s="31">
        <v>196382.671875</v>
      </c>
      <c r="F4" s="31">
        <v>226401.703125</v>
      </c>
      <c r="G4" s="31">
        <v>260230.0625</v>
      </c>
      <c r="H4" s="32">
        <v>2.8449141130408046E-2</v>
      </c>
      <c r="I4" s="32">
        <v>2.78510453186037E-2</v>
      </c>
      <c r="J4" s="33">
        <v>0.32511723165493334</v>
      </c>
      <c r="K4" s="31">
        <v>185742.82815459504</v>
      </c>
      <c r="L4" s="31">
        <v>232795.855824169</v>
      </c>
      <c r="M4" s="31">
        <v>239370.59545433699</v>
      </c>
      <c r="N4" s="31">
        <v>246131.02224397499</v>
      </c>
      <c r="O4" s="31">
        <v>253082.38046481699</v>
      </c>
      <c r="P4" s="31">
        <v>260230.06249999901</v>
      </c>
      <c r="Q4" s="31">
        <v>267579.61302710202</v>
      </c>
      <c r="R4" s="31">
        <v>275136.73331932601</v>
      </c>
      <c r="S4" s="31">
        <v>282907.285668144</v>
      </c>
      <c r="T4" s="34">
        <f t="shared" si="0"/>
        <v>-4.6641791124825027E-2</v>
      </c>
      <c r="U4" s="35">
        <v>221937.84014209322</v>
      </c>
      <c r="V4" s="35">
        <v>228205.92212202659</v>
      </c>
      <c r="W4" s="35">
        <v>234651.03047872311</v>
      </c>
      <c r="X4" s="35">
        <v>241278.16488164768</v>
      </c>
      <c r="Y4" s="35">
        <v>248092.46620348547</v>
      </c>
      <c r="Z4" s="35">
        <v>255099.22050807692</v>
      </c>
      <c r="AA4" s="35">
        <v>262303.86315098131</v>
      </c>
      <c r="AB4" s="35">
        <v>269711.98299584835</v>
      </c>
    </row>
    <row r="5" spans="1:28" x14ac:dyDescent="0.25">
      <c r="A5" s="23">
        <v>4</v>
      </c>
      <c r="B5" s="30" t="s">
        <v>37</v>
      </c>
      <c r="C5" s="30" t="s">
        <v>38</v>
      </c>
      <c r="D5" s="30" t="s">
        <v>34</v>
      </c>
      <c r="E5" s="31">
        <v>738820.9375</v>
      </c>
      <c r="F5" s="31">
        <v>851757</v>
      </c>
      <c r="G5" s="31">
        <v>979024.4375</v>
      </c>
      <c r="H5" s="32">
        <v>2.8449137416449877E-2</v>
      </c>
      <c r="I5" s="32">
        <v>2.7851065806667699E-2</v>
      </c>
      <c r="J5" s="33">
        <v>0.32511734279322568</v>
      </c>
      <c r="K5" s="31">
        <v>698792.22793773841</v>
      </c>
      <c r="L5" s="31">
        <v>875812.77479275898</v>
      </c>
      <c r="M5" s="31">
        <v>900547.94558799395</v>
      </c>
      <c r="N5" s="31">
        <v>925981.70024941396</v>
      </c>
      <c r="O5" s="31">
        <v>952133.76855459495</v>
      </c>
      <c r="P5" s="31">
        <v>979024.4375</v>
      </c>
      <c r="Q5" s="31">
        <v>1006674.56703824</v>
      </c>
      <c r="R5" s="31">
        <v>1035105.60625984</v>
      </c>
      <c r="S5" s="31">
        <v>1064339.61003194</v>
      </c>
      <c r="T5" s="34">
        <f t="shared" si="0"/>
        <v>-1.1079880556907007E-2</v>
      </c>
      <c r="U5" s="35">
        <v>866108.87385784194</v>
      </c>
      <c r="V5" s="35">
        <v>890569.98191922205</v>
      </c>
      <c r="W5" s="35">
        <v>915721.93362122413</v>
      </c>
      <c r="X5" s="35">
        <v>941584.24013785436</v>
      </c>
      <c r="Y5" s="35">
        <v>968176.96368808683</v>
      </c>
      <c r="Z5" s="35">
        <v>995520.73309876071</v>
      </c>
      <c r="AA5" s="35">
        <v>1023636.7598070524</v>
      </c>
      <c r="AB5" s="35">
        <v>1052546.8543148171</v>
      </c>
    </row>
    <row r="6" spans="1:28" x14ac:dyDescent="0.25">
      <c r="A6" s="23">
        <v>5</v>
      </c>
      <c r="B6" s="30" t="s">
        <v>37</v>
      </c>
      <c r="C6" s="30" t="s">
        <v>39</v>
      </c>
      <c r="D6" s="30" t="s">
        <v>34</v>
      </c>
      <c r="E6" s="31">
        <v>45046.94921875</v>
      </c>
      <c r="F6" s="31">
        <v>51932.81640625</v>
      </c>
      <c r="G6" s="31">
        <v>59692.4921875</v>
      </c>
      <c r="H6" s="32">
        <v>2.8449125837150147E-2</v>
      </c>
      <c r="I6" s="32">
        <v>2.7851072486887798E-2</v>
      </c>
      <c r="J6" s="33">
        <v>0.32511731033394775</v>
      </c>
      <c r="K6" s="31">
        <v>42606.342062148753</v>
      </c>
      <c r="L6" s="31">
        <v>53399.531020467097</v>
      </c>
      <c r="M6" s="31">
        <v>54907.669379984902</v>
      </c>
      <c r="N6" s="31">
        <v>56458.401396562702</v>
      </c>
      <c r="O6" s="31">
        <v>58052.930023238798</v>
      </c>
      <c r="P6" s="31">
        <v>59692.4921875</v>
      </c>
      <c r="Q6" s="31">
        <v>61378.3597508065</v>
      </c>
      <c r="R6" s="31">
        <v>63111.840495215904</v>
      </c>
      <c r="S6" s="31">
        <v>64894.279137872298</v>
      </c>
      <c r="T6" s="34">
        <f t="shared" si="0"/>
        <v>-1.1079880556907007E-2</v>
      </c>
      <c r="U6" s="35">
        <v>52807.870594965469</v>
      </c>
      <c r="V6" s="35">
        <v>54299.298961847184</v>
      </c>
      <c r="W6" s="35">
        <v>55832.849053170408</v>
      </c>
      <c r="X6" s="35">
        <v>57409.710493398023</v>
      </c>
      <c r="Y6" s="35">
        <v>59031.10650500856</v>
      </c>
      <c r="Z6" s="35">
        <v>60698.294857389847</v>
      </c>
      <c r="AA6" s="35">
        <v>62412.568842531262</v>
      </c>
      <c r="AB6" s="35">
        <v>64175.258278272086</v>
      </c>
    </row>
    <row r="7" spans="1:28" x14ac:dyDescent="0.25">
      <c r="A7" s="23">
        <v>6</v>
      </c>
      <c r="B7" s="30" t="s">
        <v>37</v>
      </c>
      <c r="C7" s="30" t="s">
        <v>40</v>
      </c>
      <c r="D7" s="30" t="s">
        <v>34</v>
      </c>
      <c r="E7" s="31">
        <v>80494.5546875</v>
      </c>
      <c r="F7" s="31">
        <v>92798.9375</v>
      </c>
      <c r="G7" s="31">
        <v>106664.7265625</v>
      </c>
      <c r="H7" s="32">
        <v>2.8449130374023739E-2</v>
      </c>
      <c r="I7" s="32">
        <v>2.7851065622105101E-2</v>
      </c>
      <c r="J7" s="33">
        <v>0.3251172949101846</v>
      </c>
      <c r="K7" s="31">
        <v>76133.42607483585</v>
      </c>
      <c r="L7" s="31">
        <v>95419.814494855498</v>
      </c>
      <c r="M7" s="31">
        <v>98114.711693036705</v>
      </c>
      <c r="N7" s="31">
        <v>100885.719612531</v>
      </c>
      <c r="O7" s="31">
        <v>103734.987812847</v>
      </c>
      <c r="P7" s="31">
        <v>106664.7265625</v>
      </c>
      <c r="Q7" s="31">
        <v>109677.208553581</v>
      </c>
      <c r="R7" s="31">
        <v>112774.770664764</v>
      </c>
      <c r="S7" s="31">
        <v>115959.81577409399</v>
      </c>
      <c r="T7" s="34">
        <f t="shared" si="0"/>
        <v>-1.1079880556906896E-2</v>
      </c>
      <c r="U7" s="35">
        <v>94362.574347490285</v>
      </c>
      <c r="V7" s="35">
        <v>97027.612407050387</v>
      </c>
      <c r="W7" s="35">
        <v>99767.917890247743</v>
      </c>
      <c r="X7" s="35">
        <v>102585.61653972938</v>
      </c>
      <c r="Y7" s="35">
        <v>105482.89413450038</v>
      </c>
      <c r="Z7" s="35">
        <v>108461.99818549606</v>
      </c>
      <c r="AA7" s="35">
        <v>111525.23967905526</v>
      </c>
      <c r="AB7" s="35">
        <v>114674.99486962213</v>
      </c>
    </row>
    <row r="8" spans="1:28" x14ac:dyDescent="0.25">
      <c r="A8" s="23">
        <v>7</v>
      </c>
      <c r="B8" s="30" t="s">
        <v>37</v>
      </c>
      <c r="C8" s="30" t="s">
        <v>41</v>
      </c>
      <c r="D8" s="30" t="s">
        <v>34</v>
      </c>
      <c r="E8" s="31">
        <v>81848.7734375</v>
      </c>
      <c r="F8" s="31">
        <v>94360.1640625</v>
      </c>
      <c r="G8" s="31">
        <v>108459.234375</v>
      </c>
      <c r="H8" s="32">
        <v>2.8449135002359877E-2</v>
      </c>
      <c r="I8" s="32">
        <v>2.78510778218127E-2</v>
      </c>
      <c r="J8" s="33">
        <v>0.32511740640584885</v>
      </c>
      <c r="K8" s="31">
        <v>77414.272480525775</v>
      </c>
      <c r="L8" s="31">
        <v>97025.135232738699</v>
      </c>
      <c r="M8" s="31">
        <v>99765.371970908105</v>
      </c>
      <c r="N8" s="31">
        <v>102582.99996818999</v>
      </c>
      <c r="O8" s="31">
        <v>105480.20495069399</v>
      </c>
      <c r="P8" s="31">
        <v>108459.234375</v>
      </c>
      <c r="Q8" s="31">
        <v>111522.399171577</v>
      </c>
      <c r="R8" s="31">
        <v>114672.075537456</v>
      </c>
      <c r="S8" s="31">
        <v>117910.706779516</v>
      </c>
      <c r="T8" s="34">
        <f t="shared" si="0"/>
        <v>-0.13521533811671627</v>
      </c>
      <c r="U8" s="35">
        <v>83905.84876642382</v>
      </c>
      <c r="V8" s="35">
        <v>86275.563467920059</v>
      </c>
      <c r="W8" s="35">
        <v>88712.204943283199</v>
      </c>
      <c r="X8" s="35">
        <v>91217.66337492883</v>
      </c>
      <c r="Y8" s="35">
        <v>93793.882328836349</v>
      </c>
      <c r="Z8" s="35">
        <v>96442.860262231072</v>
      </c>
      <c r="AA8" s="35">
        <v>99166.652073860314</v>
      </c>
      <c r="AB8" s="35">
        <v>101967.3706980381</v>
      </c>
    </row>
    <row r="9" spans="1:28" x14ac:dyDescent="0.25">
      <c r="A9" s="23">
        <v>8</v>
      </c>
      <c r="B9" s="30" t="s">
        <v>37</v>
      </c>
      <c r="C9" s="30" t="s">
        <v>42</v>
      </c>
      <c r="D9" s="30" t="s">
        <v>34</v>
      </c>
      <c r="E9" s="31">
        <v>38639.2421875</v>
      </c>
      <c r="F9" s="31">
        <v>44545.625</v>
      </c>
      <c r="G9" s="31">
        <v>51201.5234375</v>
      </c>
      <c r="H9" s="32">
        <v>2.8449109560467423E-2</v>
      </c>
      <c r="I9" s="32">
        <v>2.7851068282376101E-2</v>
      </c>
      <c r="J9" s="33">
        <v>0.32511717463402823</v>
      </c>
      <c r="K9" s="31">
        <v>36545.799705814039</v>
      </c>
      <c r="L9" s="31">
        <v>45803.706377187402</v>
      </c>
      <c r="M9" s="31">
        <v>47097.319161816798</v>
      </c>
      <c r="N9" s="31">
        <v>48427.466850909397</v>
      </c>
      <c r="O9" s="31">
        <v>49795.181282786703</v>
      </c>
      <c r="P9" s="31">
        <v>51201.5234375</v>
      </c>
      <c r="Q9" s="31">
        <v>52647.584259866897</v>
      </c>
      <c r="R9" s="31">
        <v>54134.485505752396</v>
      </c>
      <c r="S9" s="31">
        <v>55663.380612250803</v>
      </c>
      <c r="T9" s="34">
        <f t="shared" si="0"/>
        <v>-5.5274889532954119E-2</v>
      </c>
      <c r="U9" s="35">
        <v>43271.9115669885</v>
      </c>
      <c r="V9" s="35">
        <v>44494.020048054481</v>
      </c>
      <c r="W9" s="35">
        <v>45750.643970787023</v>
      </c>
      <c r="X9" s="35">
        <v>47042.758138758836</v>
      </c>
      <c r="Y9" s="35">
        <v>48371.36488646653</v>
      </c>
      <c r="Z9" s="35">
        <v>49737.494856873993</v>
      </c>
      <c r="AA9" s="35">
        <v>51142.207800915341</v>
      </c>
      <c r="AB9" s="35">
        <v>52586.593399577338</v>
      </c>
    </row>
    <row r="10" spans="1:28" x14ac:dyDescent="0.25">
      <c r="A10" s="23">
        <v>9</v>
      </c>
      <c r="B10" s="30" t="s">
        <v>37</v>
      </c>
      <c r="C10" s="30" t="s">
        <v>43</v>
      </c>
      <c r="D10" s="30" t="s">
        <v>34</v>
      </c>
      <c r="E10" s="31">
        <v>30759.896484375</v>
      </c>
      <c r="F10" s="31">
        <v>35461.84765625</v>
      </c>
      <c r="G10" s="31">
        <v>40760.4765625</v>
      </c>
      <c r="H10" s="32">
        <v>2.8449125057887346E-2</v>
      </c>
      <c r="I10" s="32">
        <v>2.78510991096887E-2</v>
      </c>
      <c r="J10" s="33">
        <v>0.32511748156255837</v>
      </c>
      <c r="K10" s="31">
        <v>29093.348703005144</v>
      </c>
      <c r="L10" s="31">
        <v>36463.381257121</v>
      </c>
      <c r="M10" s="31">
        <v>37493.200737605497</v>
      </c>
      <c r="N10" s="31">
        <v>38552.104963547499</v>
      </c>
      <c r="O10" s="31">
        <v>39640.915362813103</v>
      </c>
      <c r="P10" s="31">
        <v>40760.4765625</v>
      </c>
      <c r="Q10" s="31">
        <v>41911.657044142601</v>
      </c>
      <c r="R10" s="31">
        <v>43095.349817423499</v>
      </c>
      <c r="S10" s="31">
        <v>44312.473112910797</v>
      </c>
      <c r="T10" s="34">
        <f t="shared" si="0"/>
        <v>-7.1841234937441989E-3</v>
      </c>
      <c r="U10" s="35">
        <v>36201.423823170364</v>
      </c>
      <c r="V10" s="35">
        <v>37223.844953502623</v>
      </c>
      <c r="W10" s="35">
        <v>38275.141880898991</v>
      </c>
      <c r="X10" s="35">
        <v>39356.130131986713</v>
      </c>
      <c r="Y10" s="35">
        <v>40467.648265958473</v>
      </c>
      <c r="Z10" s="35">
        <v>41610.558525070555</v>
      </c>
      <c r="AA10" s="35">
        <v>42785.747503514249</v>
      </c>
      <c r="AB10" s="35">
        <v>43994.126835176205</v>
      </c>
    </row>
    <row r="11" spans="1:28" x14ac:dyDescent="0.25">
      <c r="A11" s="23">
        <v>10</v>
      </c>
      <c r="B11" s="30" t="s">
        <v>37</v>
      </c>
      <c r="C11" s="30" t="s">
        <v>44</v>
      </c>
      <c r="D11" s="30" t="s">
        <v>34</v>
      </c>
      <c r="E11" s="31">
        <v>25756.9921875</v>
      </c>
      <c r="F11" s="31">
        <v>29694.19921875</v>
      </c>
      <c r="G11" s="31">
        <v>34131.0390625</v>
      </c>
      <c r="H11" s="32">
        <v>2.8449116544291692E-2</v>
      </c>
      <c r="I11" s="32">
        <v>2.78510984959533E-2</v>
      </c>
      <c r="J11" s="33">
        <v>0.32511742108862784</v>
      </c>
      <c r="K11" s="31">
        <v>24361.497983323163</v>
      </c>
      <c r="L11" s="31">
        <v>30532.8396046739</v>
      </c>
      <c r="M11" s="31">
        <v>31395.1653471795</v>
      </c>
      <c r="N11" s="31">
        <v>32281.845381517</v>
      </c>
      <c r="O11" s="31">
        <v>33193.567535384602</v>
      </c>
      <c r="P11" s="31">
        <v>34131.0390625</v>
      </c>
      <c r="Q11" s="31">
        <v>35094.987191240398</v>
      </c>
      <c r="R11" s="31">
        <v>36086.159688779102</v>
      </c>
      <c r="S11" s="31">
        <v>37105.325441152701</v>
      </c>
      <c r="T11" s="34">
        <f t="shared" si="0"/>
        <v>-3.6933966968510479E-2</v>
      </c>
      <c r="U11" s="35">
        <v>29405.140715260044</v>
      </c>
      <c r="V11" s="35">
        <v>30235.61734741542</v>
      </c>
      <c r="W11" s="35">
        <v>31089.548770800549</v>
      </c>
      <c r="X11" s="35">
        <v>31967.597408908474</v>
      </c>
      <c r="Y11" s="35">
        <v>32870.444393771722</v>
      </c>
      <c r="Z11" s="35">
        <v>33798.790094339034</v>
      </c>
      <c r="AA11" s="35">
        <v>34753.354659776058</v>
      </c>
      <c r="AB11" s="35">
        <v>35734.878578108197</v>
      </c>
    </row>
    <row r="12" spans="1:28" x14ac:dyDescent="0.25">
      <c r="A12" s="23">
        <v>12</v>
      </c>
      <c r="B12" s="30" t="s">
        <v>37</v>
      </c>
      <c r="C12" s="30" t="s">
        <v>46</v>
      </c>
      <c r="D12" s="30" t="s">
        <v>34</v>
      </c>
      <c r="E12" s="31">
        <v>68135.6484375</v>
      </c>
      <c r="F12" s="31">
        <v>78550.84375</v>
      </c>
      <c r="G12" s="31">
        <v>90287.7421875</v>
      </c>
      <c r="H12" s="32">
        <v>2.8449111620336653E-2</v>
      </c>
      <c r="I12" s="32">
        <v>2.7851119913395801E-2</v>
      </c>
      <c r="J12" s="33">
        <v>0.32511753036767255</v>
      </c>
      <c r="K12" s="31">
        <v>64444.108179179377</v>
      </c>
      <c r="L12" s="31">
        <v>80769.322881194399</v>
      </c>
      <c r="M12" s="31">
        <v>83050.457604876196</v>
      </c>
      <c r="N12" s="31">
        <v>85396.0174771413</v>
      </c>
      <c r="O12" s="31">
        <v>87807.822030929397</v>
      </c>
      <c r="P12" s="31">
        <v>90287.7421875</v>
      </c>
      <c r="Q12" s="31">
        <v>92837.701707770902</v>
      </c>
      <c r="R12" s="31">
        <v>95459.678684647602</v>
      </c>
      <c r="S12" s="31">
        <v>98155.707077498795</v>
      </c>
      <c r="T12" s="34">
        <f t="shared" si="0"/>
        <v>-0.15985700578326456</v>
      </c>
      <c r="U12" s="35">
        <v>67857.780766264943</v>
      </c>
      <c r="V12" s="35">
        <v>69774.260123552813</v>
      </c>
      <c r="W12" s="35">
        <v>71744.865818092614</v>
      </c>
      <c r="X12" s="35">
        <v>73771.126517737051</v>
      </c>
      <c r="Y12" s="35">
        <v>75854.61406387575</v>
      </c>
      <c r="Z12" s="35">
        <v>77996.944690767239</v>
      </c>
      <c r="AA12" s="35">
        <v>80199.780279308965</v>
      </c>
      <c r="AB12" s="35">
        <v>82464.829646215701</v>
      </c>
    </row>
    <row r="13" spans="1:28" x14ac:dyDescent="0.25">
      <c r="A13" s="23">
        <v>13</v>
      </c>
      <c r="B13" s="30" t="s">
        <v>47</v>
      </c>
      <c r="C13" s="30" t="s">
        <v>48</v>
      </c>
      <c r="D13" s="30" t="s">
        <v>34</v>
      </c>
      <c r="E13" s="31">
        <v>8154.669921875</v>
      </c>
      <c r="F13" s="31">
        <v>9401.19140625</v>
      </c>
      <c r="G13" s="31">
        <v>10805.8955078125</v>
      </c>
      <c r="H13" s="32">
        <v>2.8449133377635778E-2</v>
      </c>
      <c r="I13" s="32">
        <v>2.7851087790902399E-2</v>
      </c>
      <c r="J13" s="33">
        <v>0.32511746169216926</v>
      </c>
      <c r="K13" s="31">
        <v>7712.8562863083407</v>
      </c>
      <c r="L13" s="31">
        <v>9666.7050730160008</v>
      </c>
      <c r="M13" s="31">
        <v>9939.7175241586992</v>
      </c>
      <c r="N13" s="31">
        <v>10220.4405445094</v>
      </c>
      <c r="O13" s="31">
        <v>10509.091900244201</v>
      </c>
      <c r="P13" s="31">
        <v>10805.8955078125</v>
      </c>
      <c r="Q13" s="31">
        <v>11111.081607636201</v>
      </c>
      <c r="R13" s="31">
        <v>11424.8869427151</v>
      </c>
      <c r="S13" s="31">
        <v>11747.5549422764</v>
      </c>
      <c r="T13" s="34">
        <f t="shared" si="0"/>
        <v>1.3654817845198508E-2</v>
      </c>
      <c r="U13" s="35">
        <v>9798.7021699512898</v>
      </c>
      <c r="V13" s="35">
        <v>10075.44255560216</v>
      </c>
      <c r="W13" s="35">
        <v>10359.998796834887</v>
      </c>
      <c r="X13" s="35">
        <v>10652.591633381169</v>
      </c>
      <c r="Y13" s="35">
        <v>10953.44803922684</v>
      </c>
      <c r="Z13" s="35">
        <v>11262.801398682745</v>
      </c>
      <c r="AA13" s="35">
        <v>11580.891687429152</v>
      </c>
      <c r="AB13" s="35">
        <v>11907.965658672858</v>
      </c>
    </row>
    <row r="14" spans="1:28" x14ac:dyDescent="0.25">
      <c r="A14" s="23">
        <v>14</v>
      </c>
      <c r="B14" s="30" t="s">
        <v>47</v>
      </c>
      <c r="C14" s="30" t="s">
        <v>49</v>
      </c>
      <c r="D14" s="30" t="s">
        <v>34</v>
      </c>
      <c r="E14" s="31">
        <v>2930.37451171875</v>
      </c>
      <c r="F14" s="31">
        <v>3378.31127929687</v>
      </c>
      <c r="G14" s="31">
        <v>3883.09008789062</v>
      </c>
      <c r="H14" s="32">
        <v>2.844914571454903E-2</v>
      </c>
      <c r="I14" s="32">
        <v>2.7851057587519799E-2</v>
      </c>
      <c r="J14" s="33">
        <v>0.32511734331632436</v>
      </c>
      <c r="K14" s="31">
        <v>2771.6092810336513</v>
      </c>
      <c r="L14" s="31">
        <v>3473.7233169978299</v>
      </c>
      <c r="M14" s="31">
        <v>3571.8300314723601</v>
      </c>
      <c r="N14" s="31">
        <v>3672.7075271941799</v>
      </c>
      <c r="O14" s="31">
        <v>3776.4340580194098</v>
      </c>
      <c r="P14" s="31">
        <v>3883.09008789062</v>
      </c>
      <c r="Q14" s="31">
        <v>3992.7583532551798</v>
      </c>
      <c r="R14" s="31">
        <v>4105.5239272465997</v>
      </c>
      <c r="S14" s="31">
        <v>4221.4742856783896</v>
      </c>
      <c r="T14" s="34">
        <f t="shared" si="0"/>
        <v>1.3654817845198508E-2</v>
      </c>
      <c r="U14" s="35">
        <v>3521.156376136054</v>
      </c>
      <c r="V14" s="35">
        <v>3620.6027196452378</v>
      </c>
      <c r="W14" s="35">
        <v>3722.8576788990622</v>
      </c>
      <c r="X14" s="35">
        <v>3828.0005762951291</v>
      </c>
      <c r="Y14" s="35">
        <v>3936.1129744958025</v>
      </c>
      <c r="Z14" s="35">
        <v>4047.278739698826</v>
      </c>
      <c r="AA14" s="35">
        <v>4161.5841066951089</v>
      </c>
      <c r="AB14" s="35">
        <v>4279.1177457636832</v>
      </c>
    </row>
    <row r="15" spans="1:28" ht="30" x14ac:dyDescent="0.25">
      <c r="A15" s="23">
        <v>15</v>
      </c>
      <c r="B15" s="30" t="s">
        <v>47</v>
      </c>
      <c r="C15" s="30" t="s">
        <v>50</v>
      </c>
      <c r="D15" s="30" t="s">
        <v>34</v>
      </c>
      <c r="E15" s="31">
        <v>1861.60961914062</v>
      </c>
      <c r="F15" s="31">
        <v>2146.17553710937</v>
      </c>
      <c r="G15" s="31">
        <v>2466.8515625</v>
      </c>
      <c r="H15" s="32">
        <v>2.8449187616564481E-2</v>
      </c>
      <c r="I15" s="32">
        <v>2.7851045658308201E-2</v>
      </c>
      <c r="J15" s="33">
        <v>0.32511754190375286</v>
      </c>
      <c r="K15" s="31">
        <v>1760.7492150027601</v>
      </c>
      <c r="L15" s="31">
        <v>2206.7889250998501</v>
      </c>
      <c r="M15" s="31">
        <v>2269.1141874175601</v>
      </c>
      <c r="N15" s="31">
        <v>2333.19967169342</v>
      </c>
      <c r="O15" s="31">
        <v>2399.0950910168999</v>
      </c>
      <c r="P15" s="31">
        <v>2466.8515625</v>
      </c>
      <c r="Q15" s="31">
        <v>2536.52164693034</v>
      </c>
      <c r="R15" s="31">
        <v>2608.1593895442202</v>
      </c>
      <c r="S15" s="31">
        <v>2681.8203619511601</v>
      </c>
      <c r="T15" s="34">
        <f t="shared" si="0"/>
        <v>1.3654817845198508E-2</v>
      </c>
      <c r="U15" s="35">
        <v>2236.9222258948898</v>
      </c>
      <c r="V15" s="35">
        <v>2300.0985281382605</v>
      </c>
      <c r="W15" s="35">
        <v>2365.0590878399053</v>
      </c>
      <c r="X15" s="35">
        <v>2431.854296912049</v>
      </c>
      <c r="Y15" s="35">
        <v>2500.535970461111</v>
      </c>
      <c r="Z15" s="35">
        <v>2571.1573869822196</v>
      </c>
      <c r="AA15" s="35">
        <v>2643.7733296890588</v>
      </c>
      <c r="AB15" s="35">
        <v>2718.4401290108603</v>
      </c>
    </row>
    <row r="16" spans="1:28" x14ac:dyDescent="0.25">
      <c r="A16" s="23">
        <v>16</v>
      </c>
      <c r="B16" s="30" t="s">
        <v>47</v>
      </c>
      <c r="C16" s="30" t="s">
        <v>51</v>
      </c>
      <c r="D16" s="30" t="s">
        <v>34</v>
      </c>
      <c r="E16" s="31">
        <v>8618.4833984375</v>
      </c>
      <c r="F16" s="31">
        <v>9935.9033203125</v>
      </c>
      <c r="G16" s="31">
        <v>11420.501953125</v>
      </c>
      <c r="H16" s="32">
        <v>2.8449133112310405E-2</v>
      </c>
      <c r="I16" s="32">
        <v>2.7851072444854699E-2</v>
      </c>
      <c r="J16" s="33">
        <v>0.32511735825765009</v>
      </c>
      <c r="K16" s="31">
        <v>8151.5409618195918</v>
      </c>
      <c r="L16" s="31">
        <v>10216.5184610175</v>
      </c>
      <c r="M16" s="31">
        <v>10505.058885881899</v>
      </c>
      <c r="N16" s="31">
        <v>10801.748425055401</v>
      </c>
      <c r="O16" s="31">
        <v>11106.8172302199</v>
      </c>
      <c r="P16" s="31">
        <v>11420.501953125</v>
      </c>
      <c r="Q16" s="31">
        <v>11743.045929166499</v>
      </c>
      <c r="R16" s="31">
        <v>12074.6993661502</v>
      </c>
      <c r="S16" s="31">
        <v>12415.719538385199</v>
      </c>
      <c r="T16" s="34">
        <f t="shared" si="0"/>
        <v>1.3654817845198508E-2</v>
      </c>
      <c r="U16" s="35">
        <v>10356.023159614802</v>
      </c>
      <c r="V16" s="35">
        <v>10648.503550595589</v>
      </c>
      <c r="W16" s="35">
        <v>10949.244330510293</v>
      </c>
      <c r="X16" s="35">
        <v>11258.478793718134</v>
      </c>
      <c r="Y16" s="35">
        <v>11576.446823403237</v>
      </c>
      <c r="Z16" s="35">
        <v>11903.395077659716</v>
      </c>
      <c r="AA16" s="35">
        <v>12239.577180833197</v>
      </c>
      <c r="AB16" s="35">
        <v>12585.25392026432</v>
      </c>
    </row>
    <row r="17" spans="1:28" x14ac:dyDescent="0.25">
      <c r="A17" s="23">
        <v>17</v>
      </c>
      <c r="B17" s="30" t="s">
        <v>47</v>
      </c>
      <c r="C17" s="30" t="s">
        <v>52</v>
      </c>
      <c r="D17" s="30" t="s">
        <v>34</v>
      </c>
      <c r="E17" s="31">
        <v>97761.578125</v>
      </c>
      <c r="F17" s="31">
        <v>112705.3984375</v>
      </c>
      <c r="G17" s="31">
        <v>129545.578125</v>
      </c>
      <c r="H17" s="32">
        <v>2.8449136541909854E-2</v>
      </c>
      <c r="I17" s="32">
        <v>2.7851090599783399E-2</v>
      </c>
      <c r="J17" s="33">
        <v>0.32511750126782712</v>
      </c>
      <c r="K17" s="31">
        <v>92464.931798434816</v>
      </c>
      <c r="L17" s="31">
        <v>115888.487194082</v>
      </c>
      <c r="M17" s="31">
        <v>119161.47451961201</v>
      </c>
      <c r="N17" s="31">
        <v>122526.899379642</v>
      </c>
      <c r="O17" s="31">
        <v>125987.372446604</v>
      </c>
      <c r="P17" s="31">
        <v>129545.578124999</v>
      </c>
      <c r="Q17" s="31">
        <v>133204.27663377899</v>
      </c>
      <c r="R17" s="31">
        <v>136966.306147536</v>
      </c>
      <c r="S17" s="31">
        <v>140834.584998176</v>
      </c>
      <c r="T17" s="34">
        <f t="shared" si="0"/>
        <v>1.3654817845198508E-2</v>
      </c>
      <c r="U17" s="35">
        <v>117470.9233770728</v>
      </c>
      <c r="V17" s="35">
        <v>120788.60273897175</v>
      </c>
      <c r="W17" s="35">
        <v>124199.98185253695</v>
      </c>
      <c r="X17" s="35">
        <v>127707.70703843448</v>
      </c>
      <c r="Y17" s="35">
        <v>131314.49935619711</v>
      </c>
      <c r="Z17" s="35">
        <v>135023.1567150389</v>
      </c>
      <c r="AA17" s="35">
        <v>138836.55604428423</v>
      </c>
      <c r="AB17" s="35">
        <v>142757.65552510365</v>
      </c>
    </row>
    <row r="18" spans="1:28" x14ac:dyDescent="0.25">
      <c r="A18" s="23">
        <v>18</v>
      </c>
      <c r="B18" s="30" t="s">
        <v>47</v>
      </c>
      <c r="C18" s="30" t="s">
        <v>53</v>
      </c>
      <c r="D18" s="30" t="s">
        <v>34</v>
      </c>
      <c r="E18" s="31">
        <v>34050.8515625</v>
      </c>
      <c r="F18" s="31">
        <v>39255.86328125</v>
      </c>
      <c r="G18" s="31">
        <v>45121.37890625</v>
      </c>
      <c r="H18" s="32">
        <v>2.8449154914640073E-2</v>
      </c>
      <c r="I18" s="32">
        <v>2.7851070310924399E-2</v>
      </c>
      <c r="J18" s="33">
        <v>0.32511748857235312</v>
      </c>
      <c r="K18" s="31">
        <v>32206.00419460066</v>
      </c>
      <c r="L18" s="31">
        <v>40364.548459357102</v>
      </c>
      <c r="M18" s="31">
        <v>41504.545719823698</v>
      </c>
      <c r="N18" s="31">
        <v>42676.739395299897</v>
      </c>
      <c r="O18" s="31">
        <v>43882.0387942335</v>
      </c>
      <c r="P18" s="31">
        <v>45121.37890625</v>
      </c>
      <c r="Q18" s="31">
        <v>46395.721127454097</v>
      </c>
      <c r="R18" s="31">
        <v>47706.054006215898</v>
      </c>
      <c r="S18" s="31">
        <v>49053.394010019503</v>
      </c>
      <c r="T18" s="34">
        <f t="shared" si="0"/>
        <v>1.3654817845198508E-2</v>
      </c>
      <c r="U18" s="35">
        <v>40915.719015973307</v>
      </c>
      <c r="V18" s="35">
        <v>42071.282728111713</v>
      </c>
      <c r="W18" s="35">
        <v>43259.482491257528</v>
      </c>
      <c r="X18" s="35">
        <v>44481.240030292</v>
      </c>
      <c r="Y18" s="35">
        <v>45737.503101945702</v>
      </c>
      <c r="Z18" s="35">
        <v>47029.246230003366</v>
      </c>
      <c r="AA18" s="35">
        <v>48357.471461274392</v>
      </c>
      <c r="AB18" s="35">
        <v>49723.209142912179</v>
      </c>
    </row>
    <row r="19" spans="1:28" x14ac:dyDescent="0.25">
      <c r="A19" s="23">
        <v>19</v>
      </c>
      <c r="B19" s="30" t="s">
        <v>47</v>
      </c>
      <c r="C19" s="30" t="s">
        <v>54</v>
      </c>
      <c r="D19" s="30" t="s">
        <v>34</v>
      </c>
      <c r="E19" s="31">
        <v>28202.802734375</v>
      </c>
      <c r="F19" s="31">
        <v>32513.876953125</v>
      </c>
      <c r="G19" s="31">
        <v>37372.0234375</v>
      </c>
      <c r="H19" s="32">
        <v>2.8449124125633225E-2</v>
      </c>
      <c r="I19" s="32">
        <v>2.78510813387517E-2</v>
      </c>
      <c r="J19" s="33">
        <v>0.32511735764293537</v>
      </c>
      <c r="K19" s="31">
        <v>26674.797294348416</v>
      </c>
      <c r="L19" s="31">
        <v>33432.151700402101</v>
      </c>
      <c r="M19" s="31">
        <v>34376.360866779898</v>
      </c>
      <c r="N19" s="31">
        <v>35347.236906347898</v>
      </c>
      <c r="O19" s="31">
        <v>36345.532959566</v>
      </c>
      <c r="P19" s="31">
        <v>37372.0234375</v>
      </c>
      <c r="Q19" s="31">
        <v>38427.504622557703</v>
      </c>
      <c r="R19" s="31">
        <v>39512.7952861917</v>
      </c>
      <c r="S19" s="31">
        <v>40628.737324046902</v>
      </c>
      <c r="T19" s="34">
        <f t="shared" si="0"/>
        <v>1.3654817845198508E-2</v>
      </c>
      <c r="U19" s="35">
        <v>33888.661642044135</v>
      </c>
      <c r="V19" s="35">
        <v>34845.763809893251</v>
      </c>
      <c r="W19" s="35">
        <v>35829.896982075741</v>
      </c>
      <c r="X19" s="35">
        <v>36841.824583040863</v>
      </c>
      <c r="Y19" s="35">
        <v>37882.331598289857</v>
      </c>
      <c r="Z19" s="35">
        <v>38952.225183314607</v>
      </c>
      <c r="AA19" s="35">
        <v>40052.33528973558</v>
      </c>
      <c r="AB19" s="35">
        <v>41183.515309121889</v>
      </c>
    </row>
    <row r="20" spans="1:28" x14ac:dyDescent="0.25">
      <c r="A20" s="23">
        <v>20</v>
      </c>
      <c r="B20" s="30" t="s">
        <v>47</v>
      </c>
      <c r="C20" s="30" t="s">
        <v>43</v>
      </c>
      <c r="D20" s="30" t="s">
        <v>34</v>
      </c>
      <c r="E20" s="31">
        <v>52631.23046875</v>
      </c>
      <c r="F20" s="31">
        <v>60676.4296875</v>
      </c>
      <c r="G20" s="31">
        <v>69742.5546875</v>
      </c>
      <c r="H20" s="32">
        <v>2.8449127135165019E-2</v>
      </c>
      <c r="I20" s="32">
        <v>2.7851071559331999E-2</v>
      </c>
      <c r="J20" s="33">
        <v>0.32511731278845701</v>
      </c>
      <c r="K20" s="31">
        <v>49779.713200420811</v>
      </c>
      <c r="L20" s="31">
        <v>62390.086086560499</v>
      </c>
      <c r="M20" s="31">
        <v>64152.140492378698</v>
      </c>
      <c r="N20" s="31">
        <v>65963.9597875217</v>
      </c>
      <c r="O20" s="31">
        <v>67826.949458790201</v>
      </c>
      <c r="P20" s="31">
        <v>69742.5546875</v>
      </c>
      <c r="Q20" s="31">
        <v>71712.261470555604</v>
      </c>
      <c r="R20" s="31">
        <v>73737.597773186499</v>
      </c>
      <c r="S20" s="31">
        <v>75820.134714238695</v>
      </c>
      <c r="T20" s="34">
        <f t="shared" si="0"/>
        <v>1.3654817845198508E-2</v>
      </c>
      <c r="U20" s="35">
        <v>63242.011347418738</v>
      </c>
      <c r="V20" s="35">
        <v>65028.126280136821</v>
      </c>
      <c r="W20" s="35">
        <v>66864.685632393506</v>
      </c>
      <c r="X20" s="35">
        <v>68753.114082643675</v>
      </c>
      <c r="Y20" s="35">
        <v>70694.876545878476</v>
      </c>
      <c r="Z20" s="35">
        <v>72691.479310006122</v>
      </c>
      <c r="AA20" s="35">
        <v>74744.471204329588</v>
      </c>
      <c r="AB20" s="35">
        <v>76855.444801022619</v>
      </c>
    </row>
    <row r="21" spans="1:28" x14ac:dyDescent="0.25">
      <c r="A21" s="23">
        <v>21</v>
      </c>
      <c r="B21" s="30" t="s">
        <v>47</v>
      </c>
      <c r="C21" s="30" t="s">
        <v>55</v>
      </c>
      <c r="D21" s="30" t="s">
        <v>34</v>
      </c>
      <c r="E21" s="31">
        <v>72199.7578125</v>
      </c>
      <c r="F21" s="31">
        <v>83236.1953125</v>
      </c>
      <c r="G21" s="31">
        <v>95673.1484375</v>
      </c>
      <c r="H21" s="32">
        <v>2.844912030856675E-2</v>
      </c>
      <c r="I21" s="32">
        <v>2.7851077091988401E-2</v>
      </c>
      <c r="J21" s="33">
        <v>0.32511730421533369</v>
      </c>
      <c r="K21" s="31">
        <v>68288.032889720067</v>
      </c>
      <c r="L21" s="31">
        <v>85586.997233395101</v>
      </c>
      <c r="M21" s="31">
        <v>88004.191781326299</v>
      </c>
      <c r="N21" s="31">
        <v>90489.654052993894</v>
      </c>
      <c r="O21" s="31">
        <v>93045.312102599302</v>
      </c>
      <c r="P21" s="31">
        <v>95673.1484375</v>
      </c>
      <c r="Q21" s="31">
        <v>98375.201556105094</v>
      </c>
      <c r="R21" s="31">
        <v>101153.567529204</v>
      </c>
      <c r="S21" s="31">
        <v>104010.40162596101</v>
      </c>
      <c r="T21" s="34">
        <f t="shared" si="0"/>
        <v>1.3654817845198508E-2</v>
      </c>
      <c r="U21" s="35">
        <v>86755.672090534616</v>
      </c>
      <c r="V21" s="35">
        <v>89205.872982793604</v>
      </c>
      <c r="W21" s="35">
        <v>91725.273781730342</v>
      </c>
      <c r="X21" s="35">
        <v>94315.828868758588</v>
      </c>
      <c r="Y21" s="35">
        <v>96979.54782199586</v>
      </c>
      <c r="Z21" s="35">
        <v>99718.496975157381</v>
      </c>
      <c r="AA21" s="35">
        <v>102534.80102047905</v>
      </c>
      <c r="AB21" s="35">
        <v>105430.64465691385</v>
      </c>
    </row>
    <row r="22" spans="1:28" x14ac:dyDescent="0.25">
      <c r="A22" s="23">
        <v>22</v>
      </c>
      <c r="B22" s="30" t="s">
        <v>47</v>
      </c>
      <c r="C22" s="30" t="s">
        <v>56</v>
      </c>
      <c r="D22" s="30" t="s">
        <v>34</v>
      </c>
      <c r="E22" s="31">
        <v>30647.396484375</v>
      </c>
      <c r="F22" s="31">
        <v>35332.1484375</v>
      </c>
      <c r="G22" s="31">
        <v>40611.3984375</v>
      </c>
      <c r="H22" s="32">
        <v>2.8449110946626732E-2</v>
      </c>
      <c r="I22" s="32">
        <v>2.78511013606134E-2</v>
      </c>
      <c r="J22" s="33">
        <v>0.32511740298086589</v>
      </c>
      <c r="K22" s="31">
        <v>28986.943736890938</v>
      </c>
      <c r="L22" s="31">
        <v>36330.0190812992</v>
      </c>
      <c r="M22" s="31">
        <v>37356.072155711598</v>
      </c>
      <c r="N22" s="31">
        <v>38411.103604981399</v>
      </c>
      <c r="O22" s="31">
        <v>39495.931852862901</v>
      </c>
      <c r="P22" s="31">
        <v>40611.3984375</v>
      </c>
      <c r="Q22" s="31">
        <v>41758.368664235597</v>
      </c>
      <c r="R22" s="31">
        <v>42937.732276858696</v>
      </c>
      <c r="S22" s="31">
        <v>44150.404147808702</v>
      </c>
      <c r="T22" s="34">
        <f t="shared" si="0"/>
        <v>1.3654817845198286E-2</v>
      </c>
      <c r="U22" s="35">
        <v>36826.098874166921</v>
      </c>
      <c r="V22" s="35">
        <v>37866.162513472271</v>
      </c>
      <c r="W22" s="35">
        <v>38935.600221899178</v>
      </c>
      <c r="X22" s="35">
        <v>40035.241598622197</v>
      </c>
      <c r="Y22" s="35">
        <v>41165.939672828172</v>
      </c>
      <c r="Z22" s="35">
        <v>42328.571565439037</v>
      </c>
      <c r="AA22" s="35">
        <v>43524.0391695254</v>
      </c>
      <c r="AB22" s="35">
        <v>44753.26984993503</v>
      </c>
    </row>
    <row r="23" spans="1:28" x14ac:dyDescent="0.25">
      <c r="A23" s="23">
        <v>23</v>
      </c>
      <c r="B23" s="30" t="s">
        <v>47</v>
      </c>
      <c r="C23" s="30" t="s">
        <v>57</v>
      </c>
      <c r="D23" s="30" t="s">
        <v>34</v>
      </c>
      <c r="E23" s="31">
        <v>163673.5625</v>
      </c>
      <c r="F23" s="31">
        <v>188692.640625</v>
      </c>
      <c r="G23" s="31">
        <v>216886.6875</v>
      </c>
      <c r="H23" s="32">
        <v>2.8449095915293383E-2</v>
      </c>
      <c r="I23" s="32">
        <v>2.7851117704496699E-2</v>
      </c>
      <c r="J23" s="33">
        <v>0.32511741167727837</v>
      </c>
      <c r="K23" s="31">
        <v>154805.84769212376</v>
      </c>
      <c r="L23" s="31">
        <v>194021.80873812499</v>
      </c>
      <c r="M23" s="31">
        <v>199501.48633950599</v>
      </c>
      <c r="N23" s="31">
        <v>205135.924206294</v>
      </c>
      <c r="O23" s="31">
        <v>210929.49316858</v>
      </c>
      <c r="P23" s="31">
        <v>216886.6875</v>
      </c>
      <c r="Q23" s="31">
        <v>223012.12840409699</v>
      </c>
      <c r="R23" s="31">
        <v>229310.56759915399</v>
      </c>
      <c r="S23" s="31">
        <v>235786.891004267</v>
      </c>
      <c r="T23" s="34">
        <f t="shared" si="0"/>
        <v>1.3654817845198508E-2</v>
      </c>
      <c r="U23" s="35">
        <v>196671.14119444002</v>
      </c>
      <c r="V23" s="35">
        <v>202225.64277962959</v>
      </c>
      <c r="W23" s="35">
        <v>207937.01785257363</v>
      </c>
      <c r="X23" s="35">
        <v>213809.69692621432</v>
      </c>
      <c r="Y23" s="35">
        <v>219848.23564263736</v>
      </c>
      <c r="Z23" s="35">
        <v>226057.31830703685</v>
      </c>
      <c r="AA23" s="35">
        <v>232441.76152150182</v>
      </c>
      <c r="AB23" s="35">
        <v>239006.51792142005</v>
      </c>
    </row>
    <row r="24" spans="1:28" x14ac:dyDescent="0.25">
      <c r="A24" s="23">
        <v>24</v>
      </c>
      <c r="B24" s="30" t="s">
        <v>58</v>
      </c>
      <c r="C24" s="30" t="s">
        <v>59</v>
      </c>
      <c r="D24" s="30" t="s">
        <v>34</v>
      </c>
      <c r="E24" s="31">
        <v>2872.30859375</v>
      </c>
      <c r="F24" s="31">
        <v>3311.36889648437</v>
      </c>
      <c r="G24" s="31">
        <v>3806.14575195312</v>
      </c>
      <c r="H24" s="32">
        <v>2.844911465930347E-2</v>
      </c>
      <c r="I24" s="32">
        <v>2.7851079132802499E-2</v>
      </c>
      <c r="J24" s="33">
        <v>0.32511728030724196</v>
      </c>
      <c r="K24" s="31">
        <v>2716.6892086842827</v>
      </c>
      <c r="L24" s="31">
        <v>3404.8903856851898</v>
      </c>
      <c r="M24" s="31">
        <v>3501.0531598698799</v>
      </c>
      <c r="N24" s="31">
        <v>3599.9318156517502</v>
      </c>
      <c r="O24" s="31">
        <v>3701.60305644241</v>
      </c>
      <c r="P24" s="31">
        <v>3806.14575195312</v>
      </c>
      <c r="Q24" s="31">
        <v>3913.6409993766101</v>
      </c>
      <c r="R24" s="31">
        <v>4024.1721862968202</v>
      </c>
      <c r="S24" s="31">
        <v>4137.8250553753896</v>
      </c>
      <c r="T24" s="34">
        <f t="shared" si="0"/>
        <v>-1.8323320634663243E-2</v>
      </c>
      <c r="U24" s="35">
        <v>3342.501487422398</v>
      </c>
      <c r="V24" s="35">
        <v>3436.9022399959476</v>
      </c>
      <c r="W24" s="35">
        <v>3533.9691101823032</v>
      </c>
      <c r="X24" s="35">
        <v>3633.7773959312308</v>
      </c>
      <c r="Y24" s="35">
        <v>3736.4045217983357</v>
      </c>
      <c r="Z24" s="35">
        <v>3841.9300990057768</v>
      </c>
      <c r="AA24" s="35">
        <v>3950.4359871993493</v>
      </c>
      <c r="AB24" s="35">
        <v>4062.0063579496741</v>
      </c>
    </row>
    <row r="25" spans="1:28" x14ac:dyDescent="0.25">
      <c r="A25" s="23">
        <v>25</v>
      </c>
      <c r="B25" s="30" t="s">
        <v>58</v>
      </c>
      <c r="C25" s="30" t="s">
        <v>60</v>
      </c>
      <c r="D25" s="30" t="s">
        <v>34</v>
      </c>
      <c r="E25" s="31">
        <v>21024.873046875</v>
      </c>
      <c r="F25" s="31">
        <v>24238.73046875</v>
      </c>
      <c r="G25" s="31">
        <v>27860.42578125</v>
      </c>
      <c r="H25" s="32">
        <v>2.8449123757193578E-2</v>
      </c>
      <c r="I25" s="32">
        <v>2.78510929388706E-2</v>
      </c>
      <c r="J25" s="33">
        <v>0.32511743205940324</v>
      </c>
      <c r="K25" s="31">
        <v>19885.761671826323</v>
      </c>
      <c r="L25" s="31">
        <v>24923.2942790821</v>
      </c>
      <c r="M25" s="31">
        <v>25627.191924204799</v>
      </c>
      <c r="N25" s="31">
        <v>26350.969441115802</v>
      </c>
      <c r="O25" s="31">
        <v>27095.188288295602</v>
      </c>
      <c r="P25" s="31">
        <v>27860.42578125</v>
      </c>
      <c r="Q25" s="31">
        <v>28647.275540352501</v>
      </c>
      <c r="R25" s="31">
        <v>29456.347951336302</v>
      </c>
      <c r="S25" s="31">
        <v>30288.270638790302</v>
      </c>
      <c r="T25" s="34">
        <f t="shared" si="0"/>
        <v>-1.8323320634663132E-2</v>
      </c>
      <c r="U25" s="35">
        <v>24466.616766734413</v>
      </c>
      <c r="V25" s="35">
        <v>25157.616667659811</v>
      </c>
      <c r="W25" s="35">
        <v>25868.132174998296</v>
      </c>
      <c r="X25" s="35">
        <v>26598.71445944193</v>
      </c>
      <c r="Y25" s="35">
        <v>27349.930258154654</v>
      </c>
      <c r="Z25" s="35">
        <v>28122.362314408358</v>
      </c>
      <c r="AA25" s="35">
        <v>28916.609829637571</v>
      </c>
      <c r="AB25" s="35">
        <v>29733.288928259211</v>
      </c>
    </row>
    <row r="26" spans="1:28" x14ac:dyDescent="0.25">
      <c r="A26" s="23">
        <v>26</v>
      </c>
      <c r="B26" s="30" t="s">
        <v>58</v>
      </c>
      <c r="C26" s="30" t="s">
        <v>61</v>
      </c>
      <c r="D26" s="30" t="s">
        <v>34</v>
      </c>
      <c r="E26" s="31">
        <v>88867.3359375</v>
      </c>
      <c r="F26" s="31">
        <v>102451.59375</v>
      </c>
      <c r="G26" s="31">
        <v>117759.65625</v>
      </c>
      <c r="H26" s="32">
        <v>2.8449156141012157E-2</v>
      </c>
      <c r="I26" s="32">
        <v>2.7851060994149E-2</v>
      </c>
      <c r="J26" s="33">
        <v>0.3251174349686754</v>
      </c>
      <c r="K26" s="31">
        <v>84052.577717276741</v>
      </c>
      <c r="L26" s="31">
        <v>105345.085713775</v>
      </c>
      <c r="M26" s="31">
        <v>108320.297204188</v>
      </c>
      <c r="N26" s="31">
        <v>111379.536187223</v>
      </c>
      <c r="O26" s="31">
        <v>114525.17581166</v>
      </c>
      <c r="P26" s="31">
        <v>117759.65625</v>
      </c>
      <c r="Q26" s="31">
        <v>121085.48659137799</v>
      </c>
      <c r="R26" s="31">
        <v>124505.24678795401</v>
      </c>
      <c r="S26" s="31">
        <v>128021.589656255</v>
      </c>
      <c r="T26" s="34">
        <f t="shared" si="0"/>
        <v>-1.8323320634663132E-2</v>
      </c>
      <c r="U26" s="35">
        <v>103414.81393095542</v>
      </c>
      <c r="V26" s="35">
        <v>106335.50965902414</v>
      </c>
      <c r="W26" s="35">
        <v>109338.69321655932</v>
      </c>
      <c r="X26" s="35">
        <v>112426.69426835525</v>
      </c>
      <c r="Y26" s="35">
        <v>115601.9082748298</v>
      </c>
      <c r="Z26" s="35">
        <v>118866.79835025129</v>
      </c>
      <c r="AA26" s="35">
        <v>122223.89717346731</v>
      </c>
      <c r="AB26" s="35">
        <v>125675.80895257414</v>
      </c>
    </row>
    <row r="27" spans="1:28" x14ac:dyDescent="0.25">
      <c r="A27" s="23">
        <v>27</v>
      </c>
      <c r="B27" s="30" t="s">
        <v>58</v>
      </c>
      <c r="C27" s="30" t="s">
        <v>62</v>
      </c>
      <c r="D27" s="30" t="s">
        <v>34</v>
      </c>
      <c r="E27" s="31">
        <v>65246.7265625</v>
      </c>
      <c r="F27" s="31">
        <v>75220.3203125</v>
      </c>
      <c r="G27" s="31">
        <v>86459.5703125</v>
      </c>
      <c r="H27" s="32">
        <v>2.8449106811095116E-2</v>
      </c>
      <c r="I27" s="32">
        <v>2.7851099613620301E-2</v>
      </c>
      <c r="J27" s="33">
        <v>0.32511736400568969</v>
      </c>
      <c r="K27" s="31">
        <v>61711.708511877274</v>
      </c>
      <c r="L27" s="31">
        <v>77344.735271745594</v>
      </c>
      <c r="M27" s="31">
        <v>79529.149163464797</v>
      </c>
      <c r="N27" s="31">
        <v>81775.256511546293</v>
      </c>
      <c r="O27" s="31">
        <v>84084.799697583599</v>
      </c>
      <c r="P27" s="31">
        <v>86459.5703125</v>
      </c>
      <c r="Q27" s="31">
        <v>88901.410546345694</v>
      </c>
      <c r="R27" s="31">
        <v>91412.214617347694</v>
      </c>
      <c r="S27" s="31">
        <v>93993.930241318507</v>
      </c>
      <c r="T27" s="34">
        <f t="shared" si="0"/>
        <v>-1.8323320634663132E-2</v>
      </c>
      <c r="U27" s="35">
        <v>75927.522887958257</v>
      </c>
      <c r="V27" s="35">
        <v>78071.911057483856</v>
      </c>
      <c r="W27" s="35">
        <v>80276.862254047548</v>
      </c>
      <c r="X27" s="35">
        <v>82544.0869330118</v>
      </c>
      <c r="Y27" s="35">
        <v>84875.343857390224</v>
      </c>
      <c r="Z27" s="35">
        <v>87272.441462178031</v>
      </c>
      <c r="AA27" s="35">
        <v>89737.239257218229</v>
      </c>
      <c r="AB27" s="35">
        <v>92271.649269685251</v>
      </c>
    </row>
    <row r="28" spans="1:28" x14ac:dyDescent="0.25">
      <c r="A28" s="23">
        <v>28</v>
      </c>
      <c r="B28" s="30" t="s">
        <v>58</v>
      </c>
      <c r="C28" s="30" t="s">
        <v>63</v>
      </c>
      <c r="D28" s="30" t="s">
        <v>34</v>
      </c>
      <c r="E28" s="31">
        <v>66601.0625</v>
      </c>
      <c r="F28" s="31">
        <v>76781.6875</v>
      </c>
      <c r="G28" s="31">
        <v>88254.2265625</v>
      </c>
      <c r="H28" s="32">
        <v>2.844912736767503E-2</v>
      </c>
      <c r="I28" s="32">
        <v>2.78510840030286E-2</v>
      </c>
      <c r="J28" s="33">
        <v>0.32511739677576412</v>
      </c>
      <c r="K28" s="31">
        <v>62992.669524430239</v>
      </c>
      <c r="L28" s="31">
        <v>78950.198244669504</v>
      </c>
      <c r="M28" s="31">
        <v>81179.953265192598</v>
      </c>
      <c r="N28" s="31">
        <v>83472.682256169006</v>
      </c>
      <c r="O28" s="31">
        <v>85830.163763187098</v>
      </c>
      <c r="P28" s="31">
        <v>88254.2265625</v>
      </c>
      <c r="Q28" s="31">
        <v>90746.751079668</v>
      </c>
      <c r="R28" s="31">
        <v>93309.6708482666</v>
      </c>
      <c r="S28" s="31">
        <v>95944.974009792495</v>
      </c>
      <c r="T28" s="34">
        <f t="shared" si="0"/>
        <v>-1.8323320634663243E-2</v>
      </c>
      <c r="U28" s="35">
        <v>77503.5684480622</v>
      </c>
      <c r="V28" s="35">
        <v>79692.466946224944</v>
      </c>
      <c r="W28" s="35">
        <v>81943.185522239466</v>
      </c>
      <c r="X28" s="35">
        <v>84257.470132818256</v>
      </c>
      <c r="Y28" s="35">
        <v>86637.116044945767</v>
      </c>
      <c r="Z28" s="35">
        <v>89083.969228525413</v>
      </c>
      <c r="AA28" s="35">
        <v>91599.927788360714</v>
      </c>
      <c r="AB28" s="35">
        <v>94186.943436577116</v>
      </c>
    </row>
    <row r="29" spans="1:28" x14ac:dyDescent="0.25">
      <c r="A29" s="23">
        <v>29</v>
      </c>
      <c r="B29" s="30" t="s">
        <v>58</v>
      </c>
      <c r="C29" s="30" t="s">
        <v>64</v>
      </c>
      <c r="D29" s="30" t="s">
        <v>34</v>
      </c>
      <c r="E29" s="31">
        <v>38196.3984375</v>
      </c>
      <c r="F29" s="31">
        <v>44035.0859375</v>
      </c>
      <c r="G29" s="31">
        <v>50614.70703125</v>
      </c>
      <c r="H29" s="32">
        <v>2.8449098880248408E-2</v>
      </c>
      <c r="I29" s="32">
        <v>2.7851092605090201E-2</v>
      </c>
      <c r="J29" s="33">
        <v>0.32511726502355365</v>
      </c>
      <c r="K29" s="31">
        <v>36126.947109923043</v>
      </c>
      <c r="L29" s="31">
        <v>45278.749498601799</v>
      </c>
      <c r="M29" s="31">
        <v>46557.537302572397</v>
      </c>
      <c r="N29" s="31">
        <v>47872.441347951797</v>
      </c>
      <c r="O29" s="31">
        <v>49224.481649858702</v>
      </c>
      <c r="P29" s="31">
        <v>50614.70703125</v>
      </c>
      <c r="Q29" s="31">
        <v>52044.195936527802</v>
      </c>
      <c r="R29" s="31">
        <v>53514.057268125303</v>
      </c>
      <c r="S29" s="31">
        <v>55025.431246719301</v>
      </c>
      <c r="T29" s="34">
        <f t="shared" si="0"/>
        <v>-1.8323320634663243E-2</v>
      </c>
      <c r="U29" s="35">
        <v>44449.092453602323</v>
      </c>
      <c r="V29" s="35">
        <v>45704.448615071306</v>
      </c>
      <c r="W29" s="35">
        <v>46995.259248277325</v>
      </c>
      <c r="X29" s="35">
        <v>48322.525678266531</v>
      </c>
      <c r="Y29" s="35">
        <v>49687.277510067841</v>
      </c>
      <c r="Z29" s="35">
        <v>51090.573427391442</v>
      </c>
      <c r="AA29" s="35">
        <v>52533.502013886267</v>
      </c>
      <c r="AB29" s="35">
        <v>54017.182597590268</v>
      </c>
    </row>
    <row r="30" spans="1:28" x14ac:dyDescent="0.25">
      <c r="A30" s="23">
        <v>30</v>
      </c>
      <c r="B30" s="30" t="s">
        <v>58</v>
      </c>
      <c r="C30" s="30" t="s">
        <v>65</v>
      </c>
      <c r="D30" s="30" t="s">
        <v>34</v>
      </c>
      <c r="E30" s="31">
        <v>47994.3203125</v>
      </c>
      <c r="F30" s="31">
        <v>55330.71875</v>
      </c>
      <c r="G30" s="31">
        <v>63598.10546875</v>
      </c>
      <c r="H30" s="32">
        <v>2.8449113996443676E-2</v>
      </c>
      <c r="I30" s="32">
        <v>2.7851086921835001E-2</v>
      </c>
      <c r="J30" s="33">
        <v>0.32511732752231515</v>
      </c>
      <c r="K30" s="31">
        <v>45394.025671079398</v>
      </c>
      <c r="L30" s="31">
        <v>56893.399576337499</v>
      </c>
      <c r="M30" s="31">
        <v>58500.214500698297</v>
      </c>
      <c r="N30" s="31">
        <v>60152.409982740101</v>
      </c>
      <c r="O30" s="31">
        <v>61851.267685325503</v>
      </c>
      <c r="P30" s="31">
        <v>63598.10546875</v>
      </c>
      <c r="Q30" s="31">
        <v>65394.278413049702</v>
      </c>
      <c r="R30" s="31">
        <v>67241.179869182597</v>
      </c>
      <c r="S30" s="31">
        <v>69140.242539896397</v>
      </c>
      <c r="T30" s="34">
        <f t="shared" si="0"/>
        <v>-1.8323320634663132E-2</v>
      </c>
      <c r="U30" s="35">
        <v>55850.923573904256</v>
      </c>
      <c r="V30" s="35">
        <v>57428.296308750134</v>
      </c>
      <c r="W30" s="35">
        <v>59050.218078516344</v>
      </c>
      <c r="X30" s="35">
        <v>60717.947061735234</v>
      </c>
      <c r="Y30" s="35">
        <v>62432.776971114748</v>
      </c>
      <c r="Z30" s="35">
        <v>64196.038057113183</v>
      </c>
      <c r="AA30" s="35">
        <v>66009.098139860391</v>
      </c>
      <c r="AB30" s="35">
        <v>67873.363670219929</v>
      </c>
    </row>
    <row r="31" spans="1:28" x14ac:dyDescent="0.25">
      <c r="A31" s="23">
        <v>31</v>
      </c>
      <c r="B31" s="30" t="s">
        <v>251</v>
      </c>
      <c r="C31" s="30" t="s">
        <v>252</v>
      </c>
      <c r="D31" s="30" t="s">
        <v>253</v>
      </c>
      <c r="E31" s="31">
        <v>16009.576171875</v>
      </c>
      <c r="F31" s="31">
        <v>18456.794921875</v>
      </c>
      <c r="G31" s="31">
        <v>21214.56640625</v>
      </c>
      <c r="H31" s="32">
        <v>2.8449107437530798E-2</v>
      </c>
      <c r="I31" s="32">
        <v>2.7851089847490101E-2</v>
      </c>
      <c r="J31" s="33">
        <v>0.32511730344984779</v>
      </c>
      <c r="K31" s="31">
        <v>15142.189799644719</v>
      </c>
      <c r="L31" s="31">
        <v>18978.062009376899</v>
      </c>
      <c r="M31" s="31">
        <v>19514.0510124477</v>
      </c>
      <c r="N31" s="31">
        <v>20065.177715631002</v>
      </c>
      <c r="O31" s="31">
        <v>20631.869646289</v>
      </c>
      <c r="P31" s="31">
        <v>21214.56640625</v>
      </c>
      <c r="Q31" s="31">
        <v>21813.720012821999</v>
      </c>
      <c r="R31" s="31">
        <v>22429.795249438001</v>
      </c>
      <c r="S31" s="31">
        <v>23063.270026203299</v>
      </c>
      <c r="T31" s="34">
        <f t="shared" si="0"/>
        <v>-1.4666283621746379E-2</v>
      </c>
      <c r="U31" s="35">
        <v>18699.724369356289</v>
      </c>
      <c r="V31" s="35">
        <v>19227.852404198216</v>
      </c>
      <c r="W31" s="35">
        <v>19770.896125265135</v>
      </c>
      <c r="X31" s="35">
        <v>20329.276789678133</v>
      </c>
      <c r="Y31" s="35">
        <v>20903.427551936784</v>
      </c>
      <c r="Z31" s="35">
        <v>21493.7937999311</v>
      </c>
      <c r="AA31" s="35">
        <v>22100.833500444482</v>
      </c>
      <c r="AB31" s="35">
        <v>22725.017554412942</v>
      </c>
    </row>
    <row r="32" spans="1:28" x14ac:dyDescent="0.25">
      <c r="A32" s="23">
        <v>32</v>
      </c>
      <c r="B32" s="30" t="s">
        <v>251</v>
      </c>
      <c r="C32" s="30" t="s">
        <v>254</v>
      </c>
      <c r="D32" s="30" t="s">
        <v>253</v>
      </c>
      <c r="E32" s="31">
        <v>4588.36572265625</v>
      </c>
      <c r="F32" s="31">
        <v>5289.7421875</v>
      </c>
      <c r="G32" s="31">
        <v>6080.12255859375</v>
      </c>
      <c r="H32" s="32">
        <v>2.8449119979631381E-2</v>
      </c>
      <c r="I32" s="32">
        <v>2.7851068915616999E-2</v>
      </c>
      <c r="J32" s="33">
        <v>0.3251172478626887</v>
      </c>
      <c r="K32" s="31">
        <v>4339.7718218990985</v>
      </c>
      <c r="L32" s="31">
        <v>5439.1379202940598</v>
      </c>
      <c r="M32" s="31">
        <v>5592.7529674112002</v>
      </c>
      <c r="N32" s="31">
        <v>5750.7064929869803</v>
      </c>
      <c r="O32" s="31">
        <v>5913.1210266543403</v>
      </c>
      <c r="P32" s="31">
        <v>6080.12255859375</v>
      </c>
      <c r="Q32" s="31">
        <v>6251.8406372678501</v>
      </c>
      <c r="R32" s="31">
        <v>6428.4084699163704</v>
      </c>
      <c r="S32" s="31">
        <v>6609.9630258892803</v>
      </c>
      <c r="T32" s="34">
        <f t="shared" si="0"/>
        <v>-1.4666283621746379E-2</v>
      </c>
      <c r="U32" s="35">
        <v>5359.3659808972316</v>
      </c>
      <c r="V32" s="35">
        <v>5510.7280657372612</v>
      </c>
      <c r="W32" s="35">
        <v>5666.3649996562162</v>
      </c>
      <c r="X32" s="35">
        <v>5826.3975152316634</v>
      </c>
      <c r="Y32" s="35">
        <v>5990.9497548353165</v>
      </c>
      <c r="Z32" s="35">
        <v>6160.1493669341862</v>
      </c>
      <c r="AA32" s="35">
        <v>6334.127605111712</v>
      </c>
      <c r="AB32" s="35">
        <v>6513.0194298853439</v>
      </c>
    </row>
    <row r="33" spans="1:28" x14ac:dyDescent="0.25">
      <c r="A33" s="23">
        <v>33</v>
      </c>
      <c r="B33" s="30" t="s">
        <v>251</v>
      </c>
      <c r="C33" s="30" t="s">
        <v>255</v>
      </c>
      <c r="D33" s="30" t="s">
        <v>253</v>
      </c>
      <c r="E33" s="31">
        <v>21845.81640625</v>
      </c>
      <c r="F33" s="31">
        <v>25185.1640625</v>
      </c>
      <c r="G33" s="31">
        <v>28948.26953125</v>
      </c>
      <c r="H33" s="32">
        <v>2.8449131816604922E-2</v>
      </c>
      <c r="I33" s="32">
        <v>2.7851066873263101E-2</v>
      </c>
      <c r="J33" s="33">
        <v>0.32511731275778377</v>
      </c>
      <c r="K33" s="31">
        <v>20662.228031508126</v>
      </c>
      <c r="L33" s="31">
        <v>25896.456905802199</v>
      </c>
      <c r="M33" s="31">
        <v>26627.838461160401</v>
      </c>
      <c r="N33" s="31">
        <v>27379.876084700601</v>
      </c>
      <c r="O33" s="31">
        <v>28153.153156123401</v>
      </c>
      <c r="P33" s="31">
        <v>28948.26953125</v>
      </c>
      <c r="Q33" s="31">
        <v>29765.842007349998</v>
      </c>
      <c r="R33" s="31">
        <v>30606.504801610601</v>
      </c>
      <c r="S33" s="31">
        <v>31470.910043119398</v>
      </c>
      <c r="T33" s="34">
        <f t="shared" si="0"/>
        <v>-1.4666283621746379E-2</v>
      </c>
      <c r="U33" s="35">
        <v>25516.652124023371</v>
      </c>
      <c r="V33" s="35">
        <v>26237.307028019484</v>
      </c>
      <c r="W33" s="35">
        <v>26978.315052328129</v>
      </c>
      <c r="X33" s="35">
        <v>27740.251020632888</v>
      </c>
      <c r="Y33" s="35">
        <v>28523.705991094415</v>
      </c>
      <c r="Z33" s="35">
        <v>29329.287714853224</v>
      </c>
      <c r="AA33" s="35">
        <v>30157.621107481984</v>
      </c>
      <c r="AB33" s="35">
        <v>31009.348733752486</v>
      </c>
    </row>
    <row r="34" spans="1:28" x14ac:dyDescent="0.25">
      <c r="A34" s="23">
        <v>34</v>
      </c>
      <c r="B34" s="30" t="s">
        <v>251</v>
      </c>
      <c r="C34" s="30" t="s">
        <v>256</v>
      </c>
      <c r="D34" s="30" t="s">
        <v>253</v>
      </c>
      <c r="E34" s="31">
        <v>81053.515625</v>
      </c>
      <c r="F34" s="31">
        <v>93443.3515625</v>
      </c>
      <c r="G34" s="31">
        <v>107405.4375</v>
      </c>
      <c r="H34" s="32">
        <v>2.8449152759746993E-2</v>
      </c>
      <c r="I34" s="32">
        <v>2.7851084448525899E-2</v>
      </c>
      <c r="J34" s="33">
        <v>0.3251175679648366</v>
      </c>
      <c r="K34" s="31">
        <v>76662.100083007652</v>
      </c>
      <c r="L34" s="31">
        <v>96082.4302512539</v>
      </c>
      <c r="M34" s="31">
        <v>98796.043256350007</v>
      </c>
      <c r="N34" s="31">
        <v>101586.295617072</v>
      </c>
      <c r="O34" s="31">
        <v>104455.35182438399</v>
      </c>
      <c r="P34" s="31">
        <v>107405.4375</v>
      </c>
      <c r="Q34" s="31">
        <v>110438.841122867</v>
      </c>
      <c r="R34" s="31">
        <v>113557.91580442</v>
      </c>
      <c r="S34" s="31">
        <v>116765.081113963</v>
      </c>
      <c r="T34" s="34">
        <f t="shared" si="0"/>
        <v>-1.4666283621746157E-2</v>
      </c>
      <c r="U34" s="35">
        <v>94673.258078122366</v>
      </c>
      <c r="V34" s="35">
        <v>97347.072457693866</v>
      </c>
      <c r="W34" s="35">
        <v>100096.40217793838</v>
      </c>
      <c r="X34" s="35">
        <v>102923.37998476361</v>
      </c>
      <c r="Y34" s="35">
        <v>105830.1988582659</v>
      </c>
      <c r="Z34" s="35">
        <v>108819.1137138909</v>
      </c>
      <c r="AA34" s="35">
        <v>111892.44315165398</v>
      </c>
      <c r="AB34" s="35">
        <v>115052.5712547485</v>
      </c>
    </row>
    <row r="35" spans="1:28" x14ac:dyDescent="0.25">
      <c r="A35" s="23">
        <v>35</v>
      </c>
      <c r="B35" s="30" t="s">
        <v>251</v>
      </c>
      <c r="C35" s="30" t="s">
        <v>257</v>
      </c>
      <c r="D35" s="30" t="s">
        <v>253</v>
      </c>
      <c r="E35" s="31">
        <v>31712.904296875</v>
      </c>
      <c r="F35" s="31">
        <v>36560.52734375</v>
      </c>
      <c r="G35" s="31">
        <v>42023.3203125</v>
      </c>
      <c r="H35" s="32">
        <v>2.844909937669432E-2</v>
      </c>
      <c r="I35" s="32">
        <v>2.7851107836441801E-2</v>
      </c>
      <c r="J35" s="33">
        <v>0.3251173692294369</v>
      </c>
      <c r="K35" s="31">
        <v>29994.722754007766</v>
      </c>
      <c r="L35" s="31">
        <v>37593.090807139903</v>
      </c>
      <c r="M35" s="31">
        <v>38654.816522373199</v>
      </c>
      <c r="N35" s="31">
        <v>39746.528106557103</v>
      </c>
      <c r="O35" s="31">
        <v>40869.072437867202</v>
      </c>
      <c r="P35" s="31">
        <v>42023.3203125</v>
      </c>
      <c r="Q35" s="31">
        <v>43210.1671201797</v>
      </c>
      <c r="R35" s="31">
        <v>44430.533538742799</v>
      </c>
      <c r="S35" s="31">
        <v>45685.366248339102</v>
      </c>
      <c r="T35" s="34">
        <f t="shared" si="0"/>
        <v>-1.4666283621746268E-2</v>
      </c>
      <c r="U35" s="35">
        <v>37041.739875144325</v>
      </c>
      <c r="V35" s="35">
        <v>38087.894016954648</v>
      </c>
      <c r="W35" s="35">
        <v>39163.594246289955</v>
      </c>
      <c r="X35" s="35">
        <v>40269.675020763272</v>
      </c>
      <c r="Y35" s="35">
        <v>41406.994365219907</v>
      </c>
      <c r="Z35" s="35">
        <v>42576.434537336609</v>
      </c>
      <c r="AA35" s="35">
        <v>43778.902712019757</v>
      </c>
      <c r="AB35" s="35">
        <v>45015.331685131401</v>
      </c>
    </row>
    <row r="36" spans="1:28" x14ac:dyDescent="0.25">
      <c r="A36" s="23">
        <v>36</v>
      </c>
      <c r="B36" s="30" t="s">
        <v>251</v>
      </c>
      <c r="C36" s="30" t="s">
        <v>258</v>
      </c>
      <c r="D36" s="30" t="s">
        <v>253</v>
      </c>
      <c r="E36" s="31">
        <v>22275.37890625</v>
      </c>
      <c r="F36" s="31">
        <v>25680.388671875</v>
      </c>
      <c r="G36" s="31">
        <v>29517.49609375</v>
      </c>
      <c r="H36" s="32">
        <v>2.844912606221146E-2</v>
      </c>
      <c r="I36" s="32">
        <v>2.7851112311504101E-2</v>
      </c>
      <c r="J36" s="33">
        <v>0.32511757568657851</v>
      </c>
      <c r="K36" s="31">
        <v>21068.51527374332</v>
      </c>
      <c r="L36" s="31">
        <v>26405.669112694701</v>
      </c>
      <c r="M36" s="31">
        <v>27151.4333446501</v>
      </c>
      <c r="N36" s="31">
        <v>27918.259882858401</v>
      </c>
      <c r="O36" s="31">
        <v>28706.743581196501</v>
      </c>
      <c r="P36" s="31">
        <v>29517.49609375</v>
      </c>
      <c r="Q36" s="31">
        <v>30351.1463492937</v>
      </c>
      <c r="R36" s="31">
        <v>31208.341039174298</v>
      </c>
      <c r="S36" s="31">
        <v>32089.745118970699</v>
      </c>
      <c r="T36" s="34">
        <f t="shared" si="0"/>
        <v>-1.4666283621746157E-2</v>
      </c>
      <c r="U36" s="35">
        <v>26018.396080265939</v>
      </c>
      <c r="V36" s="35">
        <v>26753.222720405003</v>
      </c>
      <c r="W36" s="35">
        <v>27508.802760922481</v>
      </c>
      <c r="X36" s="35">
        <v>28285.722331394623</v>
      </c>
      <c r="Y36" s="35">
        <v>29084.584115209705</v>
      </c>
      <c r="Z36" s="35">
        <v>29906.007817089227</v>
      </c>
      <c r="AA36" s="35">
        <v>30750.630643815686</v>
      </c>
      <c r="AB36" s="35">
        <v>31619.107798535126</v>
      </c>
    </row>
    <row r="37" spans="1:28" x14ac:dyDescent="0.25">
      <c r="A37" s="23">
        <v>37</v>
      </c>
      <c r="B37" s="30" t="s">
        <v>251</v>
      </c>
      <c r="C37" s="30" t="s">
        <v>259</v>
      </c>
      <c r="D37" s="30" t="s">
        <v>253</v>
      </c>
      <c r="E37" s="31">
        <v>27827.662109375</v>
      </c>
      <c r="F37" s="31">
        <v>32081.39453125</v>
      </c>
      <c r="G37" s="31">
        <v>36874.91796875</v>
      </c>
      <c r="H37" s="32">
        <v>2.8449137320177582E-2</v>
      </c>
      <c r="I37" s="32">
        <v>2.7851067520447401E-2</v>
      </c>
      <c r="J37" s="33">
        <v>0.32511735351015925</v>
      </c>
      <c r="K37" s="31">
        <v>26319.982217690285</v>
      </c>
      <c r="L37" s="31">
        <v>32987.454416914501</v>
      </c>
      <c r="M37" s="31">
        <v>33919.103729984097</v>
      </c>
      <c r="N37" s="31">
        <v>34877.065180740203</v>
      </c>
      <c r="O37" s="31">
        <v>35862.081890633999</v>
      </c>
      <c r="P37" s="31">
        <v>36874.91796875</v>
      </c>
      <c r="Q37" s="31">
        <v>37916.359104549403</v>
      </c>
      <c r="R37" s="31">
        <v>38987.213177355399</v>
      </c>
      <c r="S37" s="31">
        <v>40088.310883050399</v>
      </c>
      <c r="T37" s="34">
        <f t="shared" si="0"/>
        <v>-1.4666283621746379E-2</v>
      </c>
      <c r="U37" s="35">
        <v>32503.651054476602</v>
      </c>
      <c r="V37" s="35">
        <v>33421.636531891862</v>
      </c>
      <c r="W37" s="35">
        <v>34365.548245573133</v>
      </c>
      <c r="X37" s="35">
        <v>35336.11841813544</v>
      </c>
      <c r="Y37" s="35">
        <v>36334.099952016441</v>
      </c>
      <c r="Z37" s="35">
        <v>37360.267013525976</v>
      </c>
      <c r="AA37" s="35">
        <v>38415.415633393095</v>
      </c>
      <c r="AB37" s="35">
        <v>39500.364324271613</v>
      </c>
    </row>
    <row r="38" spans="1:28" x14ac:dyDescent="0.25">
      <c r="A38" s="23">
        <v>38</v>
      </c>
      <c r="B38" s="30" t="s">
        <v>150</v>
      </c>
      <c r="C38" s="30" t="s">
        <v>151</v>
      </c>
      <c r="D38" s="30" t="s">
        <v>152</v>
      </c>
      <c r="E38" s="31">
        <v>23109.54296875</v>
      </c>
      <c r="F38" s="31">
        <v>26642.05859375</v>
      </c>
      <c r="G38" s="31">
        <v>30622.85546875</v>
      </c>
      <c r="H38" s="32">
        <v>2.8449093895501164E-2</v>
      </c>
      <c r="I38" s="32">
        <v>2.7851104735191201E-2</v>
      </c>
      <c r="J38" s="33">
        <v>0.32511731236571206</v>
      </c>
      <c r="K38" s="31">
        <v>21857.485272553327</v>
      </c>
      <c r="L38" s="31">
        <v>27394.498867071699</v>
      </c>
      <c r="M38" s="31">
        <v>28168.189989419501</v>
      </c>
      <c r="N38" s="31">
        <v>28963.732139438998</v>
      </c>
      <c r="O38" s="31">
        <v>29781.742446365199</v>
      </c>
      <c r="P38" s="31">
        <v>30622.85546875</v>
      </c>
      <c r="Q38" s="31">
        <v>31487.723686711299</v>
      </c>
      <c r="R38" s="31">
        <v>32377.0180080844</v>
      </c>
      <c r="S38" s="31">
        <v>33291.428288867297</v>
      </c>
      <c r="T38" s="34">
        <f t="shared" si="0"/>
        <v>1.3931201260311443E-2</v>
      </c>
      <c r="U38" s="35">
        <v>27776.137144214252</v>
      </c>
      <c r="V38" s="35">
        <v>28560.606711085064</v>
      </c>
      <c r="W38" s="35">
        <v>29367.231716566621</v>
      </c>
      <c r="X38" s="35">
        <v>30196.63788724022</v>
      </c>
      <c r="Y38" s="35">
        <v>31049.468621815275</v>
      </c>
      <c r="Z38" s="35">
        <v>31926.38549023564</v>
      </c>
      <c r="AA38" s="35">
        <v>32828.068746882847</v>
      </c>
      <c r="AB38" s="35">
        <v>33755.217858271484</v>
      </c>
    </row>
    <row r="39" spans="1:28" x14ac:dyDescent="0.25">
      <c r="A39" s="23">
        <v>39</v>
      </c>
      <c r="B39" s="30" t="s">
        <v>150</v>
      </c>
      <c r="C39" s="30" t="s">
        <v>81</v>
      </c>
      <c r="D39" s="30" t="s">
        <v>152</v>
      </c>
      <c r="E39" s="31">
        <v>99.524696350097599</v>
      </c>
      <c r="F39" s="31">
        <v>114.738037109375</v>
      </c>
      <c r="G39" s="31">
        <v>131.88192749023401</v>
      </c>
      <c r="H39" s="32">
        <v>2.844915476908284E-2</v>
      </c>
      <c r="I39" s="32">
        <v>2.78510883692734E-2</v>
      </c>
      <c r="J39" s="33">
        <v>0.32511760725512495</v>
      </c>
      <c r="K39" s="31">
        <v>94.132526068246136</v>
      </c>
      <c r="L39" s="31">
        <v>117.978532518465</v>
      </c>
      <c r="M39" s="31">
        <v>121.310547799788</v>
      </c>
      <c r="N39" s="31">
        <v>124.73666770843499</v>
      </c>
      <c r="O39" s="31">
        <v>128.25954999958901</v>
      </c>
      <c r="P39" s="31">
        <v>131.88192749023401</v>
      </c>
      <c r="Q39" s="31">
        <v>135.606610179086</v>
      </c>
      <c r="R39" s="31">
        <v>139.436487426409</v>
      </c>
      <c r="S39" s="31">
        <v>143.37453019538501</v>
      </c>
      <c r="T39" s="34">
        <f t="shared" si="0"/>
        <v>1.3931201260311443E-2</v>
      </c>
      <c r="U39" s="35">
        <v>119.62211519937594</v>
      </c>
      <c r="V39" s="35">
        <v>123.00054944664306</v>
      </c>
      <c r="W39" s="35">
        <v>126.47439931119789</v>
      </c>
      <c r="X39" s="35">
        <v>130.04635957392293</v>
      </c>
      <c r="Y39" s="35">
        <v>133.71920112320234</v>
      </c>
      <c r="Z39" s="35">
        <v>137.4957731043846</v>
      </c>
      <c r="AA39" s="35">
        <v>141.37900512996765</v>
      </c>
      <c r="AB39" s="35">
        <v>145.37190955219327</v>
      </c>
    </row>
    <row r="40" spans="1:28" x14ac:dyDescent="0.25">
      <c r="A40" s="23">
        <v>40</v>
      </c>
      <c r="B40" s="30" t="s">
        <v>150</v>
      </c>
      <c r="C40" s="30" t="s">
        <v>153</v>
      </c>
      <c r="D40" s="30" t="s">
        <v>152</v>
      </c>
      <c r="E40" s="31">
        <v>24074.5859375</v>
      </c>
      <c r="F40" s="31">
        <v>27754.62109375</v>
      </c>
      <c r="G40" s="31">
        <v>31901.65234375</v>
      </c>
      <c r="H40" s="32">
        <v>2.8449118710178956E-2</v>
      </c>
      <c r="I40" s="32">
        <v>2.7851090765924201E-2</v>
      </c>
      <c r="J40" s="33">
        <v>0.32511738422292358</v>
      </c>
      <c r="K40" s="31">
        <v>22770.243573610667</v>
      </c>
      <c r="L40" s="31">
        <v>28538.482595558002</v>
      </c>
      <c r="M40" s="31">
        <v>29344.482351458701</v>
      </c>
      <c r="N40" s="31">
        <v>30173.245602381801</v>
      </c>
      <c r="O40" s="31">
        <v>31025.415247660501</v>
      </c>
      <c r="P40" s="31">
        <v>31901.65234375</v>
      </c>
      <c r="Q40" s="31">
        <v>32802.636617030599</v>
      </c>
      <c r="R40" s="31">
        <v>33729.066991094602</v>
      </c>
      <c r="S40" s="31">
        <v>34681.6621289248</v>
      </c>
      <c r="T40" s="34">
        <f t="shared" si="0"/>
        <v>1.3931201260311665E-2</v>
      </c>
      <c r="U40" s="35">
        <v>28936.05794026062</v>
      </c>
      <c r="V40" s="35">
        <v>29753.286238668265</v>
      </c>
      <c r="W40" s="35">
        <v>30593.595154798455</v>
      </c>
      <c r="X40" s="35">
        <v>31457.636544338857</v>
      </c>
      <c r="Y40" s="35">
        <v>32346.080673049586</v>
      </c>
      <c r="Z40" s="35">
        <v>33259.616736709846</v>
      </c>
      <c r="AA40" s="35">
        <v>34198.953395751036</v>
      </c>
      <c r="AB40" s="35">
        <v>35164.819324988217</v>
      </c>
    </row>
    <row r="41" spans="1:28" x14ac:dyDescent="0.25">
      <c r="A41" s="23">
        <v>41</v>
      </c>
      <c r="B41" s="30" t="s">
        <v>150</v>
      </c>
      <c r="C41" s="30" t="s">
        <v>154</v>
      </c>
      <c r="D41" s="30" t="s">
        <v>152</v>
      </c>
      <c r="E41" s="31">
        <v>70125.5078125</v>
      </c>
      <c r="F41" s="31">
        <v>80844.875</v>
      </c>
      <c r="G41" s="31">
        <v>92924.5234375</v>
      </c>
      <c r="H41" s="32">
        <v>2.8449117934474206E-2</v>
      </c>
      <c r="I41" s="32">
        <v>2.7851078536872399E-2</v>
      </c>
      <c r="J41" s="33">
        <v>0.32511729805878153</v>
      </c>
      <c r="K41" s="31">
        <v>66326.16389803066</v>
      </c>
      <c r="L41" s="31">
        <v>83128.140071505797</v>
      </c>
      <c r="M41" s="31">
        <v>85475.890360989404</v>
      </c>
      <c r="N41" s="31">
        <v>87889.947095162293</v>
      </c>
      <c r="O41" s="31">
        <v>90372.182936814293</v>
      </c>
      <c r="P41" s="31">
        <v>92924.5234375</v>
      </c>
      <c r="Q41" s="31">
        <v>95548.948531251095</v>
      </c>
      <c r="R41" s="31">
        <v>98247.494070476896</v>
      </c>
      <c r="S41" s="31">
        <v>101022.253405241</v>
      </c>
      <c r="T41" s="34">
        <f t="shared" si="0"/>
        <v>1.3931201260311443E-2</v>
      </c>
      <c r="U41" s="35">
        <v>84286.214921237304</v>
      </c>
      <c r="V41" s="35">
        <v>86666.672185789052</v>
      </c>
      <c r="W41" s="35">
        <v>89114.35962307603</v>
      </c>
      <c r="X41" s="35">
        <v>91631.17598431425</v>
      </c>
      <c r="Y41" s="35">
        <v>94219.073646288147</v>
      </c>
      <c r="Z41" s="35">
        <v>96880.060125871125</v>
      </c>
      <c r="AA41" s="35">
        <v>99616.199637324316</v>
      </c>
      <c r="AB41" s="35">
        <v>102429.61469357376</v>
      </c>
    </row>
    <row r="42" spans="1:28" x14ac:dyDescent="0.25">
      <c r="A42" s="23">
        <v>42</v>
      </c>
      <c r="B42" s="30" t="s">
        <v>150</v>
      </c>
      <c r="C42" s="30" t="s">
        <v>155</v>
      </c>
      <c r="D42" s="30" t="s">
        <v>152</v>
      </c>
      <c r="E42" s="31">
        <v>35074.453125</v>
      </c>
      <c r="F42" s="31">
        <v>40435.921875</v>
      </c>
      <c r="G42" s="31">
        <v>46477.765625</v>
      </c>
      <c r="H42" s="32">
        <v>2.8449102189387038E-2</v>
      </c>
      <c r="I42" s="32">
        <v>2.78510988824845E-2</v>
      </c>
      <c r="J42" s="33">
        <v>0.32511732853995645</v>
      </c>
      <c r="K42" s="31">
        <v>33174.145963555922</v>
      </c>
      <c r="L42" s="31">
        <v>41577.936089757699</v>
      </c>
      <c r="M42" s="31">
        <v>42752.203716982302</v>
      </c>
      <c r="N42" s="31">
        <v>43959.635675821803</v>
      </c>
      <c r="O42" s="31">
        <v>45201.168612119203</v>
      </c>
      <c r="P42" s="31">
        <v>46477.765625</v>
      </c>
      <c r="Q42" s="31">
        <v>47790.417013980601</v>
      </c>
      <c r="R42" s="31">
        <v>49140.141047177698</v>
      </c>
      <c r="S42" s="31">
        <v>50527.984751212898</v>
      </c>
      <c r="T42" s="34">
        <f t="shared" si="0"/>
        <v>1.3931201260311443E-2</v>
      </c>
      <c r="U42" s="35">
        <v>42157.166685412478</v>
      </c>
      <c r="V42" s="35">
        <v>43347.793267922483</v>
      </c>
      <c r="W42" s="35">
        <v>44572.046200835786</v>
      </c>
      <c r="X42" s="35">
        <v>45830.8751785891</v>
      </c>
      <c r="Y42" s="35">
        <v>47125.256717427488</v>
      </c>
      <c r="Z42" s="35">
        <v>48456.19491292032</v>
      </c>
      <c r="AA42" s="35">
        <v>49824.722218873467</v>
      </c>
      <c r="AB42" s="35">
        <v>51231.900248237791</v>
      </c>
    </row>
    <row r="43" spans="1:28" x14ac:dyDescent="0.25">
      <c r="A43" s="23">
        <v>43</v>
      </c>
      <c r="B43" s="30" t="s">
        <v>150</v>
      </c>
      <c r="C43" s="30" t="s">
        <v>156</v>
      </c>
      <c r="D43" s="30" t="s">
        <v>152</v>
      </c>
      <c r="E43" s="31">
        <v>107468.125</v>
      </c>
      <c r="F43" s="31">
        <v>123895.6640625</v>
      </c>
      <c r="G43" s="31">
        <v>142407.875</v>
      </c>
      <c r="H43" s="32">
        <v>2.8449100118229348E-2</v>
      </c>
      <c r="I43" s="32">
        <v>2.78511013704754E-2</v>
      </c>
      <c r="J43" s="33">
        <v>0.32511733130172304</v>
      </c>
      <c r="K43" s="31">
        <v>101645.58331768675</v>
      </c>
      <c r="L43" s="31">
        <v>127394.795917588</v>
      </c>
      <c r="M43" s="31">
        <v>130992.752245929</v>
      </c>
      <c r="N43" s="31">
        <v>134692.32410453999</v>
      </c>
      <c r="O43" s="31">
        <v>138496.38137705499</v>
      </c>
      <c r="P43" s="31">
        <v>142407.875</v>
      </c>
      <c r="Q43" s="31">
        <v>146429.839251925</v>
      </c>
      <c r="R43" s="31">
        <v>150565.394107206</v>
      </c>
      <c r="S43" s="31">
        <v>154817.74765630701</v>
      </c>
      <c r="T43" s="34">
        <f t="shared" si="0"/>
        <v>1.3931201260311443E-2</v>
      </c>
      <c r="U43" s="35">
        <v>129169.55845903221</v>
      </c>
      <c r="V43" s="35">
        <v>132817.63863080516</v>
      </c>
      <c r="W43" s="35">
        <v>136568.74995866927</v>
      </c>
      <c r="X43" s="35">
        <v>140425.80230716051</v>
      </c>
      <c r="Y43" s="35">
        <v>144391.78772287045</v>
      </c>
      <c r="Z43" s="35">
        <v>148469.78275546688</v>
      </c>
      <c r="AA43" s="35">
        <v>152662.95084428959</v>
      </c>
      <c r="AB43" s="35">
        <v>156974.54477232791</v>
      </c>
    </row>
    <row r="44" spans="1:28" x14ac:dyDescent="0.25">
      <c r="A44" s="23">
        <v>44</v>
      </c>
      <c r="B44" s="30" t="s">
        <v>150</v>
      </c>
      <c r="C44" s="30" t="s">
        <v>157</v>
      </c>
      <c r="D44" s="30" t="s">
        <v>152</v>
      </c>
      <c r="E44" s="31">
        <v>152557.390625</v>
      </c>
      <c r="F44" s="31">
        <v>175877.25</v>
      </c>
      <c r="G44" s="31">
        <v>202156.4375</v>
      </c>
      <c r="H44" s="32">
        <v>2.844909026202554E-2</v>
      </c>
      <c r="I44" s="32">
        <v>2.7851106442904301E-2</v>
      </c>
      <c r="J44" s="33">
        <v>0.32511729960640467</v>
      </c>
      <c r="K44" s="31">
        <v>144291.94519015006</v>
      </c>
      <c r="L44" s="31">
        <v>180844.47630585299</v>
      </c>
      <c r="M44" s="31">
        <v>185951.989869857</v>
      </c>
      <c r="N44" s="31">
        <v>191203.75276532699</v>
      </c>
      <c r="O44" s="31">
        <v>196603.83896472899</v>
      </c>
      <c r="P44" s="31">
        <v>202156.4375</v>
      </c>
      <c r="Q44" s="31">
        <v>207865.85571212001</v>
      </c>
      <c r="R44" s="31">
        <v>213736.522592469</v>
      </c>
      <c r="S44" s="31">
        <v>219772.99221854599</v>
      </c>
      <c r="T44" s="34">
        <f t="shared" si="0"/>
        <v>1.3931201260311443E-2</v>
      </c>
      <c r="U44" s="35">
        <v>183363.85710208546</v>
      </c>
      <c r="V44" s="35">
        <v>188542.52445086223</v>
      </c>
      <c r="W44" s="35">
        <v>193867.45069674691</v>
      </c>
      <c r="X44" s="35">
        <v>199342.76656750089</v>
      </c>
      <c r="Y44" s="35">
        <v>204972.71945327267</v>
      </c>
      <c r="Z44" s="35">
        <v>210761.67670143754</v>
      </c>
      <c r="AA44" s="35">
        <v>216714.12900450706</v>
      </c>
      <c r="AB44" s="35">
        <v>222834.6938837099</v>
      </c>
    </row>
    <row r="45" spans="1:28" x14ac:dyDescent="0.25">
      <c r="A45" s="23">
        <v>45</v>
      </c>
      <c r="B45" s="30" t="s">
        <v>150</v>
      </c>
      <c r="C45" s="30" t="s">
        <v>158</v>
      </c>
      <c r="D45" s="30" t="s">
        <v>152</v>
      </c>
      <c r="E45" s="31">
        <v>82290.09375</v>
      </c>
      <c r="F45" s="31">
        <v>94868.9375</v>
      </c>
      <c r="G45" s="31">
        <v>109044.03125</v>
      </c>
      <c r="H45" s="32">
        <v>2.8449120185062033E-2</v>
      </c>
      <c r="I45" s="32">
        <v>2.7851084655373899E-2</v>
      </c>
      <c r="J45" s="33">
        <v>0.32511735350889737</v>
      </c>
      <c r="K45" s="31">
        <v>77831.681348402562</v>
      </c>
      <c r="L45" s="31">
        <v>97548.278393492903</v>
      </c>
      <c r="M45" s="31">
        <v>100303.290711297</v>
      </c>
      <c r="N45" s="31">
        <v>103136.111607543</v>
      </c>
      <c r="O45" s="31">
        <v>106048.938595049</v>
      </c>
      <c r="P45" s="31">
        <v>109044.03125</v>
      </c>
      <c r="Q45" s="31">
        <v>112123.71296478</v>
      </c>
      <c r="R45" s="31">
        <v>115290.37275030601</v>
      </c>
      <c r="S45" s="31">
        <v>118546.467089256</v>
      </c>
      <c r="T45" s="34">
        <f t="shared" si="0"/>
        <v>1.3931201260311443E-2</v>
      </c>
      <c r="U45" s="35">
        <v>98907.243092389544</v>
      </c>
      <c r="V45" s="35">
        <v>101700.63603337765</v>
      </c>
      <c r="W45" s="35">
        <v>104572.92151932798</v>
      </c>
      <c r="X45" s="35">
        <v>107526.32767703306</v>
      </c>
      <c r="Y45" s="35">
        <v>110563.14556126934</v>
      </c>
      <c r="Z45" s="35">
        <v>113685.73093204683</v>
      </c>
      <c r="AA45" s="35">
        <v>116896.5060820535</v>
      </c>
      <c r="AB45" s="35">
        <v>120197.96171570013</v>
      </c>
    </row>
    <row r="46" spans="1:28" x14ac:dyDescent="0.25">
      <c r="A46" s="23">
        <v>46</v>
      </c>
      <c r="B46" s="30" t="s">
        <v>150</v>
      </c>
      <c r="C46" s="30" t="s">
        <v>159</v>
      </c>
      <c r="D46" s="30" t="s">
        <v>152</v>
      </c>
      <c r="E46" s="31">
        <v>152765.9375</v>
      </c>
      <c r="F46" s="31">
        <v>176117.703125</v>
      </c>
      <c r="G46" s="31">
        <v>202432.828125</v>
      </c>
      <c r="H46" s="32">
        <v>2.8449121901431628E-2</v>
      </c>
      <c r="I46" s="32">
        <v>2.78511158572772E-2</v>
      </c>
      <c r="J46" s="33">
        <v>0.32511757161179933</v>
      </c>
      <c r="K46" s="31">
        <v>144489.19043073623</v>
      </c>
      <c r="L46" s="31">
        <v>181091.72215097299</v>
      </c>
      <c r="M46" s="31">
        <v>186206.22032714999</v>
      </c>
      <c r="N46" s="31">
        <v>191465.16514773201</v>
      </c>
      <c r="O46" s="31">
        <v>196872.636159207</v>
      </c>
      <c r="P46" s="31">
        <v>202432.828125</v>
      </c>
      <c r="Q46" s="31">
        <v>208150.054279492</v>
      </c>
      <c r="R46" s="31">
        <v>214028.74967395101</v>
      </c>
      <c r="S46" s="31">
        <v>220073.47461695201</v>
      </c>
      <c r="T46" s="34">
        <f t="shared" si="0"/>
        <v>1.3931201260311221E-2</v>
      </c>
      <c r="U46" s="35">
        <v>183614.54737883457</v>
      </c>
      <c r="V46" s="35">
        <v>188800.29664380226</v>
      </c>
      <c r="W46" s="35">
        <v>194132.50486762202</v>
      </c>
      <c r="X46" s="35">
        <v>199615.30842972995</v>
      </c>
      <c r="Y46" s="35">
        <v>205252.96053160905</v>
      </c>
      <c r="Z46" s="35">
        <v>211049.83449613772</v>
      </c>
      <c r="AA46" s="35">
        <v>217010.42716013698</v>
      </c>
      <c r="AB46" s="35">
        <v>223139.36236271786</v>
      </c>
    </row>
    <row r="47" spans="1:28" x14ac:dyDescent="0.25">
      <c r="A47" s="23">
        <v>47</v>
      </c>
      <c r="B47" s="30" t="s">
        <v>150</v>
      </c>
      <c r="C47" s="30" t="s">
        <v>160</v>
      </c>
      <c r="D47" s="30" t="s">
        <v>152</v>
      </c>
      <c r="E47" s="31">
        <v>72642.734375</v>
      </c>
      <c r="F47" s="31">
        <v>83746.890625</v>
      </c>
      <c r="G47" s="31">
        <v>96260.15625</v>
      </c>
      <c r="H47" s="32">
        <v>2.8449133347615514E-2</v>
      </c>
      <c r="I47" s="32">
        <v>2.78510887862678E-2</v>
      </c>
      <c r="J47" s="33">
        <v>0.32511746808814834</v>
      </c>
      <c r="K47" s="31">
        <v>68707.007730687837</v>
      </c>
      <c r="L47" s="31">
        <v>86112.116887824101</v>
      </c>
      <c r="M47" s="31">
        <v>88544.143186239002</v>
      </c>
      <c r="N47" s="31">
        <v>91044.856124001904</v>
      </c>
      <c r="O47" s="31">
        <v>93616.195587383205</v>
      </c>
      <c r="P47" s="31">
        <v>96260.15625</v>
      </c>
      <c r="Q47" s="31">
        <v>98978.789120150905</v>
      </c>
      <c r="R47" s="31">
        <v>101774.203131851</v>
      </c>
      <c r="S47" s="31">
        <v>104648.566780806</v>
      </c>
      <c r="T47" s="34">
        <f t="shared" si="0"/>
        <v>1.3931201260311443E-2</v>
      </c>
      <c r="U47" s="35">
        <v>87311.762119139836</v>
      </c>
      <c r="V47" s="35">
        <v>89777.669458423363</v>
      </c>
      <c r="W47" s="35">
        <v>92313.220324058042</v>
      </c>
      <c r="X47" s="35">
        <v>94920.381627243696</v>
      </c>
      <c r="Y47" s="35">
        <v>97601.175829780055</v>
      </c>
      <c r="Z47" s="35">
        <v>100357.68251295672</v>
      </c>
      <c r="AA47" s="35">
        <v>103192.03999075449</v>
      </c>
      <c r="AB47" s="35">
        <v>106106.44696860995</v>
      </c>
    </row>
    <row r="48" spans="1:28" x14ac:dyDescent="0.25">
      <c r="A48" s="23">
        <v>48</v>
      </c>
      <c r="B48" s="30" t="s">
        <v>161</v>
      </c>
      <c r="C48" s="30" t="s">
        <v>162</v>
      </c>
      <c r="D48" s="30" t="s">
        <v>152</v>
      </c>
      <c r="E48" s="31">
        <v>5478.4091796875</v>
      </c>
      <c r="F48" s="31">
        <v>6315.83740234375</v>
      </c>
      <c r="G48" s="31">
        <v>7259.53515625</v>
      </c>
      <c r="H48" s="32">
        <v>2.8449117830544879E-2</v>
      </c>
      <c r="I48" s="32">
        <v>2.7851089286168699E-2</v>
      </c>
      <c r="J48" s="33">
        <v>0.32511736859058216</v>
      </c>
      <c r="K48" s="31">
        <v>5181.5932415378566</v>
      </c>
      <c r="L48" s="31">
        <v>6494.2127982079701</v>
      </c>
      <c r="M48" s="31">
        <v>6677.6259713015197</v>
      </c>
      <c r="N48" s="31">
        <v>6866.2192013333897</v>
      </c>
      <c r="O48" s="31">
        <v>7060.1387863553</v>
      </c>
      <c r="P48" s="31">
        <v>7259.53515625</v>
      </c>
      <c r="Q48" s="31">
        <v>7464.5629894247004</v>
      </c>
      <c r="R48" s="31">
        <v>7675.3813328003498</v>
      </c>
      <c r="S48" s="31">
        <v>7892.1537251895297</v>
      </c>
      <c r="T48" s="34">
        <f t="shared" si="0"/>
        <v>1.0673304426063179E-3</v>
      </c>
      <c r="U48" s="35">
        <v>6501.1442692282608</v>
      </c>
      <c r="V48" s="35">
        <v>6684.7532042664225</v>
      </c>
      <c r="W48" s="35">
        <v>6873.5477250460717</v>
      </c>
      <c r="X48" s="35">
        <v>7067.6742857660511</v>
      </c>
      <c r="Y48" s="35">
        <v>7267.2834768662433</v>
      </c>
      <c r="Z48" s="35">
        <v>7472.5301418454555</v>
      </c>
      <c r="AA48" s="35">
        <v>7683.5734973788858</v>
      </c>
      <c r="AB48" s="35">
        <v>7900.5772568276316</v>
      </c>
    </row>
    <row r="49" spans="1:28" x14ac:dyDescent="0.25">
      <c r="A49" s="23">
        <v>49</v>
      </c>
      <c r="B49" s="30" t="s">
        <v>161</v>
      </c>
      <c r="C49" s="30" t="s">
        <v>163</v>
      </c>
      <c r="D49" s="30" t="s">
        <v>152</v>
      </c>
      <c r="E49" s="31">
        <v>16430.01953125</v>
      </c>
      <c r="F49" s="31">
        <v>18941.509765625</v>
      </c>
      <c r="G49" s="31">
        <v>21771.705078125</v>
      </c>
      <c r="H49" s="32">
        <v>2.844913537027997E-2</v>
      </c>
      <c r="I49" s="32">
        <v>2.78510793800399E-2</v>
      </c>
      <c r="J49" s="33">
        <v>0.32511741916770398</v>
      </c>
      <c r="K49" s="31">
        <v>15539.854190483555</v>
      </c>
      <c r="L49" s="31">
        <v>19476.466235989599</v>
      </c>
      <c r="M49" s="31">
        <v>20026.531239344698</v>
      </c>
      <c r="N49" s="31">
        <v>20592.131479135998</v>
      </c>
      <c r="O49" s="31">
        <v>21173.705710000799</v>
      </c>
      <c r="P49" s="31">
        <v>21771.705078125</v>
      </c>
      <c r="Q49" s="31">
        <v>22386.593471211199</v>
      </c>
      <c r="R49" s="31">
        <v>23018.847878332399</v>
      </c>
      <c r="S49" s="31">
        <v>23668.9587599476</v>
      </c>
      <c r="T49" s="34">
        <f t="shared" si="0"/>
        <v>1.0673304426063179E-3</v>
      </c>
      <c r="U49" s="35">
        <v>19497.254061317664</v>
      </c>
      <c r="V49" s="35">
        <v>20047.906164240936</v>
      </c>
      <c r="W49" s="35">
        <v>20614.110084743319</v>
      </c>
      <c r="X49" s="35">
        <v>21196.305045754576</v>
      </c>
      <c r="Y49" s="35">
        <v>21794.942674978891</v>
      </c>
      <c r="Z49" s="35">
        <v>22410.487355236197</v>
      </c>
      <c r="AA49" s="35">
        <v>23043.416584700342</v>
      </c>
      <c r="AB49" s="35">
        <v>23694.221347309402</v>
      </c>
    </row>
    <row r="50" spans="1:28" x14ac:dyDescent="0.25">
      <c r="A50" s="23">
        <v>50</v>
      </c>
      <c r="B50" s="30" t="s">
        <v>161</v>
      </c>
      <c r="C50" s="30" t="s">
        <v>164</v>
      </c>
      <c r="D50" s="30" t="s">
        <v>152</v>
      </c>
      <c r="E50" s="31">
        <v>139596.171875</v>
      </c>
      <c r="F50" s="31">
        <v>160934.796875</v>
      </c>
      <c r="G50" s="31">
        <v>184981.28125</v>
      </c>
      <c r="H50" s="32">
        <v>2.8449105349413702E-2</v>
      </c>
      <c r="I50" s="32">
        <v>2.78510685852221E-2</v>
      </c>
      <c r="J50" s="33">
        <v>0.32511714873985786</v>
      </c>
      <c r="K50" s="31">
        <v>132032.96558446798</v>
      </c>
      <c r="L50" s="31">
        <v>165480.003573127</v>
      </c>
      <c r="M50" s="31">
        <v>170153.57843233601</v>
      </c>
      <c r="N50" s="31">
        <v>174959.14689495799</v>
      </c>
      <c r="O50" s="31">
        <v>179900.43679501201</v>
      </c>
      <c r="P50" s="31">
        <v>184981.28125</v>
      </c>
      <c r="Q50" s="31">
        <v>190205.62163437801</v>
      </c>
      <c r="R50" s="31">
        <v>195577.51063701301</v>
      </c>
      <c r="S50" s="31">
        <v>201101.11540498</v>
      </c>
      <c r="T50" s="34">
        <f t="shared" si="0"/>
        <v>1.0673304426060959E-3</v>
      </c>
      <c r="U50" s="35">
        <v>165656.62541858316</v>
      </c>
      <c r="V50" s="35">
        <v>170335.18851330061</v>
      </c>
      <c r="W50" s="35">
        <v>175145.88609147555</v>
      </c>
      <c r="X50" s="35">
        <v>180092.44996592624</v>
      </c>
      <c r="Y50" s="35">
        <v>185178.71734532551</v>
      </c>
      <c r="Z50" s="35">
        <v>190408.63381084334</v>
      </c>
      <c r="AA50" s="35">
        <v>195786.25637686983</v>
      </c>
      <c r="AB50" s="35">
        <v>201315.75663816644</v>
      </c>
    </row>
    <row r="51" spans="1:28" x14ac:dyDescent="0.25">
      <c r="A51" s="23">
        <v>51</v>
      </c>
      <c r="B51" s="30" t="s">
        <v>161</v>
      </c>
      <c r="C51" s="30" t="s">
        <v>165</v>
      </c>
      <c r="D51" s="30" t="s">
        <v>152</v>
      </c>
      <c r="E51" s="31">
        <v>98346.9609375</v>
      </c>
      <c r="F51" s="31">
        <v>113380.265625</v>
      </c>
      <c r="G51" s="31">
        <v>130321.2734375</v>
      </c>
      <c r="H51" s="32">
        <v>2.8449141560813535E-2</v>
      </c>
      <c r="I51" s="32">
        <v>2.7851076837433899E-2</v>
      </c>
      <c r="J51" s="33">
        <v>0.32511744333736181</v>
      </c>
      <c r="K51" s="31">
        <v>93018.601585397802</v>
      </c>
      <c r="L51" s="31">
        <v>116582.412752845</v>
      </c>
      <c r="M51" s="31">
        <v>119874.996661481</v>
      </c>
      <c r="N51" s="31">
        <v>123260.571515659</v>
      </c>
      <c r="O51" s="31">
        <v>126741.763616239</v>
      </c>
      <c r="P51" s="31">
        <v>130321.2734375</v>
      </c>
      <c r="Q51" s="31">
        <v>134001.877721981</v>
      </c>
      <c r="R51" s="31">
        <v>137786.431634498</v>
      </c>
      <c r="S51" s="31">
        <v>141677.870976982</v>
      </c>
      <c r="T51" s="34">
        <f t="shared" si="0"/>
        <v>1.0673304426060959E-3</v>
      </c>
      <c r="U51" s="35">
        <v>116706.84471104859</v>
      </c>
      <c r="V51" s="35">
        <v>120002.94288541525</v>
      </c>
      <c r="W51" s="35">
        <v>123392.13125686502</v>
      </c>
      <c r="X51" s="35">
        <v>126877.03892936648</v>
      </c>
      <c r="Y51" s="35">
        <v>130460.36925947439</v>
      </c>
      <c r="Z51" s="35">
        <v>134144.901953405</v>
      </c>
      <c r="AA51" s="35">
        <v>137933.49522335385</v>
      </c>
      <c r="AB51" s="35">
        <v>141829.08800469709</v>
      </c>
    </row>
    <row r="52" spans="1:28" x14ac:dyDescent="0.25">
      <c r="A52" s="23">
        <v>52</v>
      </c>
      <c r="B52" s="30" t="s">
        <v>161</v>
      </c>
      <c r="C52" s="30" t="s">
        <v>166</v>
      </c>
      <c r="D52" s="30" t="s">
        <v>152</v>
      </c>
      <c r="E52" s="31">
        <v>85705</v>
      </c>
      <c r="F52" s="31">
        <v>98805.8515625</v>
      </c>
      <c r="G52" s="31">
        <v>113569.1796875</v>
      </c>
      <c r="H52" s="32">
        <v>2.8449132476416866E-2</v>
      </c>
      <c r="I52" s="32">
        <v>2.7851066913630099E-2</v>
      </c>
      <c r="J52" s="33">
        <v>0.32511731739687866</v>
      </c>
      <c r="K52" s="31">
        <v>81061.573546448039</v>
      </c>
      <c r="L52" s="31">
        <v>101596.37915333299</v>
      </c>
      <c r="M52" s="31">
        <v>104465.718313645</v>
      </c>
      <c r="N52" s="31">
        <v>107416.094881839</v>
      </c>
      <c r="O52" s="31">
        <v>110449.797559638</v>
      </c>
      <c r="P52" s="31">
        <v>113569.179687499</v>
      </c>
      <c r="Q52" s="31">
        <v>116776.661070177</v>
      </c>
      <c r="R52" s="31">
        <v>120074.729853843</v>
      </c>
      <c r="S52" s="31">
        <v>123465.94445621999</v>
      </c>
      <c r="T52" s="34">
        <f t="shared" si="0"/>
        <v>1.0673304426060959E-3</v>
      </c>
      <c r="U52" s="35">
        <v>101704.8160616619</v>
      </c>
      <c r="V52" s="35">
        <v>104577.21774689676</v>
      </c>
      <c r="W52" s="35">
        <v>107530.74333324765</v>
      </c>
      <c r="X52" s="35">
        <v>110567.68396521923</v>
      </c>
      <c r="Y52" s="35">
        <v>113690.39549504072</v>
      </c>
      <c r="Z52" s="35">
        <v>116901.30031017687</v>
      </c>
      <c r="AA52" s="35">
        <v>120202.88921245131</v>
      </c>
      <c r="AB52" s="35">
        <v>123597.72335024177</v>
      </c>
    </row>
    <row r="53" spans="1:28" x14ac:dyDescent="0.25">
      <c r="A53" s="23">
        <v>53</v>
      </c>
      <c r="B53" s="30" t="s">
        <v>161</v>
      </c>
      <c r="C53" s="30" t="s">
        <v>167</v>
      </c>
      <c r="D53" s="30" t="s">
        <v>152</v>
      </c>
      <c r="E53" s="31">
        <v>38946.4453125</v>
      </c>
      <c r="F53" s="31">
        <v>44899.7890625</v>
      </c>
      <c r="G53" s="31">
        <v>51608.609375</v>
      </c>
      <c r="H53" s="32">
        <v>2.8449118296445242E-2</v>
      </c>
      <c r="I53" s="32">
        <v>2.7851082025057001E-2</v>
      </c>
      <c r="J53" s="33">
        <v>0.32511732356832024</v>
      </c>
      <c r="K53" s="31">
        <v>36836.357804755491</v>
      </c>
      <c r="L53" s="31">
        <v>46167.873565120703</v>
      </c>
      <c r="M53" s="31">
        <v>47471.772006723397</v>
      </c>
      <c r="N53" s="31">
        <v>48812.495864242599</v>
      </c>
      <c r="O53" s="31">
        <v>50191.085181299801</v>
      </c>
      <c r="P53" s="31">
        <v>51608.609375</v>
      </c>
      <c r="Q53" s="31">
        <v>53066.168065512902</v>
      </c>
      <c r="R53" s="31">
        <v>54564.891929085599</v>
      </c>
      <c r="S53" s="31">
        <v>56105.9435751442</v>
      </c>
      <c r="T53" s="34">
        <f t="shared" si="0"/>
        <v>1.0673304426063179E-3</v>
      </c>
      <c r="U53" s="35">
        <v>46217.149942047152</v>
      </c>
      <c r="V53" s="35">
        <v>47522.440070463832</v>
      </c>
      <c r="W53" s="35">
        <v>48864.5949194762</v>
      </c>
      <c r="X53" s="35">
        <v>50244.65564276716</v>
      </c>
      <c r="Y53" s="35">
        <v>51663.692798854157</v>
      </c>
      <c r="Z53" s="35">
        <v>53122.807181555239</v>
      </c>
      <c r="AA53" s="35">
        <v>54623.130673912885</v>
      </c>
      <c r="AB53" s="35">
        <v>56165.827126231445</v>
      </c>
    </row>
    <row r="54" spans="1:28" x14ac:dyDescent="0.25">
      <c r="A54" s="23">
        <v>54</v>
      </c>
      <c r="B54" s="30" t="s">
        <v>161</v>
      </c>
      <c r="C54" s="30" t="s">
        <v>168</v>
      </c>
      <c r="D54" s="30" t="s">
        <v>152</v>
      </c>
      <c r="E54" s="31">
        <v>94350.4921875</v>
      </c>
      <c r="F54" s="31">
        <v>108772.8984375</v>
      </c>
      <c r="G54" s="31">
        <v>125025.484375</v>
      </c>
      <c r="H54" s="32">
        <v>2.8449143946855521E-2</v>
      </c>
      <c r="I54" s="32">
        <v>2.7851076674742899E-2</v>
      </c>
      <c r="J54" s="33">
        <v>0.32511745806836911</v>
      </c>
      <c r="K54" s="31">
        <v>89238.658331377766</v>
      </c>
      <c r="L54" s="31">
        <v>111844.92177715201</v>
      </c>
      <c r="M54" s="31">
        <v>115003.706870282</v>
      </c>
      <c r="N54" s="31">
        <v>118251.70408950699</v>
      </c>
      <c r="O54" s="31">
        <v>121591.433012198</v>
      </c>
      <c r="P54" s="31">
        <v>125025.484375</v>
      </c>
      <c r="Q54" s="31">
        <v>128556.522083552</v>
      </c>
      <c r="R54" s="31">
        <v>132187.285278964</v>
      </c>
      <c r="S54" s="31">
        <v>135920.590462658</v>
      </c>
      <c r="T54" s="34">
        <f t="shared" si="0"/>
        <v>1.0673304426060959E-3</v>
      </c>
      <c r="U54" s="35">
        <v>111964.29726701566</v>
      </c>
      <c r="V54" s="35">
        <v>115126.45381870566</v>
      </c>
      <c r="W54" s="35">
        <v>118377.91771480412</v>
      </c>
      <c r="X54" s="35">
        <v>121721.21122188227</v>
      </c>
      <c r="Y54" s="35">
        <v>125158.92784173552</v>
      </c>
      <c r="Z54" s="35">
        <v>128693.7343232468</v>
      </c>
      <c r="AA54" s="35">
        <v>132328.37273107108</v>
      </c>
      <c r="AB54" s="35">
        <v>136065.66257274346</v>
      </c>
    </row>
    <row r="55" spans="1:28" x14ac:dyDescent="0.25">
      <c r="A55" s="23">
        <v>55</v>
      </c>
      <c r="B55" s="30" t="s">
        <v>161</v>
      </c>
      <c r="C55" s="30" t="s">
        <v>169</v>
      </c>
      <c r="D55" s="30" t="s">
        <v>152</v>
      </c>
      <c r="E55" s="31">
        <v>86137.3203125</v>
      </c>
      <c r="F55" s="31">
        <v>99304.25</v>
      </c>
      <c r="G55" s="31">
        <v>114142.0546875</v>
      </c>
      <c r="H55" s="32">
        <v>2.844911982111073E-2</v>
      </c>
      <c r="I55" s="32">
        <v>2.78510793363205E-2</v>
      </c>
      <c r="J55" s="33">
        <v>0.32511731585566439</v>
      </c>
      <c r="K55" s="31">
        <v>81470.469075603789</v>
      </c>
      <c r="L55" s="31">
        <v>102108.854893959</v>
      </c>
      <c r="M55" s="31">
        <v>104992.668971928</v>
      </c>
      <c r="N55" s="31">
        <v>107957.929302966</v>
      </c>
      <c r="O55" s="31">
        <v>111006.936136659</v>
      </c>
      <c r="P55" s="31">
        <v>114142.054687499</v>
      </c>
      <c r="Q55" s="31">
        <v>117365.716969659</v>
      </c>
      <c r="R55" s="31">
        <v>120680.423683582</v>
      </c>
      <c r="S55" s="31">
        <v>124088.746155863</v>
      </c>
      <c r="T55" s="34">
        <f t="shared" si="0"/>
        <v>1.0673304426063179E-3</v>
      </c>
      <c r="U55" s="35">
        <v>102217.83878324699</v>
      </c>
      <c r="V55" s="35">
        <v>105104.73083561816</v>
      </c>
      <c r="W55" s="35">
        <v>108073.15607066301</v>
      </c>
      <c r="X55" s="35">
        <v>111125.41719307443</v>
      </c>
      <c r="Y55" s="35">
        <v>114263.88194179008</v>
      </c>
      <c r="Z55" s="35">
        <v>117490.98492672402</v>
      </c>
      <c r="AA55" s="35">
        <v>120809.22951737147</v>
      </c>
      <c r="AB55" s="35">
        <v>124221.18978475992</v>
      </c>
    </row>
    <row r="56" spans="1:28" x14ac:dyDescent="0.25">
      <c r="A56" s="23">
        <v>56</v>
      </c>
      <c r="B56" s="30" t="s">
        <v>161</v>
      </c>
      <c r="C56" s="30" t="s">
        <v>170</v>
      </c>
      <c r="D56" s="30" t="s">
        <v>152</v>
      </c>
      <c r="E56" s="31">
        <v>76216.3046875</v>
      </c>
      <c r="F56" s="31">
        <v>87866.7109375</v>
      </c>
      <c r="G56" s="31">
        <v>100995.53125</v>
      </c>
      <c r="H56" s="32">
        <v>2.844912114409235E-2</v>
      </c>
      <c r="I56" s="32">
        <v>2.7851050602350099E-2</v>
      </c>
      <c r="J56" s="33">
        <v>0.32511713424180066</v>
      </c>
      <c r="K56" s="31">
        <v>72086.970298272223</v>
      </c>
      <c r="L56" s="31">
        <v>90348.288007072595</v>
      </c>
      <c r="M56" s="31">
        <v>92899.951058998704</v>
      </c>
      <c r="N56" s="31">
        <v>95523.679497820296</v>
      </c>
      <c r="O56" s="31">
        <v>98221.508631445293</v>
      </c>
      <c r="P56" s="31">
        <v>100995.53125</v>
      </c>
      <c r="Q56" s="31">
        <v>103847.89924927001</v>
      </c>
      <c r="R56" s="31">
        <v>106780.825299997</v>
      </c>
      <c r="S56" s="31">
        <v>109796.58456431099</v>
      </c>
      <c r="T56" s="34">
        <f t="shared" si="0"/>
        <v>1.0673304426060959E-3</v>
      </c>
      <c r="U56" s="35">
        <v>90444.719485299895</v>
      </c>
      <c r="V56" s="35">
        <v>92999.105997665712</v>
      </c>
      <c r="W56" s="35">
        <v>95625.634814100675</v>
      </c>
      <c r="X56" s="35">
        <v>98326.343414841598</v>
      </c>
      <c r="Y56" s="35">
        <v>101103.3268236958</v>
      </c>
      <c r="Z56" s="35">
        <v>103958.73923321365</v>
      </c>
      <c r="AA56" s="35">
        <v>106894.79567576859</v>
      </c>
      <c r="AB56" s="35">
        <v>109913.77374182045</v>
      </c>
    </row>
    <row r="57" spans="1:28" x14ac:dyDescent="0.25">
      <c r="A57" s="23">
        <v>57</v>
      </c>
      <c r="B57" s="30" t="s">
        <v>260</v>
      </c>
      <c r="C57" s="30" t="s">
        <v>261</v>
      </c>
      <c r="D57" s="30" t="s">
        <v>253</v>
      </c>
      <c r="E57" s="31">
        <v>46219.25</v>
      </c>
      <c r="F57" s="31">
        <v>53284.3125</v>
      </c>
      <c r="G57" s="31">
        <v>61245.93359375</v>
      </c>
      <c r="H57" s="32">
        <v>2.8449117059809792E-2</v>
      </c>
      <c r="I57" s="32">
        <v>2.78510987285643E-2</v>
      </c>
      <c r="J57" s="33">
        <v>0.32511742604542393</v>
      </c>
      <c r="K57" s="31">
        <v>43715.126243984421</v>
      </c>
      <c r="L57" s="31">
        <v>54789.198233672701</v>
      </c>
      <c r="M57" s="31">
        <v>56336.585802597801</v>
      </c>
      <c r="N57" s="31">
        <v>57927.675567679398</v>
      </c>
      <c r="O57" s="31">
        <v>59563.701791094099</v>
      </c>
      <c r="P57" s="31">
        <v>61245.93359375</v>
      </c>
      <c r="Q57" s="31">
        <v>62975.675939786597</v>
      </c>
      <c r="R57" s="31">
        <v>64754.270648880098</v>
      </c>
      <c r="S57" s="31">
        <v>66583.097437137607</v>
      </c>
      <c r="T57" s="34">
        <f t="shared" si="0"/>
        <v>3.3257003380595673E-3</v>
      </c>
      <c r="U57" s="35">
        <v>54971.410688760443</v>
      </c>
      <c r="V57" s="35">
        <v>56523.944400661487</v>
      </c>
      <c r="W57" s="35">
        <v>58120.325648879814</v>
      </c>
      <c r="X57" s="35">
        <v>59761.792800367686</v>
      </c>
      <c r="Y57" s="35">
        <v>61449.619196738386</v>
      </c>
      <c r="Z57" s="35">
        <v>63185.114142039442</v>
      </c>
      <c r="AA57" s="35">
        <v>64969.623918425619</v>
      </c>
      <c r="AB57" s="35">
        <v>66804.532830514203</v>
      </c>
    </row>
    <row r="58" spans="1:28" x14ac:dyDescent="0.25">
      <c r="A58" s="23">
        <v>58</v>
      </c>
      <c r="B58" s="30" t="s">
        <v>260</v>
      </c>
      <c r="C58" s="30" t="s">
        <v>81</v>
      </c>
      <c r="D58" s="30" t="s">
        <v>253</v>
      </c>
      <c r="E58" s="31">
        <v>6943.51025390625</v>
      </c>
      <c r="F58" s="31">
        <v>8004.8935546875</v>
      </c>
      <c r="G58" s="31">
        <v>9200.9658203125</v>
      </c>
      <c r="H58" s="32">
        <v>2.8449120417500678E-2</v>
      </c>
      <c r="I58" s="32">
        <v>2.7851082001326001E-2</v>
      </c>
      <c r="J58" s="33">
        <v>0.32511733746432592</v>
      </c>
      <c r="K58" s="31">
        <v>6567.316377495622</v>
      </c>
      <c r="L58" s="31">
        <v>8230.9721547211793</v>
      </c>
      <c r="M58" s="31">
        <v>8463.4357907386693</v>
      </c>
      <c r="N58" s="31">
        <v>8702.4647924328601</v>
      </c>
      <c r="O58" s="31">
        <v>8948.2445824668703</v>
      </c>
      <c r="P58" s="31">
        <v>9200.9658203125</v>
      </c>
      <c r="Q58" s="31">
        <v>9460.8245501510592</v>
      </c>
      <c r="R58" s="31">
        <v>9728.0223529513296</v>
      </c>
      <c r="S58" s="31">
        <v>10002.7665028424</v>
      </c>
      <c r="T58" s="34">
        <f t="shared" si="0"/>
        <v>3.3257003380597894E-3</v>
      </c>
      <c r="U58" s="35">
        <v>8258.3459015986955</v>
      </c>
      <c r="V58" s="35">
        <v>8491.5826413502964</v>
      </c>
      <c r="W58" s="35">
        <v>8731.4065811802284</v>
      </c>
      <c r="X58" s="35">
        <v>8978.0037604102527</v>
      </c>
      <c r="Y58" s="35">
        <v>9231.5654725868353</v>
      </c>
      <c r="Z58" s="35">
        <v>9492.2884138737427</v>
      </c>
      <c r="AA58" s="35">
        <v>9760.3748356359029</v>
      </c>
      <c r="AB58" s="35">
        <v>10036.032701332224</v>
      </c>
    </row>
    <row r="59" spans="1:28" x14ac:dyDescent="0.25">
      <c r="A59" s="23">
        <v>59</v>
      </c>
      <c r="B59" s="30" t="s">
        <v>260</v>
      </c>
      <c r="C59" s="30" t="s">
        <v>262</v>
      </c>
      <c r="D59" s="30" t="s">
        <v>253</v>
      </c>
      <c r="E59" s="31">
        <v>5786.13720703125</v>
      </c>
      <c r="F59" s="31">
        <v>6670.60498046875</v>
      </c>
      <c r="G59" s="31">
        <v>7667.31103515625</v>
      </c>
      <c r="H59" s="32">
        <v>2.8449127527314322E-2</v>
      </c>
      <c r="I59" s="32">
        <v>2.7851082851845E-2</v>
      </c>
      <c r="J59" s="33">
        <v>0.32511739020620101</v>
      </c>
      <c r="K59" s="31">
        <v>5472.6488747038511</v>
      </c>
      <c r="L59" s="31">
        <v>6858.9998756359901</v>
      </c>
      <c r="M59" s="31">
        <v>7052.7155230631897</v>
      </c>
      <c r="N59" s="31">
        <v>7251.9021943624703</v>
      </c>
      <c r="O59" s="31">
        <v>7456.7144051994601</v>
      </c>
      <c r="P59" s="31">
        <v>7667.31103515625</v>
      </c>
      <c r="Q59" s="31">
        <v>7883.8554509794503</v>
      </c>
      <c r="R59" s="31">
        <v>8106.51563330921</v>
      </c>
      <c r="S59" s="31">
        <v>8335.4643069873291</v>
      </c>
      <c r="T59" s="34">
        <f t="shared" si="0"/>
        <v>3.3257003380595673E-3</v>
      </c>
      <c r="U59" s="35">
        <v>6881.8108538411434</v>
      </c>
      <c r="V59" s="35">
        <v>7076.1707409135088</v>
      </c>
      <c r="W59" s="35">
        <v>7276.0198468128801</v>
      </c>
      <c r="X59" s="35">
        <v>7481.5132010763773</v>
      </c>
      <c r="Y59" s="35">
        <v>7692.8102116706341</v>
      </c>
      <c r="Z59" s="35">
        <v>7910.074788649652</v>
      </c>
      <c r="AA59" s="35">
        <v>8133.4754713053971</v>
      </c>
      <c r="AB59" s="35">
        <v>8363.1855589092156</v>
      </c>
    </row>
    <row r="60" spans="1:28" x14ac:dyDescent="0.25">
      <c r="A60" s="23">
        <v>60</v>
      </c>
      <c r="B60" s="30" t="s">
        <v>260</v>
      </c>
      <c r="C60" s="30" t="s">
        <v>263</v>
      </c>
      <c r="D60" s="30" t="s">
        <v>253</v>
      </c>
      <c r="E60" s="31">
        <v>22207.78515625</v>
      </c>
      <c r="F60" s="31">
        <v>25602.4609375</v>
      </c>
      <c r="G60" s="31">
        <v>29427.921875</v>
      </c>
      <c r="H60" s="32">
        <v>2.8449113423799195E-2</v>
      </c>
      <c r="I60" s="32">
        <v>2.78510940091105E-2</v>
      </c>
      <c r="J60" s="33">
        <v>0.3251173706855679</v>
      </c>
      <c r="K60" s="31">
        <v>21004.584472231716</v>
      </c>
      <c r="L60" s="31">
        <v>26325.540016198702</v>
      </c>
      <c r="M60" s="31">
        <v>27069.0407002787</v>
      </c>
      <c r="N60" s="31">
        <v>27833.539748186598</v>
      </c>
      <c r="O60" s="31">
        <v>28619.630207505099</v>
      </c>
      <c r="P60" s="31">
        <v>29427.921875</v>
      </c>
      <c r="Q60" s="31">
        <v>30259.041769659299</v>
      </c>
      <c r="R60" s="31">
        <v>31113.634619093798</v>
      </c>
      <c r="S60" s="31">
        <v>31992.363359673302</v>
      </c>
      <c r="T60" s="34">
        <f t="shared" si="0"/>
        <v>3.3257003380597894E-3</v>
      </c>
      <c r="U60" s="35">
        <v>26413.090873530178</v>
      </c>
      <c r="V60" s="35">
        <v>27159.064215979557</v>
      </c>
      <c r="W60" s="35">
        <v>27926.105756403493</v>
      </c>
      <c r="X60" s="35">
        <v>28714.810514678171</v>
      </c>
      <c r="Y60" s="35">
        <v>29525.790315565595</v>
      </c>
      <c r="Z60" s="35">
        <v>30359.674263325436</v>
      </c>
      <c r="AA60" s="35">
        <v>31217.109229733745</v>
      </c>
      <c r="AB60" s="35">
        <v>32098.760355882205</v>
      </c>
    </row>
    <row r="61" spans="1:28" x14ac:dyDescent="0.25">
      <c r="A61" s="23">
        <v>61</v>
      </c>
      <c r="B61" s="30" t="s">
        <v>260</v>
      </c>
      <c r="C61" s="30" t="s">
        <v>264</v>
      </c>
      <c r="D61" s="30" t="s">
        <v>253</v>
      </c>
      <c r="E61" s="31">
        <v>26226.43359375</v>
      </c>
      <c r="F61" s="31">
        <v>30235.400390625</v>
      </c>
      <c r="G61" s="31">
        <v>34753.1015625</v>
      </c>
      <c r="H61" s="32">
        <v>2.844912366244658E-2</v>
      </c>
      <c r="I61" s="32">
        <v>2.78510770734514E-2</v>
      </c>
      <c r="J61" s="33">
        <v>0.32511732631393353</v>
      </c>
      <c r="K61" s="31">
        <v>24805.506474793026</v>
      </c>
      <c r="L61" s="31">
        <v>31089.325020438901</v>
      </c>
      <c r="M61" s="31">
        <v>31967.366654293801</v>
      </c>
      <c r="N61" s="31">
        <v>32870.206417740701</v>
      </c>
      <c r="O61" s="31">
        <v>33798.544673048898</v>
      </c>
      <c r="P61" s="31">
        <v>34753.1015625</v>
      </c>
      <c r="Q61" s="31">
        <v>35734.6175670257</v>
      </c>
      <c r="R61" s="31">
        <v>36743.854080623401</v>
      </c>
      <c r="S61" s="31">
        <v>37781.594000993799</v>
      </c>
      <c r="T61" s="34">
        <f t="shared" si="0"/>
        <v>3.3257003380597894E-3</v>
      </c>
      <c r="U61" s="35">
        <v>31192.718799169423</v>
      </c>
      <c r="V61" s="35">
        <v>32073.680533894578</v>
      </c>
      <c r="W61" s="35">
        <v>32979.52286921913</v>
      </c>
      <c r="X61" s="35">
        <v>33910.94849660145</v>
      </c>
      <c r="Y61" s="35">
        <v>34868.67995329453</v>
      </c>
      <c r="Z61" s="35">
        <v>35853.460182841154</v>
      </c>
      <c r="AA61" s="35">
        <v>36866.053111400419</v>
      </c>
      <c r="AB61" s="35">
        <v>37907.244240349275</v>
      </c>
    </row>
    <row r="62" spans="1:28" x14ac:dyDescent="0.25">
      <c r="A62" s="23">
        <v>62</v>
      </c>
      <c r="B62" s="30" t="s">
        <v>260</v>
      </c>
      <c r="C62" s="30" t="s">
        <v>265</v>
      </c>
      <c r="D62" s="30" t="s">
        <v>253</v>
      </c>
      <c r="E62" s="31">
        <v>69948.140625</v>
      </c>
      <c r="F62" s="31">
        <v>80640.40625</v>
      </c>
      <c r="G62" s="31">
        <v>92689.5078125</v>
      </c>
      <c r="H62" s="32">
        <v>2.844914457227387E-2</v>
      </c>
      <c r="I62" s="32">
        <v>2.7851087940402801E-2</v>
      </c>
      <c r="J62" s="33">
        <v>0.32511753685375311</v>
      </c>
      <c r="K62" s="31">
        <v>66158.405078614524</v>
      </c>
      <c r="L62" s="31">
        <v>82917.897383224103</v>
      </c>
      <c r="M62" s="31">
        <v>85259.710685731799</v>
      </c>
      <c r="N62" s="31">
        <v>87667.662779946506</v>
      </c>
      <c r="O62" s="31">
        <v>90143.621594350494</v>
      </c>
      <c r="P62" s="31">
        <v>92689.5078125</v>
      </c>
      <c r="Q62" s="31">
        <v>95307.296362962195</v>
      </c>
      <c r="R62" s="31">
        <v>97999.017951334201</v>
      </c>
      <c r="S62" s="31">
        <v>100766.760635527</v>
      </c>
      <c r="T62" s="34">
        <f t="shared" si="0"/>
        <v>3.3257003380597894E-3</v>
      </c>
      <c r="U62" s="35">
        <v>83193.657462582691</v>
      </c>
      <c r="V62" s="35">
        <v>85543.258927745745</v>
      </c>
      <c r="W62" s="35">
        <v>87959.219142042799</v>
      </c>
      <c r="X62" s="35">
        <v>90443.41224611066</v>
      </c>
      <c r="Y62" s="35">
        <v>92997.765311107418</v>
      </c>
      <c r="Z62" s="35">
        <v>95624.259833603195</v>
      </c>
      <c r="AA62" s="35">
        <v>98324.933272695867</v>
      </c>
      <c r="AB62" s="35">
        <v>101101.88063053293</v>
      </c>
    </row>
    <row r="63" spans="1:28" x14ac:dyDescent="0.25">
      <c r="A63" s="23">
        <v>63</v>
      </c>
      <c r="B63" s="30" t="s">
        <v>260</v>
      </c>
      <c r="C63" s="30" t="s">
        <v>266</v>
      </c>
      <c r="D63" s="30" t="s">
        <v>253</v>
      </c>
      <c r="E63" s="31">
        <v>74574.375</v>
      </c>
      <c r="F63" s="31">
        <v>85973.8125</v>
      </c>
      <c r="G63" s="31">
        <v>98819.828125</v>
      </c>
      <c r="H63" s="32">
        <v>2.8449158905445054E-2</v>
      </c>
      <c r="I63" s="32">
        <v>2.78511060148839E-2</v>
      </c>
      <c r="J63" s="33">
        <v>0.32511775157351197</v>
      </c>
      <c r="K63" s="31">
        <v>70533.991144036758</v>
      </c>
      <c r="L63" s="31">
        <v>88401.934252015606</v>
      </c>
      <c r="M63" s="31">
        <v>90898.632412022998</v>
      </c>
      <c r="N63" s="31">
        <v>93465.843754292</v>
      </c>
      <c r="O63" s="31">
        <v>96105.559752582703</v>
      </c>
      <c r="P63" s="31">
        <v>98819.828125</v>
      </c>
      <c r="Q63" s="31">
        <v>101610.754422478</v>
      </c>
      <c r="R63" s="31">
        <v>104480.503662131</v>
      </c>
      <c r="S63" s="31">
        <v>107431.302006727</v>
      </c>
      <c r="T63" s="34">
        <f t="shared" si="0"/>
        <v>3.3257003380595673E-3</v>
      </c>
      <c r="U63" s="35">
        <v>88695.932594642654</v>
      </c>
      <c r="V63" s="35">
        <v>91200.934017489431</v>
      </c>
      <c r="W63" s="35">
        <v>93776.683127912169</v>
      </c>
      <c r="X63" s="35">
        <v>96425.178022698994</v>
      </c>
      <c r="Y63" s="35">
        <v>99148.473230034419</v>
      </c>
      <c r="Z63" s="35">
        <v>101948.68130326523</v>
      </c>
      <c r="AA63" s="35">
        <v>104827.97445968514</v>
      </c>
      <c r="AB63" s="35">
        <v>107788.58626559285</v>
      </c>
    </row>
    <row r="64" spans="1:28" x14ac:dyDescent="0.25">
      <c r="A64" s="23">
        <v>64</v>
      </c>
      <c r="B64" s="30" t="s">
        <v>260</v>
      </c>
      <c r="C64" s="30" t="s">
        <v>267</v>
      </c>
      <c r="D64" s="30" t="s">
        <v>253</v>
      </c>
      <c r="E64" s="31">
        <v>58955.83984375</v>
      </c>
      <c r="F64" s="31">
        <v>67967.8203125</v>
      </c>
      <c r="G64" s="31">
        <v>78123.4140625</v>
      </c>
      <c r="H64" s="32">
        <v>2.8449135207274951E-2</v>
      </c>
      <c r="I64" s="32">
        <v>2.7851089076385199E-2</v>
      </c>
      <c r="J64" s="33">
        <v>0.32511748233168403</v>
      </c>
      <c r="K64" s="31">
        <v>55761.658428945659</v>
      </c>
      <c r="L64" s="31">
        <v>69887.405315934899</v>
      </c>
      <c r="M64" s="31">
        <v>71861.204307231601</v>
      </c>
      <c r="N64" s="31">
        <v>73890.748428003804</v>
      </c>
      <c r="O64" s="31">
        <v>75977.612063218694</v>
      </c>
      <c r="P64" s="31">
        <v>78123.4140625</v>
      </c>
      <c r="Q64" s="31">
        <v>80329.818995922993</v>
      </c>
      <c r="R64" s="31">
        <v>82598.538445277794</v>
      </c>
      <c r="S64" s="31">
        <v>84931.332331799305</v>
      </c>
      <c r="T64" s="34">
        <f t="shared" si="0"/>
        <v>3.3257003380597894E-3</v>
      </c>
      <c r="U64" s="35">
        <v>70119.829883420229</v>
      </c>
      <c r="V64" s="35">
        <v>72100.193133095963</v>
      </c>
      <c r="W64" s="35">
        <v>74136.486903527184</v>
      </c>
      <c r="X64" s="35">
        <v>76230.290815600238</v>
      </c>
      <c r="Y64" s="35">
        <v>78383.22910273404</v>
      </c>
      <c r="Z64" s="35">
        <v>80596.971870850277</v>
      </c>
      <c r="AA64" s="35">
        <v>82873.236393932399</v>
      </c>
      <c r="AB64" s="35">
        <v>85213.788446170482</v>
      </c>
    </row>
    <row r="65" spans="1:28" x14ac:dyDescent="0.25">
      <c r="A65" s="23">
        <v>65</v>
      </c>
      <c r="B65" s="30" t="s">
        <v>171</v>
      </c>
      <c r="C65" s="30" t="s">
        <v>172</v>
      </c>
      <c r="D65" s="30" t="s">
        <v>152</v>
      </c>
      <c r="E65" s="31">
        <v>44991.87890625</v>
      </c>
      <c r="F65" s="31">
        <v>51869.328125</v>
      </c>
      <c r="G65" s="31">
        <v>59619.51953125</v>
      </c>
      <c r="H65" s="32">
        <v>2.8449126097965145E-2</v>
      </c>
      <c r="I65" s="32">
        <v>2.7851078828371199E-2</v>
      </c>
      <c r="J65" s="33">
        <v>0.32511735407804832</v>
      </c>
      <c r="K65" s="31">
        <v>42554.254874780556</v>
      </c>
      <c r="L65" s="31">
        <v>53334.250007149902</v>
      </c>
      <c r="M65" s="31">
        <v>54840.545012846502</v>
      </c>
      <c r="N65" s="31">
        <v>56389.381624432099</v>
      </c>
      <c r="O65" s="31">
        <v>57981.961325165103</v>
      </c>
      <c r="P65" s="31">
        <v>59619.51953125</v>
      </c>
      <c r="Q65" s="31">
        <v>61303.326550190199</v>
      </c>
      <c r="R65" s="31">
        <v>63034.688566207398</v>
      </c>
      <c r="S65" s="31">
        <v>64814.948653490799</v>
      </c>
      <c r="T65" s="34">
        <f t="shared" si="0"/>
        <v>-6.3438214123879844E-3</v>
      </c>
      <c r="U65" s="35">
        <v>52995.907049940892</v>
      </c>
      <c r="V65" s="35">
        <v>54492.646384899432</v>
      </c>
      <c r="W65" s="35">
        <v>56031.657449157778</v>
      </c>
      <c r="X65" s="35">
        <v>57614.134103968994</v>
      </c>
      <c r="Y65" s="35">
        <v>59241.303928267538</v>
      </c>
      <c r="Z65" s="35">
        <v>60914.429170941665</v>
      </c>
      <c r="AA65" s="35">
        <v>62634.807730002445</v>
      </c>
      <c r="AB65" s="35">
        <v>64403.774159404595</v>
      </c>
    </row>
    <row r="66" spans="1:28" x14ac:dyDescent="0.25">
      <c r="A66" s="23">
        <v>66</v>
      </c>
      <c r="B66" s="30" t="s">
        <v>171</v>
      </c>
      <c r="C66" s="30" t="s">
        <v>173</v>
      </c>
      <c r="D66" s="30" t="s">
        <v>152</v>
      </c>
      <c r="E66" s="31">
        <v>4243.125</v>
      </c>
      <c r="F66" s="31">
        <v>4891.72900390625</v>
      </c>
      <c r="G66" s="31">
        <v>5622.63916015625</v>
      </c>
      <c r="H66" s="32">
        <v>2.8449158889885022E-2</v>
      </c>
      <c r="I66" s="32">
        <v>2.78510669210872E-2</v>
      </c>
      <c r="J66" s="33">
        <v>0.32511749245102317</v>
      </c>
      <c r="K66" s="31">
        <v>4013.2359751373028</v>
      </c>
      <c r="L66" s="31">
        <v>5029.8838251048001</v>
      </c>
      <c r="M66" s="31">
        <v>5171.9404884955902</v>
      </c>
      <c r="N66" s="31">
        <v>5318.0091919881797</v>
      </c>
      <c r="O66" s="31">
        <v>5468.20324576031</v>
      </c>
      <c r="P66" s="31">
        <v>5622.63916015625</v>
      </c>
      <c r="Q66" s="31">
        <v>5781.4367360675597</v>
      </c>
      <c r="R66" s="31">
        <v>5944.7191578665497</v>
      </c>
      <c r="S66" s="31">
        <v>6112.6130889643</v>
      </c>
      <c r="T66" s="34">
        <f t="shared" si="0"/>
        <v>-6.3438214123879844E-3</v>
      </c>
      <c r="U66" s="35">
        <v>4997.975140393276</v>
      </c>
      <c r="V66" s="35">
        <v>5139.1306212823811</v>
      </c>
      <c r="W66" s="35">
        <v>5284.2726905848549</v>
      </c>
      <c r="X66" s="35">
        <v>5433.5139396579543</v>
      </c>
      <c r="Y66" s="35">
        <v>5586.9701397241633</v>
      </c>
      <c r="Z66" s="35">
        <v>5744.7603316785244</v>
      </c>
      <c r="AA66" s="35">
        <v>5907.0069184326321</v>
      </c>
      <c r="AB66" s="35">
        <v>6073.8357598664034</v>
      </c>
    </row>
    <row r="67" spans="1:28" x14ac:dyDescent="0.25">
      <c r="A67" s="23">
        <v>67</v>
      </c>
      <c r="B67" s="30" t="s">
        <v>171</v>
      </c>
      <c r="C67" s="30" t="s">
        <v>174</v>
      </c>
      <c r="D67" s="30" t="s">
        <v>152</v>
      </c>
      <c r="E67" s="31">
        <v>43800.01171875</v>
      </c>
      <c r="F67" s="31">
        <v>50495.27734375</v>
      </c>
      <c r="G67" s="31">
        <v>58040.15625</v>
      </c>
      <c r="H67" s="32">
        <v>2.8449145805791869E-2</v>
      </c>
      <c r="I67" s="32">
        <v>2.78510612317119E-2</v>
      </c>
      <c r="J67" s="33">
        <v>0.32511736806577152</v>
      </c>
      <c r="K67" s="31">
        <v>41426.963556642164</v>
      </c>
      <c r="L67" s="31">
        <v>51921.391619951297</v>
      </c>
      <c r="M67" s="31">
        <v>53387.782968302301</v>
      </c>
      <c r="N67" s="31">
        <v>54895.5889151343</v>
      </c>
      <c r="O67" s="31">
        <v>56445.979113398003</v>
      </c>
      <c r="P67" s="31">
        <v>58040.15625</v>
      </c>
      <c r="Q67" s="31">
        <v>59679.356978765303</v>
      </c>
      <c r="R67" s="31">
        <v>61364.852879749204</v>
      </c>
      <c r="S67" s="31">
        <v>63097.951445642</v>
      </c>
      <c r="T67" s="34">
        <f t="shared" ref="T67:T130" si="1">U67/L67-1</f>
        <v>-6.3438214123880954E-3</v>
      </c>
      <c r="U67" s="35">
        <v>51592.011584031665</v>
      </c>
      <c r="V67" s="35">
        <v>53049.100403432509</v>
      </c>
      <c r="W67" s="35">
        <v>54547.341094265197</v>
      </c>
      <c r="X67" s="35">
        <v>56087.895889401167</v>
      </c>
      <c r="Y67" s="35">
        <v>57671.95984610606</v>
      </c>
      <c r="Z67" s="35">
        <v>59300.761773082988</v>
      </c>
      <c r="AA67" s="35">
        <v>60975.565183699524</v>
      </c>
      <c r="AB67" s="35">
        <v>62697.669276134475</v>
      </c>
    </row>
    <row r="68" spans="1:28" x14ac:dyDescent="0.25">
      <c r="A68" s="23">
        <v>68</v>
      </c>
      <c r="B68" s="30" t="s">
        <v>171</v>
      </c>
      <c r="C68" s="30" t="s">
        <v>175</v>
      </c>
      <c r="D68" s="30" t="s">
        <v>152</v>
      </c>
      <c r="E68" s="31">
        <v>7230.8701171875</v>
      </c>
      <c r="F68" s="31">
        <v>8336.1787109375</v>
      </c>
      <c r="G68" s="31">
        <v>9581.751953125</v>
      </c>
      <c r="H68" s="32">
        <v>2.8449109229055546E-2</v>
      </c>
      <c r="I68" s="32">
        <v>2.7851105627729401E-2</v>
      </c>
      <c r="J68" s="33">
        <v>0.32511741987309928</v>
      </c>
      <c r="K68" s="31">
        <v>6839.1069882154279</v>
      </c>
      <c r="L68" s="31">
        <v>8571.6138508111599</v>
      </c>
      <c r="M68" s="31">
        <v>8813.6982849249507</v>
      </c>
      <c r="N68" s="31">
        <v>9062.6198064601103</v>
      </c>
      <c r="O68" s="31">
        <v>9318.5715123605896</v>
      </c>
      <c r="P68" s="31">
        <v>9581.751953125</v>
      </c>
      <c r="Q68" s="31">
        <v>9852.36528682895</v>
      </c>
      <c r="R68" s="31">
        <v>10130.621437497501</v>
      </c>
      <c r="S68" s="31">
        <v>10416.736257950501</v>
      </c>
      <c r="T68" s="34">
        <f t="shared" si="1"/>
        <v>-6.3438214123876513E-3</v>
      </c>
      <c r="U68" s="35">
        <v>8517.2370633256651</v>
      </c>
      <c r="V68" s="35">
        <v>8757.7857563432863</v>
      </c>
      <c r="W68" s="35">
        <v>9005.1281634823117</v>
      </c>
      <c r="X68" s="35">
        <v>9259.4561567125365</v>
      </c>
      <c r="Y68" s="35">
        <v>9520.9670269620146</v>
      </c>
      <c r="Z68" s="35">
        <v>9789.8636371621906</v>
      </c>
      <c r="AA68" s="35">
        <v>10066.35457961579</v>
      </c>
      <c r="AB68" s="35">
        <v>10350.654337809048</v>
      </c>
    </row>
    <row r="69" spans="1:28" x14ac:dyDescent="0.25">
      <c r="A69" s="23">
        <v>69</v>
      </c>
      <c r="B69" s="30" t="s">
        <v>171</v>
      </c>
      <c r="C69" s="30" t="s">
        <v>176</v>
      </c>
      <c r="D69" s="30" t="s">
        <v>152</v>
      </c>
      <c r="E69" s="31">
        <v>47439.0234375</v>
      </c>
      <c r="F69" s="31">
        <v>54690.53125</v>
      </c>
      <c r="G69" s="31">
        <v>62862.2734375</v>
      </c>
      <c r="H69" s="32">
        <v>2.8449084377692845E-2</v>
      </c>
      <c r="I69" s="32">
        <v>2.78511212484382E-2</v>
      </c>
      <c r="J69" s="33">
        <v>0.32511735871459946</v>
      </c>
      <c r="K69" s="31">
        <v>44868.811264961914</v>
      </c>
      <c r="L69" s="31">
        <v>56235.133476495699</v>
      </c>
      <c r="M69" s="31">
        <v>57823.359269695997</v>
      </c>
      <c r="N69" s="31">
        <v>59456.440672090197</v>
      </c>
      <c r="O69" s="31">
        <v>61135.644522237802</v>
      </c>
      <c r="P69" s="31">
        <v>62862.273437499898</v>
      </c>
      <c r="Q69" s="31">
        <v>64637.666824525098</v>
      </c>
      <c r="R69" s="31">
        <v>66463.201918274106</v>
      </c>
      <c r="S69" s="31">
        <v>68340.294850389299</v>
      </c>
      <c r="T69" s="34">
        <f t="shared" si="1"/>
        <v>-6.3438214123879844E-3</v>
      </c>
      <c r="U69" s="35">
        <v>55878.38783261901</v>
      </c>
      <c r="V69" s="35">
        <v>57456.538200567215</v>
      </c>
      <c r="W69" s="35">
        <v>59079.259621483412</v>
      </c>
      <c r="X69" s="35">
        <v>60747.810897318872</v>
      </c>
      <c r="Y69" s="35">
        <v>62463.486381851952</v>
      </c>
      <c r="Z69" s="35">
        <v>64227.616984762863</v>
      </c>
      <c r="AA69" s="35">
        <v>66041.571204067877</v>
      </c>
      <c r="AB69" s="35">
        <v>67906.756187710766</v>
      </c>
    </row>
    <row r="70" spans="1:28" x14ac:dyDescent="0.25">
      <c r="A70" s="23">
        <v>70</v>
      </c>
      <c r="B70" s="30" t="s">
        <v>171</v>
      </c>
      <c r="C70" s="30" t="s">
        <v>177</v>
      </c>
      <c r="D70" s="30" t="s">
        <v>152</v>
      </c>
      <c r="E70" s="31">
        <v>31178.3359375</v>
      </c>
      <c r="F70" s="31">
        <v>35944.25390625</v>
      </c>
      <c r="G70" s="31">
        <v>41314.95703125</v>
      </c>
      <c r="H70" s="32">
        <v>2.8449148605002094E-2</v>
      </c>
      <c r="I70" s="32">
        <v>2.7851070888424499E-2</v>
      </c>
      <c r="J70" s="33">
        <v>0.32511745059357255</v>
      </c>
      <c r="K70" s="31">
        <v>29489.11908945812</v>
      </c>
      <c r="L70" s="31">
        <v>36959.410854814399</v>
      </c>
      <c r="M70" s="31">
        <v>38003.238411841303</v>
      </c>
      <c r="N70" s="31">
        <v>39076.546308072997</v>
      </c>
      <c r="O70" s="31">
        <v>40180.167143102903</v>
      </c>
      <c r="P70" s="31">
        <v>41314.95703125</v>
      </c>
      <c r="Q70" s="31">
        <v>42481.7962656741</v>
      </c>
      <c r="R70" s="31">
        <v>43681.5900012481</v>
      </c>
      <c r="S70" s="31">
        <v>44915.268956715401</v>
      </c>
      <c r="T70" s="34">
        <f t="shared" si="1"/>
        <v>-6.3438214123878733E-3</v>
      </c>
      <c r="U70" s="35">
        <v>36724.946952844388</v>
      </c>
      <c r="V70" s="35">
        <v>37762.152651334596</v>
      </c>
      <c r="W70" s="35">
        <v>38828.651670856976</v>
      </c>
      <c r="X70" s="35">
        <v>39925.271329134841</v>
      </c>
      <c r="Y70" s="35">
        <v>41052.862309443692</v>
      </c>
      <c r="Z70" s="35">
        <v>42212.299320512975</v>
      </c>
      <c r="AA70" s="35">
        <v>43404.481775066983</v>
      </c>
      <c r="AB70" s="35">
        <v>44630.3344875275</v>
      </c>
    </row>
    <row r="71" spans="1:28" x14ac:dyDescent="0.25">
      <c r="A71" s="23">
        <v>71</v>
      </c>
      <c r="B71" s="30" t="s">
        <v>171</v>
      </c>
      <c r="C71" s="30" t="s">
        <v>178</v>
      </c>
      <c r="D71" s="30" t="s">
        <v>152</v>
      </c>
      <c r="E71" s="31">
        <v>35492.765625</v>
      </c>
      <c r="F71" s="31">
        <v>40918.18359375</v>
      </c>
      <c r="G71" s="31">
        <v>47032.078125</v>
      </c>
      <c r="H71" s="32">
        <v>2.8449132078115096E-2</v>
      </c>
      <c r="I71" s="32">
        <v>2.7851066261600398E-2</v>
      </c>
      <c r="J71" s="33">
        <v>0.32511731043781977</v>
      </c>
      <c r="K71" s="31">
        <v>33569.796800999815</v>
      </c>
      <c r="L71" s="31">
        <v>42073.816744711199</v>
      </c>
      <c r="M71" s="31">
        <v>43262.087903088897</v>
      </c>
      <c r="N71" s="31">
        <v>44483.918848884998</v>
      </c>
      <c r="O71" s="31">
        <v>45740.257395503599</v>
      </c>
      <c r="P71" s="31">
        <v>47032.078124999898</v>
      </c>
      <c r="Q71" s="31">
        <v>48360.383144095496</v>
      </c>
      <c r="R71" s="31">
        <v>49726.202861543599</v>
      </c>
      <c r="S71" s="31">
        <v>51130.596787450901</v>
      </c>
      <c r="T71" s="34">
        <f t="shared" si="1"/>
        <v>-6.3438214123879844E-3</v>
      </c>
      <c r="U71" s="35">
        <v>41806.907965145212</v>
      </c>
      <c r="V71" s="35">
        <v>42987.640940169687</v>
      </c>
      <c r="W71" s="35">
        <v>44201.720805126119</v>
      </c>
      <c r="X71" s="35">
        <v>45450.089360651684</v>
      </c>
      <c r="Y71" s="35">
        <v>46733.715006218954</v>
      </c>
      <c r="Z71" s="35">
        <v>48053.593491354615</v>
      </c>
      <c r="AA71" s="35">
        <v>49410.748688073938</v>
      </c>
      <c r="AB71" s="35">
        <v>50806.233385131454</v>
      </c>
    </row>
    <row r="72" spans="1:28" x14ac:dyDescent="0.25">
      <c r="A72" s="23">
        <v>72</v>
      </c>
      <c r="B72" s="30" t="s">
        <v>171</v>
      </c>
      <c r="C72" s="30" t="s">
        <v>179</v>
      </c>
      <c r="D72" s="30" t="s">
        <v>152</v>
      </c>
      <c r="E72" s="31">
        <v>42758.328125</v>
      </c>
      <c r="F72" s="31">
        <v>49294.35546875</v>
      </c>
      <c r="G72" s="31">
        <v>56659.80859375</v>
      </c>
      <c r="H72" s="32">
        <v>2.8449118921595913E-2</v>
      </c>
      <c r="I72" s="32">
        <v>2.7851107056520899E-2</v>
      </c>
      <c r="J72" s="33">
        <v>0.3251174935584551</v>
      </c>
      <c r="K72" s="31">
        <v>40441.713806110871</v>
      </c>
      <c r="L72" s="31">
        <v>50686.554998163898</v>
      </c>
      <c r="M72" s="31">
        <v>52118.073827146101</v>
      </c>
      <c r="N72" s="31">
        <v>53590.022433962004</v>
      </c>
      <c r="O72" s="31">
        <v>55103.542659642597</v>
      </c>
      <c r="P72" s="31">
        <v>56659.80859375</v>
      </c>
      <c r="Q72" s="31">
        <v>58260.027485158498</v>
      </c>
      <c r="R72" s="31">
        <v>59905.440678559498</v>
      </c>
      <c r="S72" s="31">
        <v>61597.3245774147</v>
      </c>
      <c r="T72" s="34">
        <f t="shared" si="1"/>
        <v>-6.3438214123880954E-3</v>
      </c>
      <c r="U72" s="35">
        <v>50365.008545246361</v>
      </c>
      <c r="V72" s="35">
        <v>51787.446070411359</v>
      </c>
      <c r="W72" s="35">
        <v>53250.056893892739</v>
      </c>
      <c r="X72" s="35">
        <v>54753.975613076327</v>
      </c>
      <c r="Y72" s="35">
        <v>56300.368869299957</v>
      </c>
      <c r="Z72" s="35">
        <v>57890.43625285603</v>
      </c>
      <c r="AA72" s="35">
        <v>59525.411233556246</v>
      </c>
      <c r="AB72" s="35">
        <v>61206.562117575602</v>
      </c>
    </row>
    <row r="73" spans="1:28" x14ac:dyDescent="0.25">
      <c r="A73" s="23">
        <v>73</v>
      </c>
      <c r="B73" s="30" t="s">
        <v>171</v>
      </c>
      <c r="C73" s="30" t="s">
        <v>180</v>
      </c>
      <c r="D73" s="30" t="s">
        <v>152</v>
      </c>
      <c r="E73" s="31">
        <v>34154.58203125</v>
      </c>
      <c r="F73" s="31">
        <v>39375.44140625</v>
      </c>
      <c r="G73" s="31">
        <v>45258.828125</v>
      </c>
      <c r="H73" s="32">
        <v>2.8449111340364541E-2</v>
      </c>
      <c r="I73" s="32">
        <v>2.7851088080342399E-2</v>
      </c>
      <c r="J73" s="33">
        <v>0.32511731760002371</v>
      </c>
      <c r="K73" s="31">
        <v>32304.113483099296</v>
      </c>
      <c r="L73" s="31">
        <v>40487.5044934373</v>
      </c>
      <c r="M73" s="31">
        <v>41630.975084025602</v>
      </c>
      <c r="N73" s="31">
        <v>42806.7402061713</v>
      </c>
      <c r="O73" s="31">
        <v>44015.711939972403</v>
      </c>
      <c r="P73" s="31">
        <v>45258.828125</v>
      </c>
      <c r="Q73" s="31">
        <v>46537.053087810898</v>
      </c>
      <c r="R73" s="31">
        <v>47851.378390008402</v>
      </c>
      <c r="S73" s="31">
        <v>49202.823597429298</v>
      </c>
      <c r="T73" s="34">
        <f t="shared" si="1"/>
        <v>-6.3438214123878733E-3</v>
      </c>
      <c r="U73" s="35">
        <v>40230.658995497681</v>
      </c>
      <c r="V73" s="35">
        <v>41366.875609659728</v>
      </c>
      <c r="W73" s="35">
        <v>42535.181884457059</v>
      </c>
      <c r="X73" s="35">
        <v>43736.48411390675</v>
      </c>
      <c r="Y73" s="35">
        <v>44971.71418808536</v>
      </c>
      <c r="Z73" s="35">
        <v>46241.830316025713</v>
      </c>
      <c r="AA73" s="35">
        <v>47547.817769032888</v>
      </c>
      <c r="AB73" s="35">
        <v>48890.689644991209</v>
      </c>
    </row>
    <row r="74" spans="1:28" x14ac:dyDescent="0.25">
      <c r="A74" s="23">
        <v>74</v>
      </c>
      <c r="B74" s="30" t="s">
        <v>171</v>
      </c>
      <c r="C74" s="30" t="s">
        <v>181</v>
      </c>
      <c r="D74" s="30" t="s">
        <v>152</v>
      </c>
      <c r="E74" s="31">
        <v>68268.0546875</v>
      </c>
      <c r="F74" s="31">
        <v>78703.5078125</v>
      </c>
      <c r="G74" s="31">
        <v>90463.1875</v>
      </c>
      <c r="H74" s="32">
        <v>2.8449157950706551E-2</v>
      </c>
      <c r="I74" s="32">
        <v>2.7851054723409999E-2</v>
      </c>
      <c r="J74" s="33">
        <v>0.32511740541163903</v>
      </c>
      <c r="K74" s="31">
        <v>64569.349172662347</v>
      </c>
      <c r="L74" s="31">
        <v>80926.293296357297</v>
      </c>
      <c r="M74" s="31">
        <v>83211.855846251099</v>
      </c>
      <c r="N74" s="31">
        <v>85561.968444796497</v>
      </c>
      <c r="O74" s="31">
        <v>87978.454148107805</v>
      </c>
      <c r="P74" s="31">
        <v>90463.1875</v>
      </c>
      <c r="Q74" s="31">
        <v>93018.095986131302</v>
      </c>
      <c r="R74" s="31">
        <v>95645.161529214805</v>
      </c>
      <c r="S74" s="31">
        <v>98346.422026457396</v>
      </c>
      <c r="T74" s="34">
        <f t="shared" si="1"/>
        <v>-6.3438214123877623E-3</v>
      </c>
      <c r="U74" s="35">
        <v>80412.911344118693</v>
      </c>
      <c r="V74" s="35">
        <v>82683.974686954476</v>
      </c>
      <c r="W74" s="35">
        <v>85019.178584098656</v>
      </c>
      <c r="X74" s="35">
        <v>87420.334526507781</v>
      </c>
      <c r="Y74" s="35">
        <v>89889.305166210077</v>
      </c>
      <c r="Z74" s="35">
        <v>92428.00576122191</v>
      </c>
      <c r="AA74" s="35">
        <v>95038.405661275698</v>
      </c>
      <c r="AB74" s="35">
        <v>97722.529835504625</v>
      </c>
    </row>
    <row r="75" spans="1:28" x14ac:dyDescent="0.25">
      <c r="A75" s="23">
        <v>75</v>
      </c>
      <c r="B75" s="30" t="s">
        <v>171</v>
      </c>
      <c r="C75" s="30" t="s">
        <v>182</v>
      </c>
      <c r="D75" s="30" t="s">
        <v>152</v>
      </c>
      <c r="E75" s="31">
        <v>52691.01171875</v>
      </c>
      <c r="F75" s="31">
        <v>60745.3515625</v>
      </c>
      <c r="G75" s="31">
        <v>69821.7734375</v>
      </c>
      <c r="H75" s="32">
        <v>2.8449135284744582E-2</v>
      </c>
      <c r="I75" s="32">
        <v>2.7851067937408502E-2</v>
      </c>
      <c r="J75" s="33">
        <v>0.32511734278683457</v>
      </c>
      <c r="K75" s="31">
        <v>49836.255911914719</v>
      </c>
      <c r="L75" s="31">
        <v>62460.954264037202</v>
      </c>
      <c r="M75" s="31">
        <v>64225.009934465197</v>
      </c>
      <c r="N75" s="31">
        <v>66038.887008441103</v>
      </c>
      <c r="O75" s="31">
        <v>67903.992568685004</v>
      </c>
      <c r="P75" s="31">
        <v>69821.7734375</v>
      </c>
      <c r="Q75" s="31">
        <v>71793.717299117896</v>
      </c>
      <c r="R75" s="31">
        <v>73821.353853744396</v>
      </c>
      <c r="S75" s="31">
        <v>75906.256004196403</v>
      </c>
      <c r="T75" s="34">
        <f t="shared" si="1"/>
        <v>-6.3438214123879844E-3</v>
      </c>
      <c r="U75" s="35">
        <v>62064.713124938819</v>
      </c>
      <c r="V75" s="35">
        <v>63817.577936281123</v>
      </c>
      <c r="W75" s="35">
        <v>65619.948092805018</v>
      </c>
      <c r="X75" s="35">
        <v>67473.221750937257</v>
      </c>
      <c r="Y75" s="35">
        <v>69378.836554586553</v>
      </c>
      <c r="Z75" s="35">
        <v>71338.270750368567</v>
      </c>
      <c r="AA75" s="35">
        <v>73353.04433433096</v>
      </c>
      <c r="AB75" s="35">
        <v>75424.720231062325</v>
      </c>
    </row>
    <row r="76" spans="1:28" x14ac:dyDescent="0.25">
      <c r="A76" s="23">
        <v>76</v>
      </c>
      <c r="B76" s="30" t="s">
        <v>171</v>
      </c>
      <c r="C76" s="30" t="s">
        <v>183</v>
      </c>
      <c r="D76" s="30" t="s">
        <v>152</v>
      </c>
      <c r="E76" s="31">
        <v>49138.12890625</v>
      </c>
      <c r="F76" s="31">
        <v>56649.3671875</v>
      </c>
      <c r="G76" s="31">
        <v>65113.7890625</v>
      </c>
      <c r="H76" s="32">
        <v>2.8449105454909591E-2</v>
      </c>
      <c r="I76" s="32">
        <v>2.7851104698903E-2</v>
      </c>
      <c r="J76" s="33">
        <v>0.32511738871314688</v>
      </c>
      <c r="K76" s="31">
        <v>46475.861959689406</v>
      </c>
      <c r="L76" s="31">
        <v>58249.291049380197</v>
      </c>
      <c r="M76" s="31">
        <v>59894.400876980799</v>
      </c>
      <c r="N76" s="31">
        <v>61585.972838216301</v>
      </c>
      <c r="O76" s="31">
        <v>63325.319143265799</v>
      </c>
      <c r="P76" s="31">
        <v>65113.7890625</v>
      </c>
      <c r="Q76" s="31">
        <v>66952.769973155606</v>
      </c>
      <c r="R76" s="31">
        <v>68843.688435571705</v>
      </c>
      <c r="S76" s="31">
        <v>70788.011299821199</v>
      </c>
      <c r="T76" s="34">
        <f t="shared" si="1"/>
        <v>-6.3438214123878733E-3</v>
      </c>
      <c r="U76" s="35">
        <v>57879.767949564724</v>
      </c>
      <c r="V76" s="35">
        <v>59514.441489598124</v>
      </c>
      <c r="W76" s="35">
        <v>61195.282415527356</v>
      </c>
      <c r="X76" s="35">
        <v>62923.594613093439</v>
      </c>
      <c r="Y76" s="35">
        <v>64700.718793125598</v>
      </c>
      <c r="Z76" s="35">
        <v>66528.033531574867</v>
      </c>
      <c r="AA76" s="35">
        <v>68406.956338924094</v>
      </c>
      <c r="AB76" s="35">
        <v>70338.944759798484</v>
      </c>
    </row>
    <row r="77" spans="1:28" x14ac:dyDescent="0.25">
      <c r="A77" s="23">
        <v>77</v>
      </c>
      <c r="B77" s="30" t="s">
        <v>171</v>
      </c>
      <c r="C77" s="30" t="s">
        <v>184</v>
      </c>
      <c r="D77" s="30" t="s">
        <v>152</v>
      </c>
      <c r="E77" s="31">
        <v>42789.18359375</v>
      </c>
      <c r="F77" s="31">
        <v>49329.9296875</v>
      </c>
      <c r="G77" s="31">
        <v>56700.6953125</v>
      </c>
      <c r="H77" s="32">
        <v>2.8449127803682649E-2</v>
      </c>
      <c r="I77" s="32">
        <v>2.7851096754125101E-2</v>
      </c>
      <c r="J77" s="33">
        <v>0.32511748414807151</v>
      </c>
      <c r="K77" s="31">
        <v>40470.89838247747</v>
      </c>
      <c r="L77" s="31">
        <v>50723.133401883802</v>
      </c>
      <c r="M77" s="31">
        <v>52155.684761846402</v>
      </c>
      <c r="N77" s="31">
        <v>53628.6950458008</v>
      </c>
      <c r="O77" s="31">
        <v>55143.306917512004</v>
      </c>
      <c r="P77" s="31">
        <v>56700.6953125</v>
      </c>
      <c r="Q77" s="31">
        <v>58302.0683494767</v>
      </c>
      <c r="R77" s="31">
        <v>59948.668267524597</v>
      </c>
      <c r="S77" s="31">
        <v>61641.772389743601</v>
      </c>
      <c r="T77" s="34">
        <f t="shared" si="1"/>
        <v>-6.3438214123877623E-3</v>
      </c>
      <c r="U77" s="35">
        <v>50401.35490210553</v>
      </c>
      <c r="V77" s="35">
        <v>51824.818408055864</v>
      </c>
      <c r="W77" s="35">
        <v>53288.484173582525</v>
      </c>
      <c r="X77" s="35">
        <v>54793.487613586018</v>
      </c>
      <c r="Y77" s="35">
        <v>56340.996209995465</v>
      </c>
      <c r="Z77" s="35">
        <v>57932.210417422764</v>
      </c>
      <c r="AA77" s="35">
        <v>59568.364594396873</v>
      </c>
      <c r="AB77" s="35">
        <v>61250.727960896933</v>
      </c>
    </row>
    <row r="78" spans="1:28" x14ac:dyDescent="0.25">
      <c r="A78" s="23">
        <v>78</v>
      </c>
      <c r="B78" s="30" t="s">
        <v>171</v>
      </c>
      <c r="C78" s="30" t="s">
        <v>185</v>
      </c>
      <c r="D78" s="30" t="s">
        <v>152</v>
      </c>
      <c r="E78" s="31">
        <v>24194.71875</v>
      </c>
      <c r="F78" s="31">
        <v>27893.1171875</v>
      </c>
      <c r="G78" s="31">
        <v>32060.84375</v>
      </c>
      <c r="H78" s="32">
        <v>2.8449117345840151E-2</v>
      </c>
      <c r="I78" s="32">
        <v>2.7851100414453499E-2</v>
      </c>
      <c r="J78" s="33">
        <v>0.32511743911054736</v>
      </c>
      <c r="K78" s="31">
        <v>22883.867242062573</v>
      </c>
      <c r="L78" s="31">
        <v>28680.890450025901</v>
      </c>
      <c r="M78" s="31">
        <v>29490.912452589699</v>
      </c>
      <c r="N78" s="31">
        <v>30323.8115567477</v>
      </c>
      <c r="O78" s="31">
        <v>31180.233870600299</v>
      </c>
      <c r="P78" s="31">
        <v>32060.84375</v>
      </c>
      <c r="Q78" s="31">
        <v>32966.324313914498</v>
      </c>
      <c r="R78" s="31">
        <v>33897.3779743458</v>
      </c>
      <c r="S78" s="31">
        <v>34854.7269812144</v>
      </c>
      <c r="T78" s="34">
        <f t="shared" si="1"/>
        <v>-6.3438214123877623E-3</v>
      </c>
      <c r="U78" s="35">
        <v>28498.944003062679</v>
      </c>
      <c r="V78" s="35">
        <v>29303.827368428709</v>
      </c>
      <c r="W78" s="35">
        <v>30131.442707013557</v>
      </c>
      <c r="X78" s="35">
        <v>30982.432028117779</v>
      </c>
      <c r="Y78" s="35">
        <v>31857.455473033482</v>
      </c>
      <c r="Z78" s="35">
        <v>32757.191827137583</v>
      </c>
      <c r="AA78" s="35">
        <v>33682.339046449786</v>
      </c>
      <c r="AB78" s="35">
        <v>34633.614799059767</v>
      </c>
    </row>
    <row r="79" spans="1:28" x14ac:dyDescent="0.25">
      <c r="A79" s="23">
        <v>79</v>
      </c>
      <c r="B79" s="30" t="s">
        <v>171</v>
      </c>
      <c r="C79" s="30" t="s">
        <v>186</v>
      </c>
      <c r="D79" s="30" t="s">
        <v>152</v>
      </c>
      <c r="E79" s="31">
        <v>95096.203125</v>
      </c>
      <c r="F79" s="31">
        <v>109632.5859375</v>
      </c>
      <c r="G79" s="31">
        <v>126013.625</v>
      </c>
      <c r="H79" s="32">
        <v>2.8449120719305943E-2</v>
      </c>
      <c r="I79" s="32">
        <v>2.7851077750794099E-2</v>
      </c>
      <c r="J79" s="33">
        <v>0.32511731130169053</v>
      </c>
      <c r="K79" s="31">
        <v>89943.96705589394</v>
      </c>
      <c r="L79" s="31">
        <v>112728.889160258</v>
      </c>
      <c r="M79" s="31">
        <v>115912.639865581</v>
      </c>
      <c r="N79" s="31">
        <v>119186.307792914</v>
      </c>
      <c r="O79" s="31">
        <v>122552.43243343099</v>
      </c>
      <c r="P79" s="31">
        <v>126013.624999999</v>
      </c>
      <c r="Q79" s="31">
        <v>129572.570452781</v>
      </c>
      <c r="R79" s="31">
        <v>133232.02958204699</v>
      </c>
      <c r="S79" s="31">
        <v>136994.84114981099</v>
      </c>
      <c r="T79" s="34">
        <f t="shared" si="1"/>
        <v>-6.3438214123877623E-3</v>
      </c>
      <c r="U79" s="35">
        <v>112013.75721940846</v>
      </c>
      <c r="V79" s="35">
        <v>115177.31076989985</v>
      </c>
      <c r="W79" s="35">
        <v>118430.21112309808</v>
      </c>
      <c r="X79" s="35">
        <v>121774.98166007732</v>
      </c>
      <c r="Y79" s="35">
        <v>125214.21702861474</v>
      </c>
      <c r="Z79" s="35">
        <v>128750.5851559419</v>
      </c>
      <c r="AA79" s="35">
        <v>132386.82931834468</v>
      </c>
      <c r="AB79" s="35">
        <v>136125.77026921313</v>
      </c>
    </row>
    <row r="80" spans="1:28" x14ac:dyDescent="0.25">
      <c r="A80" s="23">
        <v>80</v>
      </c>
      <c r="B80" s="30" t="s">
        <v>171</v>
      </c>
      <c r="C80" s="30" t="s">
        <v>187</v>
      </c>
      <c r="D80" s="30" t="s">
        <v>152</v>
      </c>
      <c r="E80" s="31">
        <v>96074.4609375</v>
      </c>
      <c r="F80" s="31">
        <v>110760.375</v>
      </c>
      <c r="G80" s="31">
        <v>127309.9453125</v>
      </c>
      <c r="H80" s="32">
        <v>2.8449111682313781E-2</v>
      </c>
      <c r="I80" s="32">
        <v>2.7851108703184801E-2</v>
      </c>
      <c r="J80" s="33">
        <v>0.32511745650406354</v>
      </c>
      <c r="K80" s="31">
        <v>90869.218018912085</v>
      </c>
      <c r="L80" s="31">
        <v>113888.533381032</v>
      </c>
      <c r="M80" s="31">
        <v>117105.039014924</v>
      </c>
      <c r="N80" s="31">
        <v>120412.387055734</v>
      </c>
      <c r="O80" s="31">
        <v>123813.143127105</v>
      </c>
      <c r="P80" s="31">
        <v>127309.9453125</v>
      </c>
      <c r="Q80" s="31">
        <v>130905.506201654</v>
      </c>
      <c r="R80" s="31">
        <v>134602.614994831</v>
      </c>
      <c r="S80" s="31">
        <v>138404.13966649299</v>
      </c>
      <c r="T80" s="34">
        <f t="shared" si="1"/>
        <v>-6.3438214123878733E-3</v>
      </c>
      <c r="U80" s="35">
        <v>113166.04486434396</v>
      </c>
      <c r="V80" s="35">
        <v>116362.1455518952</v>
      </c>
      <c r="W80" s="35">
        <v>119648.51235784829</v>
      </c>
      <c r="X80" s="35">
        <v>123027.6946299664</v>
      </c>
      <c r="Y80" s="35">
        <v>126502.31371616025</v>
      </c>
      <c r="Z80" s="35">
        <v>130075.0649979561</v>
      </c>
      <c r="AA80" s="35">
        <v>133748.71998140562</v>
      </c>
      <c r="AB80" s="35">
        <v>137526.12844702805</v>
      </c>
    </row>
    <row r="81" spans="1:28" x14ac:dyDescent="0.25">
      <c r="A81" s="23">
        <v>82</v>
      </c>
      <c r="B81" s="30" t="s">
        <v>188</v>
      </c>
      <c r="C81" s="30" t="s">
        <v>189</v>
      </c>
      <c r="D81" s="30" t="s">
        <v>152</v>
      </c>
      <c r="E81" s="31">
        <v>796701.1875</v>
      </c>
      <c r="F81" s="31">
        <v>918484.8125</v>
      </c>
      <c r="G81" s="31">
        <v>1055722.625</v>
      </c>
      <c r="H81" s="32">
        <v>2.8449136499652073E-2</v>
      </c>
      <c r="I81" s="32">
        <v>2.7851078927389701E-2</v>
      </c>
      <c r="J81" s="33">
        <v>0.32511742365138563</v>
      </c>
      <c r="K81" s="31">
        <v>753536.55391554849</v>
      </c>
      <c r="L81" s="31">
        <v>944425.162100474</v>
      </c>
      <c r="M81" s="31">
        <v>971098.13321873103</v>
      </c>
      <c r="N81" s="31">
        <v>998524.41695171501</v>
      </c>
      <c r="O81" s="31">
        <v>1026725.28876562</v>
      </c>
      <c r="P81" s="31">
        <v>1055722.625</v>
      </c>
      <c r="Q81" s="31">
        <v>1085538.91983789</v>
      </c>
      <c r="R81" s="31">
        <v>1116197.30275537</v>
      </c>
      <c r="S81" s="31">
        <v>1147721.5564637899</v>
      </c>
      <c r="T81" s="34">
        <f t="shared" si="1"/>
        <v>-8.5508724194214292E-3</v>
      </c>
      <c r="U81" s="35">
        <v>936349.50302966149</v>
      </c>
      <c r="V81" s="35">
        <v>962794.39697928377</v>
      </c>
      <c r="W81" s="35">
        <v>989986.16206382471</v>
      </c>
      <c r="X81" s="35">
        <v>1017945.8918256912</v>
      </c>
      <c r="Y81" s="35">
        <v>1046695.2755426583</v>
      </c>
      <c r="Z81" s="35">
        <v>1076256.6150528837</v>
      </c>
      <c r="AA81" s="35">
        <v>1106652.8420552625</v>
      </c>
      <c r="AB81" s="35">
        <v>1137907.5358982228</v>
      </c>
    </row>
    <row r="82" spans="1:28" x14ac:dyDescent="0.25">
      <c r="A82" s="23">
        <v>84</v>
      </c>
      <c r="B82" s="30" t="s">
        <v>188</v>
      </c>
      <c r="C82" s="30" t="s">
        <v>191</v>
      </c>
      <c r="D82" s="30" t="s">
        <v>152</v>
      </c>
      <c r="E82" s="31">
        <v>50166.6796875</v>
      </c>
      <c r="F82" s="31">
        <v>57835.1484375</v>
      </c>
      <c r="G82" s="31">
        <v>66476.7421875</v>
      </c>
      <c r="H82" s="32">
        <v>2.8449128048095195E-2</v>
      </c>
      <c r="I82" s="32">
        <v>2.7851089926772099E-2</v>
      </c>
      <c r="J82" s="33">
        <v>0.32511744053222391</v>
      </c>
      <c r="K82" s="31">
        <v>47448.688033362821</v>
      </c>
      <c r="L82" s="31">
        <v>59468.5609338672</v>
      </c>
      <c r="M82" s="31">
        <v>61148.105176332901</v>
      </c>
      <c r="N82" s="31">
        <v>62875.084043381699</v>
      </c>
      <c r="O82" s="31">
        <v>64650.8372101188</v>
      </c>
      <c r="P82" s="31">
        <v>66476.7421875</v>
      </c>
      <c r="Q82" s="31">
        <v>68354.215390913407</v>
      </c>
      <c r="R82" s="31">
        <v>70284.713238940007</v>
      </c>
      <c r="S82" s="31">
        <v>72269.733283145993</v>
      </c>
      <c r="T82" s="34">
        <f t="shared" si="1"/>
        <v>-3.2893494734934081E-2</v>
      </c>
      <c r="U82" s="35">
        <v>57512.432137894932</v>
      </c>
      <c r="V82" s="35">
        <v>59136.730300936979</v>
      </c>
      <c r="W82" s="35">
        <v>60806.902798003634</v>
      </c>
      <c r="X82" s="35">
        <v>62524.2452376047</v>
      </c>
      <c r="Y82" s="35">
        <v>64290.089819547182</v>
      </c>
      <c r="Z82" s="35">
        <v>66105.806368367819</v>
      </c>
      <c r="AA82" s="35">
        <v>67972.803395951531</v>
      </c>
      <c r="AB82" s="35">
        <v>69892.529194160496</v>
      </c>
    </row>
    <row r="83" spans="1:28" x14ac:dyDescent="0.25">
      <c r="A83" s="23">
        <v>85</v>
      </c>
      <c r="B83" s="30" t="s">
        <v>188</v>
      </c>
      <c r="C83" s="30" t="s">
        <v>192</v>
      </c>
      <c r="D83" s="30" t="s">
        <v>152</v>
      </c>
      <c r="E83" s="31">
        <v>34377.80078125</v>
      </c>
      <c r="F83" s="31">
        <v>39632.78515625</v>
      </c>
      <c r="G83" s="31">
        <v>45554.62109375</v>
      </c>
      <c r="H83" s="32">
        <v>2.8449130755880004E-2</v>
      </c>
      <c r="I83" s="32">
        <v>2.7851077171151699E-2</v>
      </c>
      <c r="J83" s="33">
        <v>0.32511737395941553</v>
      </c>
      <c r="K83" s="31">
        <v>32515.239125194366</v>
      </c>
      <c r="L83" s="31">
        <v>40752.115843993102</v>
      </c>
      <c r="M83" s="31">
        <v>41903.059278193097</v>
      </c>
      <c r="N83" s="31">
        <v>43086.50828324</v>
      </c>
      <c r="O83" s="31">
        <v>44303.380899156196</v>
      </c>
      <c r="P83" s="31">
        <v>45554.62109375</v>
      </c>
      <c r="Q83" s="31">
        <v>46841.199494882203</v>
      </c>
      <c r="R83" s="31">
        <v>48164.114143414103</v>
      </c>
      <c r="S83" s="31">
        <v>49524.391267419996</v>
      </c>
      <c r="T83" s="34">
        <f t="shared" si="1"/>
        <v>5.9720229446849071E-3</v>
      </c>
      <c r="U83" s="35">
        <v>40995.488414857886</v>
      </c>
      <c r="V83" s="35">
        <v>42153.305309849544</v>
      </c>
      <c r="W83" s="35">
        <v>43343.821899714079</v>
      </c>
      <c r="X83" s="35">
        <v>44567.961707030394</v>
      </c>
      <c r="Y83" s="35">
        <v>45826.674337004617</v>
      </c>
      <c r="Z83" s="35">
        <v>47120.936214109934</v>
      </c>
      <c r="AA83" s="35">
        <v>48451.751339531183</v>
      </c>
      <c r="AB83" s="35">
        <v>49820.152070000659</v>
      </c>
    </row>
    <row r="84" spans="1:28" x14ac:dyDescent="0.25">
      <c r="A84" s="23">
        <v>86</v>
      </c>
      <c r="B84" s="30" t="s">
        <v>188</v>
      </c>
      <c r="C84" s="30" t="s">
        <v>193</v>
      </c>
      <c r="D84" s="30" t="s">
        <v>152</v>
      </c>
      <c r="E84" s="31">
        <v>26454.013671875</v>
      </c>
      <c r="F84" s="31">
        <v>30497.7734375</v>
      </c>
      <c r="G84" s="31">
        <v>35054.6796875</v>
      </c>
      <c r="H84" s="32">
        <v>2.8449157295751377E-2</v>
      </c>
      <c r="I84" s="32">
        <v>2.7851088058175499E-2</v>
      </c>
      <c r="J84" s="33">
        <v>0.32511762193458393</v>
      </c>
      <c r="K84" s="31">
        <v>25020.755897281895</v>
      </c>
      <c r="L84" s="31">
        <v>31359.108494139899</v>
      </c>
      <c r="M84" s="31">
        <v>32244.7698538562</v>
      </c>
      <c r="N84" s="31">
        <v>33155.444553611902</v>
      </c>
      <c r="O84" s="31">
        <v>34091.839034049299</v>
      </c>
      <c r="P84" s="31">
        <v>35054.6796875</v>
      </c>
      <c r="Q84" s="31">
        <v>36044.7134214709</v>
      </c>
      <c r="R84" s="31">
        <v>37062.708238045801</v>
      </c>
      <c r="S84" s="31">
        <v>38109.453829650003</v>
      </c>
      <c r="T84" s="34">
        <f t="shared" si="1"/>
        <v>-0.17702931402497968</v>
      </c>
      <c r="U84" s="35">
        <v>25807.627028987397</v>
      </c>
      <c r="V84" s="35">
        <v>26536.500365857188</v>
      </c>
      <c r="W84" s="35">
        <v>27285.958948344676</v>
      </c>
      <c r="X84" s="35">
        <v>28056.584156390141</v>
      </c>
      <c r="Y84" s="35">
        <v>28848.973789589258</v>
      </c>
      <c r="Z84" s="35">
        <v>29663.742530925676</v>
      </c>
      <c r="AA84" s="35">
        <v>30501.522423601527</v>
      </c>
      <c r="AB84" s="35">
        <v>31362.963361334005</v>
      </c>
    </row>
    <row r="85" spans="1:28" x14ac:dyDescent="0.25">
      <c r="A85" s="23">
        <v>87</v>
      </c>
      <c r="B85" s="30" t="s">
        <v>188</v>
      </c>
      <c r="C85" s="30" t="s">
        <v>194</v>
      </c>
      <c r="D85" s="30" t="s">
        <v>152</v>
      </c>
      <c r="E85" s="31">
        <v>130056.34375</v>
      </c>
      <c r="F85" s="31">
        <v>149936.71875</v>
      </c>
      <c r="G85" s="31">
        <v>172339.90625</v>
      </c>
      <c r="H85" s="32">
        <v>2.8449112012265111E-2</v>
      </c>
      <c r="I85" s="32">
        <v>2.78510791493372E-2</v>
      </c>
      <c r="J85" s="33">
        <v>0.32511726287860521</v>
      </c>
      <c r="K85" s="31">
        <v>123009.9949370645</v>
      </c>
      <c r="L85" s="31">
        <v>154171.313466013</v>
      </c>
      <c r="M85" s="31">
        <v>158525.50391920499</v>
      </c>
      <c r="N85" s="31">
        <v>163002.66779771401</v>
      </c>
      <c r="O85" s="31">
        <v>167606.27818419499</v>
      </c>
      <c r="P85" s="31">
        <v>172339.90625</v>
      </c>
      <c r="Q85" s="31">
        <v>177207.22402545001</v>
      </c>
      <c r="R85" s="31">
        <v>182212.007248357</v>
      </c>
      <c r="S85" s="31">
        <v>187358.13829297901</v>
      </c>
      <c r="T85" s="34">
        <f t="shared" si="1"/>
        <v>-0.11135635092978913</v>
      </c>
      <c r="U85" s="35">
        <v>137003.35858038513</v>
      </c>
      <c r="V85" s="35">
        <v>140872.68227410663</v>
      </c>
      <c r="W85" s="35">
        <v>144851.2855212774</v>
      </c>
      <c r="X85" s="35">
        <v>148942.25465474292</v>
      </c>
      <c r="Y85" s="35">
        <v>153148.76317324632</v>
      </c>
      <c r="Z85" s="35">
        <v>157474.07420321333</v>
      </c>
      <c r="AA85" s="35">
        <v>161921.54303007311</v>
      </c>
      <c r="AB85" s="35">
        <v>166494.61970105476</v>
      </c>
    </row>
    <row r="86" spans="1:28" x14ac:dyDescent="0.25">
      <c r="A86" s="23">
        <v>89</v>
      </c>
      <c r="B86" s="30" t="s">
        <v>188</v>
      </c>
      <c r="C86" s="30" t="s">
        <v>196</v>
      </c>
      <c r="D86" s="30" t="s">
        <v>152</v>
      </c>
      <c r="E86" s="31">
        <v>263867.5625</v>
      </c>
      <c r="F86" s="31">
        <v>304202.28125</v>
      </c>
      <c r="G86" s="31">
        <v>349655.4375</v>
      </c>
      <c r="H86" s="32">
        <v>2.8449111779593868E-2</v>
      </c>
      <c r="I86" s="32">
        <v>2.7851065263852198E-2</v>
      </c>
      <c r="J86" s="33">
        <v>0.3251171693375523</v>
      </c>
      <c r="K86" s="31">
        <v>249571.43567693414</v>
      </c>
      <c r="L86" s="31">
        <v>312793.72390861501</v>
      </c>
      <c r="M86" s="31">
        <v>321627.81066132803</v>
      </c>
      <c r="N86" s="31">
        <v>330711.39439172798</v>
      </c>
      <c r="O86" s="31">
        <v>340051.52152618603</v>
      </c>
      <c r="P86" s="31">
        <v>349655.4375</v>
      </c>
      <c r="Q86" s="31">
        <v>359530.59237789997</v>
      </c>
      <c r="R86" s="31">
        <v>369684.64663331298</v>
      </c>
      <c r="S86" s="31">
        <v>380125.47709082899</v>
      </c>
      <c r="T86" s="34">
        <f t="shared" si="1"/>
        <v>-4.501334941275914E-2</v>
      </c>
      <c r="U86" s="35">
        <v>298713.8307201984</v>
      </c>
      <c r="V86" s="35">
        <v>307150.26564058673</v>
      </c>
      <c r="W86" s="35">
        <v>315824.96684410848</v>
      </c>
      <c r="X86" s="35">
        <v>324744.66357388551</v>
      </c>
      <c r="Y86" s="35">
        <v>333916.27512390795</v>
      </c>
      <c r="Z86" s="35">
        <v>343346.91620654298</v>
      </c>
      <c r="AA86" s="35">
        <v>353043.90247165505</v>
      </c>
      <c r="AB86" s="35">
        <v>363014.75618157949</v>
      </c>
    </row>
    <row r="87" spans="1:28" x14ac:dyDescent="0.25">
      <c r="A87" s="23">
        <v>91</v>
      </c>
      <c r="B87" s="30" t="s">
        <v>188</v>
      </c>
      <c r="C87" s="30" t="s">
        <v>198</v>
      </c>
      <c r="D87" s="30" t="s">
        <v>152</v>
      </c>
      <c r="E87" s="31">
        <v>132138</v>
      </c>
      <c r="F87" s="31">
        <v>152336.609375</v>
      </c>
      <c r="G87" s="31">
        <v>175098.359375</v>
      </c>
      <c r="H87" s="32">
        <v>2.8449155342804667E-2</v>
      </c>
      <c r="I87" s="32">
        <v>2.7851052372632301E-2</v>
      </c>
      <c r="J87" s="33">
        <v>0.32511737255747564</v>
      </c>
      <c r="K87" s="31">
        <v>124978.87540735021</v>
      </c>
      <c r="L87" s="31">
        <v>156638.97891874399</v>
      </c>
      <c r="M87" s="31">
        <v>161062.85821491599</v>
      </c>
      <c r="N87" s="31">
        <v>165611.679004976</v>
      </c>
      <c r="O87" s="31">
        <v>170288.969951404</v>
      </c>
      <c r="P87" s="31">
        <v>175098.359375</v>
      </c>
      <c r="Q87" s="31">
        <v>180043.57806947699</v>
      </c>
      <c r="R87" s="31">
        <v>185128.462195564</v>
      </c>
      <c r="S87" s="31">
        <v>190356.95625682801</v>
      </c>
      <c r="T87" s="34">
        <f t="shared" si="1"/>
        <v>3.622965745822726E-2</v>
      </c>
      <c r="U87" s="35">
        <v>162313.95546957655</v>
      </c>
      <c r="V87" s="35">
        <v>166898.11039805584</v>
      </c>
      <c r="W87" s="35">
        <v>171611.73340799269</v>
      </c>
      <c r="X87" s="35">
        <v>176458.48100410184</v>
      </c>
      <c r="Y87" s="35">
        <v>181442.1129600046</v>
      </c>
      <c r="Z87" s="35">
        <v>186566.49523479436</v>
      </c>
      <c r="AA87" s="35">
        <v>191835.60297199179</v>
      </c>
      <c r="AB87" s="35">
        <v>197253.52358317838</v>
      </c>
    </row>
    <row r="88" spans="1:28" x14ac:dyDescent="0.25">
      <c r="A88" s="23">
        <v>92</v>
      </c>
      <c r="B88" s="30" t="s">
        <v>188</v>
      </c>
      <c r="C88" s="30" t="s">
        <v>199</v>
      </c>
      <c r="D88" s="30" t="s">
        <v>152</v>
      </c>
      <c r="E88" s="31">
        <v>163103.265625</v>
      </c>
      <c r="F88" s="31">
        <v>188035.15625</v>
      </c>
      <c r="G88" s="31">
        <v>216130.953125</v>
      </c>
      <c r="H88" s="32">
        <v>2.844908300500253E-2</v>
      </c>
      <c r="I88" s="32">
        <v>2.7851108354106601E-2</v>
      </c>
      <c r="J88" s="33">
        <v>0.32511726418720577</v>
      </c>
      <c r="K88" s="31">
        <v>154266.45197274361</v>
      </c>
      <c r="L88" s="31">
        <v>193345.75349632301</v>
      </c>
      <c r="M88" s="31">
        <v>198806.33569054099</v>
      </c>
      <c r="N88" s="31">
        <v>204421.138793989</v>
      </c>
      <c r="O88" s="31">
        <v>210194.51840246201</v>
      </c>
      <c r="P88" s="31">
        <v>216130.953125</v>
      </c>
      <c r="Q88" s="31">
        <v>222235.04805810199</v>
      </c>
      <c r="R88" s="31">
        <v>228511.53835805901</v>
      </c>
      <c r="S88" s="31">
        <v>234965.292914169</v>
      </c>
      <c r="T88" s="34">
        <f t="shared" si="1"/>
        <v>6.802935198476856E-3</v>
      </c>
      <c r="U88" s="35">
        <v>194661.07212825917</v>
      </c>
      <c r="V88" s="35">
        <v>200158.80231021432</v>
      </c>
      <c r="W88" s="35">
        <v>205811.80255630368</v>
      </c>
      <c r="X88" s="35">
        <v>211624.45809316024</v>
      </c>
      <c r="Y88" s="35">
        <v>217601.27799751298</v>
      </c>
      <c r="Z88" s="35">
        <v>223746.89869403656</v>
      </c>
      <c r="AA88" s="35">
        <v>230066.08755198633</v>
      </c>
      <c r="AB88" s="35">
        <v>236563.74658340041</v>
      </c>
    </row>
    <row r="89" spans="1:28" x14ac:dyDescent="0.25">
      <c r="A89" s="23">
        <v>93</v>
      </c>
      <c r="B89" s="30" t="s">
        <v>188</v>
      </c>
      <c r="C89" s="30" t="s">
        <v>200</v>
      </c>
      <c r="D89" s="30" t="s">
        <v>152</v>
      </c>
      <c r="E89" s="31">
        <v>24534.615234375</v>
      </c>
      <c r="F89" s="31">
        <v>28284.97265625</v>
      </c>
      <c r="G89" s="31">
        <v>32511.248046875</v>
      </c>
      <c r="H89" s="32">
        <v>2.8449134993837676E-2</v>
      </c>
      <c r="I89" s="32">
        <v>2.78510922274115E-2</v>
      </c>
      <c r="J89" s="33">
        <v>0.32511750179493593</v>
      </c>
      <c r="K89" s="31">
        <v>23205.348772723464</v>
      </c>
      <c r="L89" s="31">
        <v>29083.812685438799</v>
      </c>
      <c r="M89" s="31">
        <v>29905.214001852099</v>
      </c>
      <c r="N89" s="31">
        <v>30749.8137939915</v>
      </c>
      <c r="O89" s="31">
        <v>31618.2672461929</v>
      </c>
      <c r="P89" s="31">
        <v>32511.248046875</v>
      </c>
      <c r="Q89" s="31">
        <v>33429.448911141699</v>
      </c>
      <c r="R89" s="31">
        <v>34373.582118144899</v>
      </c>
      <c r="S89" s="31">
        <v>35344.380063622702</v>
      </c>
      <c r="T89" s="34">
        <f t="shared" si="1"/>
        <v>0.11401785347404347</v>
      </c>
      <c r="U89" s="35">
        <v>32399.886578673686</v>
      </c>
      <c r="V89" s="35">
        <v>33314.942310178965</v>
      </c>
      <c r="W89" s="35">
        <v>34255.841557825239</v>
      </c>
      <c r="X89" s="35">
        <v>35223.314208660348</v>
      </c>
      <c r="Y89" s="35">
        <v>36218.110763610734</v>
      </c>
      <c r="Z89" s="35">
        <v>37241.002919669932</v>
      </c>
      <c r="AA89" s="35">
        <v>38292.784168530306</v>
      </c>
      <c r="AB89" s="35">
        <v>39374.270412120211</v>
      </c>
    </row>
    <row r="90" spans="1:28" x14ac:dyDescent="0.25">
      <c r="A90" s="23">
        <v>94</v>
      </c>
      <c r="B90" s="30" t="s">
        <v>188</v>
      </c>
      <c r="C90" s="30" t="s">
        <v>201</v>
      </c>
      <c r="D90" s="30" t="s">
        <v>152</v>
      </c>
      <c r="E90" s="31">
        <v>66715.484375</v>
      </c>
      <c r="F90" s="31">
        <v>76913.6015625</v>
      </c>
      <c r="G90" s="31">
        <v>88405.84375</v>
      </c>
      <c r="H90" s="32">
        <v>2.8449131743318749E-2</v>
      </c>
      <c r="I90" s="32">
        <v>2.7851067796415701E-2</v>
      </c>
      <c r="J90" s="33">
        <v>0.32511731838865088</v>
      </c>
      <c r="K90" s="31">
        <v>63100.894157898016</v>
      </c>
      <c r="L90" s="31">
        <v>79085.836615127395</v>
      </c>
      <c r="M90" s="31">
        <v>81319.421091367898</v>
      </c>
      <c r="N90" s="31">
        <v>83616.087654439907</v>
      </c>
      <c r="O90" s="31">
        <v>85977.617902362894</v>
      </c>
      <c r="P90" s="31">
        <v>88405.84375</v>
      </c>
      <c r="Q90" s="31">
        <v>90902.648850133002</v>
      </c>
      <c r="R90" s="31">
        <v>93469.9700546729</v>
      </c>
      <c r="S90" s="31">
        <v>96109.798917137596</v>
      </c>
      <c r="T90" s="34">
        <f t="shared" si="1"/>
        <v>0.29205784544926972</v>
      </c>
      <c r="U90" s="35">
        <v>102183.47566249447</v>
      </c>
      <c r="V90" s="35">
        <v>105069.39600897973</v>
      </c>
      <c r="W90" s="35">
        <v>108036.82206069045</v>
      </c>
      <c r="X90" s="35">
        <v>111088.05574532626</v>
      </c>
      <c r="Y90" s="35">
        <v>114225.46400285927</v>
      </c>
      <c r="Z90" s="35">
        <v>117451.48062164561</v>
      </c>
      <c r="AA90" s="35">
        <v>120768.6081263939</v>
      </c>
      <c r="AB90" s="35">
        <v>124179.41971945255</v>
      </c>
    </row>
    <row r="91" spans="1:28" x14ac:dyDescent="0.25">
      <c r="A91" s="23">
        <v>95</v>
      </c>
      <c r="B91" s="30" t="s">
        <v>188</v>
      </c>
      <c r="C91" s="30" t="s">
        <v>202</v>
      </c>
      <c r="D91" s="30" t="s">
        <v>152</v>
      </c>
      <c r="E91" s="31">
        <v>114816.9921875</v>
      </c>
      <c r="F91" s="31">
        <v>132367.875</v>
      </c>
      <c r="G91" s="31">
        <v>152145.984375</v>
      </c>
      <c r="H91" s="32">
        <v>2.8449097921516293E-2</v>
      </c>
      <c r="I91" s="32">
        <v>2.7851101068810599E-2</v>
      </c>
      <c r="J91" s="33">
        <v>0.32511731474850114</v>
      </c>
      <c r="K91" s="31">
        <v>108596.29450799446</v>
      </c>
      <c r="L91" s="31">
        <v>136106.28381697199</v>
      </c>
      <c r="M91" s="31">
        <v>139950.27490217099</v>
      </c>
      <c r="N91" s="31">
        <v>143902.83017007101</v>
      </c>
      <c r="O91" s="31">
        <v>147967.01575207201</v>
      </c>
      <c r="P91" s="31">
        <v>152145.984375</v>
      </c>
      <c r="Q91" s="31">
        <v>156442.977806785</v>
      </c>
      <c r="R91" s="31">
        <v>160861.329371214</v>
      </c>
      <c r="S91" s="31">
        <v>165404.46653369599</v>
      </c>
      <c r="T91" s="34">
        <f t="shared" si="1"/>
        <v>7.5473453076748687E-3</v>
      </c>
      <c r="U91" s="35">
        <v>137133.52493948309</v>
      </c>
      <c r="V91" s="35">
        <v>141006.52795341262</v>
      </c>
      <c r="W91" s="35">
        <v>144988.91452145498</v>
      </c>
      <c r="X91" s="35">
        <v>149083.77391616406</v>
      </c>
      <c r="Y91" s="35">
        <v>153294.28265908523</v>
      </c>
      <c r="Z91" s="35">
        <v>157623.70698489231</v>
      </c>
      <c r="AA91" s="35">
        <v>162075.40537511991</v>
      </c>
      <c r="AB91" s="35">
        <v>166652.83116344339</v>
      </c>
    </row>
    <row r="92" spans="1:28" x14ac:dyDescent="0.25">
      <c r="A92" s="23">
        <v>96</v>
      </c>
      <c r="B92" s="30" t="s">
        <v>188</v>
      </c>
      <c r="C92" s="30" t="s">
        <v>203</v>
      </c>
      <c r="D92" s="30" t="s">
        <v>152</v>
      </c>
      <c r="E92" s="31">
        <v>97448.4921875</v>
      </c>
      <c r="F92" s="31">
        <v>112344.4453125</v>
      </c>
      <c r="G92" s="31">
        <v>129130.6875</v>
      </c>
      <c r="H92" s="32">
        <v>2.844912066645941E-2</v>
      </c>
      <c r="I92" s="32">
        <v>2.7851083289703999E-2</v>
      </c>
      <c r="J92" s="33">
        <v>0.32511734765007594</v>
      </c>
      <c r="K92" s="31">
        <v>92168.809961233783</v>
      </c>
      <c r="L92" s="31">
        <v>115517.338985059</v>
      </c>
      <c r="M92" s="31">
        <v>118779.843267465</v>
      </c>
      <c r="N92" s="31">
        <v>122134.488991894</v>
      </c>
      <c r="O92" s="31">
        <v>125583.87846767801</v>
      </c>
      <c r="P92" s="31">
        <v>129130.687499999</v>
      </c>
      <c r="Q92" s="31">
        <v>132777.667465607</v>
      </c>
      <c r="R92" s="31">
        <v>136527.64744714499</v>
      </c>
      <c r="S92" s="31">
        <v>140383.536427766</v>
      </c>
      <c r="T92" s="34">
        <f t="shared" si="1"/>
        <v>5.1135966880268002E-2</v>
      </c>
      <c r="U92" s="35">
        <v>121424.42980549567</v>
      </c>
      <c r="V92" s="35">
        <v>124853.76539940985</v>
      </c>
      <c r="W92" s="35">
        <v>128379.95417710734</v>
      </c>
      <c r="X92" s="35">
        <v>132005.73151952523</v>
      </c>
      <c r="Y92" s="35">
        <v>135733.91006173188</v>
      </c>
      <c r="Z92" s="35">
        <v>139567.38187478925</v>
      </c>
      <c r="AA92" s="35">
        <v>143509.12070921852</v>
      </c>
      <c r="AB92" s="35">
        <v>147562.18430184</v>
      </c>
    </row>
    <row r="93" spans="1:28" x14ac:dyDescent="0.25">
      <c r="A93" s="23">
        <v>97</v>
      </c>
      <c r="B93" s="30" t="s">
        <v>188</v>
      </c>
      <c r="C93" s="30" t="s">
        <v>204</v>
      </c>
      <c r="D93" s="30" t="s">
        <v>152</v>
      </c>
      <c r="E93" s="31">
        <v>109916.484375</v>
      </c>
      <c r="F93" s="31">
        <v>126718.2890625</v>
      </c>
      <c r="G93" s="31">
        <v>145652.234375</v>
      </c>
      <c r="H93" s="32">
        <v>2.8449116356803767E-2</v>
      </c>
      <c r="I93" s="32">
        <v>2.7851079548646501E-2</v>
      </c>
      <c r="J93" s="33">
        <v>0.32511729430938074</v>
      </c>
      <c r="K93" s="31">
        <v>103961.29697188028</v>
      </c>
      <c r="L93" s="31">
        <v>130297.136255909</v>
      </c>
      <c r="M93" s="31">
        <v>133977.05920821999</v>
      </c>
      <c r="N93" s="31">
        <v>137760.912556272</v>
      </c>
      <c r="O93" s="31">
        <v>141651.63155911799</v>
      </c>
      <c r="P93" s="31">
        <v>145652.234375</v>
      </c>
      <c r="Q93" s="31">
        <v>149765.82440263699</v>
      </c>
      <c r="R93" s="31">
        <v>153995.592688631</v>
      </c>
      <c r="S93" s="31">
        <v>158344.820402866</v>
      </c>
      <c r="T93" s="34">
        <f t="shared" si="1"/>
        <v>-0.12953721994856993</v>
      </c>
      <c r="U93" s="35">
        <v>113418.80745805854</v>
      </c>
      <c r="V93" s="35">
        <v>116622.04342204054</v>
      </c>
      <c r="W93" s="35">
        <v>119915.7469272617</v>
      </c>
      <c r="X93" s="35">
        <v>123302.47300747861</v>
      </c>
      <c r="Y93" s="35">
        <v>126784.84885710638</v>
      </c>
      <c r="Z93" s="35">
        <v>130365.57586922302</v>
      </c>
      <c r="AA93" s="35">
        <v>134047.43173112674</v>
      </c>
      <c r="AB93" s="35">
        <v>137833.27257907757</v>
      </c>
    </row>
    <row r="94" spans="1:28" x14ac:dyDescent="0.25">
      <c r="A94" s="23">
        <v>98</v>
      </c>
      <c r="B94" s="30" t="s">
        <v>66</v>
      </c>
      <c r="C94" s="30" t="s">
        <v>67</v>
      </c>
      <c r="D94" s="30" t="s">
        <v>34</v>
      </c>
      <c r="E94" s="31">
        <v>87.850479125976506</v>
      </c>
      <c r="F94" s="31">
        <v>101.27928161621</v>
      </c>
      <c r="G94" s="31">
        <v>116.41219329833901</v>
      </c>
      <c r="H94" s="32">
        <v>2.844911935915408E-2</v>
      </c>
      <c r="I94" s="32">
        <v>2.78510835818849E-2</v>
      </c>
      <c r="J94" s="33">
        <v>0.32511734092429201</v>
      </c>
      <c r="K94" s="31">
        <v>83.090809606928715</v>
      </c>
      <c r="L94" s="31">
        <v>104.139666874475</v>
      </c>
      <c r="M94" s="31">
        <v>107.080836708767</v>
      </c>
      <c r="N94" s="31">
        <v>110.10507268158</v>
      </c>
      <c r="O94" s="31">
        <v>113.214720792553</v>
      </c>
      <c r="P94" s="31">
        <v>116.41219329833901</v>
      </c>
      <c r="Q94" s="31">
        <v>119.699970583872</v>
      </c>
      <c r="R94" s="31">
        <v>123.08060308648299</v>
      </c>
      <c r="S94" s="31">
        <v>126.556713274359</v>
      </c>
      <c r="T94" s="34">
        <f t="shared" si="1"/>
        <v>2.2367327437440299E-3</v>
      </c>
      <c r="U94" s="35">
        <v>104.37259947729574</v>
      </c>
      <c r="V94" s="35">
        <v>107.32034791413504</v>
      </c>
      <c r="W94" s="35">
        <v>110.35134828577694</v>
      </c>
      <c r="X94" s="35">
        <v>113.46795183921465</v>
      </c>
      <c r="Y94" s="35">
        <v>116.67257622665444</v>
      </c>
      <c r="Z94" s="35">
        <v>119.96770738096642</v>
      </c>
      <c r="AA94" s="35">
        <v>123.35590144410619</v>
      </c>
      <c r="AB94" s="35">
        <v>126.83978674999823</v>
      </c>
    </row>
    <row r="95" spans="1:28" x14ac:dyDescent="0.25">
      <c r="A95" s="23">
        <v>99</v>
      </c>
      <c r="B95" s="30" t="s">
        <v>66</v>
      </c>
      <c r="C95" s="30" t="s">
        <v>68</v>
      </c>
      <c r="D95" s="30" t="s">
        <v>34</v>
      </c>
      <c r="E95" s="31">
        <v>2089.28393554687</v>
      </c>
      <c r="F95" s="31">
        <v>2408.65161132812</v>
      </c>
      <c r="G95" s="31">
        <v>2768.546875</v>
      </c>
      <c r="H95" s="32">
        <v>2.8449140170243088E-2</v>
      </c>
      <c r="I95" s="32">
        <v>2.7851099027529799E-2</v>
      </c>
      <c r="J95" s="33">
        <v>0.32511758114644418</v>
      </c>
      <c r="K95" s="31">
        <v>1976.0881223158967</v>
      </c>
      <c r="L95" s="31">
        <v>2476.67811512752</v>
      </c>
      <c r="M95" s="31">
        <v>2546.6258619980999</v>
      </c>
      <c r="N95" s="31">
        <v>2618.5491127754599</v>
      </c>
      <c r="O95" s="31">
        <v>2692.5036607604702</v>
      </c>
      <c r="P95" s="31">
        <v>2768.546875</v>
      </c>
      <c r="Q95" s="31">
        <v>2846.7377447900599</v>
      </c>
      <c r="R95" s="31">
        <v>2927.1369254358101</v>
      </c>
      <c r="S95" s="31">
        <v>3009.8067853038901</v>
      </c>
      <c r="T95" s="34">
        <f t="shared" si="1"/>
        <v>2.2367327437438078E-3</v>
      </c>
      <c r="U95" s="35">
        <v>2482.2177821633395</v>
      </c>
      <c r="V95" s="35">
        <v>2552.3219832516866</v>
      </c>
      <c r="W95" s="35">
        <v>2624.4061069099002</v>
      </c>
      <c r="X95" s="35">
        <v>2698.5260712330805</v>
      </c>
      <c r="Y95" s="35">
        <v>2774.7393735868413</v>
      </c>
      <c r="Z95" s="35">
        <v>2853.1051352099585</v>
      </c>
      <c r="AA95" s="35">
        <v>2933.684147076774</v>
      </c>
      <c r="AB95" s="35">
        <v>3016.5389170547483</v>
      </c>
    </row>
    <row r="96" spans="1:28" x14ac:dyDescent="0.25">
      <c r="A96" s="23">
        <v>100</v>
      </c>
      <c r="B96" s="30" t="s">
        <v>66</v>
      </c>
      <c r="C96" s="30" t="s">
        <v>69</v>
      </c>
      <c r="D96" s="30" t="s">
        <v>34</v>
      </c>
      <c r="E96" s="31">
        <v>26282.599609375</v>
      </c>
      <c r="F96" s="31">
        <v>30300.150390625</v>
      </c>
      <c r="G96" s="31">
        <v>34827.53125</v>
      </c>
      <c r="H96" s="32">
        <v>2.844911349575302E-2</v>
      </c>
      <c r="I96" s="32">
        <v>2.78511051974639E-2</v>
      </c>
      <c r="J96" s="33">
        <v>0.32511744529171094</v>
      </c>
      <c r="K96" s="31">
        <v>24858.628062529708</v>
      </c>
      <c r="L96" s="31">
        <v>31155.9046014003</v>
      </c>
      <c r="M96" s="31">
        <v>32035.827512984699</v>
      </c>
      <c r="N96" s="31">
        <v>32940.601711676201</v>
      </c>
      <c r="O96" s="31">
        <v>33870.929061766299</v>
      </c>
      <c r="P96" s="31">
        <v>34827.53125</v>
      </c>
      <c r="Q96" s="31">
        <v>35811.150345412701</v>
      </c>
      <c r="R96" s="31">
        <v>36822.5493749792</v>
      </c>
      <c r="S96" s="31">
        <v>37862.512915519001</v>
      </c>
      <c r="T96" s="34">
        <f t="shared" si="1"/>
        <v>2.2367327437438078E-3</v>
      </c>
      <c r="U96" s="35">
        <v>31225.592033383211</v>
      </c>
      <c r="V96" s="35">
        <v>32107.483094865023</v>
      </c>
      <c r="W96" s="35">
        <v>33014.281029000798</v>
      </c>
      <c r="X96" s="35">
        <v>33946.68926995893</v>
      </c>
      <c r="Y96" s="35">
        <v>34905.431118698732</v>
      </c>
      <c r="Z96" s="35">
        <v>35891.250304059125</v>
      </c>
      <c r="AA96" s="35">
        <v>36904.911559695734</v>
      </c>
      <c r="AB96" s="35">
        <v>37947.201217309805</v>
      </c>
    </row>
    <row r="97" spans="1:28" x14ac:dyDescent="0.25">
      <c r="A97" s="23">
        <v>101</v>
      </c>
      <c r="B97" s="30" t="s">
        <v>66</v>
      </c>
      <c r="C97" s="30" t="s">
        <v>70</v>
      </c>
      <c r="D97" s="30" t="s">
        <v>34</v>
      </c>
      <c r="E97" s="31">
        <v>25641.669921875</v>
      </c>
      <c r="F97" s="31">
        <v>29561.24609375</v>
      </c>
      <c r="G97" s="31">
        <v>33978.21875</v>
      </c>
      <c r="H97" s="32">
        <v>2.8449098085849812E-2</v>
      </c>
      <c r="I97" s="32">
        <v>2.78510888818196E-2</v>
      </c>
      <c r="J97" s="33">
        <v>0.32511723509134782</v>
      </c>
      <c r="K97" s="31">
        <v>24252.42425648067</v>
      </c>
      <c r="L97" s="31">
        <v>30396.131250012801</v>
      </c>
      <c r="M97" s="31">
        <v>31254.595697281798</v>
      </c>
      <c r="N97" s="31">
        <v>32137.305375010001</v>
      </c>
      <c r="O97" s="31">
        <v>33044.945030482901</v>
      </c>
      <c r="P97" s="31">
        <v>33978.21875</v>
      </c>
      <c r="Q97" s="31">
        <v>34937.8505050573</v>
      </c>
      <c r="R97" s="31">
        <v>35924.584713956901</v>
      </c>
      <c r="S97" s="31">
        <v>36939.186819276503</v>
      </c>
      <c r="T97" s="34">
        <f t="shared" si="1"/>
        <v>2.2367327437438078E-3</v>
      </c>
      <c r="U97" s="35">
        <v>30464.119272062839</v>
      </c>
      <c r="V97" s="35">
        <v>31324.503872440222</v>
      </c>
      <c r="W97" s="35">
        <v>32209.187933240366</v>
      </c>
      <c r="X97" s="35">
        <v>33118.857733339617</v>
      </c>
      <c r="Y97" s="35">
        <v>34054.218933884469</v>
      </c>
      <c r="Z97" s="35">
        <v>35015.997125695219</v>
      </c>
      <c r="AA97" s="35">
        <v>36004.938392132324</v>
      </c>
      <c r="AB97" s="35">
        <v>37021.809887857242</v>
      </c>
    </row>
    <row r="98" spans="1:28" x14ac:dyDescent="0.25">
      <c r="A98" s="23">
        <v>102</v>
      </c>
      <c r="B98" s="30" t="s">
        <v>66</v>
      </c>
      <c r="C98" s="30" t="s">
        <v>71</v>
      </c>
      <c r="D98" s="30" t="s">
        <v>34</v>
      </c>
      <c r="E98" s="31">
        <v>62836.12109375</v>
      </c>
      <c r="F98" s="31">
        <v>72441.2265625</v>
      </c>
      <c r="G98" s="31">
        <v>83265.2265625</v>
      </c>
      <c r="H98" s="32">
        <v>2.8449096042513354E-2</v>
      </c>
      <c r="I98" s="32">
        <v>2.7851089759927401E-2</v>
      </c>
      <c r="J98" s="33">
        <v>0.32511722737102433</v>
      </c>
      <c r="K98" s="31">
        <v>59431.708986348189</v>
      </c>
      <c r="L98" s="31">
        <v>74487.152045486495</v>
      </c>
      <c r="M98" s="31">
        <v>76590.859695901207</v>
      </c>
      <c r="N98" s="31">
        <v>78753.981429911306</v>
      </c>
      <c r="O98" s="31">
        <v>80978.195253169702</v>
      </c>
      <c r="P98" s="31">
        <v>83265.2265625</v>
      </c>
      <c r="Q98" s="31">
        <v>85616.849484343998</v>
      </c>
      <c r="R98" s="31">
        <v>88034.8882510111</v>
      </c>
      <c r="S98" s="31">
        <v>90521.218615796199</v>
      </c>
      <c r="T98" s="34">
        <f t="shared" si="1"/>
        <v>2.2367327437440299E-3</v>
      </c>
      <c r="U98" s="35">
        <v>74653.759897454875</v>
      </c>
      <c r="V98" s="35">
        <v>76762.1729736993</v>
      </c>
      <c r="W98" s="35">
        <v>78930.133026628886</v>
      </c>
      <c r="X98" s="35">
        <v>81159.321815132484</v>
      </c>
      <c r="Y98" s="35">
        <v>83451.468595270824</v>
      </c>
      <c r="Z98" s="35">
        <v>85808.351461716593</v>
      </c>
      <c r="AA98" s="35">
        <v>88231.798727083573</v>
      </c>
      <c r="AB98" s="35">
        <v>90723.690340208981</v>
      </c>
    </row>
    <row r="99" spans="1:28" x14ac:dyDescent="0.25">
      <c r="A99" s="23">
        <v>103</v>
      </c>
      <c r="B99" s="30" t="s">
        <v>66</v>
      </c>
      <c r="C99" s="30" t="s">
        <v>72</v>
      </c>
      <c r="D99" s="30" t="s">
        <v>34</v>
      </c>
      <c r="E99" s="31">
        <v>22432.53125</v>
      </c>
      <c r="F99" s="31">
        <v>25861.5625</v>
      </c>
      <c r="G99" s="31">
        <v>29725.740234375</v>
      </c>
      <c r="H99" s="32">
        <v>2.8449119952318847E-2</v>
      </c>
      <c r="I99" s="32">
        <v>2.7851110400479901E-2</v>
      </c>
      <c r="J99" s="33">
        <v>0.32511752254328874</v>
      </c>
      <c r="K99" s="31">
        <v>21217.15330027985</v>
      </c>
      <c r="L99" s="31">
        <v>26591.959706402398</v>
      </c>
      <c r="M99" s="31">
        <v>27342.9852131683</v>
      </c>
      <c r="N99" s="31">
        <v>28115.221616687999</v>
      </c>
      <c r="O99" s="31">
        <v>28909.267967375999</v>
      </c>
      <c r="P99" s="31">
        <v>29725.740234375</v>
      </c>
      <c r="Q99" s="31">
        <v>30565.271783384502</v>
      </c>
      <c r="R99" s="31">
        <v>31428.5138679845</v>
      </c>
      <c r="S99" s="31">
        <v>32316.1361348354</v>
      </c>
      <c r="T99" s="34">
        <f t="shared" si="1"/>
        <v>2.2367327437440299E-3</v>
      </c>
      <c r="U99" s="35">
        <v>26651.438813398028</v>
      </c>
      <c r="V99" s="35">
        <v>27404.144161380278</v>
      </c>
      <c r="W99" s="35">
        <v>28178.107849103511</v>
      </c>
      <c r="X99" s="35">
        <v>28973.930266892818</v>
      </c>
      <c r="Y99" s="35">
        <v>29792.228761644084</v>
      </c>
      <c r="Z99" s="35">
        <v>30633.638115720976</v>
      </c>
      <c r="AA99" s="35">
        <v>31498.811039378066</v>
      </c>
      <c r="AB99" s="35">
        <v>32388.418677090485</v>
      </c>
    </row>
    <row r="100" spans="1:28" x14ac:dyDescent="0.25">
      <c r="A100" s="23">
        <v>104</v>
      </c>
      <c r="B100" s="30" t="s">
        <v>66</v>
      </c>
      <c r="C100" s="30" t="s">
        <v>73</v>
      </c>
      <c r="D100" s="30" t="s">
        <v>34</v>
      </c>
      <c r="E100" s="31">
        <v>43127.32421875</v>
      </c>
      <c r="F100" s="31">
        <v>49719.7578125</v>
      </c>
      <c r="G100" s="31">
        <v>57148.765625</v>
      </c>
      <c r="H100" s="32">
        <v>2.8449125355222166E-2</v>
      </c>
      <c r="I100" s="32">
        <v>2.78510791084054E-2</v>
      </c>
      <c r="J100" s="33">
        <v>0.32511735101233152</v>
      </c>
      <c r="K100" s="31">
        <v>40790.720246830489</v>
      </c>
      <c r="L100" s="31">
        <v>51123.970370676601</v>
      </c>
      <c r="M100" s="31">
        <v>52567.841466933402</v>
      </c>
      <c r="N100" s="31">
        <v>54052.491159365098</v>
      </c>
      <c r="O100" s="31">
        <v>55579.071139359097</v>
      </c>
      <c r="P100" s="31">
        <v>57148.765625</v>
      </c>
      <c r="Q100" s="31">
        <v>58762.7922797063</v>
      </c>
      <c r="R100" s="31">
        <v>60422.403156812099</v>
      </c>
      <c r="S100" s="31">
        <v>62128.885670825402</v>
      </c>
      <c r="T100" s="34">
        <f t="shared" si="1"/>
        <v>2.2367327437438078E-3</v>
      </c>
      <c r="U100" s="35">
        <v>51238.321029194885</v>
      </c>
      <c r="V100" s="35">
        <v>52685.421675123085</v>
      </c>
      <c r="W100" s="35">
        <v>54173.392127816565</v>
      </c>
      <c r="X100" s="35">
        <v>55703.386654678805</v>
      </c>
      <c r="Y100" s="35">
        <v>57276.59212256383</v>
      </c>
      <c r="Z100" s="35">
        <v>58894.228918466943</v>
      </c>
      <c r="AA100" s="35">
        <v>60557.551896220124</v>
      </c>
      <c r="AB100" s="35">
        <v>62267.851349922232</v>
      </c>
    </row>
    <row r="101" spans="1:28" x14ac:dyDescent="0.25">
      <c r="A101" s="23">
        <v>105</v>
      </c>
      <c r="B101" s="30" t="s">
        <v>66</v>
      </c>
      <c r="C101" s="30" t="s">
        <v>74</v>
      </c>
      <c r="D101" s="30" t="s">
        <v>34</v>
      </c>
      <c r="E101" s="31">
        <v>25593.0390625</v>
      </c>
      <c r="F101" s="31">
        <v>29505.1875</v>
      </c>
      <c r="G101" s="31">
        <v>33913.78125</v>
      </c>
      <c r="H101" s="32">
        <v>2.84491384908588E-2</v>
      </c>
      <c r="I101" s="32">
        <v>2.7851072596299601E-2</v>
      </c>
      <c r="J101" s="33">
        <v>0.32511739489710889</v>
      </c>
      <c r="K101" s="31">
        <v>24206.42896754323</v>
      </c>
      <c r="L101" s="31">
        <v>30338.488924196201</v>
      </c>
      <c r="M101" s="31">
        <v>31195.324896802598</v>
      </c>
      <c r="N101" s="31">
        <v>32076.360093232801</v>
      </c>
      <c r="O101" s="31">
        <v>32982.277961022097</v>
      </c>
      <c r="P101" s="31">
        <v>33913.78125</v>
      </c>
      <c r="Q101" s="31">
        <v>34871.592557435499</v>
      </c>
      <c r="R101" s="31">
        <v>35856.454888580003</v>
      </c>
      <c r="S101" s="31">
        <v>36869.1322330396</v>
      </c>
      <c r="T101" s="34">
        <f t="shared" si="1"/>
        <v>2.2367327437440299E-3</v>
      </c>
      <c r="U101" s="35">
        <v>30406.348015768664</v>
      </c>
      <c r="V101" s="35">
        <v>31265.100499025451</v>
      </c>
      <c r="W101" s="35">
        <v>32148.106333165317</v>
      </c>
      <c r="X101" s="35">
        <v>33056.050494407216</v>
      </c>
      <c r="Y101" s="35">
        <v>33989.637304438336</v>
      </c>
      <c r="Z101" s="35">
        <v>34949.590976778192</v>
      </c>
      <c r="AA101" s="35">
        <v>35936.656178575962</v>
      </c>
      <c r="AB101" s="35">
        <v>36951.598608271583</v>
      </c>
    </row>
    <row r="102" spans="1:28" x14ac:dyDescent="0.25">
      <c r="A102" s="23">
        <v>106</v>
      </c>
      <c r="B102" s="30" t="s">
        <v>66</v>
      </c>
      <c r="C102" s="30" t="s">
        <v>75</v>
      </c>
      <c r="D102" s="30" t="s">
        <v>34</v>
      </c>
      <c r="E102" s="31">
        <v>29897.126953125</v>
      </c>
      <c r="F102" s="31">
        <v>34467.19921875</v>
      </c>
      <c r="G102" s="31">
        <v>39617.203125</v>
      </c>
      <c r="H102" s="32">
        <v>2.8449147450448263E-2</v>
      </c>
      <c r="I102" s="32">
        <v>2.7851064353402798E-2</v>
      </c>
      <c r="J102" s="33">
        <v>0.32511739964561781</v>
      </c>
      <c r="K102" s="31">
        <v>28277.325333967678</v>
      </c>
      <c r="L102" s="31">
        <v>35440.640162908901</v>
      </c>
      <c r="M102" s="31">
        <v>36441.573543159102</v>
      </c>
      <c r="N102" s="31">
        <v>37470.775815480403</v>
      </c>
      <c r="O102" s="31">
        <v>38529.045364935097</v>
      </c>
      <c r="P102" s="31">
        <v>39617.203125</v>
      </c>
      <c r="Q102" s="31">
        <v>40736.093214391301</v>
      </c>
      <c r="R102" s="31">
        <v>41886.583591874398</v>
      </c>
      <c r="S102" s="31">
        <v>43069.566729566803</v>
      </c>
      <c r="T102" s="34">
        <f t="shared" si="1"/>
        <v>2.2367327437438078E-3</v>
      </c>
      <c r="U102" s="35">
        <v>35519.911403220525</v>
      </c>
      <c r="V102" s="35">
        <v>36523.083601103179</v>
      </c>
      <c r="W102" s="35">
        <v>37554.587920853359</v>
      </c>
      <c r="X102" s="35">
        <v>38615.224533300621</v>
      </c>
      <c r="Y102" s="35">
        <v>39705.816208123681</v>
      </c>
      <c r="Z102" s="35">
        <v>40827.208952099187</v>
      </c>
      <c r="AA102" s="35">
        <v>41980.272665376811</v>
      </c>
      <c r="AB102" s="35">
        <v>43165.901816287835</v>
      </c>
    </row>
    <row r="103" spans="1:28" x14ac:dyDescent="0.25">
      <c r="A103" s="23">
        <v>107</v>
      </c>
      <c r="B103" s="30" t="s">
        <v>66</v>
      </c>
      <c r="C103" s="30" t="s">
        <v>76</v>
      </c>
      <c r="D103" s="30" t="s">
        <v>34</v>
      </c>
      <c r="E103" s="31">
        <v>45398.97265625</v>
      </c>
      <c r="F103" s="31">
        <v>52338.65625</v>
      </c>
      <c r="G103" s="31">
        <v>60158.97265625</v>
      </c>
      <c r="H103" s="32">
        <v>2.84491494434073E-2</v>
      </c>
      <c r="I103" s="32">
        <v>2.78510758693763E-2</v>
      </c>
      <c r="J103" s="33">
        <v>0.32511748915023087</v>
      </c>
      <c r="K103" s="31">
        <v>42939.29286496112</v>
      </c>
      <c r="L103" s="31">
        <v>53816.832994034703</v>
      </c>
      <c r="M103" s="31">
        <v>55336.757208164301</v>
      </c>
      <c r="N103" s="31">
        <v>56899.607947103701</v>
      </c>
      <c r="O103" s="31">
        <v>58506.597565070799</v>
      </c>
      <c r="P103" s="31">
        <v>60158.97265625</v>
      </c>
      <c r="Q103" s="31">
        <v>61858.015021814899</v>
      </c>
      <c r="R103" s="31">
        <v>63605.042664264103</v>
      </c>
      <c r="S103" s="31">
        <v>65401.410809838198</v>
      </c>
      <c r="T103" s="34">
        <f t="shared" si="1"/>
        <v>2.2367327437438078E-3</v>
      </c>
      <c r="U103" s="35">
        <v>53937.206866557048</v>
      </c>
      <c r="V103" s="35">
        <v>55460.530740641771</v>
      </c>
      <c r="W103" s="35">
        <v>57026.877154456815</v>
      </c>
      <c r="X103" s="35">
        <v>58637.46117392218</v>
      </c>
      <c r="Y103" s="35">
        <v>60293.53218150985</v>
      </c>
      <c r="Z103" s="35">
        <v>61996.374845428676</v>
      </c>
      <c r="AA103" s="35">
        <v>63747.310116185203</v>
      </c>
      <c r="AB103" s="35">
        <v>65547.696251287009</v>
      </c>
    </row>
    <row r="104" spans="1:28" x14ac:dyDescent="0.25">
      <c r="A104" s="23">
        <v>108</v>
      </c>
      <c r="B104" s="30" t="s">
        <v>66</v>
      </c>
      <c r="C104" s="30" t="s">
        <v>77</v>
      </c>
      <c r="D104" s="30" t="s">
        <v>34</v>
      </c>
      <c r="E104" s="31">
        <v>133785.6875</v>
      </c>
      <c r="F104" s="31">
        <v>154236.15625</v>
      </c>
      <c r="G104" s="31">
        <v>177281.75</v>
      </c>
      <c r="H104" s="32">
        <v>2.8449147471628883E-2</v>
      </c>
      <c r="I104" s="32">
        <v>2.78510729853391E-2</v>
      </c>
      <c r="J104" s="33">
        <v>0.3251174569775952</v>
      </c>
      <c r="K104" s="31">
        <v>126537.28738171022</v>
      </c>
      <c r="L104" s="31">
        <v>158592.177050956</v>
      </c>
      <c r="M104" s="31">
        <v>163071.222943303</v>
      </c>
      <c r="N104" s="31">
        <v>167676.76846809499</v>
      </c>
      <c r="O104" s="31">
        <v>172412.386296254</v>
      </c>
      <c r="P104" s="31">
        <v>177281.75</v>
      </c>
      <c r="Q104" s="31">
        <v>182288.63690256301</v>
      </c>
      <c r="R104" s="31">
        <v>187436.931008379</v>
      </c>
      <c r="S104" s="31">
        <v>192730.62601603</v>
      </c>
      <c r="T104" s="34">
        <f t="shared" si="1"/>
        <v>2.2367327437440299E-3</v>
      </c>
      <c r="U104" s="35">
        <v>158946.90536626751</v>
      </c>
      <c r="V104" s="35">
        <v>163435.96967454327</v>
      </c>
      <c r="W104" s="35">
        <v>168051.81656041765</v>
      </c>
      <c r="X104" s="35">
        <v>172798.02668589231</v>
      </c>
      <c r="Y104" s="35">
        <v>177678.28183995583</v>
      </c>
      <c r="Z104" s="35">
        <v>182696.36779466711</v>
      </c>
      <c r="AA104" s="35">
        <v>187856.17724190844</v>
      </c>
      <c r="AB104" s="35">
        <v>193161.71281306312</v>
      </c>
    </row>
    <row r="105" spans="1:28" x14ac:dyDescent="0.25">
      <c r="A105" s="23">
        <v>109</v>
      </c>
      <c r="B105" s="30" t="s">
        <v>66</v>
      </c>
      <c r="C105" s="30" t="s">
        <v>78</v>
      </c>
      <c r="D105" s="30" t="s">
        <v>34</v>
      </c>
      <c r="E105" s="31">
        <v>89222.078125</v>
      </c>
      <c r="F105" s="31">
        <v>102860.5546875</v>
      </c>
      <c r="G105" s="31">
        <v>118229.7265625</v>
      </c>
      <c r="H105" s="32">
        <v>2.8449142281138973E-2</v>
      </c>
      <c r="I105" s="32">
        <v>2.7851066827148999E-2</v>
      </c>
      <c r="J105" s="33">
        <v>0.32511738178592897</v>
      </c>
      <c r="K105" s="31">
        <v>84388.09928414406</v>
      </c>
      <c r="L105" s="31">
        <v>105765.597358769</v>
      </c>
      <c r="M105" s="31">
        <v>108752.685795274</v>
      </c>
      <c r="N105" s="31">
        <v>111824.137177296</v>
      </c>
      <c r="O105" s="31">
        <v>114982.334128157</v>
      </c>
      <c r="P105" s="31">
        <v>118229.7265625</v>
      </c>
      <c r="Q105" s="31">
        <v>121568.833586762</v>
      </c>
      <c r="R105" s="31">
        <v>125002.245453332</v>
      </c>
      <c r="S105" s="31">
        <v>128532.625569886</v>
      </c>
      <c r="T105" s="34">
        <f t="shared" si="1"/>
        <v>2.2367327437438078E-3</v>
      </c>
      <c r="U105" s="35">
        <v>106002.16673354298</v>
      </c>
      <c r="V105" s="35">
        <v>108995.93648010645</v>
      </c>
      <c r="W105" s="35">
        <v>112074.25786907179</v>
      </c>
      <c r="X105" s="35">
        <v>115239.51885303238</v>
      </c>
      <c r="Y105" s="35">
        <v>118494.17482641495</v>
      </c>
      <c r="Z105" s="35">
        <v>121840.750530202</v>
      </c>
      <c r="AA105" s="35">
        <v>125281.84201046241</v>
      </c>
      <c r="AB105" s="35">
        <v>128820.11863217996</v>
      </c>
    </row>
    <row r="106" spans="1:28" x14ac:dyDescent="0.25">
      <c r="A106" s="23">
        <v>110</v>
      </c>
      <c r="B106" s="30" t="s">
        <v>66</v>
      </c>
      <c r="C106" s="30" t="s">
        <v>79</v>
      </c>
      <c r="D106" s="30" t="s">
        <v>34</v>
      </c>
      <c r="E106" s="31">
        <v>56146.81640625</v>
      </c>
      <c r="F106" s="31">
        <v>64729.40234375</v>
      </c>
      <c r="G106" s="31">
        <v>74401.125</v>
      </c>
      <c r="H106" s="32">
        <v>2.8449111578433606E-2</v>
      </c>
      <c r="I106" s="32">
        <v>2.7851104648388102E-2</v>
      </c>
      <c r="J106" s="33">
        <v>0.32511742895039664</v>
      </c>
      <c r="K106" s="31">
        <v>53104.824036241</v>
      </c>
      <c r="L106" s="31">
        <v>66557.527181257494</v>
      </c>
      <c r="M106" s="31">
        <v>68437.282966997198</v>
      </c>
      <c r="N106" s="31">
        <v>70370.127891766897</v>
      </c>
      <c r="O106" s="31">
        <v>72357.561329423901</v>
      </c>
      <c r="P106" s="31">
        <v>74401.125</v>
      </c>
      <c r="Q106" s="31">
        <v>76502.404165667002</v>
      </c>
      <c r="R106" s="31">
        <v>78663.0288604784</v>
      </c>
      <c r="S106" s="31">
        <v>80884.6751548428</v>
      </c>
      <c r="T106" s="34">
        <f t="shared" si="1"/>
        <v>2.2367327437438078E-3</v>
      </c>
      <c r="U106" s="35">
        <v>66706.398581646426</v>
      </c>
      <c r="V106" s="35">
        <v>68590.35887338109</v>
      </c>
      <c r="W106" s="35">
        <v>70527.527050060729</v>
      </c>
      <c r="X106" s="35">
        <v>72519.405839228508</v>
      </c>
      <c r="Y106" s="35">
        <v>74567.540409318972</v>
      </c>
      <c r="Z106" s="35">
        <v>76673.519568297663</v>
      </c>
      <c r="AA106" s="35">
        <v>78838.976996154481</v>
      </c>
      <c r="AB106" s="35">
        <v>81065.592512204908</v>
      </c>
    </row>
    <row r="107" spans="1:28" x14ac:dyDescent="0.25">
      <c r="A107" s="23">
        <v>111</v>
      </c>
      <c r="B107" s="30" t="s">
        <v>80</v>
      </c>
      <c r="C107" s="30" t="s">
        <v>81</v>
      </c>
      <c r="D107" s="30" t="s">
        <v>34</v>
      </c>
      <c r="E107" s="31">
        <v>17203.58984375</v>
      </c>
      <c r="F107" s="31">
        <v>19833.328125</v>
      </c>
      <c r="G107" s="31">
        <v>22796.775390625</v>
      </c>
      <c r="H107" s="32">
        <v>2.8449137478069524E-2</v>
      </c>
      <c r="I107" s="32">
        <v>2.7851066888810502E-2</v>
      </c>
      <c r="J107" s="33">
        <v>0.32511735037131917</v>
      </c>
      <c r="K107" s="31">
        <v>16271.513487559554</v>
      </c>
      <c r="L107" s="31">
        <v>20393.471562110601</v>
      </c>
      <c r="M107" s="31">
        <v>20969.4348690968</v>
      </c>
      <c r="N107" s="31">
        <v>21561.6648391661</v>
      </c>
      <c r="O107" s="31">
        <v>22170.620884098102</v>
      </c>
      <c r="P107" s="31">
        <v>22796.775390625</v>
      </c>
      <c r="Q107" s="31">
        <v>23440.614086877202</v>
      </c>
      <c r="R107" s="31">
        <v>24102.636419178401</v>
      </c>
      <c r="S107" s="31">
        <v>24783.3559394816</v>
      </c>
      <c r="T107" s="34">
        <f t="shared" si="1"/>
        <v>3.3612445462509744E-3</v>
      </c>
      <c r="U107" s="35">
        <v>20462.019007177867</v>
      </c>
      <c r="V107" s="35">
        <v>21039.918266056229</v>
      </c>
      <c r="W107" s="35">
        <v>21634.138864158056</v>
      </c>
      <c r="X107" s="35">
        <v>22245.14175745437</v>
      </c>
      <c r="Y107" s="35">
        <v>22873.400920480737</v>
      </c>
      <c r="Z107" s="35">
        <v>23519.403714014265</v>
      </c>
      <c r="AA107" s="35">
        <v>24183.651263135551</v>
      </c>
      <c r="AB107" s="35">
        <v>24866.658845966787</v>
      </c>
    </row>
    <row r="108" spans="1:28" x14ac:dyDescent="0.25">
      <c r="A108" s="23">
        <v>112</v>
      </c>
      <c r="B108" s="30" t="s">
        <v>80</v>
      </c>
      <c r="C108" s="30" t="s">
        <v>82</v>
      </c>
      <c r="D108" s="30" t="s">
        <v>34</v>
      </c>
      <c r="E108" s="31">
        <v>2749.1103515625</v>
      </c>
      <c r="F108" s="31">
        <v>3169.33911132812</v>
      </c>
      <c r="G108" s="31">
        <v>3642.89428710937</v>
      </c>
      <c r="H108" s="32">
        <v>2.8449146621457803E-2</v>
      </c>
      <c r="I108" s="32">
        <v>2.78510831191216E-2</v>
      </c>
      <c r="J108" s="33">
        <v>0.32511751848698012</v>
      </c>
      <c r="K108" s="31">
        <v>2600.1657281114076</v>
      </c>
      <c r="L108" s="31">
        <v>3258.8493307439799</v>
      </c>
      <c r="M108" s="31">
        <v>3350.8875470382</v>
      </c>
      <c r="N108" s="31">
        <v>3445.5251572898801</v>
      </c>
      <c r="O108" s="31">
        <v>3542.8355750137398</v>
      </c>
      <c r="P108" s="31">
        <v>3642.89428710937</v>
      </c>
      <c r="Q108" s="31">
        <v>3745.7789124189399</v>
      </c>
      <c r="R108" s="31">
        <v>3851.56926193866</v>
      </c>
      <c r="S108" s="31">
        <v>3960.34740073084</v>
      </c>
      <c r="T108" s="34">
        <f t="shared" si="1"/>
        <v>3.3612445462509744E-3</v>
      </c>
      <c r="U108" s="35">
        <v>3269.8031202839966</v>
      </c>
      <c r="V108" s="35">
        <v>3362.1506992699456</v>
      </c>
      <c r="W108" s="35">
        <v>3457.1064093973814</v>
      </c>
      <c r="X108" s="35">
        <v>3554.7439109411766</v>
      </c>
      <c r="Y108" s="35">
        <v>3655.1389445302166</v>
      </c>
      <c r="Z108" s="35">
        <v>3758.3693899018904</v>
      </c>
      <c r="AA108" s="35">
        <v>3864.5153263159923</v>
      </c>
      <c r="AB108" s="35">
        <v>3973.6590946748533</v>
      </c>
    </row>
    <row r="109" spans="1:28" x14ac:dyDescent="0.25">
      <c r="A109" s="23">
        <v>113</v>
      </c>
      <c r="B109" s="30" t="s">
        <v>80</v>
      </c>
      <c r="C109" s="30" t="s">
        <v>83</v>
      </c>
      <c r="D109" s="30" t="s">
        <v>34</v>
      </c>
      <c r="E109" s="31">
        <v>44346.3046875</v>
      </c>
      <c r="F109" s="31">
        <v>51125.07421875</v>
      </c>
      <c r="G109" s="31">
        <v>58764.0625</v>
      </c>
      <c r="H109" s="32">
        <v>2.8449136475775887E-2</v>
      </c>
      <c r="I109" s="32">
        <v>2.7851084002110098E-2</v>
      </c>
      <c r="J109" s="33">
        <v>0.32511745711619366</v>
      </c>
      <c r="K109" s="31">
        <v>41943.656917102642</v>
      </c>
      <c r="L109" s="31">
        <v>52568.976747743996</v>
      </c>
      <c r="M109" s="31">
        <v>54053.6587679191</v>
      </c>
      <c r="N109" s="31">
        <v>55580.2719961451</v>
      </c>
      <c r="O109" s="31">
        <v>57150.000676714502</v>
      </c>
      <c r="P109" s="31">
        <v>58764.0625</v>
      </c>
      <c r="Q109" s="31">
        <v>60423.709547056897</v>
      </c>
      <c r="R109" s="31">
        <v>62130.229260904001</v>
      </c>
      <c r="S109" s="31">
        <v>63884.945445235702</v>
      </c>
      <c r="T109" s="34">
        <f t="shared" si="1"/>
        <v>3.3612445462509744E-3</v>
      </c>
      <c r="U109" s="35">
        <v>52745.67393413934</v>
      </c>
      <c r="V109" s="35">
        <v>54235.346329450083</v>
      </c>
      <c r="W109" s="35">
        <v>55767.090873618392</v>
      </c>
      <c r="X109" s="35">
        <v>57342.095791461375</v>
      </c>
      <c r="Y109" s="35">
        <v>58961.582866296631</v>
      </c>
      <c r="Z109" s="35">
        <v>60626.80838771892</v>
      </c>
      <c r="AA109" s="35">
        <v>62339.064126146754</v>
      </c>
      <c r="AB109" s="35">
        <v>64099.678334890799</v>
      </c>
    </row>
    <row r="110" spans="1:28" x14ac:dyDescent="0.25">
      <c r="A110" s="23">
        <v>114</v>
      </c>
      <c r="B110" s="30" t="s">
        <v>80</v>
      </c>
      <c r="C110" s="30" t="s">
        <v>84</v>
      </c>
      <c r="D110" s="30" t="s">
        <v>34</v>
      </c>
      <c r="E110" s="31">
        <v>14959.7080078125</v>
      </c>
      <c r="F110" s="31">
        <v>17246.4453125</v>
      </c>
      <c r="G110" s="31">
        <v>19823.37109375</v>
      </c>
      <c r="H110" s="32">
        <v>2.8449119848038211E-2</v>
      </c>
      <c r="I110" s="32">
        <v>2.7851109298774299E-2</v>
      </c>
      <c r="J110" s="33">
        <v>0.32511751455291882</v>
      </c>
      <c r="K110" s="31">
        <v>14149.202124862746</v>
      </c>
      <c r="L110" s="31">
        <v>17733.5293767888</v>
      </c>
      <c r="M110" s="31">
        <v>18234.369950398101</v>
      </c>
      <c r="N110" s="31">
        <v>18749.355552605</v>
      </c>
      <c r="O110" s="31">
        <v>19278.8856754728</v>
      </c>
      <c r="P110" s="31">
        <v>19823.37109375</v>
      </c>
      <c r="Q110" s="31">
        <v>20383.2341835226</v>
      </c>
      <c r="R110" s="31">
        <v>20958.909249865999</v>
      </c>
      <c r="S110" s="31">
        <v>21550.8428637504</v>
      </c>
      <c r="T110" s="34">
        <f t="shared" si="1"/>
        <v>3.3612445462507523E-3</v>
      </c>
      <c r="U110" s="35">
        <v>17793.136105692309</v>
      </c>
      <c r="V110" s="35">
        <v>18295.660125528819</v>
      </c>
      <c r="W110" s="35">
        <v>18812.376718782958</v>
      </c>
      <c r="X110" s="35">
        <v>19343.68672030517</v>
      </c>
      <c r="Y110" s="35">
        <v>19890.002285554881</v>
      </c>
      <c r="Z110" s="35">
        <v>20451.747210323643</v>
      </c>
      <c r="AA110" s="35">
        <v>21029.357259488668</v>
      </c>
      <c r="AB110" s="35">
        <v>21623.280505050465</v>
      </c>
    </row>
    <row r="111" spans="1:28" x14ac:dyDescent="0.25">
      <c r="A111" s="23">
        <v>115</v>
      </c>
      <c r="B111" s="30" t="s">
        <v>80</v>
      </c>
      <c r="C111" s="30" t="s">
        <v>85</v>
      </c>
      <c r="D111" s="30" t="s">
        <v>34</v>
      </c>
      <c r="E111" s="31">
        <v>126101.921875</v>
      </c>
      <c r="F111" s="31">
        <v>145377.828125</v>
      </c>
      <c r="G111" s="31">
        <v>167099.875</v>
      </c>
      <c r="H111" s="32">
        <v>2.8449116182579125E-2</v>
      </c>
      <c r="I111" s="32">
        <v>2.78511245796258E-2</v>
      </c>
      <c r="J111" s="33">
        <v>0.32511759151172681</v>
      </c>
      <c r="K111" s="31">
        <v>119269.80964346162</v>
      </c>
      <c r="L111" s="31">
        <v>149483.674952709</v>
      </c>
      <c r="M111" s="31">
        <v>153705.48154120299</v>
      </c>
      <c r="N111" s="31">
        <v>158046.522894806</v>
      </c>
      <c r="O111" s="31">
        <v>162510.16651245701</v>
      </c>
      <c r="P111" s="31">
        <v>167099.875</v>
      </c>
      <c r="Q111" s="31">
        <v>171819.20875624201</v>
      </c>
      <c r="R111" s="31">
        <v>176671.82873488701</v>
      </c>
      <c r="S111" s="31">
        <v>181661.49928446399</v>
      </c>
      <c r="T111" s="34">
        <f t="shared" si="1"/>
        <v>3.3612445462507523E-3</v>
      </c>
      <c r="U111" s="35">
        <v>149986.1261398973</v>
      </c>
      <c r="V111" s="35">
        <v>154222.12324079763</v>
      </c>
      <c r="W111" s="35">
        <v>158577.75588333496</v>
      </c>
      <c r="X111" s="35">
        <v>163056.40288540706</v>
      </c>
      <c r="Y111" s="35">
        <v>167661.53849149396</v>
      </c>
      <c r="Z111" s="35">
        <v>172396.735067742</v>
      </c>
      <c r="AA111" s="35">
        <v>177265.66587318416</v>
      </c>
      <c r="AB111" s="35">
        <v>182272.10790921221</v>
      </c>
    </row>
    <row r="112" spans="1:28" x14ac:dyDescent="0.25">
      <c r="A112" s="23">
        <v>116</v>
      </c>
      <c r="B112" s="30" t="s">
        <v>80</v>
      </c>
      <c r="C112" s="30" t="s">
        <v>86</v>
      </c>
      <c r="D112" s="30" t="s">
        <v>34</v>
      </c>
      <c r="E112" s="31">
        <v>93006.6796875</v>
      </c>
      <c r="F112" s="31">
        <v>107223.6640625</v>
      </c>
      <c r="G112" s="31">
        <v>123244.7890625</v>
      </c>
      <c r="H112" s="32">
        <v>2.8449131191322436E-2</v>
      </c>
      <c r="I112" s="32">
        <v>2.78511122979711E-2</v>
      </c>
      <c r="J112" s="33">
        <v>0.32511760958028746</v>
      </c>
      <c r="K112" s="31">
        <v>87967.646245491458</v>
      </c>
      <c r="L112" s="31">
        <v>110251.937010113</v>
      </c>
      <c r="M112" s="31">
        <v>113365.736199769</v>
      </c>
      <c r="N112" s="31">
        <v>116567.47711322999</v>
      </c>
      <c r="O112" s="31">
        <v>119859.643451696</v>
      </c>
      <c r="P112" s="31">
        <v>123244.7890625</v>
      </c>
      <c r="Q112" s="31">
        <v>126725.539920209</v>
      </c>
      <c r="R112" s="31">
        <v>130304.596163693</v>
      </c>
      <c r="S112" s="31">
        <v>133984.734190708</v>
      </c>
      <c r="T112" s="34">
        <f t="shared" si="1"/>
        <v>3.3612445462507523E-3</v>
      </c>
      <c r="U112" s="35">
        <v>110622.52073210184</v>
      </c>
      <c r="V112" s="35">
        <v>113746.78615347769</v>
      </c>
      <c r="W112" s="35">
        <v>116959.28889179952</v>
      </c>
      <c r="X112" s="35">
        <v>120262.52099657332</v>
      </c>
      <c r="Y112" s="35">
        <v>123659.04489921614</v>
      </c>
      <c r="Z112" s="35">
        <v>127151.49540081416</v>
      </c>
      <c r="AA112" s="35">
        <v>130742.58171604117</v>
      </c>
      <c r="AB112" s="35">
        <v>134435.08957478052</v>
      </c>
    </row>
    <row r="113" spans="1:28" x14ac:dyDescent="0.25">
      <c r="A113" s="23">
        <v>117</v>
      </c>
      <c r="B113" s="30" t="s">
        <v>80</v>
      </c>
      <c r="C113" s="30" t="s">
        <v>87</v>
      </c>
      <c r="D113" s="30" t="s">
        <v>34</v>
      </c>
      <c r="E113" s="31">
        <v>37901.22265625</v>
      </c>
      <c r="F113" s="31">
        <v>43694.79296875</v>
      </c>
      <c r="G113" s="31">
        <v>50223.5703125</v>
      </c>
      <c r="H113" s="32">
        <v>2.8449113868311005E-2</v>
      </c>
      <c r="I113" s="32">
        <v>2.78511007344662E-2</v>
      </c>
      <c r="J113" s="33">
        <v>0.32511741819014683</v>
      </c>
      <c r="K113" s="31">
        <v>35847.763141382587</v>
      </c>
      <c r="L113" s="31">
        <v>44928.846150473699</v>
      </c>
      <c r="M113" s="31">
        <v>46197.752163664503</v>
      </c>
      <c r="N113" s="31">
        <v>47502.495341800801</v>
      </c>
      <c r="O113" s="31">
        <v>48844.087818467196</v>
      </c>
      <c r="P113" s="31">
        <v>50223.5703125</v>
      </c>
      <c r="Q113" s="31">
        <v>51642.012935308499</v>
      </c>
      <c r="R113" s="31">
        <v>53100.516020996904</v>
      </c>
      <c r="S113" s="31">
        <v>54600.210979930598</v>
      </c>
      <c r="T113" s="34">
        <f t="shared" si="1"/>
        <v>3.3612445462509744E-3</v>
      </c>
      <c r="U113" s="35">
        <v>45079.862989566325</v>
      </c>
      <c r="V113" s="35">
        <v>46353.034102577592</v>
      </c>
      <c r="W113" s="35">
        <v>47662.16283780642</v>
      </c>
      <c r="X113" s="35">
        <v>49008.264730857285</v>
      </c>
      <c r="Y113" s="35">
        <v>50392.383998668309</v>
      </c>
      <c r="Z113" s="35">
        <v>51815.594349545354</v>
      </c>
      <c r="AA113" s="35">
        <v>53278.999816075113</v>
      </c>
      <c r="AB113" s="35">
        <v>54783.735611559954</v>
      </c>
    </row>
    <row r="114" spans="1:28" x14ac:dyDescent="0.25">
      <c r="A114" s="23">
        <v>118</v>
      </c>
      <c r="B114" s="30" t="s">
        <v>80</v>
      </c>
      <c r="C114" s="30" t="s">
        <v>88</v>
      </c>
      <c r="D114" s="30" t="s">
        <v>34</v>
      </c>
      <c r="E114" s="31">
        <v>128898.3203125</v>
      </c>
      <c r="F114" s="31">
        <v>148601.65625</v>
      </c>
      <c r="G114" s="31">
        <v>170805.40625</v>
      </c>
      <c r="H114" s="32">
        <v>2.8449079797855374E-2</v>
      </c>
      <c r="I114" s="32">
        <v>2.7851131091284301E-2</v>
      </c>
      <c r="J114" s="33">
        <v>0.32511739358511416</v>
      </c>
      <c r="K114" s="31">
        <v>121914.69961938307</v>
      </c>
      <c r="L114" s="31">
        <v>152798.55333824601</v>
      </c>
      <c r="M114" s="31">
        <v>157113.981710825</v>
      </c>
      <c r="N114" s="31">
        <v>161551.288999349</v>
      </c>
      <c r="O114" s="31">
        <v>166113.917381251</v>
      </c>
      <c r="P114" s="31">
        <v>170805.40625</v>
      </c>
      <c r="Q114" s="31">
        <v>175629.39496074</v>
      </c>
      <c r="R114" s="31">
        <v>180589.62565346601</v>
      </c>
      <c r="S114" s="31">
        <v>185689.94615593299</v>
      </c>
      <c r="T114" s="34">
        <f t="shared" si="1"/>
        <v>3.3612445462507523E-3</v>
      </c>
      <c r="U114" s="35">
        <v>153312.1466423292</v>
      </c>
      <c r="V114" s="35">
        <v>157642.08021276037</v>
      </c>
      <c r="W114" s="35">
        <v>162094.3023632871</v>
      </c>
      <c r="X114" s="35">
        <v>166672.26684131331</v>
      </c>
      <c r="Y114" s="35">
        <v>171379.52493704524</v>
      </c>
      <c r="Z114" s="35">
        <v>176219.72823835714</v>
      </c>
      <c r="AA114" s="35">
        <v>181196.63146345926</v>
      </c>
      <c r="AB114" s="35">
        <v>186314.09537356277</v>
      </c>
    </row>
    <row r="115" spans="1:28" x14ac:dyDescent="0.25">
      <c r="A115" s="23">
        <v>119</v>
      </c>
      <c r="B115" s="30" t="s">
        <v>80</v>
      </c>
      <c r="C115" s="30" t="s">
        <v>89</v>
      </c>
      <c r="D115" s="30" t="s">
        <v>34</v>
      </c>
      <c r="E115" s="31">
        <v>85643.6640625</v>
      </c>
      <c r="F115" s="31">
        <v>98735.125</v>
      </c>
      <c r="G115" s="31">
        <v>113487.9140625</v>
      </c>
      <c r="H115" s="32">
        <v>2.8449102448319524E-2</v>
      </c>
      <c r="I115" s="32">
        <v>2.7851117539446101E-2</v>
      </c>
      <c r="J115" s="33">
        <v>0.32511745386885194</v>
      </c>
      <c r="K115" s="31">
        <v>81003.55253788353</v>
      </c>
      <c r="L115" s="31">
        <v>101523.660233228</v>
      </c>
      <c r="M115" s="31">
        <v>104390.950911865</v>
      </c>
      <c r="N115" s="31">
        <v>107339.221293332</v>
      </c>
      <c r="O115" s="31">
        <v>110370.75845382801</v>
      </c>
      <c r="P115" s="31">
        <v>113487.914062499</v>
      </c>
      <c r="Q115" s="31">
        <v>116693.106205709</v>
      </c>
      <c r="R115" s="31">
        <v>119988.82126283299</v>
      </c>
      <c r="S115" s="31">
        <v>123377.615835027</v>
      </c>
      <c r="T115" s="34">
        <f t="shared" si="1"/>
        <v>3.3612445462507523E-3</v>
      </c>
      <c r="U115" s="35">
        <v>101864.90608250235</v>
      </c>
      <c r="V115" s="35">
        <v>104741.83441816954</v>
      </c>
      <c r="W115" s="35">
        <v>107700.01464879216</v>
      </c>
      <c r="X115" s="35">
        <v>110741.74153797214</v>
      </c>
      <c r="Y115" s="35">
        <v>113869.37465937086</v>
      </c>
      <c r="Z115" s="35">
        <v>117085.34022711036</v>
      </c>
      <c r="AA115" s="35">
        <v>120392.13297787326</v>
      </c>
      <c r="AB115" s="35">
        <v>123792.31810615477</v>
      </c>
    </row>
    <row r="116" spans="1:28" x14ac:dyDescent="0.25">
      <c r="A116" s="23">
        <v>120</v>
      </c>
      <c r="B116" s="30" t="s">
        <v>80</v>
      </c>
      <c r="C116" s="30" t="s">
        <v>90</v>
      </c>
      <c r="D116" s="30" t="s">
        <v>34</v>
      </c>
      <c r="E116" s="31">
        <v>57300.3046875</v>
      </c>
      <c r="F116" s="31">
        <v>66059.2265625</v>
      </c>
      <c r="G116" s="31">
        <v>75929.6328125</v>
      </c>
      <c r="H116" s="32">
        <v>2.8449154134580545E-2</v>
      </c>
      <c r="I116" s="32">
        <v>2.7851063111410002E-2</v>
      </c>
      <c r="J116" s="33">
        <v>0.32511743570298823</v>
      </c>
      <c r="K116" s="31">
        <v>54195.821690463432</v>
      </c>
      <c r="L116" s="31">
        <v>67924.906235500399</v>
      </c>
      <c r="M116" s="31">
        <v>69843.277422213301</v>
      </c>
      <c r="N116" s="31">
        <v>71815.828264283293</v>
      </c>
      <c r="O116" s="31">
        <v>73844.088932240105</v>
      </c>
      <c r="P116" s="31">
        <v>75929.6328125</v>
      </c>
      <c r="Q116" s="31">
        <v>78074.077727891796</v>
      </c>
      <c r="R116" s="31">
        <v>80279.0871926541</v>
      </c>
      <c r="S116" s="31">
        <v>82546.371702875505</v>
      </c>
      <c r="T116" s="34">
        <f t="shared" si="1"/>
        <v>3.3612445462507523E-3</v>
      </c>
      <c r="U116" s="35">
        <v>68153.218456139075</v>
      </c>
      <c r="V116" s="35">
        <v>70078.037752104341</v>
      </c>
      <c r="W116" s="35">
        <v>72057.218814190608</v>
      </c>
      <c r="X116" s="35">
        <v>74092.296956192004</v>
      </c>
      <c r="Y116" s="35">
        <v>76184.850853048061</v>
      </c>
      <c r="Z116" s="35">
        <v>78336.503765471352</v>
      </c>
      <c r="AA116" s="35">
        <v>80548.924799164248</v>
      </c>
      <c r="AB116" s="35">
        <v>82823.830199595934</v>
      </c>
    </row>
    <row r="117" spans="1:28" x14ac:dyDescent="0.25">
      <c r="A117" s="23">
        <v>121</v>
      </c>
      <c r="B117" s="30" t="s">
        <v>80</v>
      </c>
      <c r="C117" s="30" t="s">
        <v>91</v>
      </c>
      <c r="D117" s="30" t="s">
        <v>34</v>
      </c>
      <c r="E117" s="31">
        <v>80173.203125</v>
      </c>
      <c r="F117" s="31">
        <v>92428.484375</v>
      </c>
      <c r="G117" s="31">
        <v>106238.9375</v>
      </c>
      <c r="H117" s="32">
        <v>2.8449174036306684E-2</v>
      </c>
      <c r="I117" s="32">
        <v>2.7851096227738199E-2</v>
      </c>
      <c r="J117" s="33">
        <v>0.32511778697877425</v>
      </c>
      <c r="K117" s="31">
        <v>75829.480433448844</v>
      </c>
      <c r="L117" s="31">
        <v>95038.9017442123</v>
      </c>
      <c r="M117" s="31">
        <v>97723.043992584702</v>
      </c>
      <c r="N117" s="31">
        <v>100482.993299722</v>
      </c>
      <c r="O117" s="31">
        <v>103320.89065132001</v>
      </c>
      <c r="P117" s="31">
        <v>106238.9375</v>
      </c>
      <c r="Q117" s="31">
        <v>109239.39747304701</v>
      </c>
      <c r="R117" s="31">
        <v>112324.598128389</v>
      </c>
      <c r="S117" s="31">
        <v>115496.932760151</v>
      </c>
      <c r="T117" s="34">
        <f t="shared" si="1"/>
        <v>3.3612445462507523E-3</v>
      </c>
      <c r="U117" s="35">
        <v>95358.350734381704</v>
      </c>
      <c r="V117" s="35">
        <v>98051.515033640942</v>
      </c>
      <c r="W117" s="35">
        <v>100820.74119729818</v>
      </c>
      <c r="X117" s="35">
        <v>103668.17740740751</v>
      </c>
      <c r="Y117" s="35">
        <v>106596.03251619234</v>
      </c>
      <c r="Z117" s="35">
        <v>109606.57775952239</v>
      </c>
      <c r="AA117" s="35">
        <v>112702.14851879692</v>
      </c>
      <c r="AB117" s="35">
        <v>115885.1461325667</v>
      </c>
    </row>
    <row r="118" spans="1:28" x14ac:dyDescent="0.25">
      <c r="A118" s="23">
        <v>122</v>
      </c>
      <c r="B118" s="30" t="s">
        <v>80</v>
      </c>
      <c r="C118" s="30" t="s">
        <v>92</v>
      </c>
      <c r="D118" s="30" t="s">
        <v>34</v>
      </c>
      <c r="E118" s="31">
        <v>124792.46875</v>
      </c>
      <c r="F118" s="31">
        <v>143868.203125</v>
      </c>
      <c r="G118" s="31">
        <v>165364.65625</v>
      </c>
      <c r="H118" s="32">
        <v>2.8449103367422367E-2</v>
      </c>
      <c r="I118" s="32">
        <v>2.7851089768163001E-2</v>
      </c>
      <c r="J118" s="33">
        <v>0.32511727595740059</v>
      </c>
      <c r="K118" s="31">
        <v>118031.30997297485</v>
      </c>
      <c r="L118" s="31">
        <v>147931.40907857701</v>
      </c>
      <c r="M118" s="31">
        <v>152109.370358644</v>
      </c>
      <c r="N118" s="31">
        <v>156405.327949072</v>
      </c>
      <c r="O118" s="31">
        <v>160822.61436740399</v>
      </c>
      <c r="P118" s="31">
        <v>165364.65625</v>
      </c>
      <c r="Q118" s="31">
        <v>170034.977010192</v>
      </c>
      <c r="R118" s="31">
        <v>174837.19957151701</v>
      </c>
      <c r="S118" s="31">
        <v>179775.04917813599</v>
      </c>
      <c r="T118" s="34">
        <f t="shared" si="1"/>
        <v>3.3612445462507523E-3</v>
      </c>
      <c r="U118" s="35">
        <v>148428.64272056156</v>
      </c>
      <c r="V118" s="35">
        <v>152620.64713835533</v>
      </c>
      <c r="W118" s="35">
        <v>156931.04448029579</v>
      </c>
      <c r="X118" s="35">
        <v>161363.17846530408</v>
      </c>
      <c r="Y118" s="35">
        <v>165920.48724747426</v>
      </c>
      <c r="Z118" s="35">
        <v>170606.50608316078</v>
      </c>
      <c r="AA118" s="35">
        <v>175424.87007340122</v>
      </c>
      <c r="AB118" s="35">
        <v>180379.31698378047</v>
      </c>
    </row>
    <row r="119" spans="1:28" x14ac:dyDescent="0.25">
      <c r="A119" s="23">
        <v>123</v>
      </c>
      <c r="B119" s="30" t="s">
        <v>80</v>
      </c>
      <c r="C119" s="30" t="s">
        <v>93</v>
      </c>
      <c r="D119" s="30" t="s">
        <v>34</v>
      </c>
      <c r="E119" s="31">
        <v>105079.8125</v>
      </c>
      <c r="F119" s="31">
        <v>121142.28125</v>
      </c>
      <c r="G119" s="31">
        <v>139243.09375</v>
      </c>
      <c r="H119" s="32">
        <v>2.8449110486354651E-2</v>
      </c>
      <c r="I119" s="32">
        <v>2.7851109726891199E-2</v>
      </c>
      <c r="J119" s="33">
        <v>0.32511745536279868</v>
      </c>
      <c r="K119" s="31">
        <v>99386.666120466776</v>
      </c>
      <c r="L119" s="31">
        <v>124563.651541617</v>
      </c>
      <c r="M119" s="31">
        <v>128081.650149555</v>
      </c>
      <c r="N119" s="31">
        <v>131699.00610654501</v>
      </c>
      <c r="O119" s="31">
        <v>135418.52552023801</v>
      </c>
      <c r="P119" s="31">
        <v>139243.09375</v>
      </c>
      <c r="Q119" s="31">
        <v>143175.67764518</v>
      </c>
      <c r="R119" s="31">
        <v>147219.327846603</v>
      </c>
      <c r="S119" s="31">
        <v>151377.181153054</v>
      </c>
      <c r="T119" s="34">
        <f t="shared" si="1"/>
        <v>3.3612445462507523E-3</v>
      </c>
      <c r="U119" s="35">
        <v>124982.34043602235</v>
      </c>
      <c r="V119" s="35">
        <v>128512.16388762501</v>
      </c>
      <c r="W119" s="35">
        <v>132141.678652064</v>
      </c>
      <c r="X119" s="35">
        <v>135873.70026898055</v>
      </c>
      <c r="Y119" s="35">
        <v>139711.12379611496</v>
      </c>
      <c r="Z119" s="35">
        <v>143656.9260550958</v>
      </c>
      <c r="AA119" s="35">
        <v>147714.16794067167</v>
      </c>
      <c r="AB119" s="35">
        <v>151885.99679514769</v>
      </c>
    </row>
    <row r="120" spans="1:28" x14ac:dyDescent="0.25">
      <c r="A120" s="23">
        <v>124</v>
      </c>
      <c r="B120" s="30" t="s">
        <v>205</v>
      </c>
      <c r="C120" s="30" t="s">
        <v>206</v>
      </c>
      <c r="D120" s="30" t="s">
        <v>152</v>
      </c>
      <c r="E120" s="31">
        <v>20231.00390625</v>
      </c>
      <c r="F120" s="31">
        <v>23323.51171875</v>
      </c>
      <c r="G120" s="31">
        <v>26808.45703125</v>
      </c>
      <c r="H120" s="32">
        <v>2.8449132769989595E-2</v>
      </c>
      <c r="I120" s="32">
        <v>2.7851092035577001E-2</v>
      </c>
      <c r="J120" s="33">
        <v>0.32511748578961597</v>
      </c>
      <c r="K120" s="31">
        <v>19134.903782359699</v>
      </c>
      <c r="L120" s="31">
        <v>23982.227386553401</v>
      </c>
      <c r="M120" s="31">
        <v>24659.546870807899</v>
      </c>
      <c r="N120" s="31">
        <v>25355.995590906699</v>
      </c>
      <c r="O120" s="31">
        <v>26072.1138054318</v>
      </c>
      <c r="P120" s="31">
        <v>26808.45703125</v>
      </c>
      <c r="Q120" s="31">
        <v>27565.5964744464</v>
      </c>
      <c r="R120" s="31">
        <v>28344.119473428</v>
      </c>
      <c r="S120" s="31">
        <v>29144.629954541801</v>
      </c>
      <c r="T120" s="34">
        <f t="shared" si="1"/>
        <v>1.777384431865392E-2</v>
      </c>
      <c r="U120" s="35">
        <v>24408.483762536562</v>
      </c>
      <c r="V120" s="35">
        <v>25097.841815911099</v>
      </c>
      <c r="W120" s="35">
        <v>25806.66910507976</v>
      </c>
      <c r="X120" s="35">
        <v>26535.515491091821</v>
      </c>
      <c r="Y120" s="35">
        <v>27284.946364479663</v>
      </c>
      <c r="Z120" s="35">
        <v>28055.543083851244</v>
      </c>
      <c r="AA120" s="35">
        <v>28847.903426869831</v>
      </c>
      <c r="AB120" s="35">
        <v>29662.642053969892</v>
      </c>
    </row>
    <row r="121" spans="1:28" x14ac:dyDescent="0.25">
      <c r="A121" s="23">
        <v>125</v>
      </c>
      <c r="B121" s="30" t="s">
        <v>205</v>
      </c>
      <c r="C121" s="30" t="s">
        <v>207</v>
      </c>
      <c r="D121" s="30" t="s">
        <v>152</v>
      </c>
      <c r="E121" s="31">
        <v>61835.95703125</v>
      </c>
      <c r="F121" s="31">
        <v>71288.1875</v>
      </c>
      <c r="G121" s="31">
        <v>81939.8984375</v>
      </c>
      <c r="H121" s="32">
        <v>2.844912324634628E-2</v>
      </c>
      <c r="I121" s="32">
        <v>2.7851078432160899E-2</v>
      </c>
      <c r="J121" s="33">
        <v>0.32511733255927555</v>
      </c>
      <c r="K121" s="31">
        <v>58485.734358904876</v>
      </c>
      <c r="L121" s="31">
        <v>73301.547380996606</v>
      </c>
      <c r="M121" s="31">
        <v>75371.769670094203</v>
      </c>
      <c r="N121" s="31">
        <v>77500.460306442401</v>
      </c>
      <c r="O121" s="31">
        <v>79689.270585000195</v>
      </c>
      <c r="P121" s="31">
        <v>81939.8984375</v>
      </c>
      <c r="Q121" s="31">
        <v>84254.089749587903</v>
      </c>
      <c r="R121" s="31">
        <v>86633.639715165395</v>
      </c>
      <c r="S121" s="31">
        <v>89080.394228979203</v>
      </c>
      <c r="T121" s="34">
        <f t="shared" si="1"/>
        <v>1.777384431865392E-2</v>
      </c>
      <c r="U121" s="35">
        <v>74604.397672462874</v>
      </c>
      <c r="V121" s="35">
        <v>76711.415764280624</v>
      </c>
      <c r="W121" s="35">
        <v>78877.94141031435</v>
      </c>
      <c r="X121" s="35">
        <v>81105.655255368329</v>
      </c>
      <c r="Y121" s="35">
        <v>83396.28540993479</v>
      </c>
      <c r="Z121" s="35">
        <v>85751.608790743776</v>
      </c>
      <c r="AA121" s="35">
        <v>88173.452499177874</v>
      </c>
      <c r="AB121" s="35">
        <v>90663.695238613218</v>
      </c>
    </row>
    <row r="122" spans="1:28" x14ac:dyDescent="0.25">
      <c r="A122" s="23">
        <v>126</v>
      </c>
      <c r="B122" s="30" t="s">
        <v>205</v>
      </c>
      <c r="C122" s="30" t="s">
        <v>208</v>
      </c>
      <c r="D122" s="30" t="s">
        <v>152</v>
      </c>
      <c r="E122" s="31">
        <v>103517.1484375</v>
      </c>
      <c r="F122" s="31">
        <v>119340.765625</v>
      </c>
      <c r="G122" s="31">
        <v>137172.375</v>
      </c>
      <c r="H122" s="32">
        <v>2.8449138639862988E-2</v>
      </c>
      <c r="I122" s="32">
        <v>2.7851073811013798E-2</v>
      </c>
      <c r="J122" s="33">
        <v>0.32511740393253885</v>
      </c>
      <c r="K122" s="31">
        <v>97908.673071926562</v>
      </c>
      <c r="L122" s="31">
        <v>122711.25206430801</v>
      </c>
      <c r="M122" s="31">
        <v>126176.92960431099</v>
      </c>
      <c r="N122" s="31">
        <v>129740.486683551</v>
      </c>
      <c r="O122" s="31">
        <v>133404.68766890699</v>
      </c>
      <c r="P122" s="31">
        <v>137172.375</v>
      </c>
      <c r="Q122" s="31">
        <v>141046.471394169</v>
      </c>
      <c r="R122" s="31">
        <v>145029.982113718</v>
      </c>
      <c r="S122" s="31">
        <v>149125.99729719199</v>
      </c>
      <c r="T122" s="34">
        <f t="shared" si="1"/>
        <v>1.777384431865392E-2</v>
      </c>
      <c r="U122" s="35">
        <v>124892.30275464612</v>
      </c>
      <c r="V122" s="35">
        <v>128419.57869774097</v>
      </c>
      <c r="W122" s="35">
        <v>132046.47387520235</v>
      </c>
      <c r="X122" s="35">
        <v>135775.80178731197</v>
      </c>
      <c r="Y122" s="35">
        <v>139610.45539474592</v>
      </c>
      <c r="Z122" s="35">
        <v>143553.4093627398</v>
      </c>
      <c r="AA122" s="35">
        <v>147607.72236863553</v>
      </c>
      <c r="AB122" s="35">
        <v>151776.53947459193</v>
      </c>
    </row>
    <row r="123" spans="1:28" x14ac:dyDescent="0.25">
      <c r="A123" s="23">
        <v>127</v>
      </c>
      <c r="B123" s="30" t="s">
        <v>205</v>
      </c>
      <c r="C123" s="30" t="s">
        <v>209</v>
      </c>
      <c r="D123" s="30" t="s">
        <v>152</v>
      </c>
      <c r="E123" s="31">
        <v>91404.25</v>
      </c>
      <c r="F123" s="31">
        <v>105376.28125</v>
      </c>
      <c r="G123" s="31">
        <v>121121.359375</v>
      </c>
      <c r="H123" s="32">
        <v>2.8449119783847461E-2</v>
      </c>
      <c r="I123" s="32">
        <v>2.78510875590923E-2</v>
      </c>
      <c r="J123" s="33">
        <v>0.32511737008946007</v>
      </c>
      <c r="K123" s="31">
        <v>86452.039296343239</v>
      </c>
      <c r="L123" s="31">
        <v>108352.37665957899</v>
      </c>
      <c r="M123" s="31">
        <v>111412.524607186</v>
      </c>
      <c r="N123" s="31">
        <v>114559.098951241</v>
      </c>
      <c r="O123" s="31">
        <v>117794.540593991</v>
      </c>
      <c r="P123" s="31">
        <v>121121.359375</v>
      </c>
      <c r="Q123" s="31">
        <v>124542.136018112</v>
      </c>
      <c r="R123" s="31">
        <v>128059.524133407</v>
      </c>
      <c r="S123" s="31">
        <v>131676.25227569399</v>
      </c>
      <c r="T123" s="34">
        <f t="shared" si="1"/>
        <v>1.7773844318654142E-2</v>
      </c>
      <c r="U123" s="35">
        <v>110278.21493388253</v>
      </c>
      <c r="V123" s="35">
        <v>113392.75346590532</v>
      </c>
      <c r="W123" s="35">
        <v>116595.25452319458</v>
      </c>
      <c r="X123" s="35">
        <v>119888.20239219285</v>
      </c>
      <c r="Y123" s="35">
        <v>123274.1515219404</v>
      </c>
      <c r="Z123" s="35">
        <v>126755.72850564176</v>
      </c>
      <c r="AA123" s="35">
        <v>130335.63411820609</v>
      </c>
      <c r="AB123" s="35">
        <v>134016.64541132638</v>
      </c>
    </row>
    <row r="124" spans="1:28" x14ac:dyDescent="0.25">
      <c r="A124" s="23">
        <v>128</v>
      </c>
      <c r="B124" s="30" t="s">
        <v>205</v>
      </c>
      <c r="C124" s="30" t="s">
        <v>210</v>
      </c>
      <c r="D124" s="30" t="s">
        <v>152</v>
      </c>
      <c r="E124" s="31">
        <v>98822.1796875</v>
      </c>
      <c r="F124" s="31">
        <v>113928.109375</v>
      </c>
      <c r="G124" s="31">
        <v>130950.984375</v>
      </c>
      <c r="H124" s="32">
        <v>2.8449111925823584E-2</v>
      </c>
      <c r="I124" s="32">
        <v>2.78510916309537E-2</v>
      </c>
      <c r="J124" s="33">
        <v>0.32511734500391265</v>
      </c>
      <c r="K124" s="31">
        <v>93468.070599771148</v>
      </c>
      <c r="L124" s="31">
        <v>117145.730736995</v>
      </c>
      <c r="M124" s="31">
        <v>120454.22596046299</v>
      </c>
      <c r="N124" s="31">
        <v>123856.161555807</v>
      </c>
      <c r="O124" s="31">
        <v>127354.176518251</v>
      </c>
      <c r="P124" s="31">
        <v>130950.984374999</v>
      </c>
      <c r="Q124" s="31">
        <v>134649.375290208</v>
      </c>
      <c r="R124" s="31">
        <v>138452.218229408</v>
      </c>
      <c r="S124" s="31">
        <v>142362.46318506001</v>
      </c>
      <c r="T124" s="34">
        <f t="shared" si="1"/>
        <v>1.7773844318654142E-2</v>
      </c>
      <c r="U124" s="35">
        <v>119227.86071770932</v>
      </c>
      <c r="V124" s="35">
        <v>122595.16061069729</v>
      </c>
      <c r="W124" s="35">
        <v>126057.56166964673</v>
      </c>
      <c r="X124" s="35">
        <v>129617.74979484918</v>
      </c>
      <c r="Y124" s="35">
        <v>133278.48674329559</v>
      </c>
      <c r="Z124" s="35">
        <v>137042.61227106108</v>
      </c>
      <c r="AA124" s="35">
        <v>140913.04633619718</v>
      </c>
      <c r="AB124" s="35">
        <v>144892.79136384532</v>
      </c>
    </row>
    <row r="125" spans="1:28" x14ac:dyDescent="0.25">
      <c r="A125" s="23">
        <v>129</v>
      </c>
      <c r="B125" s="30" t="s">
        <v>205</v>
      </c>
      <c r="C125" s="30" t="s">
        <v>211</v>
      </c>
      <c r="D125" s="30" t="s">
        <v>152</v>
      </c>
      <c r="E125" s="31">
        <v>41973.18359375</v>
      </c>
      <c r="F125" s="31">
        <v>48389.1875</v>
      </c>
      <c r="G125" s="31">
        <v>55619.390625</v>
      </c>
      <c r="H125" s="32">
        <v>2.8449092300733024E-2</v>
      </c>
      <c r="I125" s="32">
        <v>2.7851100539954599E-2</v>
      </c>
      <c r="J125" s="33">
        <v>0.32511727400353618</v>
      </c>
      <c r="K125" s="31">
        <v>39699.108337227684</v>
      </c>
      <c r="L125" s="31">
        <v>49755.822430968299</v>
      </c>
      <c r="M125" s="31">
        <v>51161.054642259602</v>
      </c>
      <c r="N125" s="31">
        <v>52605.974220198201</v>
      </c>
      <c r="O125" s="31">
        <v>54091.702037945499</v>
      </c>
      <c r="P125" s="31">
        <v>55619.390625</v>
      </c>
      <c r="Q125" s="31">
        <v>57190.225061252801</v>
      </c>
      <c r="R125" s="31">
        <v>58805.4238962952</v>
      </c>
      <c r="S125" s="31">
        <v>60466.240094688197</v>
      </c>
      <c r="T125" s="34">
        <f t="shared" si="1"/>
        <v>1.7773844318654142E-2</v>
      </c>
      <c r="U125" s="35">
        <v>50640.174672802925</v>
      </c>
      <c r="V125" s="35">
        <v>52070.383258609647</v>
      </c>
      <c r="W125" s="35">
        <v>53540.984607911647</v>
      </c>
      <c r="X125" s="35">
        <v>55053.119516085739</v>
      </c>
      <c r="Y125" s="35">
        <v>56607.960997500493</v>
      </c>
      <c r="Z125" s="35">
        <v>58206.715195461795</v>
      </c>
      <c r="AA125" s="35">
        <v>59850.622317860958</v>
      </c>
      <c r="AB125" s="35">
        <v>61540.957599244866</v>
      </c>
    </row>
    <row r="126" spans="1:28" x14ac:dyDescent="0.25">
      <c r="A126" s="23">
        <v>130</v>
      </c>
      <c r="B126" s="30" t="s">
        <v>205</v>
      </c>
      <c r="C126" s="30" t="s">
        <v>212</v>
      </c>
      <c r="D126" s="30" t="s">
        <v>152</v>
      </c>
      <c r="E126" s="31">
        <v>107172.2578125</v>
      </c>
      <c r="F126" s="31">
        <v>123554.5859375</v>
      </c>
      <c r="G126" s="31">
        <v>142015.8125</v>
      </c>
      <c r="H126" s="32">
        <v>2.8449124746566828E-2</v>
      </c>
      <c r="I126" s="32">
        <v>2.7851071444023399E-2</v>
      </c>
      <c r="J126" s="33">
        <v>0.32511729619860108</v>
      </c>
      <c r="K126" s="31">
        <v>101365.75205753231</v>
      </c>
      <c r="L126" s="31">
        <v>127044.08106809101</v>
      </c>
      <c r="M126" s="31">
        <v>130632.12839870001</v>
      </c>
      <c r="N126" s="31">
        <v>134321.51129361501</v>
      </c>
      <c r="O126" s="31">
        <v>138115.09172639501</v>
      </c>
      <c r="P126" s="31">
        <v>142015.8125</v>
      </c>
      <c r="Q126" s="31">
        <v>146026.69952961101</v>
      </c>
      <c r="R126" s="31">
        <v>150150.86418993899</v>
      </c>
      <c r="S126" s="31">
        <v>154391.505728813</v>
      </c>
      <c r="T126" s="34">
        <f t="shared" si="1"/>
        <v>1.7773844318654364E-2</v>
      </c>
      <c r="U126" s="35">
        <v>129302.14278660175</v>
      </c>
      <c r="V126" s="35">
        <v>132953.96350155835</v>
      </c>
      <c r="W126" s="35">
        <v>136708.92090278215</v>
      </c>
      <c r="X126" s="35">
        <v>140569.92783207991</v>
      </c>
      <c r="Y126" s="35">
        <v>144539.97939730834</v>
      </c>
      <c r="Z126" s="35">
        <v>148622.15529576637</v>
      </c>
      <c r="AA126" s="35">
        <v>152819.62220322739</v>
      </c>
      <c r="AB126" s="35">
        <v>157135.6362304248</v>
      </c>
    </row>
    <row r="127" spans="1:28" x14ac:dyDescent="0.25">
      <c r="A127" s="23">
        <v>131</v>
      </c>
      <c r="B127" s="30" t="s">
        <v>94</v>
      </c>
      <c r="C127" s="30" t="s">
        <v>95</v>
      </c>
      <c r="D127" s="30" t="s">
        <v>34</v>
      </c>
      <c r="E127" s="31">
        <v>17241.751953125</v>
      </c>
      <c r="F127" s="31">
        <v>19877.322265625</v>
      </c>
      <c r="G127" s="31">
        <v>22847.34765625</v>
      </c>
      <c r="H127" s="32">
        <v>2.8449123156954848E-2</v>
      </c>
      <c r="I127" s="32">
        <v>2.78511074043497E-2</v>
      </c>
      <c r="J127" s="33">
        <v>0.32511752392476123</v>
      </c>
      <c r="K127" s="31">
        <v>16307.606683795289</v>
      </c>
      <c r="L127" s="31">
        <v>20438.7090368182</v>
      </c>
      <c r="M127" s="31">
        <v>21015.950816179</v>
      </c>
      <c r="N127" s="31">
        <v>21609.495389969699</v>
      </c>
      <c r="O127" s="31">
        <v>22219.803191089901</v>
      </c>
      <c r="P127" s="31">
        <v>22847.34765625</v>
      </c>
      <c r="Q127" s="31">
        <v>23492.6155932322</v>
      </c>
      <c r="R127" s="31">
        <v>24156.1075585246</v>
      </c>
      <c r="S127" s="31">
        <v>24838.338245619099</v>
      </c>
      <c r="T127" s="34">
        <f t="shared" si="1"/>
        <v>1.4918775005769769E-2</v>
      </c>
      <c r="U127" s="35">
        <v>20743.629538346886</v>
      </c>
      <c r="V127" s="35">
        <v>21329.483056283148</v>
      </c>
      <c r="W127" s="35">
        <v>21931.882586277894</v>
      </c>
      <c r="X127" s="35">
        <v>22551.295430321599</v>
      </c>
      <c r="Y127" s="35">
        <v>23188.202088216396</v>
      </c>
      <c r="Z127" s="35">
        <v>23843.096630315882</v>
      </c>
      <c r="AA127" s="35">
        <v>24516.487080793391</v>
      </c>
      <c r="AB127" s="35">
        <v>25208.895811732651</v>
      </c>
    </row>
    <row r="128" spans="1:28" ht="30" x14ac:dyDescent="0.25">
      <c r="A128" s="23">
        <v>132</v>
      </c>
      <c r="B128" s="30" t="s">
        <v>94</v>
      </c>
      <c r="C128" s="30" t="s">
        <v>96</v>
      </c>
      <c r="D128" s="30" t="s">
        <v>34</v>
      </c>
      <c r="E128" s="31">
        <v>3578.53564453125</v>
      </c>
      <c r="F128" s="31">
        <v>4125.54931640625</v>
      </c>
      <c r="G128" s="31">
        <v>4741.9794921875</v>
      </c>
      <c r="H128" s="32">
        <v>2.8449099928176392E-2</v>
      </c>
      <c r="I128" s="32">
        <v>2.7851096876330899E-2</v>
      </c>
      <c r="J128" s="33">
        <v>0.3251173002661647</v>
      </c>
      <c r="K128" s="31">
        <v>3384.6533219122821</v>
      </c>
      <c r="L128" s="31">
        <v>4242.0654090395601</v>
      </c>
      <c r="M128" s="31">
        <v>4361.8722149334199</v>
      </c>
      <c r="N128" s="31">
        <v>4485.0626722693096</v>
      </c>
      <c r="O128" s="31">
        <v>4611.7323440413102</v>
      </c>
      <c r="P128" s="31">
        <v>4741.9794921875</v>
      </c>
      <c r="Q128" s="31">
        <v>4875.9051538150898</v>
      </c>
      <c r="R128" s="31">
        <v>5013.6132195783402</v>
      </c>
      <c r="S128" s="31">
        <v>5155.2105142699602</v>
      </c>
      <c r="T128" s="34">
        <f t="shared" si="1"/>
        <v>1.4918775005769769E-2</v>
      </c>
      <c r="U128" s="35">
        <v>4305.3518284367801</v>
      </c>
      <c r="V128" s="35">
        <v>4426.9460047684861</v>
      </c>
      <c r="W128" s="35">
        <v>4551.9743124573815</v>
      </c>
      <c r="X128" s="35">
        <v>4680.5337401795314</v>
      </c>
      <c r="Y128" s="35">
        <v>4812.7240158199274</v>
      </c>
      <c r="Z128" s="35">
        <v>4948.6476838347389</v>
      </c>
      <c r="AA128" s="35">
        <v>5088.410184798613</v>
      </c>
      <c r="AB128" s="35">
        <v>5232.1199371983557</v>
      </c>
    </row>
    <row r="129" spans="1:28" x14ac:dyDescent="0.25">
      <c r="A129" s="23">
        <v>133</v>
      </c>
      <c r="B129" s="30" t="s">
        <v>94</v>
      </c>
      <c r="C129" s="30" t="s">
        <v>97</v>
      </c>
      <c r="D129" s="30" t="s">
        <v>34</v>
      </c>
      <c r="E129" s="31">
        <v>90191.3984375</v>
      </c>
      <c r="F129" s="31">
        <v>103978.046875</v>
      </c>
      <c r="G129" s="31">
        <v>119514.1953125</v>
      </c>
      <c r="H129" s="32">
        <v>2.8449145520146556E-2</v>
      </c>
      <c r="I129" s="32">
        <v>2.7851072884758001E-2</v>
      </c>
      <c r="J129" s="33">
        <v>0.32511744338146809</v>
      </c>
      <c r="K129" s="31">
        <v>85304.901585530562</v>
      </c>
      <c r="L129" s="31">
        <v>106914.651004563</v>
      </c>
      <c r="M129" s="31">
        <v>109934.192293199</v>
      </c>
      <c r="N129" s="31">
        <v>113039.01309692601</v>
      </c>
      <c r="O129" s="31">
        <v>116231.52192584499</v>
      </c>
      <c r="P129" s="31">
        <v>119514.1953125</v>
      </c>
      <c r="Q129" s="31">
        <v>122889.579733002</v>
      </c>
      <c r="R129" s="31">
        <v>126360.293582417</v>
      </c>
      <c r="S129" s="31">
        <v>129929.029205938</v>
      </c>
      <c r="T129" s="34">
        <f t="shared" si="1"/>
        <v>1.4918775005769769E-2</v>
      </c>
      <c r="U129" s="35">
        <v>108509.68662772047</v>
      </c>
      <c r="V129" s="35">
        <v>111574.2757648063</v>
      </c>
      <c r="W129" s="35">
        <v>114725.41668239236</v>
      </c>
      <c r="X129" s="35">
        <v>117965.55382257921</v>
      </c>
      <c r="Y129" s="35">
        <v>121297.20066472169</v>
      </c>
      <c r="Z129" s="35">
        <v>124722.94167521196</v>
      </c>
      <c r="AA129" s="35">
        <v>128245.43431234</v>
      </c>
      <c r="AB129" s="35">
        <v>131867.41108776699</v>
      </c>
    </row>
    <row r="130" spans="1:28" x14ac:dyDescent="0.25">
      <c r="A130" s="23">
        <v>134</v>
      </c>
      <c r="B130" s="30" t="s">
        <v>94</v>
      </c>
      <c r="C130" s="30" t="s">
        <v>98</v>
      </c>
      <c r="D130" s="30" t="s">
        <v>34</v>
      </c>
      <c r="E130" s="31">
        <v>75779.5078125</v>
      </c>
      <c r="F130" s="31">
        <v>87363.1484375</v>
      </c>
      <c r="G130" s="31">
        <v>100416.7421875</v>
      </c>
      <c r="H130" s="32">
        <v>2.8449128107371175E-2</v>
      </c>
      <c r="I130" s="32">
        <v>2.78510794114873E-2</v>
      </c>
      <c r="J130" s="33">
        <v>0.32511737125502882</v>
      </c>
      <c r="K130" s="31">
        <v>71673.834575728091</v>
      </c>
      <c r="L130" s="31">
        <v>89830.506222589902</v>
      </c>
      <c r="M130" s="31">
        <v>92367.548474740906</v>
      </c>
      <c r="N130" s="31">
        <v>94976.243260756601</v>
      </c>
      <c r="O130" s="31">
        <v>97658.614230659005</v>
      </c>
      <c r="P130" s="31">
        <v>100416.7421875</v>
      </c>
      <c r="Q130" s="31">
        <v>103252.76670150799</v>
      </c>
      <c r="R130" s="31">
        <v>106168.887769824</v>
      </c>
      <c r="S130" s="31">
        <v>109167.367523111</v>
      </c>
      <c r="T130" s="34">
        <f t="shared" si="1"/>
        <v>1.4918775005769547E-2</v>
      </c>
      <c r="U130" s="35">
        <v>91170.667333579098</v>
      </c>
      <c r="V130" s="35">
        <v>93745.559140997284</v>
      </c>
      <c r="W130" s="35">
        <v>96393.172449900594</v>
      </c>
      <c r="X130" s="35">
        <v>99115.561100673032</v>
      </c>
      <c r="Y130" s="35">
        <v>101914.83693938135</v>
      </c>
      <c r="Z130" s="35">
        <v>104793.17145600152</v>
      </c>
      <c r="AA130" s="35">
        <v>107752.79746891771</v>
      </c>
      <c r="AB130" s="35">
        <v>110796.01085699112</v>
      </c>
    </row>
    <row r="131" spans="1:28" x14ac:dyDescent="0.25">
      <c r="A131" s="23">
        <v>135</v>
      </c>
      <c r="B131" s="30" t="s">
        <v>94</v>
      </c>
      <c r="C131" s="30" t="s">
        <v>99</v>
      </c>
      <c r="D131" s="30" t="s">
        <v>34</v>
      </c>
      <c r="E131" s="31">
        <v>81739.578125</v>
      </c>
      <c r="F131" s="31">
        <v>94234.28125</v>
      </c>
      <c r="G131" s="31">
        <v>108314.5390625</v>
      </c>
      <c r="H131" s="32">
        <v>2.844914365798264E-2</v>
      </c>
      <c r="I131" s="32">
        <v>2.7851071560682301E-2</v>
      </c>
      <c r="J131" s="33">
        <v>0.32511742227075491</v>
      </c>
      <c r="K131" s="31">
        <v>77310.994250663978</v>
      </c>
      <c r="L131" s="31">
        <v>96895.696562577999</v>
      </c>
      <c r="M131" s="31">
        <v>99632.276999483001</v>
      </c>
      <c r="N131" s="31">
        <v>102446.14541462901</v>
      </c>
      <c r="O131" s="31">
        <v>105339.484616716</v>
      </c>
      <c r="P131" s="31">
        <v>108314.5390625</v>
      </c>
      <c r="Q131" s="31">
        <v>111373.616597892</v>
      </c>
      <c r="R131" s="31">
        <v>114519.09024823501</v>
      </c>
      <c r="S131" s="31">
        <v>117753.400059126</v>
      </c>
      <c r="T131" s="34">
        <f t="shared" ref="T131:T194" si="2">U131/L131-1</f>
        <v>1.4918775005769769E-2</v>
      </c>
      <c r="U131" s="35">
        <v>98341.261658622432</v>
      </c>
      <c r="V131" s="35">
        <v>101118.66851550601</v>
      </c>
      <c r="W131" s="35">
        <v>103974.51639214541</v>
      </c>
      <c r="X131" s="35">
        <v>106911.02066205374</v>
      </c>
      <c r="Y131" s="35">
        <v>109930.45926651331</v>
      </c>
      <c r="Z131" s="35">
        <v>113035.17448164822</v>
      </c>
      <c r="AA131" s="35">
        <v>116227.57473541188</v>
      </c>
      <c r="AB131" s="35">
        <v>119510.13647587079</v>
      </c>
    </row>
    <row r="132" spans="1:28" x14ac:dyDescent="0.25">
      <c r="A132" s="23">
        <v>136</v>
      </c>
      <c r="B132" s="30" t="s">
        <v>94</v>
      </c>
      <c r="C132" s="30" t="s">
        <v>100</v>
      </c>
      <c r="D132" s="30" t="s">
        <v>34</v>
      </c>
      <c r="E132" s="31">
        <v>176863.828125</v>
      </c>
      <c r="F132" s="31">
        <v>203899.1875</v>
      </c>
      <c r="G132" s="31">
        <v>234365.34375</v>
      </c>
      <c r="H132" s="32">
        <v>2.8449117783501249E-2</v>
      </c>
      <c r="I132" s="32">
        <v>2.7851100619986101E-2</v>
      </c>
      <c r="J132" s="33">
        <v>0.32511744337208337</v>
      </c>
      <c r="K132" s="31">
        <v>167281.48001603683</v>
      </c>
      <c r="L132" s="31">
        <v>209657.824237711</v>
      </c>
      <c r="M132" s="31">
        <v>215579.099667039</v>
      </c>
      <c r="N132" s="31">
        <v>221667.607122349</v>
      </c>
      <c r="O132" s="31">
        <v>227928.06966556201</v>
      </c>
      <c r="P132" s="31">
        <v>234365.34375</v>
      </c>
      <c r="Q132" s="31">
        <v>240984.42298769901</v>
      </c>
      <c r="R132" s="31">
        <v>247790.442023126</v>
      </c>
      <c r="S132" s="31">
        <v>254788.68051629301</v>
      </c>
      <c r="T132" s="34">
        <f t="shared" si="2"/>
        <v>1.4918775005769769E-2</v>
      </c>
      <c r="U132" s="35">
        <v>212785.66214571262</v>
      </c>
      <c r="V132" s="35">
        <v>218795.27573394377</v>
      </c>
      <c r="W132" s="35">
        <v>224974.61624416732</v>
      </c>
      <c r="X132" s="35">
        <v>231328.47720056187</v>
      </c>
      <c r="Y132" s="35">
        <v>237861.78750874256</v>
      </c>
      <c r="Z132" s="35">
        <v>244579.61527927479</v>
      </c>
      <c r="AA132" s="35">
        <v>251487.17175918623</v>
      </c>
      <c r="AB132" s="35">
        <v>258589.81537450166</v>
      </c>
    </row>
    <row r="133" spans="1:28" x14ac:dyDescent="0.25">
      <c r="A133" s="23">
        <v>137</v>
      </c>
      <c r="B133" s="30" t="s">
        <v>94</v>
      </c>
      <c r="C133" s="30" t="s">
        <v>101</v>
      </c>
      <c r="D133" s="30" t="s">
        <v>34</v>
      </c>
      <c r="E133" s="31">
        <v>104496.0625</v>
      </c>
      <c r="F133" s="31">
        <v>120469.3125</v>
      </c>
      <c r="G133" s="31">
        <v>138469.5625</v>
      </c>
      <c r="H133" s="32">
        <v>2.8449132235672338E-2</v>
      </c>
      <c r="I133" s="32">
        <v>2.7851096736997701E-2</v>
      </c>
      <c r="J133" s="33">
        <v>0.32511751339911932</v>
      </c>
      <c r="K133" s="31">
        <v>98834.545830621908</v>
      </c>
      <c r="L133" s="31">
        <v>123871.674810322</v>
      </c>
      <c r="M133" s="31">
        <v>127370.128557131</v>
      </c>
      <c r="N133" s="31">
        <v>130967.387609005</v>
      </c>
      <c r="O133" s="31">
        <v>134666.24248113099</v>
      </c>
      <c r="P133" s="31">
        <v>138469.5625</v>
      </c>
      <c r="Q133" s="31">
        <v>142380.298029239</v>
      </c>
      <c r="R133" s="31">
        <v>146401.482758314</v>
      </c>
      <c r="S133" s="31">
        <v>150536.236055858</v>
      </c>
      <c r="T133" s="34">
        <f t="shared" si="2"/>
        <v>1.4918775005769547E-2</v>
      </c>
      <c r="U133" s="35">
        <v>125719.68845640506</v>
      </c>
      <c r="V133" s="35">
        <v>129270.33483750199</v>
      </c>
      <c r="W133" s="35">
        <v>132921.26057721293</v>
      </c>
      <c r="X133" s="35">
        <v>136675.29782176917</v>
      </c>
      <c r="Y133" s="35">
        <v>140535.35870447371</v>
      </c>
      <c r="Z133" s="35">
        <v>144504.43760473808</v>
      </c>
      <c r="AA133" s="35">
        <v>148585.61347093227</v>
      </c>
      <c r="AB133" s="35">
        <v>152782.05220882033</v>
      </c>
    </row>
    <row r="134" spans="1:28" x14ac:dyDescent="0.25">
      <c r="A134" s="23">
        <v>138</v>
      </c>
      <c r="B134" s="30" t="s">
        <v>94</v>
      </c>
      <c r="C134" s="30" t="s">
        <v>102</v>
      </c>
      <c r="D134" s="30" t="s">
        <v>34</v>
      </c>
      <c r="E134" s="31">
        <v>48168.6796875</v>
      </c>
      <c r="F134" s="31">
        <v>55531.734375</v>
      </c>
      <c r="G134" s="31">
        <v>63829.15625</v>
      </c>
      <c r="H134" s="32">
        <v>2.8449127410371068E-2</v>
      </c>
      <c r="I134" s="32">
        <v>2.7851086518330799E-2</v>
      </c>
      <c r="J134" s="33">
        <v>0.32511741372400338</v>
      </c>
      <c r="K134" s="31">
        <v>45558.938428626301</v>
      </c>
      <c r="L134" s="31">
        <v>57100.092372992804</v>
      </c>
      <c r="M134" s="31">
        <v>58712.744806186602</v>
      </c>
      <c r="N134" s="31">
        <v>60370.942662552399</v>
      </c>
      <c r="O134" s="31">
        <v>62075.972261156297</v>
      </c>
      <c r="P134" s="31">
        <v>63829.15625</v>
      </c>
      <c r="Q134" s="31">
        <v>65631.854632042407</v>
      </c>
      <c r="R134" s="31">
        <v>67485.465820199606</v>
      </c>
      <c r="S134" s="31">
        <v>69391.427722139299</v>
      </c>
      <c r="T134" s="34">
        <f t="shared" si="2"/>
        <v>1.4918775005769769E-2</v>
      </c>
      <c r="U134" s="35">
        <v>57951.955803914148</v>
      </c>
      <c r="V134" s="35">
        <v>59588.66703129837</v>
      </c>
      <c r="W134" s="35">
        <v>61271.603163514264</v>
      </c>
      <c r="X134" s="35">
        <v>63002.069709921605</v>
      </c>
      <c r="Y134" s="35">
        <v>64781.409050798815</v>
      </c>
      <c r="Z134" s="35">
        <v>66611.001478670689</v>
      </c>
      <c r="AA134" s="35">
        <v>68492.266269048734</v>
      </c>
      <c r="AB134" s="35">
        <v>70426.662781408828</v>
      </c>
    </row>
    <row r="135" spans="1:28" ht="30" x14ac:dyDescent="0.25">
      <c r="A135" s="23">
        <v>139</v>
      </c>
      <c r="B135" s="30" t="s">
        <v>103</v>
      </c>
      <c r="C135" s="30" t="s">
        <v>104</v>
      </c>
      <c r="D135" s="30" t="s">
        <v>34</v>
      </c>
      <c r="E135" s="31">
        <v>5300.40478515625</v>
      </c>
      <c r="F135" s="31">
        <v>6110.6240234375</v>
      </c>
      <c r="G135" s="31">
        <v>7023.6591796875</v>
      </c>
      <c r="H135" s="32">
        <v>2.8449141452893172E-2</v>
      </c>
      <c r="I135" s="32">
        <v>2.7851086687515601E-2</v>
      </c>
      <c r="J135" s="33">
        <v>0.32511750788490801</v>
      </c>
      <c r="K135" s="31">
        <v>5013.2330123776565</v>
      </c>
      <c r="L135" s="31">
        <v>6283.20365248707</v>
      </c>
      <c r="M135" s="31">
        <v>6460.6573710320299</v>
      </c>
      <c r="N135" s="31">
        <v>6643.1228358082299</v>
      </c>
      <c r="O135" s="31">
        <v>6830.7415913293098</v>
      </c>
      <c r="P135" s="31">
        <v>7023.6591796875</v>
      </c>
      <c r="Q135" s="31">
        <v>7222.0252534554002</v>
      </c>
      <c r="R135" s="31">
        <v>7425.9936917765099</v>
      </c>
      <c r="S135" s="31">
        <v>7635.72271973434</v>
      </c>
      <c r="T135" s="34">
        <f t="shared" si="2"/>
        <v>3.9354765887955168E-2</v>
      </c>
      <c r="U135" s="35">
        <v>6530.477661257044</v>
      </c>
      <c r="V135" s="35">
        <v>6714.9150288303445</v>
      </c>
      <c r="W135" s="35">
        <v>6904.5613787050725</v>
      </c>
      <c r="X135" s="35">
        <v>7099.5638258448216</v>
      </c>
      <c r="Y135" s="35">
        <v>7300.0736401155209</v>
      </c>
      <c r="Z135" s="35">
        <v>7506.2463636303501</v>
      </c>
      <c r="AA135" s="35">
        <v>7718.2419314090976</v>
      </c>
      <c r="AB135" s="35">
        <v>7936.2247954449476</v>
      </c>
    </row>
    <row r="136" spans="1:28" x14ac:dyDescent="0.25">
      <c r="A136" s="23">
        <v>140</v>
      </c>
      <c r="B136" s="30" t="s">
        <v>103</v>
      </c>
      <c r="C136" s="30" t="s">
        <v>105</v>
      </c>
      <c r="D136" s="30" t="s">
        <v>34</v>
      </c>
      <c r="E136" s="31">
        <v>16369.20703125</v>
      </c>
      <c r="F136" s="31">
        <v>18871.40234375</v>
      </c>
      <c r="G136" s="31">
        <v>21691.12109375</v>
      </c>
      <c r="H136" s="32">
        <v>2.8449144563368434E-2</v>
      </c>
      <c r="I136" s="32">
        <v>2.7851067593061801E-2</v>
      </c>
      <c r="J136" s="33">
        <v>0.32511740198165917</v>
      </c>
      <c r="K136" s="31">
        <v>15482.336828161857</v>
      </c>
      <c r="L136" s="31">
        <v>19404.378573273199</v>
      </c>
      <c r="M136" s="31">
        <v>19952.407402283301</v>
      </c>
      <c r="N136" s="31">
        <v>20515.913954338801</v>
      </c>
      <c r="O136" s="31">
        <v>21095.335359565099</v>
      </c>
      <c r="P136" s="31">
        <v>21691.12109375</v>
      </c>
      <c r="Q136" s="31">
        <v>22303.733327016598</v>
      </c>
      <c r="R136" s="31">
        <v>22933.6472823439</v>
      </c>
      <c r="S136" s="31">
        <v>23581.351604211999</v>
      </c>
      <c r="T136" s="34">
        <f t="shared" si="2"/>
        <v>3.9354765887955168E-2</v>
      </c>
      <c r="U136" s="35">
        <v>20168.033349225621</v>
      </c>
      <c r="V136" s="35">
        <v>20737.629722892438</v>
      </c>
      <c r="W136" s="35">
        <v>21323.312941680688</v>
      </c>
      <c r="X136" s="35">
        <v>21925.537338865674</v>
      </c>
      <c r="Y136" s="35">
        <v>22544.770079245696</v>
      </c>
      <c r="Z136" s="35">
        <v>23181.491521536576</v>
      </c>
      <c r="AA136" s="35">
        <v>23836.195591002146</v>
      </c>
      <c r="AB136" s="35">
        <v>24509.390162607153</v>
      </c>
    </row>
    <row r="137" spans="1:28" x14ac:dyDescent="0.25">
      <c r="A137" s="23">
        <v>141</v>
      </c>
      <c r="B137" s="30" t="s">
        <v>103</v>
      </c>
      <c r="C137" s="30" t="s">
        <v>106</v>
      </c>
      <c r="D137" s="30" t="s">
        <v>34</v>
      </c>
      <c r="E137" s="31">
        <v>35142.5</v>
      </c>
      <c r="F137" s="31">
        <v>40514.375</v>
      </c>
      <c r="G137" s="31">
        <v>46567.94140625</v>
      </c>
      <c r="H137" s="32">
        <v>2.8449125036925482E-2</v>
      </c>
      <c r="I137" s="32">
        <v>2.7851100463918799E-2</v>
      </c>
      <c r="J137" s="33">
        <v>0.32511749039624238</v>
      </c>
      <c r="K137" s="31">
        <v>33238.506005556454</v>
      </c>
      <c r="L137" s="31">
        <v>41658.604998242299</v>
      </c>
      <c r="M137" s="31">
        <v>42835.150990224603</v>
      </c>
      <c r="N137" s="31">
        <v>44044.925662603397</v>
      </c>
      <c r="O137" s="31">
        <v>45288.867478650303</v>
      </c>
      <c r="P137" s="31">
        <v>46567.94140625</v>
      </c>
      <c r="Q137" s="31">
        <v>47883.139666458199</v>
      </c>
      <c r="R137" s="31">
        <v>49235.482503201703</v>
      </c>
      <c r="S137" s="31">
        <v>50626.0189747158</v>
      </c>
      <c r="T137" s="34">
        <f t="shared" si="2"/>
        <v>3.935476588795539E-2</v>
      </c>
      <c r="U137" s="35">
        <v>43298.069645166936</v>
      </c>
      <c r="V137" s="35">
        <v>44520.918325766164</v>
      </c>
      <c r="W137" s="35">
        <v>45778.303393504539</v>
      </c>
      <c r="X137" s="35">
        <v>47071.200244647735</v>
      </c>
      <c r="Y137" s="35">
        <v>48400.611823157247</v>
      </c>
      <c r="Z137" s="35">
        <v>49767.56939870699</v>
      </c>
      <c r="AA137" s="35">
        <v>51173.133366675502</v>
      </c>
      <c r="AB137" s="35">
        <v>52618.394070729766</v>
      </c>
    </row>
    <row r="138" spans="1:28" x14ac:dyDescent="0.25">
      <c r="A138" s="23">
        <v>142</v>
      </c>
      <c r="B138" s="30" t="s">
        <v>103</v>
      </c>
      <c r="C138" s="30" t="s">
        <v>107</v>
      </c>
      <c r="D138" s="30" t="s">
        <v>34</v>
      </c>
      <c r="E138" s="31">
        <v>49121.921875</v>
      </c>
      <c r="F138" s="31">
        <v>56630.68359375</v>
      </c>
      <c r="G138" s="31">
        <v>65092.30859375</v>
      </c>
      <c r="H138" s="32">
        <v>2.844910841791664E-2</v>
      </c>
      <c r="I138" s="32">
        <v>2.7851088678067199E-2</v>
      </c>
      <c r="J138" s="33">
        <v>0.32511730219737034</v>
      </c>
      <c r="K138" s="31">
        <v>46460.534501902512</v>
      </c>
      <c r="L138" s="31">
        <v>58230.078849983998</v>
      </c>
      <c r="M138" s="31">
        <v>59874.645116407701</v>
      </c>
      <c r="N138" s="31">
        <v>61565.658137808903</v>
      </c>
      <c r="O138" s="31">
        <v>63304.429689268698</v>
      </c>
      <c r="P138" s="31">
        <v>65092.30859375</v>
      </c>
      <c r="Q138" s="31">
        <v>66930.681768423296</v>
      </c>
      <c r="R138" s="31">
        <v>68820.9753005456</v>
      </c>
      <c r="S138" s="31">
        <v>70764.655553722696</v>
      </c>
      <c r="T138" s="34">
        <f t="shared" si="2"/>
        <v>3.935476588795539E-2</v>
      </c>
      <c r="U138" s="35">
        <v>60521.709970762298</v>
      </c>
      <c r="V138" s="35">
        <v>62230.997752760435</v>
      </c>
      <c r="W138" s="35">
        <v>63988.560190631724</v>
      </c>
      <c r="X138" s="35">
        <v>65795.760684046894</v>
      </c>
      <c r="Y138" s="35">
        <v>67654.001138569089</v>
      </c>
      <c r="Z138" s="35">
        <v>69564.723053156544</v>
      </c>
      <c r="AA138" s="35">
        <v>71529.408638383597</v>
      </c>
      <c r="AB138" s="35">
        <v>73549.5819662391</v>
      </c>
    </row>
    <row r="139" spans="1:28" x14ac:dyDescent="0.25">
      <c r="A139" s="23">
        <v>143</v>
      </c>
      <c r="B139" s="30" t="s">
        <v>268</v>
      </c>
      <c r="C139" s="30" t="s">
        <v>269</v>
      </c>
      <c r="D139" s="30" t="s">
        <v>253</v>
      </c>
      <c r="E139" s="31">
        <v>23746.279296875</v>
      </c>
      <c r="F139" s="31">
        <v>27376.1328125</v>
      </c>
      <c r="G139" s="31">
        <v>31466.609375</v>
      </c>
      <c r="H139" s="32">
        <v>2.8449142307045538E-2</v>
      </c>
      <c r="I139" s="32">
        <v>2.7851079042583899E-2</v>
      </c>
      <c r="J139" s="33">
        <v>0.32511746289200527</v>
      </c>
      <c r="K139" s="31">
        <v>22459.724858337584</v>
      </c>
      <c r="L139" s="31">
        <v>28149.304506989502</v>
      </c>
      <c r="M139" s="31">
        <v>28944.3125387461</v>
      </c>
      <c r="N139" s="31">
        <v>29761.7736215328</v>
      </c>
      <c r="O139" s="31">
        <v>30602.321886679601</v>
      </c>
      <c r="P139" s="31">
        <v>31466.609375</v>
      </c>
      <c r="Q139" s="31">
        <v>32355.306542599999</v>
      </c>
      <c r="R139" s="31">
        <v>33269.102780973299</v>
      </c>
      <c r="S139" s="31">
        <v>34208.706951784799</v>
      </c>
      <c r="T139" s="34">
        <f t="shared" si="2"/>
        <v>1.8680671034436935E-2</v>
      </c>
      <c r="U139" s="35">
        <v>28675.152404332766</v>
      </c>
      <c r="V139" s="35">
        <v>29485.011717312893</v>
      </c>
      <c r="W139" s="35">
        <v>30317.743519253901</v>
      </c>
      <c r="X139" s="35">
        <v>31173.993787479085</v>
      </c>
      <c r="Y139" s="35">
        <v>32054.426743356333</v>
      </c>
      <c r="Z139" s="35">
        <v>32959.725367555526</v>
      </c>
      <c r="AA139" s="35">
        <v>33890.591929860042</v>
      </c>
      <c r="AB139" s="35">
        <v>34847.748533939994</v>
      </c>
    </row>
    <row r="140" spans="1:28" x14ac:dyDescent="0.25">
      <c r="A140" s="23">
        <v>144</v>
      </c>
      <c r="B140" s="30" t="s">
        <v>268</v>
      </c>
      <c r="C140" s="30" t="s">
        <v>270</v>
      </c>
      <c r="D140" s="30" t="s">
        <v>253</v>
      </c>
      <c r="E140" s="31">
        <v>153808.640625</v>
      </c>
      <c r="F140" s="31">
        <v>177319.8125</v>
      </c>
      <c r="G140" s="31">
        <v>203814.515625</v>
      </c>
      <c r="H140" s="32">
        <v>2.8449143211146406E-2</v>
      </c>
      <c r="I140" s="32">
        <v>2.78510781278179E-2</v>
      </c>
      <c r="J140" s="33">
        <v>0.32511746282134024</v>
      </c>
      <c r="K140" s="31">
        <v>145475.4116383678</v>
      </c>
      <c r="L140" s="31">
        <v>182327.775321856</v>
      </c>
      <c r="M140" s="31">
        <v>187477.17576013901</v>
      </c>
      <c r="N140" s="31">
        <v>192772.008373124</v>
      </c>
      <c r="O140" s="31">
        <v>198216.38053558199</v>
      </c>
      <c r="P140" s="31">
        <v>203814.515625</v>
      </c>
      <c r="Q140" s="31">
        <v>209570.756297794</v>
      </c>
      <c r="R140" s="31">
        <v>215489.56785805101</v>
      </c>
      <c r="S140" s="31">
        <v>221575.54172141201</v>
      </c>
      <c r="T140" s="34">
        <f t="shared" si="2"/>
        <v>1.5403597488342857E-2</v>
      </c>
      <c r="U140" s="35">
        <v>185136.27898385888</v>
      </c>
      <c r="V140" s="35">
        <v>190364.99871467825</v>
      </c>
      <c r="W140" s="35">
        <v>195741.3907989304</v>
      </c>
      <c r="X140" s="35">
        <v>201269.62587973609</v>
      </c>
      <c r="Y140" s="35">
        <v>206953.99238979098</v>
      </c>
      <c r="Z140" s="35">
        <v>212798.89987804499</v>
      </c>
      <c r="AA140" s="35">
        <v>218808.88243033469</v>
      </c>
      <c r="AB140" s="35">
        <v>224988.60218662125</v>
      </c>
    </row>
    <row r="141" spans="1:28" x14ac:dyDescent="0.25">
      <c r="A141" s="23">
        <v>145</v>
      </c>
      <c r="B141" s="30" t="s">
        <v>268</v>
      </c>
      <c r="C141" s="30" t="s">
        <v>271</v>
      </c>
      <c r="D141" s="30" t="s">
        <v>253</v>
      </c>
      <c r="E141" s="31">
        <v>16907.984375</v>
      </c>
      <c r="F141" s="31">
        <v>19492.5390625</v>
      </c>
      <c r="G141" s="31">
        <v>22405.06640625</v>
      </c>
      <c r="H141" s="32">
        <v>2.8449164318028408E-2</v>
      </c>
      <c r="I141" s="32">
        <v>2.78510663922725E-2</v>
      </c>
      <c r="J141" s="33">
        <v>0.32511752491195023</v>
      </c>
      <c r="K141" s="31">
        <v>15991.923695996613</v>
      </c>
      <c r="L141" s="31">
        <v>20043.0577430907</v>
      </c>
      <c r="M141" s="31">
        <v>20609.124465765999</v>
      </c>
      <c r="N141" s="31">
        <v>21191.178346619799</v>
      </c>
      <c r="O141" s="31">
        <v>21789.670903497001</v>
      </c>
      <c r="P141" s="31">
        <v>22405.06640625</v>
      </c>
      <c r="Q141" s="31">
        <v>23037.8422368879</v>
      </c>
      <c r="R141" s="31">
        <v>23688.4892598972</v>
      </c>
      <c r="S141" s="31">
        <v>24357.5122030208</v>
      </c>
      <c r="T141" s="34">
        <f t="shared" si="2"/>
        <v>1.8680671034436935E-2</v>
      </c>
      <c r="U141" s="35">
        <v>20417.475511313602</v>
      </c>
      <c r="V141" s="35">
        <v>20994.116738590015</v>
      </c>
      <c r="W141" s="35">
        <v>21587.04377479562</v>
      </c>
      <c r="X141" s="35">
        <v>22196.716572427744</v>
      </c>
      <c r="Y141" s="35">
        <v>22823.608074207215</v>
      </c>
      <c r="Z141" s="35">
        <v>23468.204579955094</v>
      </c>
      <c r="AA141" s="35">
        <v>24131.006123831561</v>
      </c>
      <c r="AB141" s="35">
        <v>24812.526862227925</v>
      </c>
    </row>
    <row r="142" spans="1:28" x14ac:dyDescent="0.25">
      <c r="A142" s="23">
        <v>146</v>
      </c>
      <c r="B142" s="30" t="s">
        <v>268</v>
      </c>
      <c r="C142" s="30" t="s">
        <v>272</v>
      </c>
      <c r="D142" s="30" t="s">
        <v>253</v>
      </c>
      <c r="E142" s="31">
        <v>65542.1171875</v>
      </c>
      <c r="F142" s="31">
        <v>75560.8828125</v>
      </c>
      <c r="G142" s="31">
        <v>86851.0078125</v>
      </c>
      <c r="H142" s="32">
        <v>2.8449155933231239E-2</v>
      </c>
      <c r="I142" s="32">
        <v>2.7851074103526999E-2</v>
      </c>
      <c r="J142" s="33">
        <v>0.32511752044933817</v>
      </c>
      <c r="K142" s="31">
        <v>61991.098260140752</v>
      </c>
      <c r="L142" s="31">
        <v>77694.914149069402</v>
      </c>
      <c r="M142" s="31">
        <v>79889.215953319406</v>
      </c>
      <c r="N142" s="31">
        <v>82145.490416408997</v>
      </c>
      <c r="O142" s="31">
        <v>84465.487803701093</v>
      </c>
      <c r="P142" s="31">
        <v>86851.0078125</v>
      </c>
      <c r="Q142" s="31">
        <v>89303.900968134898</v>
      </c>
      <c r="R142" s="31">
        <v>91826.070059472797</v>
      </c>
      <c r="S142" s="31">
        <v>94419.471614973503</v>
      </c>
      <c r="T142" s="34">
        <f t="shared" si="2"/>
        <v>1.8680671034436935E-2</v>
      </c>
      <c r="U142" s="35">
        <v>79146.30728133698</v>
      </c>
      <c r="V142" s="35">
        <v>81381.600109428866</v>
      </c>
      <c r="W142" s="35">
        <v>83680.023286856536</v>
      </c>
      <c r="X142" s="35">
        <v>86043.359775099292</v>
      </c>
      <c r="Y142" s="35">
        <v>88473.442890999431</v>
      </c>
      <c r="Z142" s="35">
        <v>90972.157728924285</v>
      </c>
      <c r="AA142" s="35">
        <v>93541.442623096998</v>
      </c>
      <c r="AB142" s="35">
        <v>96183.290651224495</v>
      </c>
    </row>
    <row r="143" spans="1:28" x14ac:dyDescent="0.25">
      <c r="A143" s="23">
        <v>147</v>
      </c>
      <c r="B143" s="30" t="s">
        <v>268</v>
      </c>
      <c r="C143" s="30" t="s">
        <v>273</v>
      </c>
      <c r="D143" s="30" t="s">
        <v>253</v>
      </c>
      <c r="E143" s="31">
        <v>42028.6796875</v>
      </c>
      <c r="F143" s="31">
        <v>48453.171875</v>
      </c>
      <c r="G143" s="31">
        <v>55692.92578125</v>
      </c>
      <c r="H143" s="32">
        <v>2.8449113644039931E-2</v>
      </c>
      <c r="I143" s="32">
        <v>2.78510659949073E-2</v>
      </c>
      <c r="J143" s="33">
        <v>0.32511718653426791</v>
      </c>
      <c r="K143" s="31">
        <v>39751.600441145813</v>
      </c>
      <c r="L143" s="31">
        <v>49821.6121679567</v>
      </c>
      <c r="M143" s="31">
        <v>51228.700680687798</v>
      </c>
      <c r="N143" s="31">
        <v>52675.528936805502</v>
      </c>
      <c r="O143" s="31">
        <v>54163.219287313397</v>
      </c>
      <c r="P143" s="31">
        <v>55692.92578125</v>
      </c>
      <c r="Q143" s="31">
        <v>57265.8350609216</v>
      </c>
      <c r="R143" s="31">
        <v>58883.167282418901</v>
      </c>
      <c r="S143" s="31">
        <v>60546.177062130599</v>
      </c>
      <c r="T143" s="34">
        <f t="shared" si="2"/>
        <v>1.8680671034436935E-2</v>
      </c>
      <c r="U143" s="35">
        <v>50752.313315271604</v>
      </c>
      <c r="V143" s="35">
        <v>52185.687181576795</v>
      </c>
      <c r="W143" s="35">
        <v>53659.543156113046</v>
      </c>
      <c r="X143" s="35">
        <v>55175.02455614417</v>
      </c>
      <c r="Y143" s="35">
        <v>56733.306989109289</v>
      </c>
      <c r="Z143" s="35">
        <v>58335.599264578501</v>
      </c>
      <c r="AA143" s="35">
        <v>59983.144331966345</v>
      </c>
      <c r="AB143" s="35">
        <v>61677.220244726363</v>
      </c>
    </row>
    <row r="144" spans="1:28" x14ac:dyDescent="0.25">
      <c r="A144" s="23">
        <v>148</v>
      </c>
      <c r="B144" s="30" t="s">
        <v>268</v>
      </c>
      <c r="C144" s="30" t="s">
        <v>274</v>
      </c>
      <c r="D144" s="30" t="s">
        <v>253</v>
      </c>
      <c r="E144" s="31">
        <v>151408.96875</v>
      </c>
      <c r="F144" s="31">
        <v>174553.296875</v>
      </c>
      <c r="G144" s="31">
        <v>200634.6875</v>
      </c>
      <c r="H144" s="32">
        <v>2.8449108641377362E-2</v>
      </c>
      <c r="I144" s="32">
        <v>2.7851131619145202E-2</v>
      </c>
      <c r="J144" s="33">
        <v>0.32511758818778169</v>
      </c>
      <c r="K144" s="31">
        <v>143205.73674348483</v>
      </c>
      <c r="L144" s="31">
        <v>179483.13585502299</v>
      </c>
      <c r="M144" s="31">
        <v>184552.20630648799</v>
      </c>
      <c r="N144" s="31">
        <v>189764.44048818099</v>
      </c>
      <c r="O144" s="31">
        <v>195123.8817161</v>
      </c>
      <c r="P144" s="31">
        <v>200634.68749999901</v>
      </c>
      <c r="Q144" s="31">
        <v>206301.13276852199</v>
      </c>
      <c r="R144" s="31">
        <v>212127.61318540899</v>
      </c>
      <c r="S144" s="31">
        <v>218118.64855937599</v>
      </c>
      <c r="T144" s="34">
        <f t="shared" si="2"/>
        <v>1.8680671034436935E-2</v>
      </c>
      <c r="U144" s="35">
        <v>182836.00127215983</v>
      </c>
      <c r="V144" s="35">
        <v>187999.76534659398</v>
      </c>
      <c r="W144" s="35">
        <v>193309.36754498057</v>
      </c>
      <c r="X144" s="35">
        <v>198768.92671513878</v>
      </c>
      <c r="Y144" s="35">
        <v>204382.67803185922</v>
      </c>
      <c r="Z144" s="35">
        <v>210154.97628228291</v>
      </c>
      <c r="AA144" s="35">
        <v>216090.29924405954</v>
      </c>
      <c r="AB144" s="35">
        <v>222193.25115892448</v>
      </c>
    </row>
    <row r="145" spans="1:28" x14ac:dyDescent="0.25">
      <c r="A145" s="23">
        <v>149</v>
      </c>
      <c r="B145" s="30" t="s">
        <v>268</v>
      </c>
      <c r="C145" s="30" t="s">
        <v>275</v>
      </c>
      <c r="D145" s="30" t="s">
        <v>253</v>
      </c>
      <c r="E145" s="31">
        <v>134641.65625</v>
      </c>
      <c r="F145" s="31">
        <v>155222.921875</v>
      </c>
      <c r="G145" s="31">
        <v>178415.96875</v>
      </c>
      <c r="H145" s="32">
        <v>2.8449087641655713E-2</v>
      </c>
      <c r="I145" s="32">
        <v>2.7851087546665002E-2</v>
      </c>
      <c r="J145" s="33">
        <v>0.32511715704625321</v>
      </c>
      <c r="K145" s="31">
        <v>127346.87672990093</v>
      </c>
      <c r="L145" s="31">
        <v>159606.813767605</v>
      </c>
      <c r="M145" s="31">
        <v>164114.51796765701</v>
      </c>
      <c r="N145" s="31">
        <v>168749.53125104599</v>
      </c>
      <c r="O145" s="31">
        <v>173515.44915154899</v>
      </c>
      <c r="P145" s="31">
        <v>178415.96875</v>
      </c>
      <c r="Q145" s="31">
        <v>183454.891542242</v>
      </c>
      <c r="R145" s="31">
        <v>188636.126388075</v>
      </c>
      <c r="S145" s="31">
        <v>193963.692543485</v>
      </c>
      <c r="T145" s="34">
        <f t="shared" si="2"/>
        <v>1.8680671034436935E-2</v>
      </c>
      <c r="U145" s="35">
        <v>162588.37615045227</v>
      </c>
      <c r="V145" s="35">
        <v>167180.28727681615</v>
      </c>
      <c r="W145" s="35">
        <v>171901.88570488972</v>
      </c>
      <c r="X145" s="35">
        <v>176756.83413540275</v>
      </c>
      <c r="Y145" s="35">
        <v>181748.89871310856</v>
      </c>
      <c r="Z145" s="35">
        <v>186881.95194830903</v>
      </c>
      <c r="AA145" s="35">
        <v>192159.97572089388</v>
      </c>
      <c r="AB145" s="35">
        <v>197587.06436921208</v>
      </c>
    </row>
    <row r="146" spans="1:28" x14ac:dyDescent="0.25">
      <c r="A146" s="23">
        <v>150</v>
      </c>
      <c r="B146" s="30" t="s">
        <v>268</v>
      </c>
      <c r="C146" s="30" t="s">
        <v>276</v>
      </c>
      <c r="D146" s="30" t="s">
        <v>253</v>
      </c>
      <c r="E146" s="31">
        <v>75507.75</v>
      </c>
      <c r="F146" s="31">
        <v>87049.8359375</v>
      </c>
      <c r="G146" s="31">
        <v>100056.6328125</v>
      </c>
      <c r="H146" s="32">
        <v>2.8449096305232773E-2</v>
      </c>
      <c r="I146" s="32">
        <v>2.7851114458024399E-2</v>
      </c>
      <c r="J146" s="33">
        <v>0.32511739275107465</v>
      </c>
      <c r="K146" s="31">
        <v>71416.795378735973</v>
      </c>
      <c r="L146" s="31">
        <v>89508.348116686597</v>
      </c>
      <c r="M146" s="31">
        <v>92036.295029093701</v>
      </c>
      <c r="N146" s="31">
        <v>94635.637690907606</v>
      </c>
      <c r="O146" s="31">
        <v>97308.392502475996</v>
      </c>
      <c r="P146" s="31">
        <v>100056.6328125</v>
      </c>
      <c r="Q146" s="31">
        <v>102882.49052640201</v>
      </c>
      <c r="R146" s="31">
        <v>105788.157760121</v>
      </c>
      <c r="S146" s="31">
        <v>108775.88854061</v>
      </c>
      <c r="T146" s="34">
        <f t="shared" si="2"/>
        <v>1.8680671034436935E-2</v>
      </c>
      <c r="U146" s="35">
        <v>91180.424122690281</v>
      </c>
      <c r="V146" s="35">
        <v>93755.594772487006</v>
      </c>
      <c r="W146" s="35">
        <v>96403.49489178753</v>
      </c>
      <c r="X146" s="35">
        <v>99126.178548633703</v>
      </c>
      <c r="Y146" s="35">
        <v>101925.75782325401</v>
      </c>
      <c r="Z146" s="35">
        <v>104804.40444647547</v>
      </c>
      <c r="AA146" s="35">
        <v>107764.35148441447</v>
      </c>
      <c r="AB146" s="35">
        <v>110807.89507073993</v>
      </c>
    </row>
    <row r="147" spans="1:28" x14ac:dyDescent="0.25">
      <c r="A147" s="23">
        <v>151</v>
      </c>
      <c r="B147" s="30" t="s">
        <v>268</v>
      </c>
      <c r="C147" s="30" t="s">
        <v>277</v>
      </c>
      <c r="D147" s="30" t="s">
        <v>253</v>
      </c>
      <c r="E147" s="31">
        <v>48349.65234375</v>
      </c>
      <c r="F147" s="31">
        <v>55740.3671875</v>
      </c>
      <c r="G147" s="31">
        <v>64068.9609375</v>
      </c>
      <c r="H147" s="32">
        <v>2.8449115614323461E-2</v>
      </c>
      <c r="I147" s="32">
        <v>2.7851081673857098E-2</v>
      </c>
      <c r="J147" s="33">
        <v>0.32511730347078482</v>
      </c>
      <c r="K147" s="31">
        <v>45730.106571478951</v>
      </c>
      <c r="L147" s="31">
        <v>57314.617231273798</v>
      </c>
      <c r="M147" s="31">
        <v>58933.328108827001</v>
      </c>
      <c r="N147" s="31">
        <v>60597.7555074298</v>
      </c>
      <c r="O147" s="31">
        <v>62309.190578161899</v>
      </c>
      <c r="P147" s="31">
        <v>64068.9609375</v>
      </c>
      <c r="Q147" s="31">
        <v>65878.431697194203</v>
      </c>
      <c r="R147" s="31">
        <v>67739.0065232302</v>
      </c>
      <c r="S147" s="31">
        <v>69652.128724698297</v>
      </c>
      <c r="T147" s="34">
        <f t="shared" si="2"/>
        <v>1.8680671034436935E-2</v>
      </c>
      <c r="U147" s="35">
        <v>58385.292741235891</v>
      </c>
      <c r="V147" s="35">
        <v>60034.242219535066</v>
      </c>
      <c r="W147" s="35">
        <v>61729.762233911271</v>
      </c>
      <c r="X147" s="35">
        <v>63473.168055001646</v>
      </c>
      <c r="Y147" s="35">
        <v>65265.812100038253</v>
      </c>
      <c r="Z147" s="35">
        <v>67109.084981962369</v>
      </c>
      <c r="AA147" s="35">
        <v>69004.416588169857</v>
      </c>
      <c r="AB147" s="35">
        <v>70953.277189720466</v>
      </c>
    </row>
    <row r="148" spans="1:28" x14ac:dyDescent="0.25">
      <c r="A148" s="23">
        <v>152</v>
      </c>
      <c r="B148" s="30" t="s">
        <v>268</v>
      </c>
      <c r="C148" s="30" t="s">
        <v>278</v>
      </c>
      <c r="D148" s="30" t="s">
        <v>253</v>
      </c>
      <c r="E148" s="31">
        <v>159037.375</v>
      </c>
      <c r="F148" s="31">
        <v>183347.78125</v>
      </c>
      <c r="G148" s="31">
        <v>210743.1875</v>
      </c>
      <c r="H148" s="32">
        <v>2.8449111156226909E-2</v>
      </c>
      <c r="I148" s="32">
        <v>2.7851095611669801E-2</v>
      </c>
      <c r="J148" s="33">
        <v>0.32511736627946153</v>
      </c>
      <c r="K148" s="31">
        <v>150420.85211197296</v>
      </c>
      <c r="L148" s="31">
        <v>188525.992547987</v>
      </c>
      <c r="M148" s="31">
        <v>193850.449805777</v>
      </c>
      <c r="N148" s="31">
        <v>199325.28338412999</v>
      </c>
      <c r="O148" s="31">
        <v>204954.74029578399</v>
      </c>
      <c r="P148" s="31">
        <v>210743.18749999901</v>
      </c>
      <c r="Q148" s="31">
        <v>216695.11529016099</v>
      </c>
      <c r="R148" s="31">
        <v>222815.14077704799</v>
      </c>
      <c r="S148" s="31">
        <v>229108.01147048199</v>
      </c>
      <c r="T148" s="34">
        <f t="shared" si="2"/>
        <v>1.8680671034436713E-2</v>
      </c>
      <c r="U148" s="35">
        <v>192047.78459621663</v>
      </c>
      <c r="V148" s="35">
        <v>197471.70627315645</v>
      </c>
      <c r="W148" s="35">
        <v>203048.81340036954</v>
      </c>
      <c r="X148" s="35">
        <v>208783.43232760514</v>
      </c>
      <c r="Y148" s="35">
        <v>214680.01159181533</v>
      </c>
      <c r="Z148" s="35">
        <v>220743.12536803915</v>
      </c>
      <c r="AA148" s="35">
        <v>226977.47701774159</v>
      </c>
      <c r="AB148" s="35">
        <v>233387.90273737148</v>
      </c>
    </row>
    <row r="149" spans="1:28" x14ac:dyDescent="0.25">
      <c r="A149" s="23">
        <v>153</v>
      </c>
      <c r="B149" s="30" t="s">
        <v>268</v>
      </c>
      <c r="C149" s="30" t="s">
        <v>279</v>
      </c>
      <c r="D149" s="30" t="s">
        <v>253</v>
      </c>
      <c r="E149" s="31">
        <v>78157.125</v>
      </c>
      <c r="F149" s="31">
        <v>90104.1953125</v>
      </c>
      <c r="G149" s="31">
        <v>103567.34375</v>
      </c>
      <c r="H149" s="32">
        <v>2.8449100568019792E-2</v>
      </c>
      <c r="I149" s="32">
        <v>2.7851067797862301E-2</v>
      </c>
      <c r="J149" s="33">
        <v>0.32511711184360892</v>
      </c>
      <c r="K149" s="31">
        <v>73922.6360791349</v>
      </c>
      <c r="L149" s="31">
        <v>92648.966165518199</v>
      </c>
      <c r="M149" s="31">
        <v>95265.607797382094</v>
      </c>
      <c r="N149" s="31">
        <v>97956.150021049398</v>
      </c>
      <c r="O149" s="31">
        <v>100722.67997654001</v>
      </c>
      <c r="P149" s="31">
        <v>103567.34375</v>
      </c>
      <c r="Q149" s="31">
        <v>106492.34803848399</v>
      </c>
      <c r="R149" s="31">
        <v>109499.961861769</v>
      </c>
      <c r="S149" s="31">
        <v>112592.518322498</v>
      </c>
      <c r="T149" s="34">
        <f t="shared" si="2"/>
        <v>1.8680671034436935E-2</v>
      </c>
      <c r="U149" s="35">
        <v>94379.711024136923</v>
      </c>
      <c r="V149" s="35">
        <v>97045.233270011886</v>
      </c>
      <c r="W149" s="35">
        <v>99786.036619909661</v>
      </c>
      <c r="X149" s="35">
        <v>102604.2472030082</v>
      </c>
      <c r="Y149" s="35">
        <v>105502.05119576465</v>
      </c>
      <c r="Z149" s="35">
        <v>108481.69651779543</v>
      </c>
      <c r="AA149" s="35">
        <v>111545.49457566955</v>
      </c>
      <c r="AB149" s="35">
        <v>114695.82205593222</v>
      </c>
    </row>
    <row r="150" spans="1:28" x14ac:dyDescent="0.25">
      <c r="A150" s="23">
        <v>154</v>
      </c>
      <c r="B150" s="30" t="s">
        <v>268</v>
      </c>
      <c r="C150" s="30" t="s">
        <v>280</v>
      </c>
      <c r="D150" s="30" t="s">
        <v>253</v>
      </c>
      <c r="E150" s="31">
        <v>37431.73046875</v>
      </c>
      <c r="F150" s="31">
        <v>43153.5390625</v>
      </c>
      <c r="G150" s="31">
        <v>49601.4375</v>
      </c>
      <c r="H150" s="32">
        <v>2.8449135771221212E-2</v>
      </c>
      <c r="I150" s="32">
        <v>2.7851076665733498E-2</v>
      </c>
      <c r="J150" s="33">
        <v>0.32511740384030197</v>
      </c>
      <c r="K150" s="31">
        <v>35403.709388976982</v>
      </c>
      <c r="L150" s="31">
        <v>44372.304775737597</v>
      </c>
      <c r="M150" s="31">
        <v>45625.4915329043</v>
      </c>
      <c r="N150" s="31">
        <v>46914.071471837698</v>
      </c>
      <c r="O150" s="31">
        <v>48239.044186020998</v>
      </c>
      <c r="P150" s="31">
        <v>49601.437499999898</v>
      </c>
      <c r="Q150" s="31">
        <v>51002.308266699903</v>
      </c>
      <c r="R150" s="31">
        <v>52442.7431872612</v>
      </c>
      <c r="S150" s="31">
        <v>53923.859654028602</v>
      </c>
      <c r="T150" s="34">
        <f t="shared" si="2"/>
        <v>1.8680671034436935E-2</v>
      </c>
      <c r="U150" s="35">
        <v>45201.209204292929</v>
      </c>
      <c r="V150" s="35">
        <v>46477.806327409213</v>
      </c>
      <c r="W150" s="35">
        <v>47790.457800473931</v>
      </c>
      <c r="X150" s="35">
        <v>49140.181890038693</v>
      </c>
      <c r="Y150" s="35">
        <v>50528.025621092653</v>
      </c>
      <c r="Z150" s="35">
        <v>51955.065589273596</v>
      </c>
      <c r="AA150" s="35">
        <v>53422.408796018659</v>
      </c>
      <c r="AB150" s="35">
        <v>54931.193507301497</v>
      </c>
    </row>
    <row r="151" spans="1:28" ht="30" x14ac:dyDescent="0.25">
      <c r="A151" s="23">
        <v>155</v>
      </c>
      <c r="B151" s="30" t="s">
        <v>268</v>
      </c>
      <c r="C151" s="30" t="s">
        <v>318</v>
      </c>
      <c r="D151" s="30" t="s">
        <v>253</v>
      </c>
      <c r="E151" s="31">
        <v>107.42619323730401</v>
      </c>
      <c r="F151" s="31">
        <v>123.84733581542901</v>
      </c>
      <c r="G151" s="31">
        <v>142.35232543945301</v>
      </c>
      <c r="H151" s="32">
        <v>2.8449121418388467E-2</v>
      </c>
      <c r="I151" s="32">
        <v>2.78511010674212E-2</v>
      </c>
      <c r="J151" s="33">
        <v>0.32511747041986827</v>
      </c>
      <c r="K151" s="31">
        <v>101.60592344774453</v>
      </c>
      <c r="L151" s="31">
        <v>127.345102718067</v>
      </c>
      <c r="M151" s="31">
        <v>130.94165554310399</v>
      </c>
      <c r="N151" s="31">
        <v>134.63978425875001</v>
      </c>
      <c r="O151" s="31">
        <v>138.442357629084</v>
      </c>
      <c r="P151" s="31">
        <v>142.35232543945301</v>
      </c>
      <c r="Q151" s="31">
        <v>146.37272078471599</v>
      </c>
      <c r="R151" s="31">
        <v>150.50666242212799</v>
      </c>
      <c r="S151" s="31">
        <v>154.75735719065401</v>
      </c>
      <c r="T151" s="34">
        <f t="shared" si="2"/>
        <v>1.8680671034437157E-2</v>
      </c>
      <c r="U151" s="35">
        <v>129.72399468978981</v>
      </c>
      <c r="V151" s="35">
        <v>133.38773352466103</v>
      </c>
      <c r="W151" s="35">
        <v>137.15494575535416</v>
      </c>
      <c r="X151" s="35">
        <v>141.0285537363614</v>
      </c>
      <c r="Y151" s="35">
        <v>145.01156235697434</v>
      </c>
      <c r="Z151" s="35">
        <v>149.10706137227183</v>
      </c>
      <c r="AA151" s="35">
        <v>153.31822779995977</v>
      </c>
      <c r="AB151" s="35">
        <v>157.64832838487831</v>
      </c>
    </row>
    <row r="152" spans="1:28" x14ac:dyDescent="0.25">
      <c r="A152" s="23">
        <v>161</v>
      </c>
      <c r="B152" s="30" t="s">
        <v>281</v>
      </c>
      <c r="C152" s="30" t="s">
        <v>81</v>
      </c>
      <c r="D152" s="30" t="s">
        <v>253</v>
      </c>
      <c r="E152" s="31">
        <v>90007.5625</v>
      </c>
      <c r="F152" s="31">
        <v>103766.1484375</v>
      </c>
      <c r="G152" s="31">
        <v>119270.59375</v>
      </c>
      <c r="H152" s="32">
        <v>2.8449220002286574E-2</v>
      </c>
      <c r="I152" s="32">
        <v>2.7851002837913499E-2</v>
      </c>
      <c r="J152" s="33">
        <v>0.32511747276791292</v>
      </c>
      <c r="K152" s="31">
        <v>85131.037656414483</v>
      </c>
      <c r="L152" s="31">
        <v>106696.760543232</v>
      </c>
      <c r="M152" s="31">
        <v>109710.14036698701</v>
      </c>
      <c r="N152" s="31">
        <v>112808.62547337799</v>
      </c>
      <c r="O152" s="31">
        <v>115994.619445606</v>
      </c>
      <c r="P152" s="31">
        <v>119270.59375</v>
      </c>
      <c r="Q152" s="31">
        <v>122639.08965319001</v>
      </c>
      <c r="R152" s="31">
        <v>126102.72019345401</v>
      </c>
      <c r="S152" s="31">
        <v>129664.172207713</v>
      </c>
      <c r="T152" s="34">
        <f t="shared" si="2"/>
        <v>7.7996481390041339E-4</v>
      </c>
      <c r="U152" s="35">
        <v>106779.98026221288</v>
      </c>
      <c r="V152" s="35">
        <v>109795.71040768335</v>
      </c>
      <c r="W152" s="35">
        <v>112896.61221443453</v>
      </c>
      <c r="X152" s="35">
        <v>116085.09114035737</v>
      </c>
      <c r="Y152" s="35">
        <v>119363.62057941692</v>
      </c>
      <c r="Z152" s="35">
        <v>122734.74378031922</v>
      </c>
      <c r="AA152" s="35">
        <v>126201.07581939758</v>
      </c>
      <c r="AB152" s="35">
        <v>129765.30562918766</v>
      </c>
    </row>
    <row r="153" spans="1:28" x14ac:dyDescent="0.25">
      <c r="A153" s="23">
        <v>162</v>
      </c>
      <c r="B153" s="30" t="s">
        <v>281</v>
      </c>
      <c r="C153" s="30" t="s">
        <v>282</v>
      </c>
      <c r="D153" s="30" t="s">
        <v>253</v>
      </c>
      <c r="E153" s="31">
        <v>5604.07666015625</v>
      </c>
      <c r="F153" s="31">
        <v>6460.7138671875</v>
      </c>
      <c r="G153" s="31">
        <v>7426.05908203125</v>
      </c>
      <c r="H153" s="32">
        <v>2.8449101904413472E-2</v>
      </c>
      <c r="I153" s="32">
        <v>2.78510988763714E-2</v>
      </c>
      <c r="J153" s="33">
        <v>0.3251173266113383</v>
      </c>
      <c r="K153" s="31">
        <v>5300.4520542258169</v>
      </c>
      <c r="L153" s="31">
        <v>6643.1810085321904</v>
      </c>
      <c r="M153" s="31">
        <v>6830.8014902592204</v>
      </c>
      <c r="N153" s="31">
        <v>7023.7208559272904</v>
      </c>
      <c r="O153" s="31">
        <v>7222.0887596187204</v>
      </c>
      <c r="P153" s="31">
        <v>7426.05908203125</v>
      </c>
      <c r="Q153" s="31">
        <v>7635.7900498484196</v>
      </c>
      <c r="R153" s="31">
        <v>7851.4443584814398</v>
      </c>
      <c r="S153" s="31">
        <v>8073.1892982774998</v>
      </c>
      <c r="T153" s="34">
        <f t="shared" si="2"/>
        <v>7.7996481390041339E-4</v>
      </c>
      <c r="U153" s="35">
        <v>6648.3624559712171</v>
      </c>
      <c r="V153" s="35">
        <v>6836.1292745420133</v>
      </c>
      <c r="W153" s="35">
        <v>7029.1991099669131</v>
      </c>
      <c r="X153" s="35">
        <v>7227.7217330518879</v>
      </c>
      <c r="Y153" s="35">
        <v>7431.8511445149188</v>
      </c>
      <c r="Z153" s="35">
        <v>7641.7456944493852</v>
      </c>
      <c r="AA153" s="35">
        <v>7857.5682051617887</v>
      </c>
      <c r="AB153" s="35">
        <v>8079.4860974784351</v>
      </c>
    </row>
    <row r="154" spans="1:28" x14ac:dyDescent="0.25">
      <c r="A154" s="23">
        <v>163</v>
      </c>
      <c r="B154" s="30" t="s">
        <v>281</v>
      </c>
      <c r="C154" s="30" t="s">
        <v>283</v>
      </c>
      <c r="D154" s="30" t="s">
        <v>253</v>
      </c>
      <c r="E154" s="31">
        <v>24017.9453125</v>
      </c>
      <c r="F154" s="31">
        <v>27689.322265625</v>
      </c>
      <c r="G154" s="31">
        <v>31826.59765625</v>
      </c>
      <c r="H154" s="32">
        <v>2.8449117760919247E-2</v>
      </c>
      <c r="I154" s="32">
        <v>2.7851096675442399E-2</v>
      </c>
      <c r="J154" s="33">
        <v>0.32511741708754482</v>
      </c>
      <c r="K154" s="31">
        <v>22716.671425183053</v>
      </c>
      <c r="L154" s="31">
        <v>28471.3397297306</v>
      </c>
      <c r="M154" s="31">
        <v>29275.443372338599</v>
      </c>
      <c r="N154" s="31">
        <v>30102.256963765001</v>
      </c>
      <c r="O154" s="31">
        <v>30952.421891199399</v>
      </c>
      <c r="P154" s="31">
        <v>31826.59765625</v>
      </c>
      <c r="Q154" s="31">
        <v>32725.462386541702</v>
      </c>
      <c r="R154" s="31">
        <v>33649.713361762602</v>
      </c>
      <c r="S154" s="31">
        <v>34600.067554567002</v>
      </c>
      <c r="T154" s="34">
        <f t="shared" si="2"/>
        <v>7.7996481390041339E-4</v>
      </c>
      <c r="U154" s="35">
        <v>28493.546372924397</v>
      </c>
      <c r="V154" s="35">
        <v>29298.27718580739</v>
      </c>
      <c r="W154" s="35">
        <v>30125.735660341386</v>
      </c>
      <c r="X154" s="35">
        <v>30976.563683969958</v>
      </c>
      <c r="Y154" s="35">
        <v>31851.421272683867</v>
      </c>
      <c r="Z154" s="35">
        <v>32750.987083017651</v>
      </c>
      <c r="AA154" s="35">
        <v>33675.958938507021</v>
      </c>
      <c r="AB154" s="35">
        <v>34627.05437101343</v>
      </c>
    </row>
    <row r="155" spans="1:28" x14ac:dyDescent="0.25">
      <c r="A155" s="23">
        <v>164</v>
      </c>
      <c r="B155" s="30" t="s">
        <v>281</v>
      </c>
      <c r="C155" s="30" t="s">
        <v>284</v>
      </c>
      <c r="D155" s="30" t="s">
        <v>253</v>
      </c>
      <c r="E155" s="31">
        <v>4200.06103515625</v>
      </c>
      <c r="F155" s="31">
        <v>4842.08154296875</v>
      </c>
      <c r="G155" s="31">
        <v>5565.57373046875</v>
      </c>
      <c r="H155" s="32">
        <v>2.8449128354419078E-2</v>
      </c>
      <c r="I155" s="32">
        <v>2.7851075299674202E-2</v>
      </c>
      <c r="J155" s="33">
        <v>0.32511734564869199</v>
      </c>
      <c r="K155" s="31">
        <v>3972.505113944394</v>
      </c>
      <c r="L155" s="31">
        <v>4978.8342357947104</v>
      </c>
      <c r="M155" s="31">
        <v>5119.4491723332603</v>
      </c>
      <c r="N155" s="31">
        <v>5264.0354321658497</v>
      </c>
      <c r="O155" s="31">
        <v>5412.7051755586099</v>
      </c>
      <c r="P155" s="31">
        <v>5565.57373046875</v>
      </c>
      <c r="Q155" s="31">
        <v>5722.7596820081799</v>
      </c>
      <c r="R155" s="31">
        <v>5884.3849644338597</v>
      </c>
      <c r="S155" s="31">
        <v>6050.5749557361496</v>
      </c>
      <c r="T155" s="34">
        <f t="shared" si="2"/>
        <v>7.7996481390063543E-4</v>
      </c>
      <c r="U155" s="35">
        <v>4982.7175513128741</v>
      </c>
      <c r="V155" s="35">
        <v>5123.4421621567544</v>
      </c>
      <c r="W155" s="35">
        <v>5268.1411937646535</v>
      </c>
      <c r="X155" s="35">
        <v>5416.92689388281</v>
      </c>
      <c r="Y155" s="35">
        <v>5569.9146804192205</v>
      </c>
      <c r="Z155" s="35">
        <v>5727.2232309769533</v>
      </c>
      <c r="AA155" s="35">
        <v>5888.9745749163449</v>
      </c>
      <c r="AB155" s="35">
        <v>6055.2941880170774</v>
      </c>
    </row>
    <row r="156" spans="1:28" x14ac:dyDescent="0.25">
      <c r="A156" s="23">
        <v>165</v>
      </c>
      <c r="B156" s="30" t="s">
        <v>281</v>
      </c>
      <c r="C156" s="30" t="s">
        <v>285</v>
      </c>
      <c r="D156" s="30" t="s">
        <v>253</v>
      </c>
      <c r="E156" s="31">
        <v>15335.349609375</v>
      </c>
      <c r="F156" s="31">
        <v>17679.509765625</v>
      </c>
      <c r="G156" s="31">
        <v>20321.13671875</v>
      </c>
      <c r="H156" s="32">
        <v>2.8449146639347261E-2</v>
      </c>
      <c r="I156" s="32">
        <v>2.78510466785163E-2</v>
      </c>
      <c r="J156" s="33">
        <v>0.32511727716510563</v>
      </c>
      <c r="K156" s="31">
        <v>14504.493559648703</v>
      </c>
      <c r="L156" s="31">
        <v>18178.823547829401</v>
      </c>
      <c r="M156" s="31">
        <v>18692.239205957099</v>
      </c>
      <c r="N156" s="31">
        <v>19220.155012420499</v>
      </c>
      <c r="O156" s="31">
        <v>19762.9804878455</v>
      </c>
      <c r="P156" s="31">
        <v>20321.13671875</v>
      </c>
      <c r="Q156" s="31">
        <v>20895.056684192699</v>
      </c>
      <c r="R156" s="31">
        <v>21485.185591649599</v>
      </c>
      <c r="S156" s="31">
        <v>22091.981222374001</v>
      </c>
      <c r="T156" s="34">
        <f t="shared" si="2"/>
        <v>7.7996481390041339E-4</v>
      </c>
      <c r="U156" s="35">
        <v>18193.002390554811</v>
      </c>
      <c r="V156" s="35">
        <v>18706.81849337948</v>
      </c>
      <c r="W156" s="35">
        <v>19235.146054063349</v>
      </c>
      <c r="X156" s="35">
        <v>19778.394912640542</v>
      </c>
      <c r="Y156" s="35">
        <v>20336.986484058085</v>
      </c>
      <c r="Z156" s="35">
        <v>20911.354085079267</v>
      </c>
      <c r="AA156" s="35">
        <v>21501.943270422416</v>
      </c>
      <c r="AB156" s="35">
        <v>22109.212178390084</v>
      </c>
    </row>
    <row r="157" spans="1:28" x14ac:dyDescent="0.25">
      <c r="A157" s="23">
        <v>166</v>
      </c>
      <c r="B157" s="30" t="s">
        <v>281</v>
      </c>
      <c r="C157" s="30" t="s">
        <v>286</v>
      </c>
      <c r="D157" s="30" t="s">
        <v>253</v>
      </c>
      <c r="E157" s="31">
        <v>19201.828125</v>
      </c>
      <c r="F157" s="31">
        <v>22137.015625</v>
      </c>
      <c r="G157" s="31">
        <v>25444.677734375</v>
      </c>
      <c r="H157" s="32">
        <v>2.8449126646223004E-2</v>
      </c>
      <c r="I157" s="32">
        <v>2.7851094439984798E-2</v>
      </c>
      <c r="J157" s="33">
        <v>0.32511746114667894</v>
      </c>
      <c r="K157" s="31">
        <v>18161.487860565059</v>
      </c>
      <c r="L157" s="31">
        <v>22762.221660991599</v>
      </c>
      <c r="M157" s="31">
        <v>23405.085117209299</v>
      </c>
      <c r="N157" s="31">
        <v>24066.1046844382</v>
      </c>
      <c r="O157" s="31">
        <v>24745.793137769098</v>
      </c>
      <c r="P157" s="31">
        <v>25444.677734374902</v>
      </c>
      <c r="Q157" s="31">
        <v>26163.300622522002</v>
      </c>
      <c r="R157" s="31">
        <v>26902.219262132701</v>
      </c>
      <c r="S157" s="31">
        <v>27662.006857225799</v>
      </c>
      <c r="T157" s="34">
        <f t="shared" si="2"/>
        <v>7.7996481390041339E-4</v>
      </c>
      <c r="U157" s="35">
        <v>22779.975392973374</v>
      </c>
      <c r="V157" s="35">
        <v>23423.340258249878</v>
      </c>
      <c r="W157" s="35">
        <v>24084.875395562671</v>
      </c>
      <c r="X157" s="35">
        <v>24765.093979944715</v>
      </c>
      <c r="Y157" s="35">
        <v>25464.523679806567</v>
      </c>
      <c r="Z157" s="35">
        <v>26183.707066266354</v>
      </c>
      <c r="AA157" s="35">
        <v>26923.202034040703</v>
      </c>
      <c r="AB157" s="35">
        <v>27683.582234222347</v>
      </c>
    </row>
    <row r="158" spans="1:28" x14ac:dyDescent="0.25">
      <c r="A158" s="23">
        <v>167</v>
      </c>
      <c r="B158" s="30" t="s">
        <v>281</v>
      </c>
      <c r="C158" s="30" t="s">
        <v>287</v>
      </c>
      <c r="D158" s="30" t="s">
        <v>253</v>
      </c>
      <c r="E158" s="31">
        <v>42972.58984375</v>
      </c>
      <c r="F158" s="31">
        <v>49541.37890625</v>
      </c>
      <c r="G158" s="31">
        <v>56943.73828125</v>
      </c>
      <c r="H158" s="32">
        <v>2.8449158185773836E-2</v>
      </c>
      <c r="I158" s="32">
        <v>2.7851094962266301E-2</v>
      </c>
      <c r="J158" s="33">
        <v>0.32511767357516907</v>
      </c>
      <c r="K158" s="31">
        <v>40644.367967910963</v>
      </c>
      <c r="L158" s="31">
        <v>50940.554397526197</v>
      </c>
      <c r="M158" s="31">
        <v>52379.246190096703</v>
      </c>
      <c r="N158" s="31">
        <v>53858.570325571302</v>
      </c>
      <c r="O158" s="31">
        <v>55379.674365435101</v>
      </c>
      <c r="P158" s="31">
        <v>56943.738281249898</v>
      </c>
      <c r="Q158" s="31">
        <v>58551.975369998501</v>
      </c>
      <c r="R158" s="31">
        <v>60205.633195279101</v>
      </c>
      <c r="S158" s="31">
        <v>61905.9945550833</v>
      </c>
      <c r="T158" s="34">
        <f t="shared" si="2"/>
        <v>7.7996481390041339E-4</v>
      </c>
      <c r="U158" s="35">
        <v>50980.286237556851</v>
      </c>
      <c r="V158" s="35">
        <v>52420.100155036846</v>
      </c>
      <c r="W158" s="35">
        <v>53900.578106988949</v>
      </c>
      <c r="X158" s="35">
        <v>55422.868549946128</v>
      </c>
      <c r="Y158" s="35">
        <v>56988.152375796592</v>
      </c>
      <c r="Z158" s="35">
        <v>58597.643827841319</v>
      </c>
      <c r="AA158" s="35">
        <v>60252.59144272346</v>
      </c>
      <c r="AB158" s="35">
        <v>61954.279018960638</v>
      </c>
    </row>
    <row r="159" spans="1:28" x14ac:dyDescent="0.25">
      <c r="A159" s="23">
        <v>168</v>
      </c>
      <c r="B159" s="30" t="s">
        <v>281</v>
      </c>
      <c r="C159" s="30" t="s">
        <v>288</v>
      </c>
      <c r="D159" s="30" t="s">
        <v>253</v>
      </c>
      <c r="E159" s="31">
        <v>10274.4931640625</v>
      </c>
      <c r="F159" s="31">
        <v>11845.05078125</v>
      </c>
      <c r="G159" s="31">
        <v>13614.91015625</v>
      </c>
      <c r="H159" s="32">
        <v>2.8449138536179509E-2</v>
      </c>
      <c r="I159" s="32">
        <v>2.78510804952007E-2</v>
      </c>
      <c r="J159" s="33">
        <v>0.32511744753224181</v>
      </c>
      <c r="K159" s="31">
        <v>9717.8293057331284</v>
      </c>
      <c r="L159" s="31">
        <v>12179.5851923344</v>
      </c>
      <c r="M159" s="31">
        <v>12523.567707463901</v>
      </c>
      <c r="N159" s="31">
        <v>12877.2651651671</v>
      </c>
      <c r="O159" s="31">
        <v>13240.951940172499</v>
      </c>
      <c r="P159" s="31">
        <v>13614.9101562499</v>
      </c>
      <c r="Q159" s="31">
        <v>13999.4299050634</v>
      </c>
      <c r="R159" s="31">
        <v>14394.8094712044</v>
      </c>
      <c r="S159" s="31">
        <v>14801.355563581301</v>
      </c>
      <c r="T159" s="34">
        <f t="shared" si="2"/>
        <v>7.7996481390041339E-4</v>
      </c>
      <c r="U159" s="35">
        <v>12189.084840232324</v>
      </c>
      <c r="V159" s="35">
        <v>12533.335648647884</v>
      </c>
      <c r="W159" s="35">
        <v>12887.308976895585</v>
      </c>
      <c r="X159" s="35">
        <v>13251.279413704238</v>
      </c>
      <c r="Y159" s="35">
        <v>13625.529302887897</v>
      </c>
      <c r="Z159" s="35">
        <v>14010.348962369373</v>
      </c>
      <c r="AA159" s="35">
        <v>14406.036909388973</v>
      </c>
      <c r="AB159" s="35">
        <v>14812.900092074568</v>
      </c>
    </row>
    <row r="160" spans="1:28" x14ac:dyDescent="0.25">
      <c r="A160" s="23">
        <v>169</v>
      </c>
      <c r="B160" s="30" t="s">
        <v>281</v>
      </c>
      <c r="C160" s="30" t="s">
        <v>289</v>
      </c>
      <c r="D160" s="30" t="s">
        <v>253</v>
      </c>
      <c r="E160" s="31">
        <v>10755.7294921875</v>
      </c>
      <c r="F160" s="31">
        <v>12399.8486328125</v>
      </c>
      <c r="G160" s="31">
        <v>14252.6044921875</v>
      </c>
      <c r="H160" s="32">
        <v>2.8449135379078516E-2</v>
      </c>
      <c r="I160" s="32">
        <v>2.78510791780699E-2</v>
      </c>
      <c r="J160" s="33">
        <v>0.32511741788782955</v>
      </c>
      <c r="K160" s="31">
        <v>10172.992659594041</v>
      </c>
      <c r="L160" s="31">
        <v>12750.051931861301</v>
      </c>
      <c r="M160" s="31">
        <v>13110.1458637958</v>
      </c>
      <c r="N160" s="31">
        <v>13480.4097652731</v>
      </c>
      <c r="O160" s="31">
        <v>13861.130862128801</v>
      </c>
      <c r="P160" s="31">
        <v>14252.6044921875</v>
      </c>
      <c r="Q160" s="31">
        <v>14655.134334365899</v>
      </c>
      <c r="R160" s="31">
        <v>15069.032644246699</v>
      </c>
      <c r="S160" s="31">
        <v>15494.620496305301</v>
      </c>
      <c r="T160" s="34">
        <f t="shared" si="2"/>
        <v>7.7996481390041339E-4</v>
      </c>
      <c r="U160" s="35">
        <v>12759.996523743555</v>
      </c>
      <c r="V160" s="35">
        <v>13120.371315256782</v>
      </c>
      <c r="W160" s="35">
        <v>13490.924008473705</v>
      </c>
      <c r="X160" s="35">
        <v>13871.942053253535</v>
      </c>
      <c r="Y160" s="35">
        <v>14263.721017771508</v>
      </c>
      <c r="Z160" s="35">
        <v>14666.564817800499</v>
      </c>
      <c r="AA160" s="35">
        <v>15080.785952468876</v>
      </c>
      <c r="AB160" s="35">
        <v>15506.705746676023</v>
      </c>
    </row>
    <row r="161" spans="1:28" x14ac:dyDescent="0.25">
      <c r="A161" s="23">
        <v>170</v>
      </c>
      <c r="B161" s="30" t="s">
        <v>281</v>
      </c>
      <c r="C161" s="30" t="s">
        <v>290</v>
      </c>
      <c r="D161" s="30" t="s">
        <v>253</v>
      </c>
      <c r="E161" s="31">
        <v>26223.5078125</v>
      </c>
      <c r="F161" s="31">
        <v>30232.02734375</v>
      </c>
      <c r="G161" s="31">
        <v>34749.22265625</v>
      </c>
      <c r="H161" s="32">
        <v>2.8449123455018328E-2</v>
      </c>
      <c r="I161" s="32">
        <v>2.7851066329137801E-2</v>
      </c>
      <c r="J161" s="33">
        <v>0.32511725375222422</v>
      </c>
      <c r="K161" s="31">
        <v>24802.739742999314</v>
      </c>
      <c r="L161" s="31">
        <v>31085.856376142499</v>
      </c>
      <c r="M161" s="31">
        <v>31963.799703228698</v>
      </c>
      <c r="N161" s="31">
        <v>32866.538373774398</v>
      </c>
      <c r="O161" s="31">
        <v>33794.772671087303</v>
      </c>
      <c r="P161" s="31">
        <v>34749.22265625</v>
      </c>
      <c r="Q161" s="31">
        <v>35730.6287266937</v>
      </c>
      <c r="R161" s="31">
        <v>36739.752190548897</v>
      </c>
      <c r="S161" s="31">
        <v>37777.375857215797</v>
      </c>
      <c r="T161" s="34">
        <f t="shared" si="2"/>
        <v>7.7996481390041339E-4</v>
      </c>
      <c r="U161" s="35">
        <v>31110.102250325854</v>
      </c>
      <c r="V161" s="35">
        <v>31988.730339834092</v>
      </c>
      <c r="W161" s="35">
        <v>32892.173112157056</v>
      </c>
      <c r="X161" s="35">
        <v>33821.131396792887</v>
      </c>
      <c r="Y161" s="35">
        <v>34776.325816440432</v>
      </c>
      <c r="Z161" s="35">
        <v>35758.497346008262</v>
      </c>
      <c r="AA161" s="35">
        <v>36768.40788741388</v>
      </c>
      <c r="AB161" s="35">
        <v>37806.840860614386</v>
      </c>
    </row>
    <row r="162" spans="1:28" x14ac:dyDescent="0.25">
      <c r="A162" s="23">
        <v>171</v>
      </c>
      <c r="B162" s="30" t="s">
        <v>213</v>
      </c>
      <c r="C162" s="30" t="s">
        <v>81</v>
      </c>
      <c r="D162" s="30" t="s">
        <v>152</v>
      </c>
      <c r="E162" s="31">
        <v>9967.0791015625</v>
      </c>
      <c r="F162" s="31">
        <v>11490.646484375</v>
      </c>
      <c r="G162" s="31">
        <v>13207.548828125</v>
      </c>
      <c r="H162" s="32">
        <v>2.8449156587298324E-2</v>
      </c>
      <c r="I162" s="32">
        <v>2.7851038362560001E-2</v>
      </c>
      <c r="J162" s="33">
        <v>0.3251172879780222</v>
      </c>
      <c r="K162" s="31">
        <v>9427.071486728717</v>
      </c>
      <c r="L162" s="31">
        <v>11815.1711174138</v>
      </c>
      <c r="M162" s="31">
        <v>12148.861138805099</v>
      </c>
      <c r="N162" s="31">
        <v>12491.9754020689</v>
      </c>
      <c r="O162" s="31">
        <v>12844.780071397099</v>
      </c>
      <c r="P162" s="31">
        <v>13207.548828125</v>
      </c>
      <c r="Q162" s="31">
        <v>13580.5630830338</v>
      </c>
      <c r="R162" s="31">
        <v>13964.112194650501</v>
      </c>
      <c r="S162" s="31">
        <v>14358.4936937111</v>
      </c>
      <c r="T162" s="34">
        <f t="shared" si="2"/>
        <v>1.2524335993943758E-2</v>
      </c>
      <c r="U162" s="35">
        <v>11963.148290314231</v>
      </c>
      <c r="V162" s="35">
        <v>12301.017556696948</v>
      </c>
      <c r="W162" s="35">
        <v>12648.429097269949</v>
      </c>
      <c r="X162" s="35">
        <v>13005.65240975262</v>
      </c>
      <c r="Y162" s="35">
        <v>13372.964603154944</v>
      </c>
      <c r="Z162" s="35">
        <v>13750.650612738762</v>
      </c>
      <c r="AA162" s="35">
        <v>14139.003421051968</v>
      </c>
      <c r="AB162" s="35">
        <v>14538.324285202823</v>
      </c>
    </row>
    <row r="163" spans="1:28" x14ac:dyDescent="0.25">
      <c r="A163" s="23">
        <v>172</v>
      </c>
      <c r="B163" s="30" t="s">
        <v>213</v>
      </c>
      <c r="C163" s="30" t="s">
        <v>214</v>
      </c>
      <c r="D163" s="30" t="s">
        <v>152</v>
      </c>
      <c r="E163" s="31">
        <v>28208.015625</v>
      </c>
      <c r="F163" s="31">
        <v>32519.88671875</v>
      </c>
      <c r="G163" s="31">
        <v>37378.9296875</v>
      </c>
      <c r="H163" s="32">
        <v>2.8449124332807281E-2</v>
      </c>
      <c r="I163" s="32">
        <v>2.7851073416800098E-2</v>
      </c>
      <c r="J163" s="33">
        <v>0.32511730652800641</v>
      </c>
      <c r="K163" s="31">
        <v>26679.728177412944</v>
      </c>
      <c r="L163" s="31">
        <v>33438.330932227502</v>
      </c>
      <c r="M163" s="31">
        <v>34382.714343481697</v>
      </c>
      <c r="N163" s="31">
        <v>35353.769541352798</v>
      </c>
      <c r="O163" s="31">
        <v>36352.249804851199</v>
      </c>
      <c r="P163" s="31">
        <v>37378.9296875</v>
      </c>
      <c r="Q163" s="31">
        <v>38434.605618181296</v>
      </c>
      <c r="R163" s="31">
        <v>39520.096518952501</v>
      </c>
      <c r="S163" s="31">
        <v>40636.244440309703</v>
      </c>
      <c r="T163" s="34">
        <f t="shared" si="2"/>
        <v>1.2524335993943758E-2</v>
      </c>
      <c r="U163" s="35">
        <v>33857.123823899405</v>
      </c>
      <c r="V163" s="35">
        <v>34813.335007602436</v>
      </c>
      <c r="W163" s="35">
        <v>35796.552024186931</v>
      </c>
      <c r="X163" s="35">
        <v>36807.53758697625</v>
      </c>
      <c r="Y163" s="35">
        <v>37847.075950255501</v>
      </c>
      <c r="Z163" s="35">
        <v>38915.973517642546</v>
      </c>
      <c r="AA163" s="35">
        <v>40015.059467642634</v>
      </c>
      <c r="AB163" s="35">
        <v>41145.186396867713</v>
      </c>
    </row>
    <row r="164" spans="1:28" ht="30" x14ac:dyDescent="0.25">
      <c r="A164" s="23">
        <v>173</v>
      </c>
      <c r="B164" s="30" t="s">
        <v>213</v>
      </c>
      <c r="C164" s="30" t="s">
        <v>215</v>
      </c>
      <c r="D164" s="30" t="s">
        <v>152</v>
      </c>
      <c r="E164" s="31">
        <v>3593.37451171875</v>
      </c>
      <c r="F164" s="31">
        <v>4142.6572265625</v>
      </c>
      <c r="G164" s="31">
        <v>4761.642578125</v>
      </c>
      <c r="H164" s="32">
        <v>2.8449137540084317E-2</v>
      </c>
      <c r="I164" s="32">
        <v>2.7851052809129299E-2</v>
      </c>
      <c r="J164" s="33">
        <v>0.32511725749606102</v>
      </c>
      <c r="K164" s="31">
        <v>3398.6885301729062</v>
      </c>
      <c r="L164" s="31">
        <v>4259.65630274058</v>
      </c>
      <c r="M164" s="31">
        <v>4379.9597275716897</v>
      </c>
      <c r="N164" s="31">
        <v>4503.6608241860404</v>
      </c>
      <c r="O164" s="31">
        <v>4630.8555513941201</v>
      </c>
      <c r="P164" s="31">
        <v>4761.642578125</v>
      </c>
      <c r="Q164" s="31">
        <v>4896.1233599668303</v>
      </c>
      <c r="R164" s="31">
        <v>5034.4022178692103</v>
      </c>
      <c r="S164" s="31">
        <v>5176.5864190681004</v>
      </c>
      <c r="T164" s="34">
        <f t="shared" si="2"/>
        <v>1.252433599394398E-2</v>
      </c>
      <c r="U164" s="35">
        <v>4313.0056694948244</v>
      </c>
      <c r="V164" s="35">
        <v>4434.8158144956878</v>
      </c>
      <c r="W164" s="35">
        <v>4560.0661848433647</v>
      </c>
      <c r="X164" s="35">
        <v>4688.8539411679039</v>
      </c>
      <c r="Y164" s="35">
        <v>4821.2789881603621</v>
      </c>
      <c r="Z164" s="35">
        <v>4957.4440520718508</v>
      </c>
      <c r="AA164" s="35">
        <v>5097.4547604016825</v>
      </c>
      <c r="AB164" s="35">
        <v>5241.419723835771</v>
      </c>
    </row>
    <row r="165" spans="1:28" x14ac:dyDescent="0.25">
      <c r="A165" s="23">
        <v>174</v>
      </c>
      <c r="B165" s="30" t="s">
        <v>213</v>
      </c>
      <c r="C165" s="30" t="s">
        <v>216</v>
      </c>
      <c r="D165" s="30" t="s">
        <v>152</v>
      </c>
      <c r="E165" s="31">
        <v>20120.837890625</v>
      </c>
      <c r="F165" s="31">
        <v>23196.51171875</v>
      </c>
      <c r="G165" s="31">
        <v>26662.48046875</v>
      </c>
      <c r="H165" s="32">
        <v>2.8449184277879964E-2</v>
      </c>
      <c r="I165" s="32">
        <v>2.78510881687546E-2</v>
      </c>
      <c r="J165" s="33">
        <v>0.32511780143971514</v>
      </c>
      <c r="K165" s="31">
        <v>19030.706623320737</v>
      </c>
      <c r="L165" s="31">
        <v>23851.640489264999</v>
      </c>
      <c r="M165" s="31">
        <v>24525.271770466101</v>
      </c>
      <c r="N165" s="31">
        <v>25217.928120539</v>
      </c>
      <c r="O165" s="31">
        <v>25930.146856047901</v>
      </c>
      <c r="P165" s="31">
        <v>26662.48046875</v>
      </c>
      <c r="Q165" s="31">
        <v>27415.4970541814</v>
      </c>
      <c r="R165" s="31">
        <v>28189.780752348201</v>
      </c>
      <c r="S165" s="31">
        <v>28985.932200863099</v>
      </c>
      <c r="T165" s="34">
        <f t="shared" si="2"/>
        <v>1.2524335993944202E-2</v>
      </c>
      <c r="U165" s="35">
        <v>24150.366448759316</v>
      </c>
      <c r="V165" s="35">
        <v>24832.434512535707</v>
      </c>
      <c r="W165" s="35">
        <v>25533.765921429909</v>
      </c>
      <c r="X165" s="35">
        <v>26254.904721534716</v>
      </c>
      <c r="Y165" s="35">
        <v>26996.410324195029</v>
      </c>
      <c r="Z165" s="35">
        <v>27758.857939961232</v>
      </c>
      <c r="AA165" s="35">
        <v>28542.839024800014</v>
      </c>
      <c r="AB165" s="35">
        <v>29348.961738906022</v>
      </c>
    </row>
    <row r="166" spans="1:28" x14ac:dyDescent="0.25">
      <c r="A166" s="23">
        <v>175</v>
      </c>
      <c r="B166" s="30" t="s">
        <v>213</v>
      </c>
      <c r="C166" s="30" t="s">
        <v>217</v>
      </c>
      <c r="D166" s="30" t="s">
        <v>152</v>
      </c>
      <c r="E166" s="31">
        <v>21730.837890625</v>
      </c>
      <c r="F166" s="31">
        <v>25052.609375</v>
      </c>
      <c r="G166" s="31">
        <v>28795.91015625</v>
      </c>
      <c r="H166" s="32">
        <v>2.8449127216803705E-2</v>
      </c>
      <c r="I166" s="32">
        <v>2.7851075964326299E-2</v>
      </c>
      <c r="J166" s="33">
        <v>0.32511734251503066</v>
      </c>
      <c r="K166" s="31">
        <v>20553.47858363673</v>
      </c>
      <c r="L166" s="31">
        <v>25760.158772268402</v>
      </c>
      <c r="M166" s="31">
        <v>26487.691163806299</v>
      </c>
      <c r="N166" s="31">
        <v>27235.770920188301</v>
      </c>
      <c r="O166" s="31">
        <v>28004.9783512494</v>
      </c>
      <c r="P166" s="31">
        <v>28795.910156249902</v>
      </c>
      <c r="Q166" s="31">
        <v>29609.179886754901</v>
      </c>
      <c r="R166" s="31">
        <v>30445.418422585499</v>
      </c>
      <c r="S166" s="31">
        <v>31305.274461213601</v>
      </c>
      <c r="T166" s="34">
        <f t="shared" si="2"/>
        <v>1.252433599394398E-2</v>
      </c>
      <c r="U166" s="35">
        <v>26082.787655989636</v>
      </c>
      <c r="V166" s="35">
        <v>26819.431905564979</v>
      </c>
      <c r="W166" s="35">
        <v>27576.880861967969</v>
      </c>
      <c r="X166" s="35">
        <v>28355.722103023982</v>
      </c>
      <c r="Y166" s="35">
        <v>29156.5598012503</v>
      </c>
      <c r="Z166" s="35">
        <v>29980.015192532443</v>
      </c>
      <c r="AA166" s="35">
        <v>30826.727058036853</v>
      </c>
      <c r="AB166" s="35">
        <v>31697.352219734788</v>
      </c>
    </row>
    <row r="167" spans="1:28" x14ac:dyDescent="0.25">
      <c r="A167" s="23">
        <v>176</v>
      </c>
      <c r="B167" s="30" t="s">
        <v>213</v>
      </c>
      <c r="C167" s="30" t="s">
        <v>218</v>
      </c>
      <c r="D167" s="30" t="s">
        <v>152</v>
      </c>
      <c r="E167" s="31">
        <v>27677.5703125</v>
      </c>
      <c r="F167" s="31">
        <v>31908.35546875</v>
      </c>
      <c r="G167" s="31">
        <v>36676.02734375</v>
      </c>
      <c r="H167" s="32">
        <v>2.8449110648963428E-2</v>
      </c>
      <c r="I167" s="32">
        <v>2.78510866644484E-2</v>
      </c>
      <c r="J167" s="33">
        <v>0.32511730363795799</v>
      </c>
      <c r="K167" s="31">
        <v>26178.021268868015</v>
      </c>
      <c r="L167" s="31">
        <v>32809.528920861099</v>
      </c>
      <c r="M167" s="31">
        <v>33736.153812849298</v>
      </c>
      <c r="N167" s="31">
        <v>34688.9489583795</v>
      </c>
      <c r="O167" s="31">
        <v>35668.653472250298</v>
      </c>
      <c r="P167" s="31">
        <v>36676.02734375</v>
      </c>
      <c r="Q167" s="31">
        <v>37711.852026205197</v>
      </c>
      <c r="R167" s="31">
        <v>38776.931043180703</v>
      </c>
      <c r="S167" s="31">
        <v>39872.090611798398</v>
      </c>
      <c r="T167" s="34">
        <f t="shared" si="2"/>
        <v>1.252433599394398E-2</v>
      </c>
      <c r="U167" s="35">
        <v>33220.44648486899</v>
      </c>
      <c r="V167" s="35">
        <v>34158.676735694768</v>
      </c>
      <c r="W167" s="35">
        <v>35123.405004961227</v>
      </c>
      <c r="X167" s="35">
        <v>36115.379664382723</v>
      </c>
      <c r="Y167" s="35">
        <v>37135.370221602308</v>
      </c>
      <c r="Z167" s="35">
        <v>38184.167917123574</v>
      </c>
      <c r="AA167" s="35">
        <v>39262.586338103429</v>
      </c>
      <c r="AB167" s="35">
        <v>40371.462049477253</v>
      </c>
    </row>
    <row r="168" spans="1:28" x14ac:dyDescent="0.25">
      <c r="A168" s="23">
        <v>177</v>
      </c>
      <c r="B168" s="30" t="s">
        <v>213</v>
      </c>
      <c r="C168" s="30" t="s">
        <v>219</v>
      </c>
      <c r="D168" s="30" t="s">
        <v>152</v>
      </c>
      <c r="E168" s="31">
        <v>103861.2421875</v>
      </c>
      <c r="F168" s="31">
        <v>119737.453125</v>
      </c>
      <c r="G168" s="31">
        <v>137628.328125</v>
      </c>
      <c r="H168" s="32">
        <v>2.8449131334411393E-2</v>
      </c>
      <c r="I168" s="32">
        <v>2.7851064416838101E-2</v>
      </c>
      <c r="J168" s="33">
        <v>0.32511729328770911</v>
      </c>
      <c r="K168" s="31">
        <v>98234.125946552071</v>
      </c>
      <c r="L168" s="31">
        <v>123119.14187059901</v>
      </c>
      <c r="M168" s="31">
        <v>126596.33806582</v>
      </c>
      <c r="N168" s="31">
        <v>130171.73908277899</v>
      </c>
      <c r="O168" s="31">
        <v>133848.11847421201</v>
      </c>
      <c r="P168" s="31">
        <v>137628.328125</v>
      </c>
      <c r="Q168" s="31">
        <v>141515.30046447401</v>
      </c>
      <c r="R168" s="31">
        <v>145512.05074119201</v>
      </c>
      <c r="S168" s="31">
        <v>149621.679361961</v>
      </c>
      <c r="T168" s="34">
        <f t="shared" si="2"/>
        <v>1.2524335993944202E-2</v>
      </c>
      <c r="U168" s="35">
        <v>124661.12737067248</v>
      </c>
      <c r="V168" s="35">
        <v>128181.8731294149</v>
      </c>
      <c r="W168" s="35">
        <v>131802.0536595172</v>
      </c>
      <c r="X168" s="35">
        <v>135524.47725059791</v>
      </c>
      <c r="Y168" s="35">
        <v>139352.03150547837</v>
      </c>
      <c r="Z168" s="35">
        <v>143287.68558019344</v>
      </c>
      <c r="AA168" s="35">
        <v>147334.49248726084</v>
      </c>
      <c r="AB168" s="35">
        <v>151495.59146399659</v>
      </c>
    </row>
    <row r="169" spans="1:28" x14ac:dyDescent="0.25">
      <c r="A169" s="23">
        <v>178</v>
      </c>
      <c r="B169" s="30" t="s">
        <v>213</v>
      </c>
      <c r="C169" s="30" t="s">
        <v>220</v>
      </c>
      <c r="D169" s="30" t="s">
        <v>152</v>
      </c>
      <c r="E169" s="31">
        <v>57242.7890625</v>
      </c>
      <c r="F169" s="31">
        <v>65992.9140625</v>
      </c>
      <c r="G169" s="31">
        <v>75853.40625</v>
      </c>
      <c r="H169" s="32">
        <v>2.8449138862419711E-2</v>
      </c>
      <c r="I169" s="32">
        <v>2.7851047785112999E-2</v>
      </c>
      <c r="J169" s="33">
        <v>0.32511723297025386</v>
      </c>
      <c r="K169" s="31">
        <v>54141.423873911532</v>
      </c>
      <c r="L169" s="31">
        <v>67856.719862752594</v>
      </c>
      <c r="M169" s="31">
        <v>69773.164224438704</v>
      </c>
      <c r="N169" s="31">
        <v>71743.733792867293</v>
      </c>
      <c r="O169" s="31">
        <v>73769.957199948403</v>
      </c>
      <c r="P169" s="31">
        <v>75853.40625</v>
      </c>
      <c r="Q169" s="31">
        <v>77995.697139045602</v>
      </c>
      <c r="R169" s="31">
        <v>80198.491708547794</v>
      </c>
      <c r="S169" s="31">
        <v>82463.498734549707</v>
      </c>
      <c r="T169" s="34">
        <f t="shared" si="2"/>
        <v>1.252433599394398E-2</v>
      </c>
      <c r="U169" s="35">
        <v>68706.58022176064</v>
      </c>
      <c r="V169" s="35">
        <v>70647.026771065401</v>
      </c>
      <c r="W169" s="35">
        <v>72642.276409077982</v>
      </c>
      <c r="X169" s="35">
        <v>74693.876912794949</v>
      </c>
      <c r="Y169" s="35">
        <v>76803.419772326393</v>
      </c>
      <c r="Z169" s="35">
        <v>78972.541425463307</v>
      </c>
      <c r="AA169" s="35">
        <v>81202.924527114606</v>
      </c>
      <c r="AB169" s="35">
        <v>83496.299254593556</v>
      </c>
    </row>
    <row r="170" spans="1:28" x14ac:dyDescent="0.25">
      <c r="A170" s="23">
        <v>179</v>
      </c>
      <c r="B170" s="30" t="s">
        <v>213</v>
      </c>
      <c r="C170" s="30" t="s">
        <v>221</v>
      </c>
      <c r="D170" s="30" t="s">
        <v>152</v>
      </c>
      <c r="E170" s="31">
        <v>78043.1953125</v>
      </c>
      <c r="F170" s="31">
        <v>89972.859375</v>
      </c>
      <c r="G170" s="31">
        <v>103416.3984375</v>
      </c>
      <c r="H170" s="32">
        <v>2.8449120577355529E-2</v>
      </c>
      <c r="I170" s="32">
        <v>2.78510958775272E-2</v>
      </c>
      <c r="J170" s="33">
        <v>0.32511743046143504</v>
      </c>
      <c r="K170" s="31">
        <v>73814.874863254066</v>
      </c>
      <c r="L170" s="31">
        <v>92513.923566020094</v>
      </c>
      <c r="M170" s="31">
        <v>95126.753923723605</v>
      </c>
      <c r="N170" s="31">
        <v>97813.377308627605</v>
      </c>
      <c r="O170" s="31">
        <v>100575.877824986</v>
      </c>
      <c r="P170" s="31">
        <v>103416.3984375</v>
      </c>
      <c r="Q170" s="31">
        <v>106337.142633686</v>
      </c>
      <c r="R170" s="31">
        <v>109340.376133197</v>
      </c>
      <c r="S170" s="31">
        <v>112428.428645419</v>
      </c>
      <c r="T170" s="34">
        <f t="shared" si="2"/>
        <v>1.252433599394398E-2</v>
      </c>
      <c r="U170" s="35">
        <v>93672.599028878991</v>
      </c>
      <c r="V170" s="35">
        <v>96318.153344405175</v>
      </c>
      <c r="W170" s="35">
        <v>99038.42489537636</v>
      </c>
      <c r="X170" s="35">
        <v>101835.52388805051</v>
      </c>
      <c r="Y170" s="35">
        <v>104711.62012632059</v>
      </c>
      <c r="Z170" s="35">
        <v>107668.94469490123</v>
      </c>
      <c r="AA170" s="35">
        <v>110709.79169005985</v>
      </c>
      <c r="AB170" s="35">
        <v>113836.51999922488</v>
      </c>
    </row>
    <row r="171" spans="1:28" x14ac:dyDescent="0.25">
      <c r="A171" s="23">
        <v>180</v>
      </c>
      <c r="B171" s="30" t="s">
        <v>114</v>
      </c>
      <c r="C171" s="30" t="s">
        <v>115</v>
      </c>
      <c r="D171" s="30" t="s">
        <v>34</v>
      </c>
      <c r="E171" s="31">
        <v>6355.7197265625</v>
      </c>
      <c r="F171" s="31">
        <v>7327.25341796875</v>
      </c>
      <c r="G171" s="31">
        <v>8422.0751953125</v>
      </c>
      <c r="H171" s="32">
        <v>2.8449117925504398E-2</v>
      </c>
      <c r="I171" s="32">
        <v>2.7851103338571701E-2</v>
      </c>
      <c r="J171" s="33">
        <v>0.32511746232516536</v>
      </c>
      <c r="K171" s="31">
        <v>6011.3716180241536</v>
      </c>
      <c r="L171" s="31">
        <v>7534.1938938623498</v>
      </c>
      <c r="M171" s="31">
        <v>7746.9789008674397</v>
      </c>
      <c r="N171" s="31">
        <v>7965.7735035696896</v>
      </c>
      <c r="O171" s="31">
        <v>8190.7474284030905</v>
      </c>
      <c r="P171" s="31">
        <v>8422.0751953125</v>
      </c>
      <c r="Q171" s="31">
        <v>8659.9362531347397</v>
      </c>
      <c r="R171" s="31">
        <v>8904.5151188031705</v>
      </c>
      <c r="S171" s="31">
        <v>9156.00152048378</v>
      </c>
      <c r="T171" s="34">
        <f t="shared" si="2"/>
        <v>2.4675082885728061E-2</v>
      </c>
      <c r="U171" s="35">
        <v>7720.1007526705489</v>
      </c>
      <c r="V171" s="35">
        <v>7938.1362467444869</v>
      </c>
      <c r="W171" s="35">
        <v>8162.3296237527302</v>
      </c>
      <c r="X171" s="35">
        <v>8392.8547981416232</v>
      </c>
      <c r="Y171" s="35">
        <v>8629.8905961486289</v>
      </c>
      <c r="Z171" s="35">
        <v>8873.6208945238668</v>
      </c>
      <c r="AA171" s="35">
        <v>9124.2347631696812</v>
      </c>
      <c r="AB171" s="35">
        <v>9381.9266118085816</v>
      </c>
    </row>
    <row r="172" spans="1:28" x14ac:dyDescent="0.25">
      <c r="A172" s="23">
        <v>181</v>
      </c>
      <c r="B172" s="30" t="s">
        <v>114</v>
      </c>
      <c r="C172" s="30" t="s">
        <v>116</v>
      </c>
      <c r="D172" s="30" t="s">
        <v>34</v>
      </c>
      <c r="E172" s="31">
        <v>23053.734375</v>
      </c>
      <c r="F172" s="31">
        <v>26577.724609375</v>
      </c>
      <c r="G172" s="31">
        <v>30548.90625</v>
      </c>
      <c r="H172" s="32">
        <v>2.8449135200829291E-2</v>
      </c>
      <c r="I172" s="32">
        <v>2.7851087751566202E-2</v>
      </c>
      <c r="J172" s="33">
        <v>0.32511747351126985</v>
      </c>
      <c r="K172" s="31">
        <v>21804.701087178568</v>
      </c>
      <c r="L172" s="31">
        <v>27328.347461339701</v>
      </c>
      <c r="M172" s="31">
        <v>28100.169820567498</v>
      </c>
      <c r="N172" s="31">
        <v>28893.790415310501</v>
      </c>
      <c r="O172" s="31">
        <v>29709.824883436599</v>
      </c>
      <c r="P172" s="31">
        <v>30548.90625</v>
      </c>
      <c r="Q172" s="31">
        <v>31411.685418299799</v>
      </c>
      <c r="R172" s="31">
        <v>32298.831674807701</v>
      </c>
      <c r="S172" s="31">
        <v>33211.033208355097</v>
      </c>
      <c r="T172" s="34">
        <f t="shared" si="2"/>
        <v>2.4675082885727839E-2</v>
      </c>
      <c r="U172" s="35">
        <v>28002.676700078231</v>
      </c>
      <c r="V172" s="35">
        <v>28793.543837759225</v>
      </c>
      <c r="W172" s="35">
        <v>29606.747084097326</v>
      </c>
      <c r="X172" s="35">
        <v>30442.917267870489</v>
      </c>
      <c r="Y172" s="35">
        <v>31302.703034073184</v>
      </c>
      <c r="Z172" s="35">
        <v>32186.771347091446</v>
      </c>
      <c r="AA172" s="35">
        <v>33095.808008090222</v>
      </c>
      <c r="AB172" s="35">
        <v>34030.51818701117</v>
      </c>
    </row>
    <row r="173" spans="1:28" x14ac:dyDescent="0.25">
      <c r="A173" s="23">
        <v>182</v>
      </c>
      <c r="B173" s="30" t="s">
        <v>114</v>
      </c>
      <c r="C173" s="30" t="s">
        <v>117</v>
      </c>
      <c r="D173" s="30" t="s">
        <v>34</v>
      </c>
      <c r="E173" s="31">
        <v>7744.8349609375</v>
      </c>
      <c r="F173" s="31">
        <v>8928.708984375</v>
      </c>
      <c r="G173" s="31">
        <v>10262.81640625</v>
      </c>
      <c r="H173" s="32">
        <v>2.8449129857458878E-2</v>
      </c>
      <c r="I173" s="32">
        <v>2.78510983576385E-2</v>
      </c>
      <c r="J173" s="33">
        <v>0.32511750837976461</v>
      </c>
      <c r="K173" s="31">
        <v>7325.225708062615</v>
      </c>
      <c r="L173" s="31">
        <v>9180.8786372957493</v>
      </c>
      <c r="M173" s="31">
        <v>9440.1702082861102</v>
      </c>
      <c r="N173" s="31">
        <v>9706.7848385873294</v>
      </c>
      <c r="O173" s="31">
        <v>9980.9293501854208</v>
      </c>
      <c r="P173" s="31">
        <v>10262.81640625</v>
      </c>
      <c r="Q173" s="31">
        <v>10552.664676104199</v>
      </c>
      <c r="R173" s="31">
        <v>10850.699004854199</v>
      </c>
      <c r="S173" s="31">
        <v>11157.150587808699</v>
      </c>
      <c r="T173" s="34">
        <f t="shared" si="2"/>
        <v>2.4675082885728283E-2</v>
      </c>
      <c r="U173" s="35">
        <v>9407.4175786348333</v>
      </c>
      <c r="V173" s="35">
        <v>9673.1071898805094</v>
      </c>
      <c r="W173" s="35">
        <v>9946.3005574901181</v>
      </c>
      <c r="X173" s="35">
        <v>10227.209606797533</v>
      </c>
      <c r="Y173" s="35">
        <v>10516.052248451873</v>
      </c>
      <c r="Z173" s="35">
        <v>10813.052547457959</v>
      </c>
      <c r="AA173" s="35">
        <v>11118.440896991619</v>
      </c>
      <c r="AB173" s="35">
        <v>11432.454197122872</v>
      </c>
    </row>
    <row r="174" spans="1:28" x14ac:dyDescent="0.25">
      <c r="A174" s="23">
        <v>183</v>
      </c>
      <c r="B174" s="30" t="s">
        <v>114</v>
      </c>
      <c r="C174" s="30" t="s">
        <v>118</v>
      </c>
      <c r="D174" s="30" t="s">
        <v>34</v>
      </c>
      <c r="E174" s="31">
        <v>50714.6328125</v>
      </c>
      <c r="F174" s="31">
        <v>58466.8671875</v>
      </c>
      <c r="G174" s="31">
        <v>67202.84375</v>
      </c>
      <c r="H174" s="32">
        <v>2.8449147267609005E-2</v>
      </c>
      <c r="I174" s="32">
        <v>2.78510686834402E-2</v>
      </c>
      <c r="J174" s="33">
        <v>0.32511742712324243</v>
      </c>
      <c r="K174" s="31">
        <v>47966.955522550255</v>
      </c>
      <c r="L174" s="31">
        <v>60118.119759781497</v>
      </c>
      <c r="M174" s="31">
        <v>61816.007891459703</v>
      </c>
      <c r="N174" s="31">
        <v>63561.848688976803</v>
      </c>
      <c r="O174" s="31">
        <v>65356.996457199901</v>
      </c>
      <c r="P174" s="31">
        <v>67202.84375</v>
      </c>
      <c r="Q174" s="31">
        <v>69100.822450499705</v>
      </c>
      <c r="R174" s="31">
        <v>71052.404881831797</v>
      </c>
      <c r="S174" s="31">
        <v>73059.104949267494</v>
      </c>
      <c r="T174" s="34">
        <f t="shared" si="2"/>
        <v>2.4675082885728061E-2</v>
      </c>
      <c r="U174" s="35">
        <v>61601.539347788232</v>
      </c>
      <c r="V174" s="35">
        <v>63341.323004932259</v>
      </c>
      <c r="W174" s="35">
        <v>65130.242563641725</v>
      </c>
      <c r="X174" s="35">
        <v>66969.685746356816</v>
      </c>
      <c r="Y174" s="35">
        <v>68861.079468318814</v>
      </c>
      <c r="Z174" s="35">
        <v>70805.890944472005</v>
      </c>
      <c r="AA174" s="35">
        <v>72805.628827631517</v>
      </c>
      <c r="AB174" s="35">
        <v>74861.844378792986</v>
      </c>
    </row>
    <row r="175" spans="1:28" x14ac:dyDescent="0.25">
      <c r="A175" s="23">
        <v>184</v>
      </c>
      <c r="B175" s="30" t="s">
        <v>114</v>
      </c>
      <c r="C175" s="30" t="s">
        <v>119</v>
      </c>
      <c r="D175" s="30" t="s">
        <v>34</v>
      </c>
      <c r="E175" s="31">
        <v>11663.115234375</v>
      </c>
      <c r="F175" s="31">
        <v>13445.9365234375</v>
      </c>
      <c r="G175" s="31">
        <v>15454.9970703125</v>
      </c>
      <c r="H175" s="32">
        <v>2.8449125037442159E-2</v>
      </c>
      <c r="I175" s="32">
        <v>2.78510885673834E-2</v>
      </c>
      <c r="J175" s="33">
        <v>0.32511741157812524</v>
      </c>
      <c r="K175" s="31">
        <v>11031.216759906098</v>
      </c>
      <c r="L175" s="31">
        <v>13825.6841379784</v>
      </c>
      <c r="M175" s="31">
        <v>14216.1567957692</v>
      </c>
      <c r="N175" s="31">
        <v>14617.657399444</v>
      </c>
      <c r="O175" s="31">
        <v>15030.497406381401</v>
      </c>
      <c r="P175" s="31">
        <v>15454.9970703124</v>
      </c>
      <c r="Q175" s="31">
        <v>15891.4856897521</v>
      </c>
      <c r="R175" s="31">
        <v>16340.301863447099</v>
      </c>
      <c r="S175" s="31">
        <v>16801.793753038099</v>
      </c>
      <c r="T175" s="34">
        <f t="shared" si="2"/>
        <v>2.4675082885728061E-2</v>
      </c>
      <c r="U175" s="35">
        <v>14166.834040034912</v>
      </c>
      <c r="V175" s="35">
        <v>14566.941641891204</v>
      </c>
      <c r="W175" s="35">
        <v>14978.349305046397</v>
      </c>
      <c r="X175" s="35">
        <v>15401.376172113021</v>
      </c>
      <c r="Y175" s="35">
        <v>15836.350399106685</v>
      </c>
      <c r="Z175" s="35">
        <v>16283.609410007652</v>
      </c>
      <c r="AA175" s="35">
        <v>16743.500158511659</v>
      </c>
      <c r="AB175" s="35">
        <v>17216.379397173623</v>
      </c>
    </row>
    <row r="176" spans="1:28" x14ac:dyDescent="0.25">
      <c r="A176" s="23">
        <v>185</v>
      </c>
      <c r="B176" s="30" t="s">
        <v>114</v>
      </c>
      <c r="C176" s="30" t="s">
        <v>120</v>
      </c>
      <c r="D176" s="30" t="s">
        <v>34</v>
      </c>
      <c r="E176" s="31">
        <v>21112.181640625</v>
      </c>
      <c r="F176" s="31">
        <v>24339.384765625</v>
      </c>
      <c r="G176" s="31">
        <v>27976.119140625</v>
      </c>
      <c r="H176" s="32">
        <v>2.8449121545845786E-2</v>
      </c>
      <c r="I176" s="32">
        <v>2.7851089572806499E-2</v>
      </c>
      <c r="J176" s="33">
        <v>0.3251173951057742</v>
      </c>
      <c r="K176" s="31">
        <v>19968.340087862678</v>
      </c>
      <c r="L176" s="31">
        <v>25026.7912267787</v>
      </c>
      <c r="M176" s="31">
        <v>25733.6118040814</v>
      </c>
      <c r="N176" s="31">
        <v>26460.3948018148</v>
      </c>
      <c r="O176" s="31">
        <v>27207.704009775302</v>
      </c>
      <c r="P176" s="31">
        <v>27976.119140625</v>
      </c>
      <c r="Q176" s="31">
        <v>28766.236279593599</v>
      </c>
      <c r="R176" s="31">
        <v>29578.668346882099</v>
      </c>
      <c r="S176" s="31">
        <v>30414.045573125099</v>
      </c>
      <c r="T176" s="34">
        <f t="shared" si="2"/>
        <v>2.4675082885728061E-2</v>
      </c>
      <c r="U176" s="35">
        <v>25644.329374663277</v>
      </c>
      <c r="V176" s="35">
        <v>26368.590806250577</v>
      </c>
      <c r="W176" s="35">
        <v>27113.307232531733</v>
      </c>
      <c r="X176" s="35">
        <v>27879.056354858207</v>
      </c>
      <c r="Y176" s="35">
        <v>28666.43219034512</v>
      </c>
      <c r="Z176" s="35">
        <v>29476.045532669188</v>
      </c>
      <c r="AA176" s="35">
        <v>30308.52442588277</v>
      </c>
      <c r="AB176" s="35">
        <v>31164.514651607944</v>
      </c>
    </row>
    <row r="177" spans="1:28" x14ac:dyDescent="0.25">
      <c r="A177" s="23">
        <v>186</v>
      </c>
      <c r="B177" s="30" t="s">
        <v>114</v>
      </c>
      <c r="C177" s="30" t="s">
        <v>121</v>
      </c>
      <c r="D177" s="30" t="s">
        <v>34</v>
      </c>
      <c r="E177" s="31">
        <v>66089.4921875</v>
      </c>
      <c r="F177" s="31">
        <v>76191.90625</v>
      </c>
      <c r="G177" s="31">
        <v>87576.328125</v>
      </c>
      <c r="H177" s="32">
        <v>2.8449094811558794E-2</v>
      </c>
      <c r="I177" s="32">
        <v>2.78510989362733E-2</v>
      </c>
      <c r="J177" s="33">
        <v>0.32511728001390017</v>
      </c>
      <c r="K177" s="31">
        <v>62508.813820587653</v>
      </c>
      <c r="L177" s="31">
        <v>78343.761237413695</v>
      </c>
      <c r="M177" s="31">
        <v>80556.390132644607</v>
      </c>
      <c r="N177" s="31">
        <v>82831.509346832405</v>
      </c>
      <c r="O177" s="31">
        <v>85170.883766972896</v>
      </c>
      <c r="P177" s="31">
        <v>87576.328125</v>
      </c>
      <c r="Q177" s="31">
        <v>90049.708405535494</v>
      </c>
      <c r="R177" s="31">
        <v>92592.943293396005</v>
      </c>
      <c r="S177" s="31">
        <v>95208.005661981995</v>
      </c>
      <c r="T177" s="34">
        <f t="shared" si="2"/>
        <v>2.4675082885728061E-2</v>
      </c>
      <c r="U177" s="35">
        <v>80276.900039526561</v>
      </c>
      <c r="V177" s="35">
        <v>82544.125729738866</v>
      </c>
      <c r="W177" s="35">
        <v>84875.383692346077</v>
      </c>
      <c r="X177" s="35">
        <v>87272.482363061601</v>
      </c>
      <c r="Y177" s="35">
        <v>89737.281252464702</v>
      </c>
      <c r="Z177" s="35">
        <v>92271.692388485346</v>
      </c>
      <c r="AA177" s="35">
        <v>94877.681799630111</v>
      </c>
      <c r="AB177" s="35">
        <v>97557.271040096413</v>
      </c>
    </row>
    <row r="178" spans="1:28" x14ac:dyDescent="0.25">
      <c r="A178" s="23">
        <v>187</v>
      </c>
      <c r="B178" s="30" t="s">
        <v>114</v>
      </c>
      <c r="C178" s="30" t="s">
        <v>122</v>
      </c>
      <c r="D178" s="30" t="s">
        <v>34</v>
      </c>
      <c r="E178" s="31">
        <v>30393.365234375</v>
      </c>
      <c r="F178" s="31">
        <v>35039.2890625</v>
      </c>
      <c r="G178" s="31">
        <v>40274.77734375</v>
      </c>
      <c r="H178" s="32">
        <v>2.8449128165392572E-2</v>
      </c>
      <c r="I178" s="32">
        <v>2.7851084819820199E-2</v>
      </c>
      <c r="J178" s="33">
        <v>0.32511740747283291</v>
      </c>
      <c r="K178" s="31">
        <v>28746.676658749999</v>
      </c>
      <c r="L178" s="31">
        <v>36028.888009216898</v>
      </c>
      <c r="M178" s="31">
        <v>37046.4357557396</v>
      </c>
      <c r="N178" s="31">
        <v>38092.7216475026</v>
      </c>
      <c r="O178" s="31">
        <v>39168.557323069901</v>
      </c>
      <c r="P178" s="31">
        <v>40274.77734375</v>
      </c>
      <c r="Q178" s="31">
        <v>41412.239840992501</v>
      </c>
      <c r="R178" s="31">
        <v>42581.827182069501</v>
      </c>
      <c r="S178" s="31">
        <v>43784.446654556399</v>
      </c>
      <c r="T178" s="34">
        <f t="shared" si="2"/>
        <v>2.4675082885728061E-2</v>
      </c>
      <c r="U178" s="35">
        <v>36917.903807124938</v>
      </c>
      <c r="V178" s="35">
        <v>37960.559625688285</v>
      </c>
      <c r="W178" s="35">
        <v>39032.66270544134</v>
      </c>
      <c r="X178" s="35">
        <v>40135.044712189891</v>
      </c>
      <c r="Y178" s="35">
        <v>41268.560800104759</v>
      </c>
      <c r="Z178" s="35">
        <v>42434.090275092371</v>
      </c>
      <c r="AA178" s="35">
        <v>43632.537276902607</v>
      </c>
      <c r="AB178" s="35">
        <v>44864.83148049884</v>
      </c>
    </row>
    <row r="179" spans="1:28" x14ac:dyDescent="0.25">
      <c r="A179" s="23">
        <v>188</v>
      </c>
      <c r="B179" s="30" t="s">
        <v>114</v>
      </c>
      <c r="C179" s="30" t="s">
        <v>57</v>
      </c>
      <c r="D179" s="30" t="s">
        <v>34</v>
      </c>
      <c r="E179" s="31">
        <v>12812.369140625</v>
      </c>
      <c r="F179" s="31">
        <v>14770.865234375</v>
      </c>
      <c r="G179" s="31">
        <v>16977.892578125</v>
      </c>
      <c r="H179" s="32">
        <v>2.8449126384417146E-2</v>
      </c>
      <c r="I179" s="32">
        <v>2.7851077163994899E-2</v>
      </c>
      <c r="J179" s="33">
        <v>0.3251173449484841</v>
      </c>
      <c r="K179" s="31">
        <v>12118.205263463577</v>
      </c>
      <c r="L179" s="31">
        <v>15188.032048967099</v>
      </c>
      <c r="M179" s="31">
        <v>15616.980715768599</v>
      </c>
      <c r="N179" s="31">
        <v>16058.0439842616</v>
      </c>
      <c r="O179" s="31">
        <v>16511.564001620201</v>
      </c>
      <c r="P179" s="31">
        <v>16977.892578125</v>
      </c>
      <c r="Q179" s="31">
        <v>17457.391460073999</v>
      </c>
      <c r="R179" s="31">
        <v>17950.4326104014</v>
      </c>
      <c r="S179" s="31">
        <v>18457.398497220602</v>
      </c>
      <c r="T179" s="34">
        <f t="shared" si="2"/>
        <v>2.4675082885728061E-2</v>
      </c>
      <c r="U179" s="35">
        <v>15562.797998646456</v>
      </c>
      <c r="V179" s="35">
        <v>16002.331008113541</v>
      </c>
      <c r="W179" s="35">
        <v>16454.277548002858</v>
      </c>
      <c r="X179" s="35">
        <v>16918.988207995411</v>
      </c>
      <c r="Y179" s="35">
        <v>17396.823479316616</v>
      </c>
      <c r="Z179" s="35">
        <v>17888.154034381078</v>
      </c>
      <c r="AA179" s="35">
        <v>18393.361014335933</v>
      </c>
      <c r="AB179" s="35">
        <v>18912.83632472355</v>
      </c>
    </row>
    <row r="180" spans="1:28" x14ac:dyDescent="0.25">
      <c r="A180" s="23">
        <v>189</v>
      </c>
      <c r="B180" s="30" t="s">
        <v>114</v>
      </c>
      <c r="C180" s="30" t="s">
        <v>123</v>
      </c>
      <c r="D180" s="30" t="s">
        <v>34</v>
      </c>
      <c r="E180" s="31">
        <v>4110.37353515625</v>
      </c>
      <c r="F180" s="31">
        <v>4738.6845703125</v>
      </c>
      <c r="G180" s="31">
        <v>5446.7275390625</v>
      </c>
      <c r="H180" s="32">
        <v>2.8449134307143759E-2</v>
      </c>
      <c r="I180" s="32">
        <v>2.7851079280680199E-2</v>
      </c>
      <c r="J180" s="33">
        <v>0.32511741146548667</v>
      </c>
      <c r="K180" s="31">
        <v>3887.6767794434918</v>
      </c>
      <c r="L180" s="31">
        <v>4872.5170891614298</v>
      </c>
      <c r="M180" s="31">
        <v>5010.1293791337102</v>
      </c>
      <c r="N180" s="31">
        <v>5151.6281905906399</v>
      </c>
      <c r="O180" s="31">
        <v>5297.1232887956003</v>
      </c>
      <c r="P180" s="31">
        <v>5446.7275390625</v>
      </c>
      <c r="Q180" s="31">
        <v>5600.5569943090904</v>
      </c>
      <c r="R180" s="31">
        <v>5758.7309850830698</v>
      </c>
      <c r="S180" s="31">
        <v>5921.37221213066</v>
      </c>
      <c r="T180" s="34">
        <f t="shared" si="2"/>
        <v>2.4675082885727839E-2</v>
      </c>
      <c r="U180" s="35">
        <v>4992.7468521986139</v>
      </c>
      <c r="V180" s="35">
        <v>5133.7547364337779</v>
      </c>
      <c r="W180" s="35">
        <v>5278.7450423708606</v>
      </c>
      <c r="X180" s="35">
        <v>5427.8302437392622</v>
      </c>
      <c r="Y180" s="35">
        <v>5581.1259908129023</v>
      </c>
      <c r="Z180" s="35">
        <v>5738.7512001238374</v>
      </c>
      <c r="AA180" s="35">
        <v>5900.8281467098695</v>
      </c>
      <c r="AB180" s="35">
        <v>6067.4825589671991</v>
      </c>
    </row>
    <row r="181" spans="1:28" x14ac:dyDescent="0.25">
      <c r="A181" s="23">
        <v>190</v>
      </c>
      <c r="B181" s="30" t="s">
        <v>114</v>
      </c>
      <c r="C181" s="30" t="s">
        <v>124</v>
      </c>
      <c r="D181" s="30" t="s">
        <v>34</v>
      </c>
      <c r="E181" s="31">
        <v>38731.2109375</v>
      </c>
      <c r="F181" s="31">
        <v>44651.65625</v>
      </c>
      <c r="G181" s="31">
        <v>51323.40625</v>
      </c>
      <c r="H181" s="32">
        <v>2.8449128304848654E-2</v>
      </c>
      <c r="I181" s="32">
        <v>2.7851101920906E-2</v>
      </c>
      <c r="J181" s="33">
        <v>0.32511752170155028</v>
      </c>
      <c r="K181" s="31">
        <v>36632.783199749916</v>
      </c>
      <c r="L181" s="31">
        <v>45912.733762923097</v>
      </c>
      <c r="M181" s="31">
        <v>47209.427345375603</v>
      </c>
      <c r="N181" s="31">
        <v>48542.742886682798</v>
      </c>
      <c r="O181" s="31">
        <v>49913.714685069397</v>
      </c>
      <c r="P181" s="31">
        <v>51323.40625</v>
      </c>
      <c r="Q181" s="31">
        <v>52772.911127178901</v>
      </c>
      <c r="R181" s="31">
        <v>54263.353746851702</v>
      </c>
      <c r="S181" s="31">
        <v>55795.890296063102</v>
      </c>
      <c r="T181" s="34">
        <f t="shared" si="2"/>
        <v>2.4675082885728061E-2</v>
      </c>
      <c r="U181" s="35">
        <v>47045.634274033589</v>
      </c>
      <c r="V181" s="35">
        <v>48374.323874357615</v>
      </c>
      <c r="W181" s="35">
        <v>49740.539083194475</v>
      </c>
      <c r="X181" s="35">
        <v>51145.339720154341</v>
      </c>
      <c r="Y181" s="35">
        <v>52589.8155368769</v>
      </c>
      <c r="Z181" s="35">
        <v>54075.087062387363</v>
      </c>
      <c r="AA181" s="35">
        <v>55602.306472330914</v>
      </c>
      <c r="AB181" s="35">
        <v>57172.658482753039</v>
      </c>
    </row>
    <row r="182" spans="1:28" x14ac:dyDescent="0.25">
      <c r="A182" s="23">
        <v>191</v>
      </c>
      <c r="B182" s="30" t="s">
        <v>222</v>
      </c>
      <c r="C182" s="30" t="s">
        <v>223</v>
      </c>
      <c r="D182" s="30" t="s">
        <v>152</v>
      </c>
      <c r="E182" s="31">
        <v>16804.650390625</v>
      </c>
      <c r="F182" s="31">
        <v>19373.40625</v>
      </c>
      <c r="G182" s="31">
        <v>22268.13671875</v>
      </c>
      <c r="H182" s="32">
        <v>2.844913134421213E-2</v>
      </c>
      <c r="I182" s="32">
        <v>2.7851099241375001E-2</v>
      </c>
      <c r="J182" s="33">
        <v>0.32511752408564876</v>
      </c>
      <c r="K182" s="31">
        <v>15894.187217636692</v>
      </c>
      <c r="L182" s="31">
        <v>19920.560972557301</v>
      </c>
      <c r="M182" s="31">
        <v>20483.168748984099</v>
      </c>
      <c r="N182" s="31">
        <v>21061.6660131885</v>
      </c>
      <c r="O182" s="31">
        <v>21656.501525092401</v>
      </c>
      <c r="P182" s="31">
        <v>22268.136718749902</v>
      </c>
      <c r="Q182" s="31">
        <v>22897.0460602973</v>
      </c>
      <c r="R182" s="31">
        <v>23543.7174160123</v>
      </c>
      <c r="S182" s="31">
        <v>24208.6524307687</v>
      </c>
      <c r="T182" s="34">
        <f t="shared" si="2"/>
        <v>1.6903076286453711E-2</v>
      </c>
      <c r="U182" s="35">
        <v>20257.279734345389</v>
      </c>
      <c r="V182" s="35">
        <v>20829.397311320528</v>
      </c>
      <c r="W182" s="35">
        <v>21417.672957206039</v>
      </c>
      <c r="X182" s="35">
        <v>22022.563017343138</v>
      </c>
      <c r="Y182" s="35">
        <v>22644.536725437029</v>
      </c>
      <c r="Z182" s="35">
        <v>23284.076567557011</v>
      </c>
      <c r="AA182" s="35">
        <v>23941.678656417418</v>
      </c>
      <c r="AB182" s="35">
        <v>24617.853116229151</v>
      </c>
    </row>
    <row r="183" spans="1:28" x14ac:dyDescent="0.25">
      <c r="A183" s="23">
        <v>192</v>
      </c>
      <c r="B183" s="30" t="s">
        <v>222</v>
      </c>
      <c r="C183" s="30" t="s">
        <v>224</v>
      </c>
      <c r="D183" s="30" t="s">
        <v>152</v>
      </c>
      <c r="E183" s="31">
        <v>18571.76171875</v>
      </c>
      <c r="F183" s="31">
        <v>21410.63671875</v>
      </c>
      <c r="G183" s="31">
        <v>24609.765625</v>
      </c>
      <c r="H183" s="32">
        <v>2.8449120306766294E-2</v>
      </c>
      <c r="I183" s="32">
        <v>2.7851099862966501E-2</v>
      </c>
      <c r="J183" s="33">
        <v>0.32511745507449841</v>
      </c>
      <c r="K183" s="31">
        <v>17565.557776605769</v>
      </c>
      <c r="L183" s="31">
        <v>22015.328072844699</v>
      </c>
      <c r="M183" s="31">
        <v>22637.097463362101</v>
      </c>
      <c r="N183" s="31">
        <v>23276.427217899902</v>
      </c>
      <c r="O183" s="31">
        <v>23933.8132862251</v>
      </c>
      <c r="P183" s="31">
        <v>24609.765625</v>
      </c>
      <c r="Q183" s="31">
        <v>25304.808593371999</v>
      </c>
      <c r="R183" s="31">
        <v>26019.481359737401</v>
      </c>
      <c r="S183" s="31">
        <v>26754.338319992301</v>
      </c>
      <c r="T183" s="34">
        <f t="shared" si="2"/>
        <v>1.6903076286453489E-2</v>
      </c>
      <c r="U183" s="35">
        <v>22387.454842731295</v>
      </c>
      <c r="V183" s="35">
        <v>23019.734046903322</v>
      </c>
      <c r="W183" s="35">
        <v>23669.870439167506</v>
      </c>
      <c r="X183" s="35">
        <v>24338.368352363315</v>
      </c>
      <c r="Y183" s="35">
        <v>25025.746362985097</v>
      </c>
      <c r="Z183" s="35">
        <v>25732.537693458169</v>
      </c>
      <c r="AA183" s="35">
        <v>26459.290625778653</v>
      </c>
      <c r="AB183" s="35">
        <v>27206.56892683381</v>
      </c>
    </row>
    <row r="184" spans="1:28" x14ac:dyDescent="0.25">
      <c r="A184" s="23">
        <v>193</v>
      </c>
      <c r="B184" s="30" t="s">
        <v>222</v>
      </c>
      <c r="C184" s="30" t="s">
        <v>225</v>
      </c>
      <c r="D184" s="30" t="s">
        <v>152</v>
      </c>
      <c r="E184" s="31">
        <v>121072.40625</v>
      </c>
      <c r="F184" s="31">
        <v>139579.484375</v>
      </c>
      <c r="G184" s="31">
        <v>160435.140625</v>
      </c>
      <c r="H184" s="32">
        <v>2.844909081523745E-2</v>
      </c>
      <c r="I184" s="32">
        <v>2.78511066353519E-2</v>
      </c>
      <c r="J184" s="33">
        <v>0.32511730454683563</v>
      </c>
      <c r="K184" s="31">
        <v>114512.79369927639</v>
      </c>
      <c r="L184" s="31">
        <v>143521.568364843</v>
      </c>
      <c r="M184" s="31">
        <v>147574.98695555999</v>
      </c>
      <c r="N184" s="31">
        <v>151742.88452291299</v>
      </c>
      <c r="O184" s="31">
        <v>156028.494247931</v>
      </c>
      <c r="P184" s="31">
        <v>160435.140625</v>
      </c>
      <c r="Q184" s="31">
        <v>164966.242040785</v>
      </c>
      <c r="R184" s="31">
        <v>169625.31342599299</v>
      </c>
      <c r="S184" s="31">
        <v>174415.96898202199</v>
      </c>
      <c r="T184" s="34">
        <f t="shared" si="2"/>
        <v>1.6903076286453711E-2</v>
      </c>
      <c r="U184" s="35">
        <v>145947.52438366541</v>
      </c>
      <c r="V184" s="35">
        <v>150069.45820639981</v>
      </c>
      <c r="W184" s="35">
        <v>154307.80605198772</v>
      </c>
      <c r="X184" s="35">
        <v>158665.85575213592</v>
      </c>
      <c r="Y184" s="35">
        <v>163146.98799538432</v>
      </c>
      <c r="Z184" s="35">
        <v>167754.67894961761</v>
      </c>
      <c r="AA184" s="35">
        <v>172492.50295865384</v>
      </c>
      <c r="AB184" s="35">
        <v>177364.13531498075</v>
      </c>
    </row>
    <row r="185" spans="1:28" x14ac:dyDescent="0.25">
      <c r="A185" s="23">
        <v>194</v>
      </c>
      <c r="B185" s="30" t="s">
        <v>222</v>
      </c>
      <c r="C185" s="30" t="s">
        <v>226</v>
      </c>
      <c r="D185" s="30" t="s">
        <v>152</v>
      </c>
      <c r="E185" s="31">
        <v>98299.5546875</v>
      </c>
      <c r="F185" s="31">
        <v>113325.6171875</v>
      </c>
      <c r="G185" s="31">
        <v>130258.4609375</v>
      </c>
      <c r="H185" s="32">
        <v>2.8449149195814049E-2</v>
      </c>
      <c r="I185" s="32">
        <v>2.7851078950434802E-2</v>
      </c>
      <c r="J185" s="33">
        <v>0.32511750792359551</v>
      </c>
      <c r="K185" s="31">
        <v>92973.763375039198</v>
      </c>
      <c r="L185" s="31">
        <v>116526.22115067</v>
      </c>
      <c r="M185" s="31">
        <v>119817.21831868999</v>
      </c>
      <c r="N185" s="31">
        <v>123201.16162581</v>
      </c>
      <c r="O185" s="31">
        <v>126680.67610764501</v>
      </c>
      <c r="P185" s="31">
        <v>130258.4609375</v>
      </c>
      <c r="Q185" s="31">
        <v>133937.291520203</v>
      </c>
      <c r="R185" s="31">
        <v>137720.02164508399</v>
      </c>
      <c r="S185" s="31">
        <v>141609.585699749</v>
      </c>
      <c r="T185" s="34">
        <f t="shared" si="2"/>
        <v>1.6903076286453489E-2</v>
      </c>
      <c r="U185" s="35">
        <v>118495.87275615193</v>
      </c>
      <c r="V185" s="35">
        <v>121842.49789090891</v>
      </c>
      <c r="W185" s="35">
        <v>125283.64023991161</v>
      </c>
      <c r="X185" s="35">
        <v>128821.96920992965</v>
      </c>
      <c r="Y185" s="35">
        <v>132460.2295985774</v>
      </c>
      <c r="Z185" s="35">
        <v>136201.24372353725</v>
      </c>
      <c r="AA185" s="35">
        <v>140047.91361193298</v>
      </c>
      <c r="AB185" s="35">
        <v>144003.22325152197</v>
      </c>
    </row>
    <row r="186" spans="1:28" x14ac:dyDescent="0.25">
      <c r="A186" s="23">
        <v>195</v>
      </c>
      <c r="B186" s="30" t="s">
        <v>222</v>
      </c>
      <c r="C186" s="30" t="s">
        <v>227</v>
      </c>
      <c r="D186" s="30" t="s">
        <v>152</v>
      </c>
      <c r="E186" s="31">
        <v>29879.681640625</v>
      </c>
      <c r="F186" s="31">
        <v>34447.08203125</v>
      </c>
      <c r="G186" s="31">
        <v>39594.0859375</v>
      </c>
      <c r="H186" s="32">
        <v>2.8449117340351306E-2</v>
      </c>
      <c r="I186" s="32">
        <v>2.7851093956535199E-2</v>
      </c>
      <c r="J186" s="33">
        <v>0.32511739628667957</v>
      </c>
      <c r="K186" s="31">
        <v>28260.823520857164</v>
      </c>
      <c r="L186" s="31">
        <v>35419.955863657902</v>
      </c>
      <c r="M186" s="31">
        <v>36420.306145099399</v>
      </c>
      <c r="N186" s="31">
        <v>37448.908880875599</v>
      </c>
      <c r="O186" s="31">
        <v>38506.5619926656</v>
      </c>
      <c r="P186" s="31">
        <v>39594.0859375</v>
      </c>
      <c r="Q186" s="31">
        <v>40712.324344217799</v>
      </c>
      <c r="R186" s="31">
        <v>41862.144667897599</v>
      </c>
      <c r="S186" s="31">
        <v>43044.438862771</v>
      </c>
      <c r="T186" s="34">
        <f t="shared" si="2"/>
        <v>1.6903076286453711E-2</v>
      </c>
      <c r="U186" s="35">
        <v>36018.662079684138</v>
      </c>
      <c r="V186" s="35">
        <v>37035.92135537276</v>
      </c>
      <c r="W186" s="35">
        <v>38081.910638624657</v>
      </c>
      <c r="X186" s="35">
        <v>39157.441338443066</v>
      </c>
      <c r="Y186" s="35">
        <v>40263.347780099393</v>
      </c>
      <c r="Z186" s="35">
        <v>41400.487852347629</v>
      </c>
      <c r="AA186" s="35">
        <v>42569.743672918143</v>
      </c>
      <c r="AB186" s="35">
        <v>43772.022272804999</v>
      </c>
    </row>
    <row r="187" spans="1:28" x14ac:dyDescent="0.25">
      <c r="A187" s="23">
        <v>196</v>
      </c>
      <c r="B187" s="30" t="s">
        <v>222</v>
      </c>
      <c r="C187" s="30" t="s">
        <v>228</v>
      </c>
      <c r="D187" s="30" t="s">
        <v>152</v>
      </c>
      <c r="E187" s="31">
        <v>47114</v>
      </c>
      <c r="F187" s="31">
        <v>54315.83984375</v>
      </c>
      <c r="G187" s="31">
        <v>62431.5859375</v>
      </c>
      <c r="H187" s="32">
        <v>2.8449139492017061E-2</v>
      </c>
      <c r="I187" s="32">
        <v>2.7851087594471299E-2</v>
      </c>
      <c r="J187" s="33">
        <v>0.32511750090206526</v>
      </c>
      <c r="K187" s="31">
        <v>44561.400362890243</v>
      </c>
      <c r="L187" s="31">
        <v>55849.8579350808</v>
      </c>
      <c r="M187" s="31">
        <v>57427.200616647198</v>
      </c>
      <c r="N187" s="31">
        <v>59049.091485569501</v>
      </c>
      <c r="O187" s="31">
        <v>60716.788696477</v>
      </c>
      <c r="P187" s="31">
        <v>62431.5859375</v>
      </c>
      <c r="Q187" s="31">
        <v>64194.813433827097</v>
      </c>
      <c r="R187" s="31">
        <v>66007.838979605003</v>
      </c>
      <c r="S187" s="31">
        <v>67872.068998981602</v>
      </c>
      <c r="T187" s="34">
        <f t="shared" si="2"/>
        <v>1.6903076286453711E-2</v>
      </c>
      <c r="U187" s="35">
        <v>56793.892344345069</v>
      </c>
      <c r="V187" s="35">
        <v>58397.896965057342</v>
      </c>
      <c r="W187" s="35">
        <v>60047.20277427887</v>
      </c>
      <c r="X187" s="35">
        <v>61743.089193311767</v>
      </c>
      <c r="Y187" s="35">
        <v>63486.871777584507</v>
      </c>
      <c r="Z187" s="35">
        <v>65279.903237171529</v>
      </c>
      <c r="AA187" s="35">
        <v>67123.574486136335</v>
      </c>
      <c r="AB187" s="35">
        <v>69019.31572150893</v>
      </c>
    </row>
    <row r="188" spans="1:28" x14ac:dyDescent="0.25">
      <c r="A188" s="23">
        <v>197</v>
      </c>
      <c r="B188" s="30" t="s">
        <v>222</v>
      </c>
      <c r="C188" s="30" t="s">
        <v>229</v>
      </c>
      <c r="D188" s="30" t="s">
        <v>152</v>
      </c>
      <c r="E188" s="31">
        <v>28346.6171875</v>
      </c>
      <c r="F188" s="31">
        <v>32679.673828125</v>
      </c>
      <c r="G188" s="31">
        <v>37562.59765625</v>
      </c>
      <c r="H188" s="32">
        <v>2.8449117860104477E-2</v>
      </c>
      <c r="I188" s="32">
        <v>2.7851104592638402E-2</v>
      </c>
      <c r="J188" s="33">
        <v>0.32511747020078174</v>
      </c>
      <c r="K188" s="31">
        <v>26810.818747777645</v>
      </c>
      <c r="L188" s="31">
        <v>33602.631883079797</v>
      </c>
      <c r="M188" s="31">
        <v>34551.656647748103</v>
      </c>
      <c r="N188" s="31">
        <v>35527.484313066801</v>
      </c>
      <c r="O188" s="31">
        <v>36530.871861898697</v>
      </c>
      <c r="P188" s="31">
        <v>37562.59765625</v>
      </c>
      <c r="Q188" s="31">
        <v>38623.462041072198</v>
      </c>
      <c r="R188" s="31">
        <v>39714.287965117102</v>
      </c>
      <c r="S188" s="31">
        <v>40835.921619326298</v>
      </c>
      <c r="T188" s="34">
        <f t="shared" si="2"/>
        <v>1.6903076286453933E-2</v>
      </c>
      <c r="U188" s="35">
        <v>34170.619733225125</v>
      </c>
      <c r="V188" s="35">
        <v>35135.685933162509</v>
      </c>
      <c r="W188" s="35">
        <v>36128.008085070687</v>
      </c>
      <c r="X188" s="35">
        <v>37148.355967145013</v>
      </c>
      <c r="Y188" s="35">
        <v>38197.521098097452</v>
      </c>
      <c r="Z188" s="35">
        <v>39276.317351164034</v>
      </c>
      <c r="AA188" s="35">
        <v>40385.581585454864</v>
      </c>
      <c r="AB188" s="35">
        <v>41526.174295134042</v>
      </c>
    </row>
    <row r="189" spans="1:28" x14ac:dyDescent="0.25">
      <c r="A189" s="23">
        <v>198</v>
      </c>
      <c r="B189" s="30" t="s">
        <v>222</v>
      </c>
      <c r="C189" s="30" t="s">
        <v>230</v>
      </c>
      <c r="D189" s="30" t="s">
        <v>152</v>
      </c>
      <c r="E189" s="31">
        <v>57598.15234375</v>
      </c>
      <c r="F189" s="31">
        <v>66402.59375</v>
      </c>
      <c r="G189" s="31">
        <v>76324.3203125</v>
      </c>
      <c r="H189" s="32">
        <v>2.8449125679512816E-2</v>
      </c>
      <c r="I189" s="32">
        <v>2.7851103037316801E-2</v>
      </c>
      <c r="J189" s="33">
        <v>0.32511751170403436</v>
      </c>
      <c r="K189" s="31">
        <v>54477.527857530622</v>
      </c>
      <c r="L189" s="31">
        <v>68277.973707076599</v>
      </c>
      <c r="M189" s="31">
        <v>70206.319215418305</v>
      </c>
      <c r="N189" s="31">
        <v>72189.126158358195</v>
      </c>
      <c r="O189" s="31">
        <v>74227.932666820299</v>
      </c>
      <c r="P189" s="31">
        <v>76324.3203125</v>
      </c>
      <c r="Q189" s="31">
        <v>78479.915334743506</v>
      </c>
      <c r="R189" s="31">
        <v>80696.389902076902</v>
      </c>
      <c r="S189" s="31">
        <v>82975.463409364296</v>
      </c>
      <c r="T189" s="34">
        <f t="shared" si="2"/>
        <v>1.6903076286453711E-2</v>
      </c>
      <c r="U189" s="35">
        <v>69432.081505331793</v>
      </c>
      <c r="V189" s="35">
        <v>71393.021979368961</v>
      </c>
      <c r="W189" s="35">
        <v>73409.34445347506</v>
      </c>
      <c r="X189" s="35">
        <v>75482.613057705268</v>
      </c>
      <c r="Y189" s="35">
        <v>77614.436097168495</v>
      </c>
      <c r="Z189" s="35">
        <v>79806.467299644006</v>
      </c>
      <c r="AA189" s="35">
        <v>82060.407098435375</v>
      </c>
      <c r="AB189" s="35">
        <v>84378.003951453968</v>
      </c>
    </row>
    <row r="190" spans="1:28" x14ac:dyDescent="0.25">
      <c r="A190" s="23">
        <v>199</v>
      </c>
      <c r="B190" s="30" t="s">
        <v>222</v>
      </c>
      <c r="C190" s="30" t="s">
        <v>231</v>
      </c>
      <c r="D190" s="30" t="s">
        <v>152</v>
      </c>
      <c r="E190" s="31">
        <v>60099.08984375</v>
      </c>
      <c r="F190" s="31">
        <v>69285.828125</v>
      </c>
      <c r="G190" s="31">
        <v>79638.34375</v>
      </c>
      <c r="H190" s="32">
        <v>2.8449137505269884E-2</v>
      </c>
      <c r="I190" s="32">
        <v>2.7851059469497501E-2</v>
      </c>
      <c r="J190" s="33">
        <v>0.32511730139423967</v>
      </c>
      <c r="K190" s="31">
        <v>56842.971401613562</v>
      </c>
      <c r="L190" s="31">
        <v>71242.634929236796</v>
      </c>
      <c r="M190" s="31">
        <v>73254.706900575402</v>
      </c>
      <c r="N190" s="31">
        <v>75323.604866936104</v>
      </c>
      <c r="O190" s="31">
        <v>77450.933737962303</v>
      </c>
      <c r="P190" s="31">
        <v>79638.34375</v>
      </c>
      <c r="Q190" s="31">
        <v>81887.531746237903</v>
      </c>
      <c r="R190" s="31">
        <v>84200.242493002996</v>
      </c>
      <c r="S190" s="31">
        <v>86578.270033230307</v>
      </c>
      <c r="T190" s="34">
        <f t="shared" si="2"/>
        <v>1.6903076286453711E-2</v>
      </c>
      <c r="U190" s="35">
        <v>72446.854622293657</v>
      </c>
      <c r="V190" s="35">
        <v>74492.936793878456</v>
      </c>
      <c r="W190" s="35">
        <v>76596.805494287764</v>
      </c>
      <c r="X190" s="35">
        <v>78760.092761061285</v>
      </c>
      <c r="Y190" s="35">
        <v>80984.476724601845</v>
      </c>
      <c r="Z190" s="35">
        <v>83271.682909952695</v>
      </c>
      <c r="AA190" s="35">
        <v>85623.485575343861</v>
      </c>
      <c r="AB190" s="35">
        <v>88041.70908853889</v>
      </c>
    </row>
    <row r="191" spans="1:28" x14ac:dyDescent="0.25">
      <c r="A191" s="23">
        <v>200</v>
      </c>
      <c r="B191" s="30" t="s">
        <v>222</v>
      </c>
      <c r="C191" s="30" t="s">
        <v>232</v>
      </c>
      <c r="D191" s="30" t="s">
        <v>152</v>
      </c>
      <c r="E191" s="31">
        <v>62718.32421875</v>
      </c>
      <c r="F191" s="31">
        <v>72305.4375</v>
      </c>
      <c r="G191" s="31">
        <v>83109.1484375</v>
      </c>
      <c r="H191" s="32">
        <v>2.8449135314300555E-2</v>
      </c>
      <c r="I191" s="32">
        <v>2.78510902993881E-2</v>
      </c>
      <c r="J191" s="33">
        <v>0.32511749114390365</v>
      </c>
      <c r="K191" s="31">
        <v>59320.294190299763</v>
      </c>
      <c r="L191" s="31">
        <v>74347.527992732794</v>
      </c>
      <c r="M191" s="31">
        <v>76447.292344094996</v>
      </c>
      <c r="N191" s="31">
        <v>78606.359411368307</v>
      </c>
      <c r="O191" s="31">
        <v>80826.404054930506</v>
      </c>
      <c r="P191" s="31">
        <v>83109.1484375</v>
      </c>
      <c r="Q191" s="31">
        <v>85456.363360075295</v>
      </c>
      <c r="R191" s="31">
        <v>87869.869635604497</v>
      </c>
      <c r="S191" s="31">
        <v>90351.539501450097</v>
      </c>
      <c r="T191" s="34">
        <f t="shared" si="2"/>
        <v>1.6903076286453711E-2</v>
      </c>
      <c r="U191" s="35">
        <v>75604.229930103204</v>
      </c>
      <c r="V191" s="35">
        <v>77739.486752448996</v>
      </c>
      <c r="W191" s="35">
        <v>79935.048688696232</v>
      </c>
      <c r="X191" s="35">
        <v>82192.618909500976</v>
      </c>
      <c r="Y191" s="35">
        <v>84513.948687414784</v>
      </c>
      <c r="Z191" s="35">
        <v>86900.838755404548</v>
      </c>
      <c r="AA191" s="35">
        <v>89355.140703742552</v>
      </c>
      <c r="AB191" s="35">
        <v>91878.75841634559</v>
      </c>
    </row>
    <row r="192" spans="1:28" x14ac:dyDescent="0.25">
      <c r="A192" s="23">
        <v>201</v>
      </c>
      <c r="B192" s="30" t="s">
        <v>233</v>
      </c>
      <c r="C192" s="30" t="s">
        <v>234</v>
      </c>
      <c r="D192" s="30" t="s">
        <v>152</v>
      </c>
      <c r="E192" s="31">
        <v>8915.513671875</v>
      </c>
      <c r="F192" s="31">
        <v>10278.3359375</v>
      </c>
      <c r="G192" s="31">
        <v>11814.1015625</v>
      </c>
      <c r="H192" s="32">
        <v>2.8449100930834425E-2</v>
      </c>
      <c r="I192" s="32">
        <v>2.7851098500007099E-2</v>
      </c>
      <c r="J192" s="33">
        <v>0.32511731766716556</v>
      </c>
      <c r="K192" s="31">
        <v>8432.4779366636576</v>
      </c>
      <c r="L192" s="31">
        <v>10568.6225202447</v>
      </c>
      <c r="M192" s="31">
        <v>10867.107541008399</v>
      </c>
      <c r="N192" s="31">
        <v>11174.022544719301</v>
      </c>
      <c r="O192" s="31">
        <v>11489.6056157284</v>
      </c>
      <c r="P192" s="31">
        <v>11814.1015625</v>
      </c>
      <c r="Q192" s="31">
        <v>12147.762107517299</v>
      </c>
      <c r="R192" s="31">
        <v>12490.8460825528</v>
      </c>
      <c r="S192" s="31">
        <v>12843.6196294522</v>
      </c>
      <c r="T192" s="34">
        <f t="shared" si="2"/>
        <v>3.470904482014614E-2</v>
      </c>
      <c r="U192" s="35">
        <v>10935.449312987079</v>
      </c>
      <c r="V192" s="35">
        <v>11244.294462842272</v>
      </c>
      <c r="W192" s="35">
        <v>11561.862192251332</v>
      </c>
      <c r="X192" s="35">
        <v>11888.39884924358</v>
      </c>
      <c r="Y192" s="35">
        <v>12224.157739349153</v>
      </c>
      <c r="Z192" s="35">
        <v>12569.399322095895</v>
      </c>
      <c r="AA192" s="35">
        <v>12924.391413057587</v>
      </c>
      <c r="AB192" s="35">
        <v>13289.409391606763</v>
      </c>
    </row>
    <row r="193" spans="1:28" x14ac:dyDescent="0.25">
      <c r="A193" s="23">
        <v>202</v>
      </c>
      <c r="B193" s="30" t="s">
        <v>233</v>
      </c>
      <c r="C193" s="30" t="s">
        <v>235</v>
      </c>
      <c r="D193" s="30" t="s">
        <v>152</v>
      </c>
      <c r="E193" s="31">
        <v>71898.046875</v>
      </c>
      <c r="F193" s="31">
        <v>82888.359375</v>
      </c>
      <c r="G193" s="31">
        <v>95273.3515625</v>
      </c>
      <c r="H193" s="32">
        <v>2.8449106943272996E-2</v>
      </c>
      <c r="I193" s="32">
        <v>2.7851102022220998E-2</v>
      </c>
      <c r="J193" s="33">
        <v>0.32511738083983799</v>
      </c>
      <c r="K193" s="31">
        <v>68002.665017982683</v>
      </c>
      <c r="L193" s="31">
        <v>85229.3396488609</v>
      </c>
      <c r="M193" s="31">
        <v>87636.435221467502</v>
      </c>
      <c r="N193" s="31">
        <v>90111.513358758093</v>
      </c>
      <c r="O193" s="31">
        <v>92656.494063060003</v>
      </c>
      <c r="P193" s="31">
        <v>95273.3515625</v>
      </c>
      <c r="Q193" s="31">
        <v>97964.115842480402</v>
      </c>
      <c r="R193" s="31">
        <v>100730.874220408</v>
      </c>
      <c r="S193" s="31">
        <v>103575.772964898</v>
      </c>
      <c r="T193" s="34">
        <f t="shared" si="2"/>
        <v>3.4709044820145918E-2</v>
      </c>
      <c r="U193" s="35">
        <v>88187.568618724661</v>
      </c>
      <c r="V193" s="35">
        <v>90678.212172412415</v>
      </c>
      <c r="W193" s="35">
        <v>93239.19790027132</v>
      </c>
      <c r="X193" s="35">
        <v>95872.51244605871</v>
      </c>
      <c r="Y193" s="35">
        <v>98580.198561456797</v>
      </c>
      <c r="Z193" s="35">
        <v>101364.3566907036</v>
      </c>
      <c r="AA193" s="35">
        <v>104227.14659998067</v>
      </c>
      <c r="AB193" s="35">
        <v>107170.78905281732</v>
      </c>
    </row>
    <row r="194" spans="1:28" x14ac:dyDescent="0.25">
      <c r="A194" s="23">
        <v>203</v>
      </c>
      <c r="B194" s="30" t="s">
        <v>233</v>
      </c>
      <c r="C194" s="30" t="s">
        <v>236</v>
      </c>
      <c r="D194" s="30" t="s">
        <v>152</v>
      </c>
      <c r="E194" s="31">
        <v>21361.75</v>
      </c>
      <c r="F194" s="31">
        <v>24627.1015625</v>
      </c>
      <c r="G194" s="31">
        <v>28306.826171875</v>
      </c>
      <c r="H194" s="32">
        <v>2.8449117296261827E-2</v>
      </c>
      <c r="I194" s="32">
        <v>2.7851091398764301E-2</v>
      </c>
      <c r="J194" s="33">
        <v>0.32511737904782767</v>
      </c>
      <c r="K194" s="31">
        <v>20204.386954181038</v>
      </c>
      <c r="L194" s="31">
        <v>25322.633927922201</v>
      </c>
      <c r="M194" s="31">
        <v>26037.8099071137</v>
      </c>
      <c r="N194" s="31">
        <v>26773.184285992498</v>
      </c>
      <c r="O194" s="31">
        <v>27529.327519050701</v>
      </c>
      <c r="P194" s="31">
        <v>28306.826171875</v>
      </c>
      <c r="Q194" s="31">
        <v>29106.283376164902</v>
      </c>
      <c r="R194" s="31">
        <v>29928.3192976028</v>
      </c>
      <c r="S194" s="31">
        <v>30773.571616936599</v>
      </c>
      <c r="T194" s="34">
        <f t="shared" si="2"/>
        <v>3.4709044820145918E-2</v>
      </c>
      <c r="U194" s="35">
        <v>26201.558363890599</v>
      </c>
      <c r="V194" s="35">
        <v>26941.557416108022</v>
      </c>
      <c r="W194" s="35">
        <v>27702.455935054695</v>
      </c>
      <c r="X194" s="35">
        <v>28484.844175148268</v>
      </c>
      <c r="Y194" s="35">
        <v>29289.329061101587</v>
      </c>
      <c r="Z194" s="35">
        <v>30116.534658733821</v>
      </c>
      <c r="AA194" s="35">
        <v>30967.102659080276</v>
      </c>
      <c r="AB194" s="35">
        <v>31841.692876172743</v>
      </c>
    </row>
    <row r="195" spans="1:28" x14ac:dyDescent="0.25">
      <c r="A195" s="23">
        <v>204</v>
      </c>
      <c r="B195" s="30" t="s">
        <v>233</v>
      </c>
      <c r="C195" s="30" t="s">
        <v>237</v>
      </c>
      <c r="D195" s="30" t="s">
        <v>152</v>
      </c>
      <c r="E195" s="31">
        <v>30995.234375</v>
      </c>
      <c r="F195" s="31">
        <v>35733.15625</v>
      </c>
      <c r="G195" s="31">
        <v>41072.3203125</v>
      </c>
      <c r="H195" s="32">
        <v>2.8449108287444031E-2</v>
      </c>
      <c r="I195" s="32">
        <v>2.78510837273797E-2</v>
      </c>
      <c r="J195" s="33">
        <v>0.32511726853170275</v>
      </c>
      <c r="K195" s="31">
        <v>29315.937067716131</v>
      </c>
      <c r="L195" s="31">
        <v>36742.351736768003</v>
      </c>
      <c r="M195" s="31">
        <v>37780.049478511501</v>
      </c>
      <c r="N195" s="31">
        <v>38847.054451619297</v>
      </c>
      <c r="O195" s="31">
        <v>39944.194367067103</v>
      </c>
      <c r="P195" s="31">
        <v>41072.3203125</v>
      </c>
      <c r="Q195" s="31">
        <v>42232.307412449103</v>
      </c>
      <c r="R195" s="31">
        <v>43425.055507195</v>
      </c>
      <c r="S195" s="31">
        <v>44651.489850803096</v>
      </c>
      <c r="T195" s="34">
        <f t="shared" ref="T195:T246" si="3">U195/L195-1</f>
        <v>3.470904482014614E-2</v>
      </c>
      <c r="U195" s="35">
        <v>38017.643669997058</v>
      </c>
      <c r="V195" s="35">
        <v>39091.358906135771</v>
      </c>
      <c r="W195" s="35">
        <v>40195.398599474436</v>
      </c>
      <c r="X195" s="35">
        <v>41330.619190038851</v>
      </c>
      <c r="Y195" s="35">
        <v>42497.901305905951</v>
      </c>
      <c r="Z195" s="35">
        <v>43698.150446335385</v>
      </c>
      <c r="AA195" s="35">
        <v>44932.297684196339</v>
      </c>
      <c r="AB195" s="35">
        <v>46201.300388230651</v>
      </c>
    </row>
    <row r="196" spans="1:28" x14ac:dyDescent="0.25">
      <c r="A196" s="23">
        <v>205</v>
      </c>
      <c r="B196" s="30" t="s">
        <v>233</v>
      </c>
      <c r="C196" s="30" t="s">
        <v>238</v>
      </c>
      <c r="D196" s="30" t="s">
        <v>152</v>
      </c>
      <c r="E196" s="31">
        <v>104290.0546875</v>
      </c>
      <c r="F196" s="31">
        <v>120231.8203125</v>
      </c>
      <c r="G196" s="31">
        <v>138196.59375</v>
      </c>
      <c r="H196" s="32">
        <v>2.8449142122420612E-2</v>
      </c>
      <c r="I196" s="32">
        <v>2.7851109731047301E-2</v>
      </c>
      <c r="J196" s="33">
        <v>0.32511766499786665</v>
      </c>
      <c r="K196" s="31">
        <v>98639.696800235804</v>
      </c>
      <c r="L196" s="31">
        <v>123627.476840856</v>
      </c>
      <c r="M196" s="31">
        <v>127119.03546259001</v>
      </c>
      <c r="N196" s="31">
        <v>130709.20470002601</v>
      </c>
      <c r="O196" s="31">
        <v>134400.76957114099</v>
      </c>
      <c r="P196" s="31">
        <v>138196.59375</v>
      </c>
      <c r="Q196" s="31">
        <v>142099.621788202</v>
      </c>
      <c r="R196" s="31">
        <v>146112.881399076</v>
      </c>
      <c r="S196" s="31">
        <v>150239.48580637999</v>
      </c>
      <c r="T196" s="34">
        <f t="shared" si="3"/>
        <v>3.470904482014614E-2</v>
      </c>
      <c r="U196" s="35">
        <v>127918.46847552685</v>
      </c>
      <c r="V196" s="35">
        <v>131531.21575175057</v>
      </c>
      <c r="W196" s="35">
        <v>135245.99632337992</v>
      </c>
      <c r="X196" s="35">
        <v>139065.69187368129</v>
      </c>
      <c r="Y196" s="35">
        <v>142993.26547208641</v>
      </c>
      <c r="Z196" s="35">
        <v>147031.76387274059</v>
      </c>
      <c r="AA196" s="35">
        <v>151184.31987798351</v>
      </c>
      <c r="AB196" s="35">
        <v>155454.15476856774</v>
      </c>
    </row>
    <row r="197" spans="1:28" x14ac:dyDescent="0.25">
      <c r="A197" s="23">
        <v>206</v>
      </c>
      <c r="B197" s="30" t="s">
        <v>233</v>
      </c>
      <c r="C197" s="30" t="s">
        <v>239</v>
      </c>
      <c r="D197" s="30" t="s">
        <v>152</v>
      </c>
      <c r="E197" s="31">
        <v>17013.697265625</v>
      </c>
      <c r="F197" s="31">
        <v>19614.40625</v>
      </c>
      <c r="G197" s="31">
        <v>22545.146484375</v>
      </c>
      <c r="H197" s="32">
        <v>2.8449113571548591E-2</v>
      </c>
      <c r="I197" s="32">
        <v>2.7851100054354899E-2</v>
      </c>
      <c r="J197" s="33">
        <v>0.32511741171778352</v>
      </c>
      <c r="K197" s="31">
        <v>16091.908065829717</v>
      </c>
      <c r="L197" s="31">
        <v>20168.367447582401</v>
      </c>
      <c r="M197" s="31">
        <v>20737.973931823799</v>
      </c>
      <c r="N197" s="31">
        <v>21323.667565792799</v>
      </c>
      <c r="O197" s="31">
        <v>21925.902691905601</v>
      </c>
      <c r="P197" s="31">
        <v>22545.146484375</v>
      </c>
      <c r="Q197" s="31">
        <v>23181.879311612902</v>
      </c>
      <c r="R197" s="31">
        <v>23836.5951088689</v>
      </c>
      <c r="S197" s="31">
        <v>24509.801761392398</v>
      </c>
      <c r="T197" s="34">
        <f t="shared" si="3"/>
        <v>3.470904482014614E-2</v>
      </c>
      <c r="U197" s="35">
        <v>20868.392217269713</v>
      </c>
      <c r="V197" s="35">
        <v>21457.769196837791</v>
      </c>
      <c r="W197" s="35">
        <v>22063.791695640353</v>
      </c>
      <c r="X197" s="35">
        <v>22686.929825880892</v>
      </c>
      <c r="Y197" s="35">
        <v>23327.666976938854</v>
      </c>
      <c r="Z197" s="35">
        <v>23986.500190350482</v>
      </c>
      <c r="AA197" s="35">
        <v>24663.940545381658</v>
      </c>
      <c r="AB197" s="35">
        <v>25360.513555489077</v>
      </c>
    </row>
    <row r="198" spans="1:28" x14ac:dyDescent="0.25">
      <c r="A198" s="23">
        <v>207</v>
      </c>
      <c r="B198" s="30" t="s">
        <v>233</v>
      </c>
      <c r="C198" s="30" t="s">
        <v>240</v>
      </c>
      <c r="D198" s="30" t="s">
        <v>152</v>
      </c>
      <c r="E198" s="31">
        <v>4206.61279296875</v>
      </c>
      <c r="F198" s="31">
        <v>4849.63427734375</v>
      </c>
      <c r="G198" s="31">
        <v>5574.25537109375</v>
      </c>
      <c r="H198" s="32">
        <v>2.8449106750546561E-2</v>
      </c>
      <c r="I198" s="32">
        <v>2.78510894658958E-2</v>
      </c>
      <c r="J198" s="33">
        <v>0.32511729636989184</v>
      </c>
      <c r="K198" s="31">
        <v>3978.7017900736469</v>
      </c>
      <c r="L198" s="31">
        <v>4986.6003492311102</v>
      </c>
      <c r="M198" s="31">
        <v>5127.4346931933096</v>
      </c>
      <c r="N198" s="31">
        <v>5272.24655912444</v>
      </c>
      <c r="O198" s="31">
        <v>5421.1482824148898</v>
      </c>
      <c r="P198" s="31">
        <v>5574.25537109375</v>
      </c>
      <c r="Q198" s="31">
        <v>5731.6865954321502</v>
      </c>
      <c r="R198" s="31">
        <v>5893.5640800774099</v>
      </c>
      <c r="S198" s="31">
        <v>6060.0133987890804</v>
      </c>
      <c r="T198" s="34">
        <f t="shared" si="3"/>
        <v>3.470904482014614E-2</v>
      </c>
      <c r="U198" s="35">
        <v>5159.680484252729</v>
      </c>
      <c r="V198" s="35">
        <v>5305.4030533601344</v>
      </c>
      <c r="W198" s="35">
        <v>5455.2412004015086</v>
      </c>
      <c r="X198" s="35">
        <v>5609.3111598203586</v>
      </c>
      <c r="Y198" s="35">
        <v>5767.732448818133</v>
      </c>
      <c r="Z198" s="35">
        <v>5930.6279600675334</v>
      </c>
      <c r="AA198" s="35">
        <v>6098.1240570446453</v>
      </c>
      <c r="AB198" s="35">
        <v>6270.3506720531341</v>
      </c>
    </row>
    <row r="199" spans="1:28" x14ac:dyDescent="0.25">
      <c r="A199" s="23">
        <v>208</v>
      </c>
      <c r="B199" s="30" t="s">
        <v>125</v>
      </c>
      <c r="C199" s="30" t="s">
        <v>319</v>
      </c>
      <c r="D199" s="30" t="s">
        <v>34</v>
      </c>
      <c r="E199" s="31">
        <v>4.1977677345275799</v>
      </c>
      <c r="F199" s="31">
        <v>4.83943748474121</v>
      </c>
      <c r="G199" s="31">
        <v>5.5625352859496999</v>
      </c>
      <c r="H199" s="32">
        <v>2.8449119918992231E-2</v>
      </c>
      <c r="I199" s="32">
        <v>2.7851099840088701E-2</v>
      </c>
      <c r="J199" s="33">
        <v>0.3251174523536895</v>
      </c>
      <c r="K199" s="31">
        <v>3.9703358676277731</v>
      </c>
      <c r="L199" s="31">
        <v>4.9761156247567602</v>
      </c>
      <c r="M199" s="31">
        <v>5.1166539063728704</v>
      </c>
      <c r="N199" s="31">
        <v>5.2611613498993899</v>
      </c>
      <c r="O199" s="31">
        <v>5.40975005465965</v>
      </c>
      <c r="P199" s="31">
        <v>5.5625352859496999</v>
      </c>
      <c r="Q199" s="31">
        <v>5.7196355644534904</v>
      </c>
      <c r="R199" s="31">
        <v>5.8811727581833697</v>
      </c>
      <c r="S199" s="31">
        <v>6.0472721770172999</v>
      </c>
      <c r="T199" s="34">
        <f t="shared" si="3"/>
        <v>-1.0924740503518104E-2</v>
      </c>
      <c r="U199" s="35">
        <v>4.9217528528407906</v>
      </c>
      <c r="V199" s="35">
        <v>5.0607557898068203</v>
      </c>
      <c r="W199" s="35">
        <v>5.2036845265971898</v>
      </c>
      <c r="X199" s="35">
        <v>5.3506499378782744</v>
      </c>
      <c r="Y199" s="35">
        <v>5.501766029701721</v>
      </c>
      <c r="Z199" s="35">
        <v>5.6571500279427225</v>
      </c>
      <c r="AA199" s="35">
        <v>5.8169224692361778</v>
      </c>
      <c r="AB199" s="35">
        <v>5.9812072944810621</v>
      </c>
    </row>
    <row r="200" spans="1:28" x14ac:dyDescent="0.25">
      <c r="A200" s="23">
        <v>209</v>
      </c>
      <c r="B200" s="30" t="s">
        <v>125</v>
      </c>
      <c r="C200" s="30" t="s">
        <v>126</v>
      </c>
      <c r="D200" s="30" t="s">
        <v>34</v>
      </c>
      <c r="E200" s="31">
        <v>243419.03125</v>
      </c>
      <c r="F200" s="31">
        <v>280627.96875</v>
      </c>
      <c r="G200" s="31">
        <v>322558.78125</v>
      </c>
      <c r="H200" s="32">
        <v>2.8449094162719301E-2</v>
      </c>
      <c r="I200" s="32">
        <v>2.78511099127693E-2</v>
      </c>
      <c r="J200" s="33">
        <v>0.32511734844068063</v>
      </c>
      <c r="K200" s="31">
        <v>230230.76841917154</v>
      </c>
      <c r="L200" s="31">
        <v>288553.62601737701</v>
      </c>
      <c r="M200" s="31">
        <v>296703.12427750998</v>
      </c>
      <c r="N200" s="31">
        <v>305082.78537707299</v>
      </c>
      <c r="O200" s="31">
        <v>313699.10970798699</v>
      </c>
      <c r="P200" s="31">
        <v>322558.78125</v>
      </c>
      <c r="Q200" s="31">
        <v>331668.67275567498</v>
      </c>
      <c r="R200" s="31">
        <v>341035.85108182899</v>
      </c>
      <c r="S200" s="31">
        <v>350667.58267153002</v>
      </c>
      <c r="T200" s="34">
        <f t="shared" si="3"/>
        <v>-1.0924740503518104E-2</v>
      </c>
      <c r="U200" s="35">
        <v>285401.25253178796</v>
      </c>
      <c r="V200" s="35">
        <v>293461.71961542824</v>
      </c>
      <c r="W200" s="35">
        <v>301749.83506791812</v>
      </c>
      <c r="X200" s="35">
        <v>310272.02826602897</v>
      </c>
      <c r="Y200" s="35">
        <v>319034.91016870929</v>
      </c>
      <c r="Z200" s="35">
        <v>328045.27844542352</v>
      </c>
      <c r="AA200" s="35">
        <v>337310.12274935143</v>
      </c>
      <c r="AB200" s="35">
        <v>346836.63013949309</v>
      </c>
    </row>
    <row r="201" spans="1:28" x14ac:dyDescent="0.25">
      <c r="A201" s="23">
        <v>210</v>
      </c>
      <c r="B201" s="30" t="s">
        <v>125</v>
      </c>
      <c r="C201" s="30" t="s">
        <v>127</v>
      </c>
      <c r="D201" s="30" t="s">
        <v>34</v>
      </c>
      <c r="E201" s="31">
        <v>117827.265625</v>
      </c>
      <c r="F201" s="31">
        <v>135838.3125</v>
      </c>
      <c r="G201" s="31">
        <v>156134.9375</v>
      </c>
      <c r="H201" s="32">
        <v>2.8449119685744463E-2</v>
      </c>
      <c r="I201" s="32">
        <v>2.78510635116299E-2</v>
      </c>
      <c r="J201" s="33">
        <v>0.32511721011092742</v>
      </c>
      <c r="K201" s="31">
        <v>111443.48198150175</v>
      </c>
      <c r="L201" s="31">
        <v>139674.73014105199</v>
      </c>
      <c r="M201" s="31">
        <v>143619.497923135</v>
      </c>
      <c r="N201" s="31">
        <v>147675.67592837501</v>
      </c>
      <c r="O201" s="31">
        <v>151846.41066336399</v>
      </c>
      <c r="P201" s="31">
        <v>156134.9375</v>
      </c>
      <c r="Q201" s="31">
        <v>160544.58318526699</v>
      </c>
      <c r="R201" s="31">
        <v>165078.76842190599</v>
      </c>
      <c r="S201" s="31">
        <v>169741.010521955</v>
      </c>
      <c r="T201" s="34">
        <f t="shared" si="3"/>
        <v>-1.0924740503518215E-2</v>
      </c>
      <c r="U201" s="35">
        <v>138148.81995936207</v>
      </c>
      <c r="V201" s="35">
        <v>142050.49216605889</v>
      </c>
      <c r="W201" s="35">
        <v>146062.35746751269</v>
      </c>
      <c r="X201" s="35">
        <v>150187.52799552097</v>
      </c>
      <c r="Y201" s="35">
        <v>154429.20377635676</v>
      </c>
      <c r="Z201" s="35">
        <v>158790.67521312725</v>
      </c>
      <c r="AA201" s="35">
        <v>163275.32563825441</v>
      </c>
      <c r="AB201" s="35">
        <v>167886.63393802446</v>
      </c>
    </row>
    <row r="202" spans="1:28" x14ac:dyDescent="0.25">
      <c r="A202" s="23">
        <v>211</v>
      </c>
      <c r="B202" s="30" t="s">
        <v>291</v>
      </c>
      <c r="C202" s="30" t="s">
        <v>81</v>
      </c>
      <c r="D202" s="30" t="s">
        <v>253</v>
      </c>
      <c r="E202" s="31">
        <v>2441.16870117187</v>
      </c>
      <c r="F202" s="31">
        <v>2814.3251953125</v>
      </c>
      <c r="G202" s="31">
        <v>3234.8349609375</v>
      </c>
      <c r="H202" s="32">
        <v>2.8449122971717155E-2</v>
      </c>
      <c r="I202" s="32">
        <v>2.785107891165E-2</v>
      </c>
      <c r="J202" s="33">
        <v>0.3251173339165887</v>
      </c>
      <c r="K202" s="31">
        <v>2308.9081320911837</v>
      </c>
      <c r="L202" s="31">
        <v>2893.8089041560702</v>
      </c>
      <c r="M202" s="31">
        <v>2975.5374353044899</v>
      </c>
      <c r="N202" s="31">
        <v>3059.5741882550001</v>
      </c>
      <c r="O202" s="31">
        <v>3145.9843530680901</v>
      </c>
      <c r="P202" s="31">
        <v>3234.8349609375</v>
      </c>
      <c r="Q202" s="31">
        <v>3326.1949361885499</v>
      </c>
      <c r="R202" s="31">
        <v>3420.13514974501</v>
      </c>
      <c r="S202" s="31">
        <v>3516.7284741059502</v>
      </c>
      <c r="T202" s="34">
        <f t="shared" si="3"/>
        <v>-2.1722218710177321E-3</v>
      </c>
      <c r="U202" s="35">
        <v>2887.5229091639167</v>
      </c>
      <c r="V202" s="35">
        <v>2969.0739075791485</v>
      </c>
      <c r="W202" s="35">
        <v>3052.9281138135748</v>
      </c>
      <c r="X202" s="35">
        <v>3139.1505763198606</v>
      </c>
      <c r="Y202" s="35">
        <v>3227.8081806845607</v>
      </c>
      <c r="Z202" s="35">
        <v>3318.9697015134579</v>
      </c>
      <c r="AA202" s="35">
        <v>3412.7058557823402</v>
      </c>
      <c r="AB202" s="35">
        <v>3509.0893576944063</v>
      </c>
    </row>
    <row r="203" spans="1:28" ht="30" x14ac:dyDescent="0.25">
      <c r="A203" s="23">
        <v>212</v>
      </c>
      <c r="B203" s="30" t="s">
        <v>291</v>
      </c>
      <c r="C203" s="30" t="s">
        <v>292</v>
      </c>
      <c r="D203" s="30" t="s">
        <v>253</v>
      </c>
      <c r="E203" s="31">
        <v>5056.791015625</v>
      </c>
      <c r="F203" s="31">
        <v>5829.77001953125</v>
      </c>
      <c r="G203" s="31">
        <v>6700.84130859375</v>
      </c>
      <c r="H203" s="32">
        <v>2.8449091267386227E-2</v>
      </c>
      <c r="I203" s="32">
        <v>2.7851107028233499E-2</v>
      </c>
      <c r="J203" s="33">
        <v>0.32511731014566125</v>
      </c>
      <c r="K203" s="31">
        <v>4782.8178511782917</v>
      </c>
      <c r="L203" s="31">
        <v>5994.4177361358297</v>
      </c>
      <c r="M203" s="31">
        <v>6163.7155282137601</v>
      </c>
      <c r="N203" s="31">
        <v>6337.7947258700297</v>
      </c>
      <c r="O203" s="31">
        <v>6516.7903683099603</v>
      </c>
      <c r="P203" s="31">
        <v>6700.84130859375</v>
      </c>
      <c r="Q203" s="31">
        <v>6890.0903213495403</v>
      </c>
      <c r="R203" s="31">
        <v>7084.6842135286197</v>
      </c>
      <c r="S203" s="31">
        <v>7284.7739382886002</v>
      </c>
      <c r="T203" s="34">
        <f t="shared" si="3"/>
        <v>-2.1722218710177321E-3</v>
      </c>
      <c r="U203" s="35">
        <v>5981.3965308253792</v>
      </c>
      <c r="V203" s="35">
        <v>6150.3265700595002</v>
      </c>
      <c r="W203" s="35">
        <v>6324.0276285712298</v>
      </c>
      <c r="X203" s="35">
        <v>6502.6344522296376</v>
      </c>
      <c r="Y203" s="35">
        <v>6686.285592474107</v>
      </c>
      <c r="Z203" s="35">
        <v>6875.1235137933418</v>
      </c>
      <c r="AA203" s="35">
        <v>7069.2947042401011</v>
      </c>
      <c r="AB203" s="35">
        <v>7268.9497890669236</v>
      </c>
    </row>
    <row r="204" spans="1:28" x14ac:dyDescent="0.25">
      <c r="A204" s="23">
        <v>213</v>
      </c>
      <c r="B204" s="30" t="s">
        <v>291</v>
      </c>
      <c r="C204" s="30" t="s">
        <v>293</v>
      </c>
      <c r="D204" s="30" t="s">
        <v>253</v>
      </c>
      <c r="E204" s="31">
        <v>20480.11328125</v>
      </c>
      <c r="F204" s="31">
        <v>23610.69921875</v>
      </c>
      <c r="G204" s="31">
        <v>27138.5546875</v>
      </c>
      <c r="H204" s="32">
        <v>2.8449126911220653E-2</v>
      </c>
      <c r="I204" s="32">
        <v>2.7851086600917799E-2</v>
      </c>
      <c r="J204" s="33">
        <v>0.32511741096402358</v>
      </c>
      <c r="K204" s="31">
        <v>19370.516814887418</v>
      </c>
      <c r="L204" s="31">
        <v>24277.5256646739</v>
      </c>
      <c r="M204" s="31">
        <v>24963.184992456299</v>
      </c>
      <c r="N204" s="31">
        <v>25668.209090778699</v>
      </c>
      <c r="O204" s="31">
        <v>26393.144870217398</v>
      </c>
      <c r="P204" s="31">
        <v>27138.554687499902</v>
      </c>
      <c r="Q204" s="31">
        <v>27905.0167817443</v>
      </c>
      <c r="R204" s="31">
        <v>28693.1257230179</v>
      </c>
      <c r="S204" s="31">
        <v>29503.492873565199</v>
      </c>
      <c r="T204" s="34">
        <f t="shared" si="3"/>
        <v>-2.1722218710178431E-3</v>
      </c>
      <c r="U204" s="35">
        <v>24224.789492450898</v>
      </c>
      <c r="V204" s="35">
        <v>24908.959414112982</v>
      </c>
      <c r="W204" s="35">
        <v>25612.452041627792</v>
      </c>
      <c r="X204" s="35">
        <v>26335.8130975559</v>
      </c>
      <c r="Y204" s="35">
        <v>27079.603717056525</v>
      </c>
      <c r="Z204" s="35">
        <v>27844.400883178976</v>
      </c>
      <c r="AA204" s="35">
        <v>28630.797874447348</v>
      </c>
      <c r="AB204" s="35">
        <v>29439.404725086348</v>
      </c>
    </row>
    <row r="205" spans="1:28" x14ac:dyDescent="0.25">
      <c r="A205" s="23">
        <v>214</v>
      </c>
      <c r="B205" s="30" t="s">
        <v>291</v>
      </c>
      <c r="C205" s="30" t="s">
        <v>320</v>
      </c>
      <c r="D205" s="30" t="s">
        <v>253</v>
      </c>
      <c r="E205" s="31">
        <v>2828.8779296875</v>
      </c>
      <c r="F205" s="31">
        <v>3261.30004882812</v>
      </c>
      <c r="G205" s="31">
        <v>3748.595703125</v>
      </c>
      <c r="H205" s="32">
        <v>2.8449152422542489E-2</v>
      </c>
      <c r="I205" s="32">
        <v>2.7851077362582001E-2</v>
      </c>
      <c r="J205" s="33">
        <v>0.32511751878211759</v>
      </c>
      <c r="K205" s="31">
        <v>2675.6115927789488</v>
      </c>
      <c r="L205" s="31">
        <v>3353.40746034719</v>
      </c>
      <c r="M205" s="31">
        <v>3448.1162195281499</v>
      </c>
      <c r="N205" s="31">
        <v>3545.4997950479101</v>
      </c>
      <c r="O205" s="31">
        <v>3645.6337305257598</v>
      </c>
      <c r="P205" s="31">
        <v>3748.595703125</v>
      </c>
      <c r="Q205" s="31">
        <v>3854.4655838096701</v>
      </c>
      <c r="R205" s="31">
        <v>3963.32549930307</v>
      </c>
      <c r="S205" s="31">
        <v>4075.25989579611</v>
      </c>
      <c r="T205" s="34">
        <f t="shared" si="3"/>
        <v>-2.1722218710177321E-3</v>
      </c>
      <c r="U205" s="35">
        <v>3346.1231153193899</v>
      </c>
      <c r="V205" s="35">
        <v>3440.6261457953556</v>
      </c>
      <c r="W205" s="35">
        <v>3537.7981823004889</v>
      </c>
      <c r="X205" s="35">
        <v>3637.7146043559387</v>
      </c>
      <c r="Y205" s="35">
        <v>3740.4529203923262</v>
      </c>
      <c r="Z205" s="35">
        <v>3846.0928278755264</v>
      </c>
      <c r="AA205" s="35">
        <v>3954.7162751306682</v>
      </c>
      <c r="AB205" s="35">
        <v>4066.4075249120606</v>
      </c>
    </row>
    <row r="206" spans="1:28" x14ac:dyDescent="0.25">
      <c r="A206" s="23">
        <v>215</v>
      </c>
      <c r="B206" s="30" t="s">
        <v>291</v>
      </c>
      <c r="C206" s="30" t="s">
        <v>294</v>
      </c>
      <c r="D206" s="30" t="s">
        <v>253</v>
      </c>
      <c r="E206" s="31">
        <v>10131.1552734375</v>
      </c>
      <c r="F206" s="31">
        <v>11679.80078125</v>
      </c>
      <c r="G206" s="31">
        <v>13424.970703125</v>
      </c>
      <c r="H206" s="32">
        <v>2.8449112866992327E-2</v>
      </c>
      <c r="I206" s="32">
        <v>2.78511074550374E-2</v>
      </c>
      <c r="J206" s="33">
        <v>0.32511745608355502</v>
      </c>
      <c r="K206" s="31">
        <v>9582.256831213952</v>
      </c>
      <c r="L206" s="31">
        <v>12009.668435114299</v>
      </c>
      <c r="M206" s="31">
        <v>12348.852401054801</v>
      </c>
      <c r="N206" s="31">
        <v>12697.6157957175</v>
      </c>
      <c r="O206" s="31">
        <v>13056.229166839999</v>
      </c>
      <c r="P206" s="31">
        <v>13424.970703125</v>
      </c>
      <c r="Q206" s="31">
        <v>13804.126450040299</v>
      </c>
      <c r="R206" s="31">
        <v>14193.9905317146</v>
      </c>
      <c r="S206" s="31">
        <v>14594.865379099399</v>
      </c>
      <c r="T206" s="34">
        <f t="shared" si="3"/>
        <v>-2.1722218710178431E-3</v>
      </c>
      <c r="U206" s="35">
        <v>11983.580770675871</v>
      </c>
      <c r="V206" s="35">
        <v>12322.027952831315</v>
      </c>
      <c r="W206" s="35">
        <v>12670.033755010363</v>
      </c>
      <c r="X206" s="35">
        <v>13027.868137258625</v>
      </c>
      <c r="Y206" s="35">
        <v>13395.808683988895</v>
      </c>
      <c r="Z206" s="35">
        <v>13774.140819312212</v>
      </c>
      <c r="AA206" s="35">
        <v>14163.15802845188</v>
      </c>
      <c r="AB206" s="35">
        <v>14563.162085409633</v>
      </c>
    </row>
    <row r="207" spans="1:28" x14ac:dyDescent="0.25">
      <c r="A207" s="23">
        <v>216</v>
      </c>
      <c r="B207" s="30" t="s">
        <v>291</v>
      </c>
      <c r="C207" s="30" t="s">
        <v>295</v>
      </c>
      <c r="D207" s="30" t="s">
        <v>253</v>
      </c>
      <c r="E207" s="31">
        <v>14009.06640625</v>
      </c>
      <c r="F207" s="31">
        <v>16150.4892578125</v>
      </c>
      <c r="G207" s="31">
        <v>18563.658203125</v>
      </c>
      <c r="H207" s="32">
        <v>2.8449124670436178E-2</v>
      </c>
      <c r="I207" s="32">
        <v>2.7851093117280599E-2</v>
      </c>
      <c r="J207" s="33">
        <v>0.32511743929223824</v>
      </c>
      <c r="K207" s="31">
        <v>13250.066008911248</v>
      </c>
      <c r="L207" s="31">
        <v>16606.620429827599</v>
      </c>
      <c r="M207" s="31">
        <v>17075.6339141221</v>
      </c>
      <c r="N207" s="31">
        <v>17557.893540181602</v>
      </c>
      <c r="O207" s="31">
        <v>18053.773412967901</v>
      </c>
      <c r="P207" s="31">
        <v>18563.658203125</v>
      </c>
      <c r="Q207" s="31">
        <v>19087.943445380599</v>
      </c>
      <c r="R207" s="31">
        <v>19627.035845376398</v>
      </c>
      <c r="S207" s="31">
        <v>20181.353595162502</v>
      </c>
      <c r="T207" s="34">
        <f t="shared" si="3"/>
        <v>-2.1722218710176211E-3</v>
      </c>
      <c r="U207" s="35">
        <v>16570.547165726239</v>
      </c>
      <c r="V207" s="35">
        <v>17038.541847350498</v>
      </c>
      <c r="W207" s="35">
        <v>17519.753897106235</v>
      </c>
      <c r="X207" s="35">
        <v>18014.55660731309</v>
      </c>
      <c r="Y207" s="35">
        <v>18523.333813021887</v>
      </c>
      <c r="Z207" s="35">
        <v>19046.480189767626</v>
      </c>
      <c r="AA207" s="35">
        <v>19584.401559733618</v>
      </c>
      <c r="AB207" s="35">
        <v>20137.515206560387</v>
      </c>
    </row>
    <row r="208" spans="1:28" x14ac:dyDescent="0.25">
      <c r="A208" s="23">
        <v>217</v>
      </c>
      <c r="B208" s="30" t="s">
        <v>291</v>
      </c>
      <c r="C208" s="30" t="s">
        <v>296</v>
      </c>
      <c r="D208" s="30" t="s">
        <v>253</v>
      </c>
      <c r="E208" s="31">
        <v>22212.634765625</v>
      </c>
      <c r="F208" s="31">
        <v>25608.05078125</v>
      </c>
      <c r="G208" s="31">
        <v>29434.349609375</v>
      </c>
      <c r="H208" s="32">
        <v>2.8449105023725947E-2</v>
      </c>
      <c r="I208" s="32">
        <v>2.7851112144416199E-2</v>
      </c>
      <c r="J208" s="33">
        <v>0.32511743518719838</v>
      </c>
      <c r="K208" s="31">
        <v>21009.170571492945</v>
      </c>
      <c r="L208" s="31">
        <v>26331.288208980801</v>
      </c>
      <c r="M208" s="31">
        <v>27074.951727761701</v>
      </c>
      <c r="N208" s="31">
        <v>27839.6182231071</v>
      </c>
      <c r="O208" s="31">
        <v>28625.880873266698</v>
      </c>
      <c r="P208" s="31">
        <v>29434.349609375</v>
      </c>
      <c r="Q208" s="31">
        <v>30265.651588594799</v>
      </c>
      <c r="R208" s="31">
        <v>31120.431680625901</v>
      </c>
      <c r="S208" s="31">
        <v>31999.352967952102</v>
      </c>
      <c r="T208" s="34">
        <f t="shared" si="3"/>
        <v>-2.1722218710177321E-3</v>
      </c>
      <c r="U208" s="35">
        <v>26274.090808841182</v>
      </c>
      <c r="V208" s="35">
        <v>27016.13892336599</v>
      </c>
      <c r="W208" s="35">
        <v>27779.144391211838</v>
      </c>
      <c r="X208" s="35">
        <v>28563.699102108643</v>
      </c>
      <c r="Y208" s="35">
        <v>29370.411662280068</v>
      </c>
      <c r="Z208" s="35">
        <v>30199.907866558846</v>
      </c>
      <c r="AA208" s="35">
        <v>31052.831183839164</v>
      </c>
      <c r="AB208" s="35">
        <v>31929.843256236745</v>
      </c>
    </row>
    <row r="209" spans="1:28" x14ac:dyDescent="0.25">
      <c r="A209" s="23">
        <v>218</v>
      </c>
      <c r="B209" s="30" t="s">
        <v>291</v>
      </c>
      <c r="C209" s="30" t="s">
        <v>297</v>
      </c>
      <c r="D209" s="30" t="s">
        <v>253</v>
      </c>
      <c r="E209" s="31">
        <v>24363.982421875</v>
      </c>
      <c r="F209" s="31">
        <v>28088.255859375</v>
      </c>
      <c r="G209" s="31">
        <v>32285.13671875</v>
      </c>
      <c r="H209" s="32">
        <v>2.8449127307198018E-2</v>
      </c>
      <c r="I209" s="32">
        <v>2.7851082556833998E-2</v>
      </c>
      <c r="J209" s="33">
        <v>0.3251173867931787</v>
      </c>
      <c r="K209" s="31">
        <v>23043.961159618142</v>
      </c>
      <c r="L209" s="31">
        <v>28881.539823380601</v>
      </c>
      <c r="M209" s="31">
        <v>29697.228149219802</v>
      </c>
      <c r="N209" s="31">
        <v>30535.9535931967</v>
      </c>
      <c r="O209" s="31">
        <v>31398.366782266901</v>
      </c>
      <c r="P209" s="31">
        <v>32285.13671875</v>
      </c>
      <c r="Q209" s="31">
        <v>33196.951299296998</v>
      </c>
      <c r="R209" s="31">
        <v>34134.517848514297</v>
      </c>
      <c r="S209" s="31">
        <v>35098.563667658702</v>
      </c>
      <c r="T209" s="34">
        <f t="shared" si="3"/>
        <v>-2.1722218710178431E-3</v>
      </c>
      <c r="U209" s="35">
        <v>28818.802710907581</v>
      </c>
      <c r="V209" s="35">
        <v>29632.719178426552</v>
      </c>
      <c r="W209" s="35">
        <v>30469.622722221477</v>
      </c>
      <c r="X209" s="35">
        <v>31330.162555936353</v>
      </c>
      <c r="Y209" s="35">
        <v>32215.006228663726</v>
      </c>
      <c r="Z209" s="35">
        <v>33124.840142784364</v>
      </c>
      <c r="AA209" s="35">
        <v>34060.370086432587</v>
      </c>
      <c r="AB209" s="35">
        <v>35022.32178099914</v>
      </c>
    </row>
    <row r="210" spans="1:28" x14ac:dyDescent="0.25">
      <c r="A210" s="23">
        <v>219</v>
      </c>
      <c r="B210" s="30" t="s">
        <v>291</v>
      </c>
      <c r="C210" s="30" t="s">
        <v>298</v>
      </c>
      <c r="D210" s="30" t="s">
        <v>253</v>
      </c>
      <c r="E210" s="31">
        <v>70360.1328125</v>
      </c>
      <c r="F210" s="31">
        <v>81115.359375</v>
      </c>
      <c r="G210" s="31">
        <v>93235.421875</v>
      </c>
      <c r="H210" s="32">
        <v>2.844910476190754E-2</v>
      </c>
      <c r="I210" s="32">
        <v>2.7851076246309999E-2</v>
      </c>
      <c r="J210" s="33">
        <v>0.32511719560648666</v>
      </c>
      <c r="K210" s="31">
        <v>66548.077408090365</v>
      </c>
      <c r="L210" s="31">
        <v>83406.263422762902</v>
      </c>
      <c r="M210" s="31">
        <v>85761.868427243593</v>
      </c>
      <c r="N210" s="31">
        <v>88184.001708012103</v>
      </c>
      <c r="O210" s="31">
        <v>90674.542192790905</v>
      </c>
      <c r="P210" s="31">
        <v>93235.421875</v>
      </c>
      <c r="Q210" s="31">
        <v>95868.627312466793</v>
      </c>
      <c r="R210" s="31">
        <v>98576.201168464497</v>
      </c>
      <c r="S210" s="31">
        <v>101360.243796272</v>
      </c>
      <c r="T210" s="34">
        <f t="shared" si="3"/>
        <v>-2.1722218710179542E-3</v>
      </c>
      <c r="U210" s="35">
        <v>83225.086513176095</v>
      </c>
      <c r="V210" s="35">
        <v>85575.574614307625</v>
      </c>
      <c r="W210" s="35">
        <v>87992.446477175079</v>
      </c>
      <c r="X210" s="35">
        <v>90477.576948037182</v>
      </c>
      <c r="Y210" s="35">
        <v>93032.893823579449</v>
      </c>
      <c r="Z210" s="35">
        <v>95660.37934636735</v>
      </c>
      <c r="AA210" s="35">
        <v>98362.071742538639</v>
      </c>
      <c r="AB210" s="35">
        <v>101140.06680292051</v>
      </c>
    </row>
    <row r="211" spans="1:28" x14ac:dyDescent="0.25">
      <c r="A211" s="23">
        <v>220</v>
      </c>
      <c r="B211" s="30" t="s">
        <v>291</v>
      </c>
      <c r="C211" s="30" t="s">
        <v>299</v>
      </c>
      <c r="D211" s="30" t="s">
        <v>253</v>
      </c>
      <c r="E211" s="31">
        <v>10732.1005859375</v>
      </c>
      <c r="F211" s="31">
        <v>12372.607421875</v>
      </c>
      <c r="G211" s="31">
        <v>14221.294921875</v>
      </c>
      <c r="H211" s="32">
        <v>2.8449129014277836E-2</v>
      </c>
      <c r="I211" s="32">
        <v>2.7851106707259599E-2</v>
      </c>
      <c r="J211" s="33">
        <v>0.32511755811433729</v>
      </c>
      <c r="K211" s="31">
        <v>10150.64338973275</v>
      </c>
      <c r="L211" s="31">
        <v>12722.041709990301</v>
      </c>
      <c r="M211" s="31">
        <v>13081.344922055699</v>
      </c>
      <c r="N211" s="31">
        <v>13450.7957818921</v>
      </c>
      <c r="O211" s="31">
        <v>13830.680885198601</v>
      </c>
      <c r="P211" s="31">
        <v>14221.294921875</v>
      </c>
      <c r="Q211" s="31">
        <v>14622.940904622101</v>
      </c>
      <c r="R211" s="31">
        <v>15035.930404000001</v>
      </c>
      <c r="S211" s="31">
        <v>15460.583790123301</v>
      </c>
      <c r="T211" s="34">
        <f t="shared" si="3"/>
        <v>-2.1722218710177321E-3</v>
      </c>
      <c r="U211" s="35">
        <v>12694.40661274386</v>
      </c>
      <c r="V211" s="35">
        <v>13052.929337501035</v>
      </c>
      <c r="W211" s="35">
        <v>13421.577667029573</v>
      </c>
      <c r="X211" s="35">
        <v>13800.637574476705</v>
      </c>
      <c r="Y211" s="35">
        <v>14190.403109607923</v>
      </c>
      <c r="Z211" s="35">
        <v>14591.176626910536</v>
      </c>
      <c r="AA211" s="35">
        <v>15003.269020141566</v>
      </c>
      <c r="AB211" s="35">
        <v>15426.999963497845</v>
      </c>
    </row>
    <row r="212" spans="1:28" x14ac:dyDescent="0.25">
      <c r="A212" s="23">
        <v>221</v>
      </c>
      <c r="B212" s="30" t="s">
        <v>291</v>
      </c>
      <c r="C212" s="30" t="s">
        <v>300</v>
      </c>
      <c r="D212" s="30" t="s">
        <v>253</v>
      </c>
      <c r="E212" s="31">
        <v>8163.02001953125</v>
      </c>
      <c r="F212" s="31">
        <v>9410.8173828125</v>
      </c>
      <c r="G212" s="31">
        <v>10816.9609375</v>
      </c>
      <c r="H212" s="32">
        <v>2.8449122419416616E-2</v>
      </c>
      <c r="I212" s="32">
        <v>2.78511092784447E-2</v>
      </c>
      <c r="J212" s="33">
        <v>0.32511753145511313</v>
      </c>
      <c r="K212" s="31">
        <v>7720.7536504072432</v>
      </c>
      <c r="L212" s="31">
        <v>9676.6031196788499</v>
      </c>
      <c r="M212" s="31">
        <v>9949.8953307490992</v>
      </c>
      <c r="N212" s="31">
        <v>10230.9060182007</v>
      </c>
      <c r="O212" s="31">
        <v>10519.8531716992</v>
      </c>
      <c r="P212" s="31">
        <v>10816.9609375</v>
      </c>
      <c r="Q212" s="31">
        <v>11122.459792326201</v>
      </c>
      <c r="R212" s="31">
        <v>11436.586722157899</v>
      </c>
      <c r="S212" s="31">
        <v>11759.5854060699</v>
      </c>
      <c r="T212" s="34">
        <f t="shared" si="3"/>
        <v>-2.1722218710177321E-3</v>
      </c>
      <c r="U212" s="35">
        <v>9655.5833907451251</v>
      </c>
      <c r="V212" s="35">
        <v>9928.2819497270702</v>
      </c>
      <c r="W212" s="35">
        <v>10208.682218803644</v>
      </c>
      <c r="X212" s="35">
        <v>10497.001714116637</v>
      </c>
      <c r="Y212" s="35">
        <v>10793.464095024174</v>
      </c>
      <c r="Z212" s="35">
        <v>11098.299337600742</v>
      </c>
      <c r="AA212" s="35">
        <v>11411.743913038263</v>
      </c>
      <c r="AB212" s="35">
        <v>11734.040971084398</v>
      </c>
    </row>
    <row r="213" spans="1:28" ht="30" x14ac:dyDescent="0.25">
      <c r="A213" s="23">
        <v>222</v>
      </c>
      <c r="B213" s="30" t="s">
        <v>291</v>
      </c>
      <c r="C213" s="30" t="s">
        <v>301</v>
      </c>
      <c r="D213" s="30" t="s">
        <v>253</v>
      </c>
      <c r="E213" s="31">
        <v>10668.8916015625</v>
      </c>
      <c r="F213" s="31">
        <v>12299.734375</v>
      </c>
      <c r="G213" s="31">
        <v>14137.5341796875</v>
      </c>
      <c r="H213" s="32">
        <v>2.8449097318001382E-2</v>
      </c>
      <c r="I213" s="32">
        <v>2.78511184967896E-2</v>
      </c>
      <c r="J213" s="33">
        <v>0.32511742622045037</v>
      </c>
      <c r="K213" s="31">
        <v>10090.858783000765</v>
      </c>
      <c r="L213" s="31">
        <v>12647.110689756</v>
      </c>
      <c r="M213" s="31">
        <v>13004.297810207199</v>
      </c>
      <c r="N213" s="31">
        <v>13371.572818884</v>
      </c>
      <c r="O213" s="31">
        <v>13749.2206238445</v>
      </c>
      <c r="P213" s="31">
        <v>14137.5341796875</v>
      </c>
      <c r="Q213" s="31">
        <v>14536.814714807</v>
      </c>
      <c r="R213" s="31">
        <v>14947.371965066501</v>
      </c>
      <c r="S213" s="31">
        <v>15369.5244140711</v>
      </c>
      <c r="T213" s="34">
        <f t="shared" si="3"/>
        <v>-2.1722218710178431E-3</v>
      </c>
      <c r="U213" s="35">
        <v>12619.638359310529</v>
      </c>
      <c r="V213" s="35">
        <v>12976.049589079954</v>
      </c>
      <c r="W213" s="35">
        <v>13342.526793886673</v>
      </c>
      <c r="X213" s="35">
        <v>13719.354262902854</v>
      </c>
      <c r="Y213" s="35">
        <v>14106.824314362473</v>
      </c>
      <c r="Z213" s="35">
        <v>14505.237522321951</v>
      </c>
      <c r="AA213" s="35">
        <v>14914.902949827112</v>
      </c>
      <c r="AB213" s="35">
        <v>15336.13838866321</v>
      </c>
    </row>
    <row r="214" spans="1:28" x14ac:dyDescent="0.25">
      <c r="A214" s="23">
        <v>223</v>
      </c>
      <c r="B214" s="30" t="s">
        <v>241</v>
      </c>
      <c r="C214" s="30" t="s">
        <v>81</v>
      </c>
      <c r="D214" s="30" t="s">
        <v>152</v>
      </c>
      <c r="E214" s="31">
        <v>28230.224609375</v>
      </c>
      <c r="F214" s="31">
        <v>32545.490234375</v>
      </c>
      <c r="G214" s="31">
        <v>37408.3671875</v>
      </c>
      <c r="H214" s="32">
        <v>2.8449122309546597E-2</v>
      </c>
      <c r="I214" s="32">
        <v>2.78511181601564E-2</v>
      </c>
      <c r="J214" s="33">
        <v>0.32511758957372616</v>
      </c>
      <c r="K214" s="31">
        <v>26700.731507635501</v>
      </c>
      <c r="L214" s="31">
        <v>33464.6590534973</v>
      </c>
      <c r="M214" s="31">
        <v>34409.787577388597</v>
      </c>
      <c r="N214" s="31">
        <v>35381.608975253199</v>
      </c>
      <c r="O214" s="31">
        <v>36380.87712289</v>
      </c>
      <c r="P214" s="31">
        <v>37408.3671875</v>
      </c>
      <c r="Q214" s="31">
        <v>38464.876229011097</v>
      </c>
      <c r="R214" s="31">
        <v>39551.2238183851</v>
      </c>
      <c r="S214" s="31">
        <v>40668.2526733872</v>
      </c>
      <c r="T214" s="34">
        <f t="shared" si="3"/>
        <v>1.8456215392536945E-2</v>
      </c>
      <c r="U214" s="35">
        <v>34082.290009026459</v>
      </c>
      <c r="V214" s="35">
        <v>35044.86202580954</v>
      </c>
      <c r="W214" s="35">
        <v>36034.619565843823</v>
      </c>
      <c r="X214" s="35">
        <v>37052.330418615813</v>
      </c>
      <c r="Y214" s="35">
        <v>38098.784057972742</v>
      </c>
      <c r="Z214" s="35">
        <v>39174.792254545027</v>
      </c>
      <c r="AA214" s="35">
        <v>40281.189705465447</v>
      </c>
      <c r="AB214" s="35">
        <v>41418.834681872257</v>
      </c>
    </row>
    <row r="215" spans="1:28" x14ac:dyDescent="0.25">
      <c r="A215" s="23">
        <v>224</v>
      </c>
      <c r="B215" s="30" t="s">
        <v>241</v>
      </c>
      <c r="C215" s="30" t="s">
        <v>242</v>
      </c>
      <c r="D215" s="30" t="s">
        <v>152</v>
      </c>
      <c r="E215" s="31">
        <v>31078.46875</v>
      </c>
      <c r="F215" s="31">
        <v>35829.1171875</v>
      </c>
      <c r="G215" s="31">
        <v>41182.625</v>
      </c>
      <c r="H215" s="32">
        <v>2.8449127165139948E-2</v>
      </c>
      <c r="I215" s="32">
        <v>2.7851110402161899E-2</v>
      </c>
      <c r="J215" s="33">
        <v>0.32511757034361422</v>
      </c>
      <c r="K215" s="31">
        <v>29394.660301854634</v>
      </c>
      <c r="L215" s="31">
        <v>36841.023838662899</v>
      </c>
      <c r="M215" s="31">
        <v>37881.509342754602</v>
      </c>
      <c r="N215" s="31">
        <v>38951.380840269499</v>
      </c>
      <c r="O215" s="31">
        <v>40051.468267430602</v>
      </c>
      <c r="P215" s="31">
        <v>41182.625</v>
      </c>
      <c r="Q215" s="31">
        <v>42345.728515271301</v>
      </c>
      <c r="R215" s="31">
        <v>43541.681072759799</v>
      </c>
      <c r="S215" s="31">
        <v>44771.410414115599</v>
      </c>
      <c r="T215" s="34">
        <f t="shared" si="3"/>
        <v>1.8456215392536723E-2</v>
      </c>
      <c r="U215" s="35">
        <v>37520.969709910845</v>
      </c>
      <c r="V215" s="35">
        <v>38580.65863558578</v>
      </c>
      <c r="W215" s="35">
        <v>39670.275908738957</v>
      </c>
      <c r="X215" s="35">
        <v>40790.666783067914</v>
      </c>
      <c r="Y215" s="35">
        <v>41942.700384414362</v>
      </c>
      <c r="Z215" s="35">
        <v>43127.270384973883</v>
      </c>
      <c r="AA215" s="35">
        <v>44345.295696549816</v>
      </c>
      <c r="AB215" s="35">
        <v>45597.721183383699</v>
      </c>
    </row>
    <row r="216" spans="1:28" x14ac:dyDescent="0.25">
      <c r="A216" s="23">
        <v>225</v>
      </c>
      <c r="B216" s="30" t="s">
        <v>241</v>
      </c>
      <c r="C216" s="30" t="s">
        <v>243</v>
      </c>
      <c r="D216" s="30" t="s">
        <v>152</v>
      </c>
      <c r="E216" s="31">
        <v>18172.61328125</v>
      </c>
      <c r="F216" s="31">
        <v>20950.4765625</v>
      </c>
      <c r="G216" s="31">
        <v>24080.84765625</v>
      </c>
      <c r="H216" s="32">
        <v>2.8449139540412414E-2</v>
      </c>
      <c r="I216" s="32">
        <v>2.7851085553955698E-2</v>
      </c>
      <c r="J216" s="33">
        <v>0.32511748770309512</v>
      </c>
      <c r="K216" s="31">
        <v>17188.035390129582</v>
      </c>
      <c r="L216" s="31">
        <v>21542.1715040448</v>
      </c>
      <c r="M216" s="31">
        <v>22150.577421247301</v>
      </c>
      <c r="N216" s="31">
        <v>22776.166274720399</v>
      </c>
      <c r="O216" s="31">
        <v>23419.4233544501</v>
      </c>
      <c r="P216" s="31">
        <v>24080.84765625</v>
      </c>
      <c r="Q216" s="31">
        <v>24760.9522688496</v>
      </c>
      <c r="R216" s="31">
        <v>25460.264771913899</v>
      </c>
      <c r="S216" s="31">
        <v>26179.327645304598</v>
      </c>
      <c r="T216" s="34">
        <f t="shared" si="3"/>
        <v>1.8456215392536945E-2</v>
      </c>
      <c r="U216" s="35">
        <v>21939.758461346421</v>
      </c>
      <c r="V216" s="35">
        <v>22559.393247452743</v>
      </c>
      <c r="W216" s="35">
        <v>23196.528101703669</v>
      </c>
      <c r="X216" s="35">
        <v>23851.657270697535</v>
      </c>
      <c r="Y216" s="35">
        <v>24525.288959817895</v>
      </c>
      <c r="Z216" s="35">
        <v>25217.945727465722</v>
      </c>
      <c r="AA216" s="35">
        <v>25930.164890425309</v>
      </c>
      <c r="AB216" s="35">
        <v>26662.498940678692</v>
      </c>
    </row>
    <row r="217" spans="1:28" x14ac:dyDescent="0.25">
      <c r="A217" s="23">
        <v>226</v>
      </c>
      <c r="B217" s="30" t="s">
        <v>241</v>
      </c>
      <c r="C217" s="30" t="s">
        <v>244</v>
      </c>
      <c r="D217" s="30" t="s">
        <v>152</v>
      </c>
      <c r="E217" s="31">
        <v>30705.6796875</v>
      </c>
      <c r="F217" s="31">
        <v>35399.34375</v>
      </c>
      <c r="G217" s="31">
        <v>40688.62890625</v>
      </c>
      <c r="H217" s="32">
        <v>2.8449127648635681E-2</v>
      </c>
      <c r="I217" s="32">
        <v>2.7851076705461698E-2</v>
      </c>
      <c r="J217" s="33">
        <v>0.32511735028662692</v>
      </c>
      <c r="K217" s="31">
        <v>29042.070632252806</v>
      </c>
      <c r="L217" s="31">
        <v>36399.111264630199</v>
      </c>
      <c r="M217" s="31">
        <v>37427.114757033698</v>
      </c>
      <c r="N217" s="31">
        <v>38484.151683047901</v>
      </c>
      <c r="O217" s="31">
        <v>39571.042020692003</v>
      </c>
      <c r="P217" s="31">
        <v>40688.62890625</v>
      </c>
      <c r="Q217" s="31">
        <v>41837.779288319303</v>
      </c>
      <c r="R217" s="31">
        <v>43019.384600331097</v>
      </c>
      <c r="S217" s="31">
        <v>44234.361452064302</v>
      </c>
      <c r="T217" s="34">
        <f t="shared" si="3"/>
        <v>1.8456215392536723E-2</v>
      </c>
      <c r="U217" s="35">
        <v>37070.901102227122</v>
      </c>
      <c r="V217" s="35">
        <v>38117.877645553519</v>
      </c>
      <c r="W217" s="35">
        <v>39194.423469627836</v>
      </c>
      <c r="X217" s="35">
        <v>40301.373686153158</v>
      </c>
      <c r="Y217" s="35">
        <v>41439.586992511162</v>
      </c>
      <c r="Z217" s="35">
        <v>42609.946337881462</v>
      </c>
      <c r="AA217" s="35">
        <v>43813.359608174818</v>
      </c>
      <c r="AB217" s="35">
        <v>45050.760330309473</v>
      </c>
    </row>
    <row r="218" spans="1:28" x14ac:dyDescent="0.25">
      <c r="A218" s="23">
        <v>227</v>
      </c>
      <c r="B218" s="30" t="s">
        <v>241</v>
      </c>
      <c r="C218" s="30" t="s">
        <v>245</v>
      </c>
      <c r="D218" s="30" t="s">
        <v>152</v>
      </c>
      <c r="E218" s="31">
        <v>18349.88671875</v>
      </c>
      <c r="F218" s="31">
        <v>21154.84375</v>
      </c>
      <c r="G218" s="31">
        <v>24315.75390625</v>
      </c>
      <c r="H218" s="32">
        <v>2.8449099413517455E-2</v>
      </c>
      <c r="I218" s="32">
        <v>2.7851110200052299E-2</v>
      </c>
      <c r="J218" s="33">
        <v>0.32511738513371591</v>
      </c>
      <c r="K218" s="31">
        <v>17355.70343674675</v>
      </c>
      <c r="L218" s="31">
        <v>21752.311078748098</v>
      </c>
      <c r="M218" s="31">
        <v>22366.6524252456</v>
      </c>
      <c r="N218" s="31">
        <v>22998.344355258101</v>
      </c>
      <c r="O218" s="31">
        <v>23647.876893997302</v>
      </c>
      <c r="P218" s="31">
        <v>24315.75390625</v>
      </c>
      <c r="Q218" s="31">
        <v>25002.493487243799</v>
      </c>
      <c r="R218" s="31">
        <v>25708.628364551401</v>
      </c>
      <c r="S218" s="31">
        <v>26434.706311345399</v>
      </c>
      <c r="T218" s="34">
        <f t="shared" si="3"/>
        <v>1.8456215392536945E-2</v>
      </c>
      <c r="U218" s="35">
        <v>22153.776417302943</v>
      </c>
      <c r="V218" s="35">
        <v>22779.456178248707</v>
      </c>
      <c r="W218" s="35">
        <v>23422.806748716168</v>
      </c>
      <c r="X218" s="35">
        <v>24084.327197923656</v>
      </c>
      <c r="Y218" s="35">
        <v>24764.530690090705</v>
      </c>
      <c r="Z218" s="35">
        <v>25463.944882517357</v>
      </c>
      <c r="AA218" s="35">
        <v>26183.112334906455</v>
      </c>
      <c r="AB218" s="35">
        <v>26922.590930245351</v>
      </c>
    </row>
    <row r="219" spans="1:28" x14ac:dyDescent="0.25">
      <c r="A219" s="23">
        <v>228</v>
      </c>
      <c r="B219" s="30" t="s">
        <v>241</v>
      </c>
      <c r="C219" s="30" t="s">
        <v>246</v>
      </c>
      <c r="D219" s="30" t="s">
        <v>152</v>
      </c>
      <c r="E219" s="31">
        <v>65145.66015625</v>
      </c>
      <c r="F219" s="31">
        <v>75103.8203125</v>
      </c>
      <c r="G219" s="31">
        <v>86325.6640625</v>
      </c>
      <c r="H219" s="32">
        <v>2.8449147780462241E-2</v>
      </c>
      <c r="I219" s="32">
        <v>2.78511017365171E-2</v>
      </c>
      <c r="J219" s="33">
        <v>0.32511764951725675</v>
      </c>
      <c r="K219" s="31">
        <v>61616.117545087232</v>
      </c>
      <c r="L219" s="31">
        <v>77224.945176595007</v>
      </c>
      <c r="M219" s="31">
        <v>79405.976057060005</v>
      </c>
      <c r="N219" s="31">
        <v>81648.604853725003</v>
      </c>
      <c r="O219" s="31">
        <v>83954.571250018693</v>
      </c>
      <c r="P219" s="31">
        <v>86325.6640625</v>
      </c>
      <c r="Q219" s="31">
        <v>88763.722628503601</v>
      </c>
      <c r="R219" s="31">
        <v>91270.638232976693</v>
      </c>
      <c r="S219" s="31">
        <v>93848.355575613299</v>
      </c>
      <c r="T219" s="34">
        <f t="shared" si="3"/>
        <v>1.8456215392536945E-2</v>
      </c>
      <c r="U219" s="35">
        <v>78650.225398451104</v>
      </c>
      <c r="V219" s="35">
        <v>80871.509848349699</v>
      </c>
      <c r="W219" s="35">
        <v>83155.529078502965</v>
      </c>
      <c r="X219" s="35">
        <v>85504.054880296651</v>
      </c>
      <c r="Y219" s="35">
        <v>87918.909085058171</v>
      </c>
      <c r="Z219" s="35">
        <v>90401.964977311553</v>
      </c>
      <c r="AA219" s="35">
        <v>92955.148747949788</v>
      </c>
      <c r="AB219" s="35">
        <v>95580.440988445902</v>
      </c>
    </row>
    <row r="220" spans="1:28" x14ac:dyDescent="0.25">
      <c r="A220" s="23">
        <v>229</v>
      </c>
      <c r="B220" s="30" t="s">
        <v>241</v>
      </c>
      <c r="C220" s="30" t="s">
        <v>247</v>
      </c>
      <c r="D220" s="30" t="s">
        <v>152</v>
      </c>
      <c r="E220" s="31">
        <v>69168.1953125</v>
      </c>
      <c r="F220" s="31">
        <v>79741.2265625</v>
      </c>
      <c r="G220" s="31">
        <v>91655.9609375</v>
      </c>
      <c r="H220" s="32">
        <v>2.8449114439138928E-2</v>
      </c>
      <c r="I220" s="32">
        <v>2.7851057709509301E-2</v>
      </c>
      <c r="J220" s="33">
        <v>0.32511713690664901</v>
      </c>
      <c r="K220" s="31">
        <v>65420.720548534569</v>
      </c>
      <c r="L220" s="31">
        <v>81993.320084940598</v>
      </c>
      <c r="M220" s="31">
        <v>84309.018413232101</v>
      </c>
      <c r="N220" s="31">
        <v>86690.117907644104</v>
      </c>
      <c r="O220" s="31">
        <v>89138.465662194896</v>
      </c>
      <c r="P220" s="31">
        <v>91655.9609375</v>
      </c>
      <c r="Q220" s="31">
        <v>94244.556634088905</v>
      </c>
      <c r="R220" s="31">
        <v>96906.260807331899</v>
      </c>
      <c r="S220" s="31">
        <v>99643.138225151401</v>
      </c>
      <c r="T220" s="34">
        <f t="shared" si="3"/>
        <v>1.8456215392536723E-2</v>
      </c>
      <c r="U220" s="35">
        <v>83506.606461177478</v>
      </c>
      <c r="V220" s="35">
        <v>85865.043809938652</v>
      </c>
      <c r="W220" s="35">
        <v>88290.089382452818</v>
      </c>
      <c r="X220" s="35">
        <v>90783.624363087365</v>
      </c>
      <c r="Y220" s="35">
        <v>93347.583065604689</v>
      </c>
      <c r="Z220" s="35">
        <v>95983.954433669423</v>
      </c>
      <c r="AA220" s="35">
        <v>98694.783583736615</v>
      </c>
      <c r="AB220" s="35">
        <v>101482.17339151181</v>
      </c>
    </row>
    <row r="221" spans="1:28" x14ac:dyDescent="0.25">
      <c r="A221" s="23">
        <v>230</v>
      </c>
      <c r="B221" s="30" t="s">
        <v>241</v>
      </c>
      <c r="C221" s="30" t="s">
        <v>248</v>
      </c>
      <c r="D221" s="30" t="s">
        <v>152</v>
      </c>
      <c r="E221" s="31">
        <v>11823.48046875</v>
      </c>
      <c r="F221" s="31">
        <v>13630.81640625</v>
      </c>
      <c r="G221" s="31">
        <v>15667.5</v>
      </c>
      <c r="H221" s="32">
        <v>2.8449143424650651E-2</v>
      </c>
      <c r="I221" s="32">
        <v>2.78510722916206E-2</v>
      </c>
      <c r="J221" s="33">
        <v>0.32511742556769607</v>
      </c>
      <c r="K221" s="31">
        <v>11182.893895148662</v>
      </c>
      <c r="L221" s="31">
        <v>14015.7852731073</v>
      </c>
      <c r="M221" s="31">
        <v>14411.6266382827</v>
      </c>
      <c r="N221" s="31">
        <v>14818.6475687361</v>
      </c>
      <c r="O221" s="31">
        <v>15237.1638037783</v>
      </c>
      <c r="P221" s="31">
        <v>15667.5</v>
      </c>
      <c r="Q221" s="31">
        <v>16109.989983118099</v>
      </c>
      <c r="R221" s="31">
        <v>16564.977006935798</v>
      </c>
      <c r="S221" s="31">
        <v>17032.814019615002</v>
      </c>
      <c r="T221" s="34">
        <f t="shared" si="3"/>
        <v>1.8456215392536945E-2</v>
      </c>
      <c r="U221" s="35">
        <v>14274.463625003316</v>
      </c>
      <c r="V221" s="35">
        <v>14677.610722536976</v>
      </c>
      <c r="W221" s="35">
        <v>15092.143717749072</v>
      </c>
      <c r="X221" s="35">
        <v>15518.384177300408</v>
      </c>
      <c r="Y221" s="35">
        <v>15956.662749710877</v>
      </c>
      <c r="Z221" s="35">
        <v>16407.319421853706</v>
      </c>
      <c r="AA221" s="35">
        <v>16870.7037826952</v>
      </c>
      <c r="AB221" s="35">
        <v>17347.175294481411</v>
      </c>
    </row>
    <row r="222" spans="1:28" x14ac:dyDescent="0.25">
      <c r="A222" s="23">
        <v>231</v>
      </c>
      <c r="B222" s="30" t="s">
        <v>241</v>
      </c>
      <c r="C222" s="30" t="s">
        <v>249</v>
      </c>
      <c r="D222" s="30" t="s">
        <v>152</v>
      </c>
      <c r="E222" s="31">
        <v>53027.99609375</v>
      </c>
      <c r="F222" s="31">
        <v>61133.84765625</v>
      </c>
      <c r="G222" s="31">
        <v>70268.3203125</v>
      </c>
      <c r="H222" s="32">
        <v>2.8449136396007581E-2</v>
      </c>
      <c r="I222" s="32">
        <v>2.78510754657127E-2</v>
      </c>
      <c r="J222" s="33">
        <v>0.32511740002903711</v>
      </c>
      <c r="K222" s="31">
        <v>50154.981994649796</v>
      </c>
      <c r="L222" s="31">
        <v>62860.422945441998</v>
      </c>
      <c r="M222" s="31">
        <v>64635.761110578103</v>
      </c>
      <c r="N222" s="31">
        <v>66461.239339253501</v>
      </c>
      <c r="O222" s="31">
        <v>68338.273714342402</v>
      </c>
      <c r="P222" s="31">
        <v>70268.3203125</v>
      </c>
      <c r="Q222" s="31">
        <v>72252.876333687804</v>
      </c>
      <c r="R222" s="31">
        <v>74293.481262601301</v>
      </c>
      <c r="S222" s="31">
        <v>76391.718062897795</v>
      </c>
      <c r="T222" s="34">
        <f t="shared" si="3"/>
        <v>1.8456215392536723E-2</v>
      </c>
      <c r="U222" s="35">
        <v>64020.588450989038</v>
      </c>
      <c r="V222" s="35">
        <v>65828.6926345885</v>
      </c>
      <c r="W222" s="35">
        <v>67687.862277251174</v>
      </c>
      <c r="X222" s="35">
        <v>69599.539597369658</v>
      </c>
      <c r="Y222" s="35">
        <v>71565.207545251062</v>
      </c>
      <c r="Z222" s="35">
        <v>73586.390953488371</v>
      </c>
      <c r="AA222" s="35">
        <v>75664.657719824667</v>
      </c>
      <c r="AB222" s="35">
        <v>77801.620023421317</v>
      </c>
    </row>
    <row r="223" spans="1:28" x14ac:dyDescent="0.25">
      <c r="A223" s="23">
        <v>232</v>
      </c>
      <c r="B223" s="30" t="s">
        <v>241</v>
      </c>
      <c r="C223" s="30" t="s">
        <v>250</v>
      </c>
      <c r="D223" s="30" t="s">
        <v>152</v>
      </c>
      <c r="E223" s="31">
        <v>40977.3125</v>
      </c>
      <c r="F223" s="31">
        <v>47241.08984375</v>
      </c>
      <c r="G223" s="31">
        <v>54299.74609375</v>
      </c>
      <c r="H223" s="32">
        <v>2.8449100306543591E-2</v>
      </c>
      <c r="I223" s="32">
        <v>2.7851097903447E-2</v>
      </c>
      <c r="J223" s="33">
        <v>0.32511730957831753</v>
      </c>
      <c r="K223" s="31">
        <v>38757.192988480187</v>
      </c>
      <c r="L223" s="31">
        <v>48575.299420224401</v>
      </c>
      <c r="M223" s="31">
        <v>49947.190498117401</v>
      </c>
      <c r="N223" s="31">
        <v>51357.827299702498</v>
      </c>
      <c r="O223" s="31">
        <v>52808.304103620903</v>
      </c>
      <c r="P223" s="31">
        <v>54299.74609375</v>
      </c>
      <c r="Q223" s="31">
        <v>55833.310232046402</v>
      </c>
      <c r="R223" s="31">
        <v>57410.1861560408</v>
      </c>
      <c r="S223" s="31">
        <v>59031.597101679799</v>
      </c>
      <c r="T223" s="34">
        <f t="shared" si="3"/>
        <v>1.8456215392536945E-2</v>
      </c>
      <c r="U223" s="35">
        <v>49471.815609081037</v>
      </c>
      <c r="V223" s="35">
        <v>50869.0266002563</v>
      </c>
      <c r="W223" s="35">
        <v>52305.698414322702</v>
      </c>
      <c r="X223" s="35">
        <v>53782.945526154326</v>
      </c>
      <c r="Y223" s="35">
        <v>55301.913886254944</v>
      </c>
      <c r="Z223" s="35">
        <v>56863.781809709813</v>
      </c>
      <c r="AA223" s="35">
        <v>58469.760890245641</v>
      </c>
      <c r="AB223" s="35">
        <v>60121.096940104253</v>
      </c>
    </row>
    <row r="224" spans="1:28" x14ac:dyDescent="0.25">
      <c r="A224" s="23">
        <v>233</v>
      </c>
      <c r="B224" s="30" t="s">
        <v>241</v>
      </c>
      <c r="C224" s="30" t="s">
        <v>159</v>
      </c>
      <c r="D224" s="30" t="s">
        <v>152</v>
      </c>
      <c r="E224" s="31">
        <v>22392.373046875</v>
      </c>
      <c r="F224" s="31">
        <v>25815.265625</v>
      </c>
      <c r="G224" s="31">
        <v>29672.521484375</v>
      </c>
      <c r="H224" s="32">
        <v>2.8449119187268491E-2</v>
      </c>
      <c r="I224" s="32">
        <v>2.7851081431859701E-2</v>
      </c>
      <c r="J224" s="33">
        <v>0.32511732554026707</v>
      </c>
      <c r="K224" s="31">
        <v>21179.172065957777</v>
      </c>
      <c r="L224" s="31">
        <v>26544.354519327298</v>
      </c>
      <c r="M224" s="31">
        <v>27294.034742194501</v>
      </c>
      <c r="N224" s="31">
        <v>28064.8878451991</v>
      </c>
      <c r="O224" s="31">
        <v>28857.511804437399</v>
      </c>
      <c r="P224" s="31">
        <v>29672.521484374902</v>
      </c>
      <c r="Q224" s="31">
        <v>30510.5491148168</v>
      </c>
      <c r="R224" s="31">
        <v>31372.244781349</v>
      </c>
      <c r="S224" s="31">
        <v>32258.2769296314</v>
      </c>
      <c r="T224" s="34">
        <f t="shared" si="3"/>
        <v>1.8456215392536945E-2</v>
      </c>
      <c r="U224" s="35">
        <v>27034.262843791865</v>
      </c>
      <c r="V224" s="35">
        <v>27797.779324171272</v>
      </c>
      <c r="W224" s="35">
        <v>28582.859455802532</v>
      </c>
      <c r="X224" s="35">
        <v>29390.11225115243</v>
      </c>
      <c r="Y224" s="35">
        <v>30220.163922752243</v>
      </c>
      <c r="Z224" s="35">
        <v>31073.658368970908</v>
      </c>
      <c r="AA224" s="35">
        <v>31951.257673508197</v>
      </c>
      <c r="AB224" s="35">
        <v>32853.642618995145</v>
      </c>
    </row>
    <row r="225" spans="1:28" x14ac:dyDescent="0.25">
      <c r="A225" s="23">
        <v>234</v>
      </c>
      <c r="B225" s="30" t="s">
        <v>128</v>
      </c>
      <c r="C225" s="30" t="s">
        <v>129</v>
      </c>
      <c r="D225" s="30" t="s">
        <v>34</v>
      </c>
      <c r="E225" s="31">
        <v>12662.251953125</v>
      </c>
      <c r="F225" s="31">
        <v>14597.80078125</v>
      </c>
      <c r="G225" s="31">
        <v>16778.970703125</v>
      </c>
      <c r="H225" s="32">
        <v>2.8449121131175908E-2</v>
      </c>
      <c r="I225" s="32">
        <v>2.78510945029735E-2</v>
      </c>
      <c r="J225" s="33">
        <v>0.32511742502359287</v>
      </c>
      <c r="K225" s="31">
        <v>11976.220889391254</v>
      </c>
      <c r="L225" s="31">
        <v>15010.0800756307</v>
      </c>
      <c r="M225" s="31">
        <v>15434.003193565601</v>
      </c>
      <c r="N225" s="31">
        <v>15869.898986463901</v>
      </c>
      <c r="O225" s="31">
        <v>16318.105593341101</v>
      </c>
      <c r="P225" s="31">
        <v>16778.970703125</v>
      </c>
      <c r="Q225" s="31">
        <v>17252.8518243693</v>
      </c>
      <c r="R225" s="31">
        <v>17740.116562585401</v>
      </c>
      <c r="S225" s="31">
        <v>18241.142905406199</v>
      </c>
      <c r="T225" s="34">
        <f t="shared" si="3"/>
        <v>-4.6334098513373556E-2</v>
      </c>
      <c r="U225" s="35">
        <v>14314.601546712802</v>
      </c>
      <c r="V225" s="35">
        <v>14718.882567997316</v>
      </c>
      <c r="W225" s="35">
        <v>15134.581521079494</v>
      </c>
      <c r="X225" s="35">
        <v>15562.020877605652</v>
      </c>
      <c r="Y225" s="35">
        <v>16001.532216647778</v>
      </c>
      <c r="Z225" s="35">
        <v>16453.45648192001</v>
      </c>
      <c r="AA225" s="35">
        <v>16918.14424626073</v>
      </c>
      <c r="AB225" s="35">
        <v>17395.955983583466</v>
      </c>
    </row>
    <row r="226" spans="1:28" x14ac:dyDescent="0.25">
      <c r="A226" s="23">
        <v>235</v>
      </c>
      <c r="B226" s="30" t="s">
        <v>128</v>
      </c>
      <c r="C226" s="30" t="s">
        <v>130</v>
      </c>
      <c r="D226" s="30" t="s">
        <v>34</v>
      </c>
      <c r="E226" s="31">
        <v>54735.65625</v>
      </c>
      <c r="F226" s="31">
        <v>63102.53515625</v>
      </c>
      <c r="G226" s="31">
        <v>72531.1640625</v>
      </c>
      <c r="H226" s="32">
        <v>2.8449119494392265E-2</v>
      </c>
      <c r="I226" s="32">
        <v>2.7851074619417899E-2</v>
      </c>
      <c r="J226" s="33">
        <v>0.32511728243872029</v>
      </c>
      <c r="K226" s="31">
        <v>51770.122587269754</v>
      </c>
      <c r="L226" s="31">
        <v>64884.711130872398</v>
      </c>
      <c r="M226" s="31">
        <v>66717.220284608004</v>
      </c>
      <c r="N226" s="31">
        <v>68601.484154362304</v>
      </c>
      <c r="O226" s="31">
        <v>70538.9644248556</v>
      </c>
      <c r="P226" s="31">
        <v>72531.1640625</v>
      </c>
      <c r="Q226" s="31">
        <v>74579.628481298801</v>
      </c>
      <c r="R226" s="31">
        <v>76685.946741674998</v>
      </c>
      <c r="S226" s="31">
        <v>78851.752783156204</v>
      </c>
      <c r="T226" s="34">
        <f t="shared" si="3"/>
        <v>-4.6334098513373556E-2</v>
      </c>
      <c r="U226" s="35">
        <v>61878.33653332277</v>
      </c>
      <c r="V226" s="35">
        <v>63625.938022466427</v>
      </c>
      <c r="W226" s="35">
        <v>65422.896219239352</v>
      </c>
      <c r="X226" s="35">
        <v>67270.605082506227</v>
      </c>
      <c r="Y226" s="35">
        <v>69170.497940073386</v>
      </c>
      <c r="Z226" s="35">
        <v>71124.048600566355</v>
      </c>
      <c r="AA226" s="35">
        <v>73132.77249671286</v>
      </c>
      <c r="AB226" s="35">
        <v>75198.227860911793</v>
      </c>
    </row>
    <row r="227" spans="1:28" x14ac:dyDescent="0.25">
      <c r="A227" s="23">
        <v>236</v>
      </c>
      <c r="B227" s="30" t="s">
        <v>128</v>
      </c>
      <c r="C227" s="30" t="s">
        <v>131</v>
      </c>
      <c r="D227" s="30" t="s">
        <v>34</v>
      </c>
      <c r="E227" s="31">
        <v>46729.00390625</v>
      </c>
      <c r="F227" s="31">
        <v>53871.9921875</v>
      </c>
      <c r="G227" s="31">
        <v>61921.41796875</v>
      </c>
      <c r="H227" s="32">
        <v>2.8449135370236866E-2</v>
      </c>
      <c r="I227" s="32">
        <v>2.78510823264701E-2</v>
      </c>
      <c r="J227" s="33">
        <v>0.32511743868924992</v>
      </c>
      <c r="K227" s="31">
        <v>44197.263521770394</v>
      </c>
      <c r="L227" s="31">
        <v>55393.474595197797</v>
      </c>
      <c r="M227" s="31">
        <v>56957.927545155799</v>
      </c>
      <c r="N227" s="31">
        <v>58566.564635042203</v>
      </c>
      <c r="O227" s="31">
        <v>60220.633737617398</v>
      </c>
      <c r="P227" s="31">
        <v>61921.41796875</v>
      </c>
      <c r="Q227" s="31">
        <v>63670.236682772098</v>
      </c>
      <c r="R227" s="31">
        <v>65468.446495946097</v>
      </c>
      <c r="S227" s="31">
        <v>67317.442338836103</v>
      </c>
      <c r="T227" s="34">
        <f t="shared" si="3"/>
        <v>-4.6334098513373556E-2</v>
      </c>
      <c r="U227" s="35">
        <v>52826.867886305845</v>
      </c>
      <c r="V227" s="35">
        <v>54318.833314946889</v>
      </c>
      <c r="W227" s="35">
        <v>55852.935650986095</v>
      </c>
      <c r="X227" s="35">
        <v>57430.364948114337</v>
      </c>
      <c r="Y227" s="35">
        <v>59052.344870172958</v>
      </c>
      <c r="Z227" s="35">
        <v>60720.133640389264</v>
      </c>
      <c r="AA227" s="35">
        <v>62435.025017422959</v>
      </c>
      <c r="AB227" s="35">
        <v>64198.349298976311</v>
      </c>
    </row>
    <row r="228" spans="1:28" x14ac:dyDescent="0.25">
      <c r="A228" s="23">
        <v>237</v>
      </c>
      <c r="B228" s="30" t="s">
        <v>128</v>
      </c>
      <c r="C228" s="30" t="s">
        <v>132</v>
      </c>
      <c r="D228" s="30" t="s">
        <v>34</v>
      </c>
      <c r="E228" s="31">
        <v>58064.45703125</v>
      </c>
      <c r="F228" s="31">
        <v>66940.1796875</v>
      </c>
      <c r="G228" s="31">
        <v>76942.21875</v>
      </c>
      <c r="H228" s="32">
        <v>2.8449131696593348E-2</v>
      </c>
      <c r="I228" s="32">
        <v>2.7851070845542E-2</v>
      </c>
      <c r="J228" s="33">
        <v>0.32511733828131817</v>
      </c>
      <c r="K228" s="31">
        <v>54918.572044336128</v>
      </c>
      <c r="L228" s="31">
        <v>68830.740237708203</v>
      </c>
      <c r="M228" s="31">
        <v>70774.695015579098</v>
      </c>
      <c r="N228" s="31">
        <v>72773.552009601495</v>
      </c>
      <c r="O228" s="31">
        <v>74828.861797686404</v>
      </c>
      <c r="P228" s="31">
        <v>76942.21875</v>
      </c>
      <c r="Q228" s="31">
        <v>79115.262265767698</v>
      </c>
      <c r="R228" s="31">
        <v>81349.678045009598</v>
      </c>
      <c r="S228" s="31">
        <v>83647.199396192402</v>
      </c>
      <c r="T228" s="34">
        <f t="shared" si="3"/>
        <v>-4.6334098513373667E-2</v>
      </c>
      <c r="U228" s="35">
        <v>65641.529938785796</v>
      </c>
      <c r="V228" s="35">
        <v>67495.413319236977</v>
      </c>
      <c r="W228" s="35">
        <v>69401.655070852066</v>
      </c>
      <c r="X228" s="35">
        <v>71361.733926899862</v>
      </c>
      <c r="Y228" s="35">
        <v>73377.170383829449</v>
      </c>
      <c r="Z228" s="35">
        <v>75449.527880767215</v>
      </c>
      <c r="AA228" s="35">
        <v>77580.414012328532</v>
      </c>
      <c r="AB228" s="35">
        <v>79771.481775680411</v>
      </c>
    </row>
    <row r="229" spans="1:28" x14ac:dyDescent="0.25">
      <c r="A229" s="23">
        <v>238</v>
      </c>
      <c r="B229" s="30" t="s">
        <v>128</v>
      </c>
      <c r="C229" s="30" t="s">
        <v>133</v>
      </c>
      <c r="D229" s="30" t="s">
        <v>34</v>
      </c>
      <c r="E229" s="31">
        <v>17223.390625</v>
      </c>
      <c r="F229" s="31">
        <v>19856.15625</v>
      </c>
      <c r="G229" s="31">
        <v>22823.015625</v>
      </c>
      <c r="H229" s="32">
        <v>2.8449143513095781E-2</v>
      </c>
      <c r="I229" s="32">
        <v>2.7851077289734901E-2</v>
      </c>
      <c r="J229" s="33">
        <v>0.32511745926914259</v>
      </c>
      <c r="K229" s="31">
        <v>16290.241139890757</v>
      </c>
      <c r="L229" s="31">
        <v>20416.9446235543</v>
      </c>
      <c r="M229" s="31">
        <v>20993.571087621</v>
      </c>
      <c r="N229" s="31">
        <v>21586.4829501737</v>
      </c>
      <c r="O229" s="31">
        <v>22196.140152301501</v>
      </c>
      <c r="P229" s="31">
        <v>22823.015625</v>
      </c>
      <c r="Q229" s="31">
        <v>23467.595656039401</v>
      </c>
      <c r="R229" s="31">
        <v>24130.380267194101</v>
      </c>
      <c r="S229" s="31">
        <v>24811.883602125199</v>
      </c>
      <c r="T229" s="34">
        <f t="shared" si="3"/>
        <v>-4.6334098513373445E-2</v>
      </c>
      <c r="U229" s="35">
        <v>19470.943900024446</v>
      </c>
      <c r="V229" s="35">
        <v>20020.852895146436</v>
      </c>
      <c r="W229" s="35">
        <v>20586.292719408899</v>
      </c>
      <c r="X229" s="35">
        <v>21167.702002941485</v>
      </c>
      <c r="Y229" s="35">
        <v>21765.531763904673</v>
      </c>
      <c r="Z229" s="35">
        <v>22380.245758359109</v>
      </c>
      <c r="AA229" s="35">
        <v>23012.320840016921</v>
      </c>
      <c r="AB229" s="35">
        <v>23662.247330151855</v>
      </c>
    </row>
    <row r="230" spans="1:28" x14ac:dyDescent="0.25">
      <c r="A230" s="23">
        <v>239</v>
      </c>
      <c r="B230" s="30" t="s">
        <v>128</v>
      </c>
      <c r="C230" s="30" t="s">
        <v>134</v>
      </c>
      <c r="D230" s="30" t="s">
        <v>34</v>
      </c>
      <c r="E230" s="31">
        <v>106313.5234375</v>
      </c>
      <c r="F230" s="31">
        <v>122564.5859375</v>
      </c>
      <c r="G230" s="31">
        <v>140877.90625</v>
      </c>
      <c r="H230" s="32">
        <v>2.8449125277935812E-2</v>
      </c>
      <c r="I230" s="32">
        <v>2.7851095789733299E-2</v>
      </c>
      <c r="J230" s="33">
        <v>0.32511746102384942</v>
      </c>
      <c r="K230" s="31">
        <v>100553.53831638543</v>
      </c>
      <c r="L230" s="31">
        <v>126026.124023329</v>
      </c>
      <c r="M230" s="31">
        <v>129585.42481791999</v>
      </c>
      <c r="N230" s="31">
        <v>133245.24939077301</v>
      </c>
      <c r="O230" s="31">
        <v>137008.436791065</v>
      </c>
      <c r="P230" s="31">
        <v>140877.90625</v>
      </c>
      <c r="Q230" s="31">
        <v>144856.65944535501</v>
      </c>
      <c r="R230" s="31">
        <v>148947.782829982</v>
      </c>
      <c r="S230" s="31">
        <v>153154.450026073</v>
      </c>
      <c r="T230" s="34">
        <f t="shared" si="3"/>
        <v>-4.6334098513373667E-2</v>
      </c>
      <c r="U230" s="35">
        <v>120186.81717757342</v>
      </c>
      <c r="V230" s="35">
        <v>123581.20096892166</v>
      </c>
      <c r="W230" s="35">
        <v>127071.45085934535</v>
      </c>
      <c r="X230" s="35">
        <v>130660.27435321423</v>
      </c>
      <c r="Y230" s="35">
        <v>134350.45542176286</v>
      </c>
      <c r="Z230" s="35">
        <v>138144.85666270906</v>
      </c>
      <c r="AA230" s="35">
        <v>142046.42152086884</v>
      </c>
      <c r="AB230" s="35">
        <v>146058.17657148445</v>
      </c>
    </row>
    <row r="231" spans="1:28" x14ac:dyDescent="0.25">
      <c r="A231" s="23">
        <v>240</v>
      </c>
      <c r="B231" s="30" t="s">
        <v>128</v>
      </c>
      <c r="C231" s="30" t="s">
        <v>135</v>
      </c>
      <c r="D231" s="30" t="s">
        <v>34</v>
      </c>
      <c r="E231" s="31">
        <v>42112.16015625</v>
      </c>
      <c r="F231" s="31">
        <v>48549.4140625</v>
      </c>
      <c r="G231" s="31">
        <v>55803.5546875</v>
      </c>
      <c r="H231" s="32">
        <v>2.8449117424576269E-2</v>
      </c>
      <c r="I231" s="32">
        <v>2.78510891028729E-2</v>
      </c>
      <c r="J231" s="33">
        <v>0.32511736468636099</v>
      </c>
      <c r="K231" s="31">
        <v>39830.556166055692</v>
      </c>
      <c r="L231" s="31">
        <v>49920.573632150903</v>
      </c>
      <c r="M231" s="31">
        <v>51330.4582534168</v>
      </c>
      <c r="N231" s="31">
        <v>52780.161620755804</v>
      </c>
      <c r="O231" s="31">
        <v>54270.8083173536</v>
      </c>
      <c r="P231" s="31">
        <v>55803.5546875</v>
      </c>
      <c r="Q231" s="31">
        <v>57379.589733603803</v>
      </c>
      <c r="R231" s="31">
        <v>59000.136038541503</v>
      </c>
      <c r="S231" s="31">
        <v>60666.450714055602</v>
      </c>
      <c r="T231" s="34">
        <f t="shared" si="3"/>
        <v>-4.6334098513373556E-2</v>
      </c>
      <c r="U231" s="35">
        <v>47607.548855634705</v>
      </c>
      <c r="V231" s="35">
        <v>48952.107740168671</v>
      </c>
      <c r="W231" s="35">
        <v>50334.64040485795</v>
      </c>
      <c r="X231" s="35">
        <v>51756.219326331026</v>
      </c>
      <c r="Y231" s="35">
        <v>53217.947270698278</v>
      </c>
      <c r="Z231" s="35">
        <v>54720.95814900368</v>
      </c>
      <c r="AA231" s="35">
        <v>56266.417896838218</v>
      </c>
      <c r="AB231" s="35">
        <v>57855.525378794569</v>
      </c>
    </row>
    <row r="232" spans="1:28" x14ac:dyDescent="0.25">
      <c r="A232" s="23">
        <v>241</v>
      </c>
      <c r="B232" s="30" t="s">
        <v>128</v>
      </c>
      <c r="C232" s="30" t="s">
        <v>136</v>
      </c>
      <c r="D232" s="30" t="s">
        <v>34</v>
      </c>
      <c r="E232" s="31">
        <v>128602.078125</v>
      </c>
      <c r="F232" s="31">
        <v>148260.171875</v>
      </c>
      <c r="G232" s="31">
        <v>170412.859375</v>
      </c>
      <c r="H232" s="32">
        <v>2.8449135446503803E-2</v>
      </c>
      <c r="I232" s="32">
        <v>2.7851085770929401E-2</v>
      </c>
      <c r="J232" s="33">
        <v>0.32511746201612479</v>
      </c>
      <c r="K232" s="31">
        <v>121634.51865110407</v>
      </c>
      <c r="L232" s="31">
        <v>152447.41764777701</v>
      </c>
      <c r="M232" s="31">
        <v>156752.92193152101</v>
      </c>
      <c r="N232" s="31">
        <v>161180.02464850401</v>
      </c>
      <c r="O232" s="31">
        <v>165732.16004893099</v>
      </c>
      <c r="P232" s="31">
        <v>170412.859375</v>
      </c>
      <c r="Q232" s="31">
        <v>175225.753600203</v>
      </c>
      <c r="R232" s="31">
        <v>180174.576245996</v>
      </c>
      <c r="S232" s="31">
        <v>185263.16627801099</v>
      </c>
      <c r="T232" s="34">
        <f t="shared" si="3"/>
        <v>-4.6334098513373556E-2</v>
      </c>
      <c r="U232" s="35">
        <v>145383.9039803755</v>
      </c>
      <c r="V232" s="35">
        <v>149489.91659288932</v>
      </c>
      <c r="W232" s="35">
        <v>153711.8934842021</v>
      </c>
      <c r="X232" s="35">
        <v>158053.10978160388</v>
      </c>
      <c r="Y232" s="35">
        <v>162516.93311034061</v>
      </c>
      <c r="Z232" s="35">
        <v>167106.82620599002</v>
      </c>
      <c r="AA232" s="35">
        <v>171826.34960062642</v>
      </c>
      <c r="AB232" s="35">
        <v>176679.16438483802</v>
      </c>
    </row>
    <row r="233" spans="1:28" x14ac:dyDescent="0.25">
      <c r="A233" s="23">
        <v>242</v>
      </c>
      <c r="B233" s="30" t="s">
        <v>128</v>
      </c>
      <c r="C233" s="30" t="s">
        <v>137</v>
      </c>
      <c r="D233" s="30" t="s">
        <v>34</v>
      </c>
      <c r="E233" s="31">
        <v>57414.2890625</v>
      </c>
      <c r="F233" s="31">
        <v>66190.625</v>
      </c>
      <c r="G233" s="31">
        <v>76080.671875</v>
      </c>
      <c r="H233" s="32">
        <v>2.8449125176728051E-2</v>
      </c>
      <c r="I233" s="32">
        <v>2.78510825524955E-2</v>
      </c>
      <c r="J233" s="33">
        <v>0.32511737264882079</v>
      </c>
      <c r="K233" s="31">
        <v>54303.628375093838</v>
      </c>
      <c r="L233" s="31">
        <v>68060.017020444298</v>
      </c>
      <c r="M233" s="31">
        <v>69982.205438053701</v>
      </c>
      <c r="N233" s="31">
        <v>71958.681357702299</v>
      </c>
      <c r="O233" s="31">
        <v>73990.977996868096</v>
      </c>
      <c r="P233" s="31">
        <v>76080.671875</v>
      </c>
      <c r="Q233" s="31">
        <v>78229.384036475501</v>
      </c>
      <c r="R233" s="31">
        <v>80438.781308099205</v>
      </c>
      <c r="S233" s="31">
        <v>82710.577592114103</v>
      </c>
      <c r="T233" s="34">
        <f t="shared" si="3"/>
        <v>-4.6334098513373445E-2</v>
      </c>
      <c r="U233" s="35">
        <v>64906.51748699716</v>
      </c>
      <c r="V233" s="35">
        <v>66739.643031926098</v>
      </c>
      <c r="W233" s="35">
        <v>68624.540716134201</v>
      </c>
      <c r="X233" s="35">
        <v>70562.672716837405</v>
      </c>
      <c r="Y233" s="35">
        <v>72555.542506864556</v>
      </c>
      <c r="Z233" s="35">
        <v>74604.696020949603</v>
      </c>
      <c r="AA233" s="35">
        <v>76711.722854966021</v>
      </c>
      <c r="AB233" s="35">
        <v>78878.25749902711</v>
      </c>
    </row>
    <row r="234" spans="1:28" x14ac:dyDescent="0.25">
      <c r="A234" s="23">
        <v>243</v>
      </c>
      <c r="B234" s="30" t="s">
        <v>128</v>
      </c>
      <c r="C234" s="30" t="s">
        <v>138</v>
      </c>
      <c r="D234" s="30" t="s">
        <v>34</v>
      </c>
      <c r="E234" s="31">
        <v>64527.671875</v>
      </c>
      <c r="F234" s="31">
        <v>74391.359375</v>
      </c>
      <c r="G234" s="31">
        <v>85506.7421875</v>
      </c>
      <c r="H234" s="32">
        <v>2.8449128909110537E-2</v>
      </c>
      <c r="I234" s="32">
        <v>2.7851086233223899E-2</v>
      </c>
      <c r="J234" s="33">
        <v>0.32511742176503167</v>
      </c>
      <c r="K234" s="31">
        <v>61031.613294041425</v>
      </c>
      <c r="L234" s="31">
        <v>76492.361325675694</v>
      </c>
      <c r="M234" s="31">
        <v>78652.700936448295</v>
      </c>
      <c r="N234" s="31">
        <v>80874.054054360604</v>
      </c>
      <c r="O234" s="31">
        <v>83158.143856655093</v>
      </c>
      <c r="P234" s="31">
        <v>85506.7421875</v>
      </c>
      <c r="Q234" s="31">
        <v>87921.670932466994</v>
      </c>
      <c r="R234" s="31">
        <v>90404.803431829001</v>
      </c>
      <c r="S234" s="31">
        <v>92958.065933771693</v>
      </c>
      <c r="T234" s="34">
        <f t="shared" si="3"/>
        <v>-4.6334098513373556E-2</v>
      </c>
      <c r="U234" s="35">
        <v>72948.156720491272</v>
      </c>
      <c r="V234" s="35">
        <v>75008.398937096819</v>
      </c>
      <c r="W234" s="35">
        <v>77126.827654662862</v>
      </c>
      <c r="X234" s="35">
        <v>79305.086208553854</v>
      </c>
      <c r="Y234" s="35">
        <v>81544.864346121627</v>
      </c>
      <c r="Z234" s="35">
        <v>83847.89953749688</v>
      </c>
      <c r="AA234" s="35">
        <v>86215.978323404401</v>
      </c>
      <c r="AB234" s="35">
        <v>88650.937701040501</v>
      </c>
    </row>
    <row r="235" spans="1:28" x14ac:dyDescent="0.25">
      <c r="A235" s="23">
        <v>244</v>
      </c>
      <c r="B235" s="30" t="s">
        <v>128</v>
      </c>
      <c r="C235" s="30" t="s">
        <v>139</v>
      </c>
      <c r="D235" s="30" t="s">
        <v>34</v>
      </c>
      <c r="E235" s="31">
        <v>39785.58203125</v>
      </c>
      <c r="F235" s="31">
        <v>45867.1953125</v>
      </c>
      <c r="G235" s="31">
        <v>52720.56640625</v>
      </c>
      <c r="H235" s="32">
        <v>2.8449115267289465E-2</v>
      </c>
      <c r="I235" s="32">
        <v>2.7851094266527099E-2</v>
      </c>
      <c r="J235" s="33">
        <v>0.32511738460530859</v>
      </c>
      <c r="K235" s="31">
        <v>37630.029840543182</v>
      </c>
      <c r="L235" s="31">
        <v>47162.602411092899</v>
      </c>
      <c r="M235" s="31">
        <v>48494.5951247349</v>
      </c>
      <c r="N235" s="31">
        <v>49864.206724920303</v>
      </c>
      <c r="O235" s="31">
        <v>51272.499665377502</v>
      </c>
      <c r="P235" s="31">
        <v>52720.56640625</v>
      </c>
      <c r="Q235" s="31">
        <v>54209.530261554202</v>
      </c>
      <c r="R235" s="31">
        <v>55740.5462705725</v>
      </c>
      <c r="S235" s="31">
        <v>57314.8020938552</v>
      </c>
      <c r="T235" s="34">
        <f t="shared" si="3"/>
        <v>-4.6334098513373445E-2</v>
      </c>
      <c r="U235" s="35">
        <v>44977.365744830255</v>
      </c>
      <c r="V235" s="35">
        <v>46247.641773271367</v>
      </c>
      <c r="W235" s="35">
        <v>47553.793650858112</v>
      </c>
      <c r="X235" s="35">
        <v>48896.834603474599</v>
      </c>
      <c r="Y235" s="35">
        <v>50277.806473099678</v>
      </c>
      <c r="Z235" s="35">
        <v>51697.780525997972</v>
      </c>
      <c r="AA235" s="35">
        <v>53157.85828373846</v>
      </c>
      <c r="AB235" s="35">
        <v>54659.172377680567</v>
      </c>
    </row>
    <row r="236" spans="1:28" x14ac:dyDescent="0.25">
      <c r="A236" s="23">
        <v>245</v>
      </c>
      <c r="B236" s="30" t="s">
        <v>128</v>
      </c>
      <c r="C236" s="30" t="s">
        <v>140</v>
      </c>
      <c r="D236" s="30" t="s">
        <v>34</v>
      </c>
      <c r="E236" s="31">
        <v>37015.671875</v>
      </c>
      <c r="F236" s="31">
        <v>42673.8828125</v>
      </c>
      <c r="G236" s="31">
        <v>49050.1171875</v>
      </c>
      <c r="H236" s="32">
        <v>2.8449140442690653E-2</v>
      </c>
      <c r="I236" s="32">
        <v>2.78510971566742E-2</v>
      </c>
      <c r="J236" s="33">
        <v>0.32511757055605184</v>
      </c>
      <c r="K236" s="31">
        <v>35010.191080742763</v>
      </c>
      <c r="L236" s="31">
        <v>43879.102712255</v>
      </c>
      <c r="M236" s="31">
        <v>45118.361113103303</v>
      </c>
      <c r="N236" s="31">
        <v>46392.619349617002</v>
      </c>
      <c r="O236" s="31">
        <v>47702.865906922103</v>
      </c>
      <c r="P236" s="31">
        <v>49050.1171875</v>
      </c>
      <c r="Q236" s="31">
        <v>50435.4182996448</v>
      </c>
      <c r="R236" s="31">
        <v>51859.843868189397</v>
      </c>
      <c r="S236" s="31">
        <v>53324.498868128198</v>
      </c>
      <c r="T236" s="34">
        <f t="shared" si="3"/>
        <v>-4.6334098513373556E-2</v>
      </c>
      <c r="U236" s="35">
        <v>41846.004044506939</v>
      </c>
      <c r="V236" s="35">
        <v>43027.842521188708</v>
      </c>
      <c r="W236" s="35">
        <v>44243.059147513603</v>
      </c>
      <c r="X236" s="35">
        <v>45492.596608032451</v>
      </c>
      <c r="Y236" s="35">
        <v>46777.424211125821</v>
      </c>
      <c r="Z236" s="35">
        <v>48098.538640928338</v>
      </c>
      <c r="AA236" s="35">
        <v>49456.964730491156</v>
      </c>
      <c r="AB236" s="35">
        <v>50853.756256779219</v>
      </c>
    </row>
    <row r="237" spans="1:28" x14ac:dyDescent="0.25">
      <c r="A237" s="23">
        <v>246</v>
      </c>
      <c r="B237" s="30" t="s">
        <v>128</v>
      </c>
      <c r="C237" s="30" t="s">
        <v>141</v>
      </c>
      <c r="D237" s="30" t="s">
        <v>34</v>
      </c>
      <c r="E237" s="31">
        <v>9185.0068359375</v>
      </c>
      <c r="F237" s="31">
        <v>10589.0244140625</v>
      </c>
      <c r="G237" s="31">
        <v>12171.2109375</v>
      </c>
      <c r="H237" s="32">
        <v>2.8449113826952949E-2</v>
      </c>
      <c r="I237" s="32">
        <v>2.78510743693101E-2</v>
      </c>
      <c r="J237" s="33">
        <v>0.32511724323149749</v>
      </c>
      <c r="K237" s="31">
        <v>8687.3705857733639</v>
      </c>
      <c r="L237" s="31">
        <v>10888.0853739251</v>
      </c>
      <c r="M237" s="31">
        <v>11195.592575312499</v>
      </c>
      <c r="N237" s="31">
        <v>11511.784561550399</v>
      </c>
      <c r="O237" s="31">
        <v>11836.9066130339</v>
      </c>
      <c r="P237" s="31">
        <v>12171.2109375</v>
      </c>
      <c r="Q237" s="31">
        <v>12514.956865673001</v>
      </c>
      <c r="R237" s="31">
        <v>12868.4110524361</v>
      </c>
      <c r="S237" s="31">
        <v>13231.847683684</v>
      </c>
      <c r="T237" s="34">
        <f t="shared" si="3"/>
        <v>-4.6334098513373667E-2</v>
      </c>
      <c r="U237" s="35">
        <v>10383.595753587631</v>
      </c>
      <c r="V237" s="35">
        <v>10676.854885184064</v>
      </c>
      <c r="W237" s="35">
        <v>10978.396399907369</v>
      </c>
      <c r="X237" s="35">
        <v>11288.454213304676</v>
      </c>
      <c r="Y237" s="35">
        <v>11607.268847292842</v>
      </c>
      <c r="Z237" s="35">
        <v>11935.087616738643</v>
      </c>
      <c r="AA237" s="35">
        <v>12272.164821309458</v>
      </c>
      <c r="AB237" s="35">
        <v>12618.761942741436</v>
      </c>
    </row>
    <row r="238" spans="1:28" x14ac:dyDescent="0.25">
      <c r="A238" s="23">
        <v>247</v>
      </c>
      <c r="B238" s="30" t="s">
        <v>142</v>
      </c>
      <c r="C238" s="30" t="s">
        <v>319</v>
      </c>
      <c r="D238" s="30" t="s">
        <v>34</v>
      </c>
      <c r="E238" s="31">
        <v>24.891960144042901</v>
      </c>
      <c r="F238" s="31">
        <v>28.696941375732401</v>
      </c>
      <c r="G238" s="31">
        <v>32.984767913818303</v>
      </c>
      <c r="H238" s="32">
        <v>2.8449135852359975E-2</v>
      </c>
      <c r="I238" s="32">
        <v>2.7851066345007398E-2</v>
      </c>
      <c r="J238" s="33">
        <v>0.32511733599702564</v>
      </c>
      <c r="K238" s="31">
        <v>23.543334230515136</v>
      </c>
      <c r="L238" s="31">
        <v>29.5074156923577</v>
      </c>
      <c r="M238" s="31">
        <v>30.340779856695601</v>
      </c>
      <c r="N238" s="31">
        <v>31.197680336027801</v>
      </c>
      <c r="O238" s="31">
        <v>32.078781855509597</v>
      </c>
      <c r="P238" s="31">
        <v>32.984767913818303</v>
      </c>
      <c r="Q238" s="31">
        <v>33.9163413133655</v>
      </c>
      <c r="R238" s="31">
        <v>34.874224705482803</v>
      </c>
      <c r="S238" s="31">
        <v>35.859161151006397</v>
      </c>
      <c r="T238" s="34">
        <f t="shared" si="3"/>
        <v>2.6993180035831843E-2</v>
      </c>
      <c r="U238" s="35">
        <v>30.30391467653364</v>
      </c>
      <c r="V238" s="35">
        <v>31.159773987377541</v>
      </c>
      <c r="W238" s="35">
        <v>32.039804933067195</v>
      </c>
      <c r="X238" s="35">
        <v>32.944690181797888</v>
      </c>
      <c r="Y238" s="35">
        <v>33.875131682043957</v>
      </c>
      <c r="Z238" s="35">
        <v>34.831851207082551</v>
      </c>
      <c r="AA238" s="35">
        <v>35.815590914896411</v>
      </c>
      <c r="AB238" s="35">
        <v>36.827113923889939</v>
      </c>
    </row>
    <row r="239" spans="1:28" x14ac:dyDescent="0.25">
      <c r="A239" s="23">
        <v>248</v>
      </c>
      <c r="B239" s="30" t="s">
        <v>142</v>
      </c>
      <c r="C239" s="30" t="s">
        <v>143</v>
      </c>
      <c r="D239" s="30" t="s">
        <v>34</v>
      </c>
      <c r="E239" s="31">
        <v>156363.796875</v>
      </c>
      <c r="F239" s="31">
        <v>180265.515625</v>
      </c>
      <c r="G239" s="31">
        <v>207200.359375</v>
      </c>
      <c r="H239" s="32">
        <v>2.8449105457829766E-2</v>
      </c>
      <c r="I239" s="32">
        <v>2.7851078799047801E-2</v>
      </c>
      <c r="J239" s="33">
        <v>0.32511721713075814</v>
      </c>
      <c r="K239" s="31">
        <v>147892.1313702476</v>
      </c>
      <c r="L239" s="31">
        <v>185356.672724968</v>
      </c>
      <c r="M239" s="31">
        <v>190591.617063037</v>
      </c>
      <c r="N239" s="31">
        <v>195974.40955687899</v>
      </c>
      <c r="O239" s="31">
        <v>201509.22581482201</v>
      </c>
      <c r="P239" s="31">
        <v>207200.359375</v>
      </c>
      <c r="Q239" s="31">
        <v>213052.22503599699</v>
      </c>
      <c r="R239" s="31">
        <v>219069.36228155001</v>
      </c>
      <c r="S239" s="31">
        <v>225256.43880197301</v>
      </c>
      <c r="T239" s="34">
        <f t="shared" si="3"/>
        <v>2.6993180035831843E-2</v>
      </c>
      <c r="U239" s="35">
        <v>190360.0387626758</v>
      </c>
      <c r="V239" s="35">
        <v>195736.29088055462</v>
      </c>
      <c r="W239" s="35">
        <v>201264.38204523525</v>
      </c>
      <c r="X239" s="35">
        <v>206948.60057795679</v>
      </c>
      <c r="Y239" s="35">
        <v>212793.35591306412</v>
      </c>
      <c r="Z239" s="35">
        <v>218803.18201855401</v>
      </c>
      <c r="AA239" s="35">
        <v>224982.74091322511</v>
      </c>
      <c r="AB239" s="35">
        <v>231336.82628315428</v>
      </c>
    </row>
    <row r="240" spans="1:28" x14ac:dyDescent="0.25">
      <c r="A240" s="23">
        <v>249</v>
      </c>
      <c r="B240" s="30" t="s">
        <v>142</v>
      </c>
      <c r="C240" s="30" t="s">
        <v>144</v>
      </c>
      <c r="D240" s="30" t="s">
        <v>34</v>
      </c>
      <c r="E240" s="31">
        <v>5489.0439453125</v>
      </c>
      <c r="F240" s="31">
        <v>6328.09765625</v>
      </c>
      <c r="G240" s="31">
        <v>7273.62744140625</v>
      </c>
      <c r="H240" s="32">
        <v>2.8449113429043514E-2</v>
      </c>
      <c r="I240" s="32">
        <v>2.7851092931944599E-2</v>
      </c>
      <c r="J240" s="33">
        <v>0.325117363583459</v>
      </c>
      <c r="K240" s="31">
        <v>5191.6517859974219</v>
      </c>
      <c r="L240" s="31">
        <v>6506.8193367525701</v>
      </c>
      <c r="M240" s="31">
        <v>6690.5885751179903</v>
      </c>
      <c r="N240" s="31">
        <v>6879.5479273042602</v>
      </c>
      <c r="O240" s="31">
        <v>7073.8439754146202</v>
      </c>
      <c r="P240" s="31">
        <v>7273.62744140625</v>
      </c>
      <c r="Q240" s="31">
        <v>7479.05330401029</v>
      </c>
      <c r="R240" s="31">
        <v>7690.2809189540703</v>
      </c>
      <c r="S240" s="31">
        <v>7907.4741425786997</v>
      </c>
      <c r="T240" s="34">
        <f t="shared" si="3"/>
        <v>2.6993180035831843E-2</v>
      </c>
      <c r="U240" s="35">
        <v>6682.4590825701644</v>
      </c>
      <c r="V240" s="35">
        <v>6871.1888365387631</v>
      </c>
      <c r="W240" s="35">
        <v>7065.2488019748653</v>
      </c>
      <c r="X240" s="35">
        <v>7264.7895176975435</v>
      </c>
      <c r="Y240" s="35">
        <v>7469.9657741276051</v>
      </c>
      <c r="Z240" s="35">
        <v>7680.9367333635728</v>
      </c>
      <c r="AA240" s="35">
        <v>7897.8660526491976</v>
      </c>
      <c r="AB240" s="35">
        <v>8120.9220113278298</v>
      </c>
    </row>
    <row r="241" spans="1:28" x14ac:dyDescent="0.25">
      <c r="A241" s="23">
        <v>250</v>
      </c>
      <c r="B241" s="30" t="s">
        <v>142</v>
      </c>
      <c r="C241" s="30" t="s">
        <v>145</v>
      </c>
      <c r="D241" s="30" t="s">
        <v>34</v>
      </c>
      <c r="E241" s="31">
        <v>66419.28125</v>
      </c>
      <c r="F241" s="31">
        <v>76572.1171875</v>
      </c>
      <c r="G241" s="31">
        <v>88013.34375</v>
      </c>
      <c r="H241" s="32">
        <v>2.8449122098821018E-2</v>
      </c>
      <c r="I241" s="32">
        <v>2.7851086282069198E-2</v>
      </c>
      <c r="J241" s="33">
        <v>0.32511737696649545</v>
      </c>
      <c r="K241" s="31">
        <v>62820.736752671968</v>
      </c>
      <c r="L241" s="31">
        <v>78734.709311316794</v>
      </c>
      <c r="M241" s="31">
        <v>80958.378559102202</v>
      </c>
      <c r="N241" s="31">
        <v>83244.849904803399</v>
      </c>
      <c r="O241" s="31">
        <v>85595.897040037002</v>
      </c>
      <c r="P241" s="31">
        <v>88013.34375</v>
      </c>
      <c r="Q241" s="31">
        <v>90499.065328240496</v>
      </c>
      <c r="R241" s="31">
        <v>93054.990031385401</v>
      </c>
      <c r="S241" s="31">
        <v>95683.100574952594</v>
      </c>
      <c r="T241" s="34">
        <f t="shared" si="3"/>
        <v>2.6993180035831843E-2</v>
      </c>
      <c r="U241" s="35">
        <v>80860.009494826052</v>
      </c>
      <c r="V241" s="35">
        <v>83143.702640506774</v>
      </c>
      <c r="W241" s="35">
        <v>85491.893112074526</v>
      </c>
      <c r="X241" s="35">
        <v>87906.402478707649</v>
      </c>
      <c r="Y241" s="35">
        <v>90389.103755349643</v>
      </c>
      <c r="Z241" s="35">
        <v>92941.922855667843</v>
      </c>
      <c r="AA241" s="35">
        <v>95566.84008605039</v>
      </c>
      <c r="AB241" s="35">
        <v>98265.891681794223</v>
      </c>
    </row>
    <row r="242" spans="1:28" x14ac:dyDescent="0.25">
      <c r="A242" s="23">
        <v>251</v>
      </c>
      <c r="B242" s="30" t="s">
        <v>142</v>
      </c>
      <c r="C242" s="30" t="s">
        <v>146</v>
      </c>
      <c r="D242" s="30" t="s">
        <v>34</v>
      </c>
      <c r="E242" s="31">
        <v>83797.265625</v>
      </c>
      <c r="F242" s="31">
        <v>96606.4921875</v>
      </c>
      <c r="G242" s="31">
        <v>111041.21875</v>
      </c>
      <c r="H242" s="32">
        <v>2.8449113737544413E-2</v>
      </c>
      <c r="I242" s="32">
        <v>2.7851105320525898E-2</v>
      </c>
      <c r="J242" s="33">
        <v>0.32511744770908102</v>
      </c>
      <c r="K242" s="31">
        <v>79257.192563750345</v>
      </c>
      <c r="L242" s="31">
        <v>99334.908112249599</v>
      </c>
      <c r="M242" s="31">
        <v>102140.38152340399</v>
      </c>
      <c r="N242" s="31">
        <v>105025.088722664</v>
      </c>
      <c r="O242" s="31">
        <v>107991.26747608501</v>
      </c>
      <c r="P242" s="31">
        <v>111041.218749999</v>
      </c>
      <c r="Q242" s="31">
        <v>114177.308495946</v>
      </c>
      <c r="R242" s="31">
        <v>117401.969486025</v>
      </c>
      <c r="S242" s="31">
        <v>120717.70320008</v>
      </c>
      <c r="T242" s="34">
        <f t="shared" si="3"/>
        <v>2.6993180035831843E-2</v>
      </c>
      <c r="U242" s="35">
        <v>102016.27317076636</v>
      </c>
      <c r="V242" s="35">
        <v>104897.47522265582</v>
      </c>
      <c r="W242" s="35">
        <v>107860.0498340984</v>
      </c>
      <c r="X242" s="35">
        <v>110906.29517555198</v>
      </c>
      <c r="Y242" s="35">
        <v>114038.57432372728</v>
      </c>
      <c r="Z242" s="35">
        <v>117259.31709469865</v>
      </c>
      <c r="AA242" s="35">
        <v>120571.02192879876</v>
      </c>
      <c r="AB242" s="35">
        <v>123976.25782874483</v>
      </c>
    </row>
    <row r="243" spans="1:28" x14ac:dyDescent="0.25">
      <c r="A243" s="23">
        <v>252</v>
      </c>
      <c r="B243" s="30" t="s">
        <v>142</v>
      </c>
      <c r="C243" s="30" t="s">
        <v>120</v>
      </c>
      <c r="D243" s="30" t="s">
        <v>34</v>
      </c>
      <c r="E243" s="31">
        <v>68553.671875</v>
      </c>
      <c r="F243" s="31">
        <v>79032.7734375</v>
      </c>
      <c r="G243" s="31">
        <v>90841.6640625</v>
      </c>
      <c r="H243" s="32">
        <v>2.8449130117677763E-2</v>
      </c>
      <c r="I243" s="32">
        <v>2.7851083120186901E-2</v>
      </c>
      <c r="J243" s="33">
        <v>0.32511740914680076</v>
      </c>
      <c r="K243" s="31">
        <v>64839.488179831853</v>
      </c>
      <c r="L243" s="31">
        <v>81264.860520394897</v>
      </c>
      <c r="M243" s="31">
        <v>83559.987435108094</v>
      </c>
      <c r="N243" s="31">
        <v>85919.9345872634</v>
      </c>
      <c r="O243" s="31">
        <v>88346.532665680497</v>
      </c>
      <c r="P243" s="31">
        <v>90841.6640625</v>
      </c>
      <c r="Q243" s="31">
        <v>93407.264333417203</v>
      </c>
      <c r="R243" s="31">
        <v>96045.323699156797</v>
      </c>
      <c r="S243" s="31">
        <v>98757.8885893525</v>
      </c>
      <c r="T243" s="34">
        <f t="shared" si="3"/>
        <v>2.6993180035831843E-2</v>
      </c>
      <c r="U243" s="35">
        <v>83458.45753100868</v>
      </c>
      <c r="V243" s="35">
        <v>85815.53721307822</v>
      </c>
      <c r="W243" s="35">
        <v>88239.186836552995</v>
      </c>
      <c r="X243" s="35">
        <v>90731.286506349643</v>
      </c>
      <c r="Y243" s="35">
        <v>93293.76942634258</v>
      </c>
      <c r="Z243" s="35">
        <v>95928.623399012751</v>
      </c>
      <c r="AA243" s="35">
        <v>98637.892367453605</v>
      </c>
      <c r="AB243" s="35">
        <v>101423.67800092396</v>
      </c>
    </row>
    <row r="244" spans="1:28" x14ac:dyDescent="0.25">
      <c r="A244" s="23">
        <v>253</v>
      </c>
      <c r="B244" s="30" t="s">
        <v>142</v>
      </c>
      <c r="C244" s="30" t="s">
        <v>147</v>
      </c>
      <c r="D244" s="30" t="s">
        <v>34</v>
      </c>
      <c r="E244" s="31">
        <v>152105.796875</v>
      </c>
      <c r="F244" s="31">
        <v>175356.6875</v>
      </c>
      <c r="G244" s="31">
        <v>201558.078125</v>
      </c>
      <c r="H244" s="32">
        <v>2.8449160613596668E-2</v>
      </c>
      <c r="I244" s="32">
        <v>2.78510909792615E-2</v>
      </c>
      <c r="J244" s="33">
        <v>0.32511766327117098</v>
      </c>
      <c r="K244" s="31">
        <v>143864.82290144754</v>
      </c>
      <c r="L244" s="31">
        <v>180309.208992517</v>
      </c>
      <c r="M244" s="31">
        <v>185401.602362654</v>
      </c>
      <c r="N244" s="31">
        <v>190637.81795008699</v>
      </c>
      <c r="O244" s="31">
        <v>196021.91766219199</v>
      </c>
      <c r="P244" s="31">
        <v>201558.078125</v>
      </c>
      <c r="Q244" s="31">
        <v>207250.59392314701</v>
      </c>
      <c r="R244" s="31">
        <v>213103.880931327</v>
      </c>
      <c r="S244" s="31">
        <v>219122.479739834</v>
      </c>
      <c r="T244" s="34">
        <f t="shared" si="3"/>
        <v>2.6993180035831843E-2</v>
      </c>
      <c r="U244" s="35">
        <v>185176.32793297042</v>
      </c>
      <c r="V244" s="35">
        <v>190406.18117938907</v>
      </c>
      <c r="W244" s="35">
        <v>195783.73886127377</v>
      </c>
      <c r="X244" s="35">
        <v>201313.17252976235</v>
      </c>
      <c r="Y244" s="35">
        <v>206998.77155126823</v>
      </c>
      <c r="Z244" s="35">
        <v>212844.94643488462</v>
      </c>
      <c r="AA244" s="35">
        <v>218856.23225376694</v>
      </c>
      <c r="AB244" s="35">
        <v>225037.29216313962</v>
      </c>
    </row>
    <row r="245" spans="1:28" x14ac:dyDescent="0.25">
      <c r="A245" s="23">
        <v>254</v>
      </c>
      <c r="B245" s="30" t="s">
        <v>142</v>
      </c>
      <c r="C245" s="30" t="s">
        <v>148</v>
      </c>
      <c r="D245" s="30" t="s">
        <v>34</v>
      </c>
      <c r="E245" s="31">
        <v>135273.984375</v>
      </c>
      <c r="F245" s="31">
        <v>155951.9375</v>
      </c>
      <c r="G245" s="31">
        <v>179253.890625</v>
      </c>
      <c r="H245" s="32">
        <v>2.8449126236838408E-2</v>
      </c>
      <c r="I245" s="32">
        <v>2.7851063486932701E-2</v>
      </c>
      <c r="J245" s="33">
        <v>0.32511725335213648</v>
      </c>
      <c r="K245" s="31">
        <v>127944.95196880204</v>
      </c>
      <c r="L245" s="31">
        <v>160356.41479828299</v>
      </c>
      <c r="M245" s="31">
        <v>164885.28567950099</v>
      </c>
      <c r="N245" s="31">
        <v>169542.06333316999</v>
      </c>
      <c r="O245" s="31">
        <v>174330.36017016901</v>
      </c>
      <c r="P245" s="31">
        <v>179253.890625</v>
      </c>
      <c r="Q245" s="31">
        <v>184316.47403719201</v>
      </c>
      <c r="R245" s="31">
        <v>189522.037614089</v>
      </c>
      <c r="S245" s="31">
        <v>194874.61947730399</v>
      </c>
      <c r="T245" s="34">
        <f t="shared" si="3"/>
        <v>2.6993180035831843E-2</v>
      </c>
      <c r="U245" s="35">
        <v>164684.94437283356</v>
      </c>
      <c r="V245" s="35">
        <v>169336.0638679702</v>
      </c>
      <c r="W245" s="35">
        <v>174118.5427453522</v>
      </c>
      <c r="X245" s="35">
        <v>179036.09092628441</v>
      </c>
      <c r="Y245" s="35">
        <v>184092.52310963612</v>
      </c>
      <c r="Z245" s="35">
        <v>189291.76173102099</v>
      </c>
      <c r="AA245" s="35">
        <v>194637.84000556319</v>
      </c>
      <c r="AB245" s="35">
        <v>200134.905056583</v>
      </c>
    </row>
    <row r="246" spans="1:28" x14ac:dyDescent="0.25">
      <c r="A246" s="23">
        <v>255</v>
      </c>
      <c r="B246" s="30" t="s">
        <v>142</v>
      </c>
      <c r="C246" s="30" t="s">
        <v>149</v>
      </c>
      <c r="D246" s="30" t="s">
        <v>34</v>
      </c>
      <c r="E246" s="31">
        <v>101347.4453125</v>
      </c>
      <c r="F246" s="31">
        <v>116839.390625</v>
      </c>
      <c r="G246" s="31">
        <v>134297.265625</v>
      </c>
      <c r="H246" s="32">
        <v>2.8449119209223151E-2</v>
      </c>
      <c r="I246" s="32">
        <v>2.7851096216106399E-2</v>
      </c>
      <c r="J246" s="33">
        <v>0.32511742364003537</v>
      </c>
      <c r="K246" s="31">
        <v>95856.518411781115</v>
      </c>
      <c r="L246" s="31">
        <v>120139.234570607</v>
      </c>
      <c r="M246" s="31">
        <v>123532.27456942201</v>
      </c>
      <c r="N246" s="31">
        <v>127021.142716923</v>
      </c>
      <c r="O246" s="31">
        <v>130608.54544571599</v>
      </c>
      <c r="P246" s="31">
        <v>134297.265625</v>
      </c>
      <c r="Q246" s="31">
        <v>138090.16471933501</v>
      </c>
      <c r="R246" s="31">
        <v>141990.18500837899</v>
      </c>
      <c r="S246" s="31">
        <v>146000.351869309</v>
      </c>
      <c r="T246" s="34">
        <f t="shared" si="3"/>
        <v>2.6993180035831843E-2</v>
      </c>
      <c r="U246" s="35">
        <v>123382.17455873842</v>
      </c>
      <c r="V246" s="35">
        <v>126866.8034872679</v>
      </c>
      <c r="W246" s="35">
        <v>130449.84727039722</v>
      </c>
      <c r="X246" s="35">
        <v>134134.08539593159</v>
      </c>
      <c r="Y246" s="35">
        <v>137922.37585153527</v>
      </c>
      <c r="Z246" s="35">
        <v>141817.6573417703</v>
      </c>
      <c r="AA246" s="35">
        <v>145822.95156775313</v>
      </c>
      <c r="AB246" s="35">
        <v>149941.36557118426</v>
      </c>
    </row>
    <row r="247" spans="1:28" x14ac:dyDescent="0.25">
      <c r="A247" s="23">
        <v>11</v>
      </c>
      <c r="B247" s="30" t="s">
        <v>37</v>
      </c>
      <c r="C247" s="30" t="s">
        <v>45</v>
      </c>
      <c r="D247" s="30" t="s">
        <v>34</v>
      </c>
      <c r="E247" s="31">
        <v>18471.85546875</v>
      </c>
      <c r="F247" s="31">
        <v>21295.4609375</v>
      </c>
      <c r="G247" s="31">
        <v>24477.37890625</v>
      </c>
      <c r="H247" s="32">
        <v>2.8449140160173018E-2</v>
      </c>
      <c r="I247" s="32">
        <v>2.7851086521662599E-2</v>
      </c>
      <c r="J247" s="33">
        <v>0.32511749822100433</v>
      </c>
      <c r="K247" s="31">
        <v>17471.064837511956</v>
      </c>
      <c r="L247" s="31">
        <v>21896.899139677898</v>
      </c>
      <c r="M247" s="31">
        <v>22515.3234926652</v>
      </c>
      <c r="N247" s="31">
        <v>23151.2137287408</v>
      </c>
      <c r="O247" s="31">
        <v>23805.0631290481</v>
      </c>
      <c r="P247" s="31">
        <v>24477.37890625</v>
      </c>
      <c r="Q247" s="31">
        <v>25168.682597990199</v>
      </c>
      <c r="R247" s="31">
        <v>25879.5104714675</v>
      </c>
      <c r="S247" s="31">
        <v>26610.413939435999</v>
      </c>
      <c r="T247" s="39">
        <v>0</v>
      </c>
      <c r="U247" s="35">
        <f t="shared" ref="U247" si="4">L247*(1+T247)</f>
        <v>21896.899139677898</v>
      </c>
      <c r="V247" s="35">
        <f t="shared" ref="V247" si="5">M247*(1+T247)</f>
        <v>22515.3234926652</v>
      </c>
      <c r="W247" s="35">
        <f t="shared" ref="W247" si="6">N247*(1+T247)</f>
        <v>23151.2137287408</v>
      </c>
      <c r="X247" s="36">
        <f t="shared" ref="X247" si="7">O247*(1+T247)</f>
        <v>23805.0631290481</v>
      </c>
      <c r="Y247" s="36">
        <f t="shared" ref="Y247" si="8">P247*(1+T247)</f>
        <v>24477.37890625</v>
      </c>
      <c r="Z247" s="36">
        <f t="shared" ref="Z247" si="9">Q247*(1+T247)</f>
        <v>25168.682597990199</v>
      </c>
      <c r="AA247" s="36">
        <f t="shared" ref="AA247" si="10">R247*(1+T247)</f>
        <v>25879.5104714675</v>
      </c>
      <c r="AB247" s="36">
        <f t="shared" ref="AB247" si="11">S247*(1+T247)</f>
        <v>26610.413939435999</v>
      </c>
    </row>
    <row r="248" spans="1:28" ht="45" x14ac:dyDescent="0.25">
      <c r="A248" s="23">
        <v>81</v>
      </c>
      <c r="B248" s="30" t="s">
        <v>316</v>
      </c>
      <c r="C248" s="30" t="s">
        <v>81</v>
      </c>
      <c r="D248" s="30" t="s">
        <v>317</v>
      </c>
      <c r="E248" s="31">
        <v>10376.265625</v>
      </c>
      <c r="F248" s="31">
        <v>11962.3798828125</v>
      </c>
      <c r="G248" s="31">
        <v>13749.76953125</v>
      </c>
      <c r="H248" s="32">
        <f>LN(F248/E248)/5</f>
        <v>2.8449133791163067E-2</v>
      </c>
      <c r="I248" s="32">
        <v>2.7851069404802201E-2</v>
      </c>
      <c r="J248" s="33">
        <f>N248/K248-1</f>
        <v>0.32511734261332426</v>
      </c>
      <c r="K248" s="31">
        <f>E248*EXP(-I248*2)</f>
        <v>9814.0880334599697</v>
      </c>
      <c r="L248" s="31">
        <v>12300.227830223899</v>
      </c>
      <c r="M248" s="31">
        <v>12647.617460535301</v>
      </c>
      <c r="N248" s="31">
        <v>13004.818255071699</v>
      </c>
      <c r="O248" s="31">
        <v>13372.107305994399</v>
      </c>
      <c r="P248" s="31">
        <v>13749.76953125</v>
      </c>
      <c r="Q248" s="31">
        <v>14138.097895590499</v>
      </c>
      <c r="R248" s="31">
        <v>14537.393637835799</v>
      </c>
      <c r="S248" s="31">
        <v>14947.9665045537</v>
      </c>
      <c r="T248" s="34">
        <v>0</v>
      </c>
      <c r="U248" s="35">
        <v>12300.227830223899</v>
      </c>
      <c r="V248" s="35">
        <v>12647.617460535301</v>
      </c>
      <c r="W248" s="35">
        <v>13004.818255071699</v>
      </c>
      <c r="X248" s="35">
        <v>13372.107305994399</v>
      </c>
      <c r="Y248" s="35">
        <v>13749.76953125</v>
      </c>
      <c r="Z248" s="35">
        <v>14138.097895590499</v>
      </c>
      <c r="AA248" s="35">
        <v>14537.393637835799</v>
      </c>
      <c r="AB248" s="35">
        <v>14947.9665045537</v>
      </c>
    </row>
    <row r="249" spans="1:28" x14ac:dyDescent="0.25">
      <c r="A249" s="23">
        <v>83</v>
      </c>
      <c r="B249" s="30" t="s">
        <v>188</v>
      </c>
      <c r="C249" s="30" t="s">
        <v>190</v>
      </c>
      <c r="D249" s="30" t="s">
        <v>152</v>
      </c>
      <c r="E249" s="31">
        <v>43735.2265625</v>
      </c>
      <c r="F249" s="31">
        <v>50420.58984375</v>
      </c>
      <c r="G249" s="31">
        <v>57954.30859375</v>
      </c>
      <c r="H249" s="32">
        <v>2.8449148618420267E-2</v>
      </c>
      <c r="I249" s="32">
        <v>2.78510593836011E-2</v>
      </c>
      <c r="J249" s="33">
        <v>0.32511737445626498</v>
      </c>
      <c r="K249" s="31">
        <v>41365.688559107133</v>
      </c>
      <c r="L249" s="31">
        <v>51844.594660338698</v>
      </c>
      <c r="M249" s="31">
        <v>53308.816969899097</v>
      </c>
      <c r="N249" s="31">
        <v>54814.392616019599</v>
      </c>
      <c r="O249" s="31">
        <v>56362.4895213809</v>
      </c>
      <c r="P249" s="31">
        <v>57954.308593749898</v>
      </c>
      <c r="Q249" s="31">
        <v>59591.0846575627</v>
      </c>
      <c r="R249" s="31">
        <v>61274.087411816203</v>
      </c>
      <c r="S249" s="31">
        <v>63004.622415014303</v>
      </c>
      <c r="T249" s="39">
        <v>0</v>
      </c>
      <c r="U249" s="35">
        <f t="shared" ref="U249:U251" si="12">L249*(1+T249)</f>
        <v>51844.594660338698</v>
      </c>
      <c r="V249" s="35">
        <f t="shared" ref="V249:V251" si="13">M249*(1+T249)</f>
        <v>53308.816969899097</v>
      </c>
      <c r="W249" s="35">
        <f t="shared" ref="W249:W251" si="14">N249*(1+T249)</f>
        <v>54814.392616019599</v>
      </c>
      <c r="X249" s="36">
        <f t="shared" ref="X249:X251" si="15">O249*(1+T249)</f>
        <v>56362.4895213809</v>
      </c>
      <c r="Y249" s="36">
        <f t="shared" ref="Y249:Y251" si="16">P249*(1+T249)</f>
        <v>57954.308593749898</v>
      </c>
      <c r="Z249" s="36">
        <f t="shared" ref="Z249:Z251" si="17">Q249*(1+T249)</f>
        <v>59591.0846575627</v>
      </c>
      <c r="AA249" s="36">
        <f t="shared" ref="AA249:AA251" si="18">R249*(1+T249)</f>
        <v>61274.087411816203</v>
      </c>
      <c r="AB249" s="36">
        <f t="shared" ref="AB249:AB251" si="19">S249*(1+T249)</f>
        <v>63004.622415014303</v>
      </c>
    </row>
    <row r="250" spans="1:28" x14ac:dyDescent="0.25">
      <c r="A250" s="23">
        <v>88</v>
      </c>
      <c r="B250" s="30" t="s">
        <v>188</v>
      </c>
      <c r="C250" s="30" t="s">
        <v>195</v>
      </c>
      <c r="D250" s="30" t="s">
        <v>152</v>
      </c>
      <c r="E250" s="31">
        <v>103987.734375</v>
      </c>
      <c r="F250" s="31">
        <v>119883.2734375</v>
      </c>
      <c r="G250" s="31">
        <v>137795.953125</v>
      </c>
      <c r="H250" s="32">
        <v>2.8449118908662564E-2</v>
      </c>
      <c r="I250" s="32">
        <v>2.7851088475552899E-2</v>
      </c>
      <c r="J250" s="33">
        <v>0.32511737036293953</v>
      </c>
      <c r="K250" s="31">
        <v>98353.760159372556</v>
      </c>
      <c r="L250" s="31">
        <v>123269.083483508</v>
      </c>
      <c r="M250" s="31">
        <v>126750.517458851</v>
      </c>
      <c r="N250" s="31">
        <v>130330.276027695</v>
      </c>
      <c r="O250" s="31">
        <v>134011.136127862</v>
      </c>
      <c r="P250" s="31">
        <v>137795.953125</v>
      </c>
      <c r="Q250" s="31">
        <v>141687.66302757501</v>
      </c>
      <c r="R250" s="31">
        <v>145689.28476444099</v>
      </c>
      <c r="S250" s="31">
        <v>149803.92252671701</v>
      </c>
      <c r="T250" s="39">
        <v>0</v>
      </c>
      <c r="U250" s="35">
        <f t="shared" si="12"/>
        <v>123269.083483508</v>
      </c>
      <c r="V250" s="35">
        <f t="shared" si="13"/>
        <v>126750.517458851</v>
      </c>
      <c r="W250" s="35">
        <f t="shared" si="14"/>
        <v>130330.276027695</v>
      </c>
      <c r="X250" s="36">
        <f t="shared" si="15"/>
        <v>134011.136127862</v>
      </c>
      <c r="Y250" s="36">
        <f t="shared" si="16"/>
        <v>137795.953125</v>
      </c>
      <c r="Z250" s="36">
        <f t="shared" si="17"/>
        <v>141687.66302757501</v>
      </c>
      <c r="AA250" s="36">
        <f t="shared" si="18"/>
        <v>145689.28476444099</v>
      </c>
      <c r="AB250" s="36">
        <f t="shared" si="19"/>
        <v>149803.92252671701</v>
      </c>
    </row>
    <row r="251" spans="1:28" x14ac:dyDescent="0.25">
      <c r="A251" s="23">
        <v>90</v>
      </c>
      <c r="B251" s="30" t="s">
        <v>188</v>
      </c>
      <c r="C251" s="30" t="s">
        <v>197</v>
      </c>
      <c r="D251" s="30" t="s">
        <v>152</v>
      </c>
      <c r="E251" s="31">
        <v>33244.55859375</v>
      </c>
      <c r="F251" s="31">
        <v>38326.3125</v>
      </c>
      <c r="G251" s="31">
        <v>44052.9453125</v>
      </c>
      <c r="H251" s="32">
        <v>2.8449113670616762E-2</v>
      </c>
      <c r="I251" s="32">
        <v>2.7851108467996599E-2</v>
      </c>
      <c r="J251" s="33">
        <v>0.32511746811948683</v>
      </c>
      <c r="K251" s="31">
        <v>31443.3931217594</v>
      </c>
      <c r="L251" s="31">
        <v>39408.746309332797</v>
      </c>
      <c r="M251" s="31">
        <v>40521.750838235501</v>
      </c>
      <c r="N251" s="31">
        <v>41666.189482591501</v>
      </c>
      <c r="O251" s="31">
        <v>42842.950022808502</v>
      </c>
      <c r="P251" s="31">
        <v>44052.9453125</v>
      </c>
      <c r="Q251" s="31">
        <v>45297.1139866175</v>
      </c>
      <c r="R251" s="31">
        <v>46576.421189581903</v>
      </c>
      <c r="S251" s="31">
        <v>47891.859323979203</v>
      </c>
      <c r="T251" s="39">
        <v>0</v>
      </c>
      <c r="U251" s="35">
        <f t="shared" si="12"/>
        <v>39408.746309332797</v>
      </c>
      <c r="V251" s="35">
        <f t="shared" si="13"/>
        <v>40521.750838235501</v>
      </c>
      <c r="W251" s="35">
        <f t="shared" si="14"/>
        <v>41666.189482591501</v>
      </c>
      <c r="X251" s="36">
        <f t="shared" si="15"/>
        <v>42842.950022808502</v>
      </c>
      <c r="Y251" s="36">
        <f t="shared" si="16"/>
        <v>44052.9453125</v>
      </c>
      <c r="Z251" s="36">
        <f t="shared" si="17"/>
        <v>45297.1139866175</v>
      </c>
      <c r="AA251" s="36">
        <f t="shared" si="18"/>
        <v>46576.421189581903</v>
      </c>
      <c r="AB251" s="36">
        <f t="shared" si="19"/>
        <v>47891.859323979203</v>
      </c>
    </row>
    <row r="252" spans="1:28" ht="30" x14ac:dyDescent="0.25">
      <c r="A252" s="23">
        <v>156</v>
      </c>
      <c r="B252" s="30" t="s">
        <v>108</v>
      </c>
      <c r="C252" s="30" t="s">
        <v>109</v>
      </c>
      <c r="D252" s="30" t="s">
        <v>34</v>
      </c>
      <c r="E252" s="31">
        <v>7.8551383018493599</v>
      </c>
      <c r="F252" s="31">
        <v>9.0558738708496094</v>
      </c>
      <c r="G252" s="31">
        <v>10.4089813232421</v>
      </c>
      <c r="H252" s="32">
        <f>LN(F252/E252)/5</f>
        <v>2.8449143053391523E-2</v>
      </c>
      <c r="I252" s="32">
        <v>2.78510857134814E-2</v>
      </c>
      <c r="J252" s="33">
        <f>N252/K252-1</f>
        <v>0.32511751203560157</v>
      </c>
      <c r="K252" s="31">
        <f>E252*EXP(-I252*2)</f>
        <v>7.4295530859492152</v>
      </c>
      <c r="L252" s="31">
        <v>9.3116348687336394</v>
      </c>
      <c r="M252" s="31">
        <v>9.5746192101592893</v>
      </c>
      <c r="N252" s="31">
        <v>9.8450309007894496</v>
      </c>
      <c r="O252" s="31">
        <v>10.123079707927801</v>
      </c>
      <c r="P252" s="31">
        <v>10.4089813232421</v>
      </c>
      <c r="Q252" s="31">
        <v>10.7029575300838</v>
      </c>
      <c r="R252" s="31">
        <v>11.005236375532</v>
      </c>
      <c r="S252" s="31">
        <v>11.316052347297701</v>
      </c>
      <c r="T252" s="34">
        <v>0</v>
      </c>
      <c r="U252" s="35">
        <v>9.3116348687336394</v>
      </c>
      <c r="V252" s="35">
        <v>9.5746192101592893</v>
      </c>
      <c r="W252" s="35">
        <v>9.8450309007894496</v>
      </c>
      <c r="X252" s="35">
        <v>10.123079707927801</v>
      </c>
      <c r="Y252" s="35">
        <v>10.4089813232421</v>
      </c>
      <c r="Z252" s="35">
        <v>10.7029575300838</v>
      </c>
      <c r="AA252" s="35">
        <v>11.005236375532</v>
      </c>
      <c r="AB252" s="35">
        <v>11.316052347297701</v>
      </c>
    </row>
    <row r="253" spans="1:28" x14ac:dyDescent="0.25">
      <c r="A253" s="23">
        <v>157</v>
      </c>
      <c r="B253" s="30" t="s">
        <v>108</v>
      </c>
      <c r="C253" s="30" t="s">
        <v>110</v>
      </c>
      <c r="D253" s="30" t="s">
        <v>34</v>
      </c>
      <c r="E253" s="31">
        <v>24340.671875</v>
      </c>
      <c r="F253" s="31">
        <v>28061.380859375</v>
      </c>
      <c r="G253" s="31">
        <v>32254.248046875</v>
      </c>
      <c r="H253" s="32">
        <f>LN(F253/E253)/5</f>
        <v>2.8449118700118865E-2</v>
      </c>
      <c r="I253" s="32">
        <v>2.7851094506633998E-2</v>
      </c>
      <c r="J253" s="33">
        <f>N253/K253-1</f>
        <v>0.32511740894066588</v>
      </c>
      <c r="K253" s="31">
        <f>E253*EXP(-I253*2)</f>
        <v>23021.913009487664</v>
      </c>
      <c r="L253" s="31">
        <v>28853.9061496539</v>
      </c>
      <c r="M253" s="31">
        <v>29668.8143846241</v>
      </c>
      <c r="N253" s="31">
        <v>30506.737715989701</v>
      </c>
      <c r="O253" s="31">
        <v>31368.326149039101</v>
      </c>
      <c r="P253" s="31">
        <v>32254.248046875</v>
      </c>
      <c r="Q253" s="31">
        <v>33165.190648886703</v>
      </c>
      <c r="R253" s="31">
        <v>34101.860603864501</v>
      </c>
      <c r="S253" s="31">
        <v>35064.984518171201</v>
      </c>
      <c r="T253" s="34">
        <v>0</v>
      </c>
      <c r="U253" s="35">
        <v>28853.9061496539</v>
      </c>
      <c r="V253" s="35">
        <v>29668.8143846241</v>
      </c>
      <c r="W253" s="35">
        <v>30506.737715989701</v>
      </c>
      <c r="X253" s="35">
        <v>31368.326149039101</v>
      </c>
      <c r="Y253" s="35">
        <v>32254.248046875</v>
      </c>
      <c r="Z253" s="35">
        <v>33165.190648886703</v>
      </c>
      <c r="AA253" s="35">
        <v>34101.860603864501</v>
      </c>
      <c r="AB253" s="35">
        <v>35064.984518171201</v>
      </c>
    </row>
    <row r="254" spans="1:28" x14ac:dyDescent="0.25">
      <c r="A254" s="23">
        <v>158</v>
      </c>
      <c r="B254" s="30" t="s">
        <v>108</v>
      </c>
      <c r="C254" s="30" t="s">
        <v>111</v>
      </c>
      <c r="D254" s="30" t="s">
        <v>34</v>
      </c>
      <c r="E254" s="31">
        <v>28471.869140625</v>
      </c>
      <c r="F254" s="31">
        <v>32824.07421875</v>
      </c>
      <c r="G254" s="31">
        <v>37728.56640625</v>
      </c>
      <c r="H254" s="32">
        <f>LN(F254/E254)/5</f>
        <v>2.8449132824950409E-2</v>
      </c>
      <c r="I254" s="32">
        <v>2.7851064176189801E-2</v>
      </c>
      <c r="J254" s="33">
        <f>N254/K254-1</f>
        <v>0.325117301568975</v>
      </c>
      <c r="K254" s="31">
        <f>E254*EXP(-I254*2)</f>
        <v>26929.286820879795</v>
      </c>
      <c r="L254" s="31">
        <v>33751.109148095398</v>
      </c>
      <c r="M254" s="31">
        <v>34704.325890048902</v>
      </c>
      <c r="N254" s="31">
        <v>35684.463885261197</v>
      </c>
      <c r="O254" s="31">
        <v>36692.283458058402</v>
      </c>
      <c r="P254" s="31">
        <v>37728.56640625</v>
      </c>
      <c r="Q254" s="31">
        <v>38794.1166075941</v>
      </c>
      <c r="R254" s="31">
        <v>39889.760643391397</v>
      </c>
      <c r="S254" s="31">
        <v>41016.3484396903</v>
      </c>
      <c r="T254" s="34">
        <v>0</v>
      </c>
      <c r="U254" s="35">
        <v>33751.109148095398</v>
      </c>
      <c r="V254" s="35">
        <v>34704.325890048902</v>
      </c>
      <c r="W254" s="35">
        <v>35684.463885261197</v>
      </c>
      <c r="X254" s="35">
        <v>36692.283458058402</v>
      </c>
      <c r="Y254" s="35">
        <v>37728.56640625</v>
      </c>
      <c r="Z254" s="35">
        <v>38794.1166075941</v>
      </c>
      <c r="AA254" s="35">
        <v>39889.760643391397</v>
      </c>
      <c r="AB254" s="35">
        <v>41016.3484396903</v>
      </c>
    </row>
    <row r="255" spans="1:28" x14ac:dyDescent="0.25">
      <c r="A255" s="23">
        <v>159</v>
      </c>
      <c r="B255" s="30" t="s">
        <v>108</v>
      </c>
      <c r="C255" s="30" t="s">
        <v>112</v>
      </c>
      <c r="D255" s="30" t="s">
        <v>34</v>
      </c>
      <c r="E255" s="31">
        <v>26686.154296875</v>
      </c>
      <c r="F255" s="31">
        <v>30765.39453125</v>
      </c>
      <c r="G255" s="31">
        <v>35362.28515625</v>
      </c>
      <c r="H255" s="32">
        <f>LN(F255/E255)/5</f>
        <v>2.8449127778947297E-2</v>
      </c>
      <c r="I255" s="32">
        <v>2.7851071400342198E-2</v>
      </c>
      <c r="J255" s="33">
        <f>N255/K255-1</f>
        <v>0.32511731600048854</v>
      </c>
      <c r="K255" s="31">
        <f>E255*EXP(-I255*2)</f>
        <v>25240.320165643636</v>
      </c>
      <c r="L255" s="31">
        <v>31634.287364504198</v>
      </c>
      <c r="M255" s="31">
        <v>32527.719936877202</v>
      </c>
      <c r="N255" s="31">
        <v>33446.385312890699</v>
      </c>
      <c r="O255" s="31">
        <v>34390.996130968</v>
      </c>
      <c r="P255" s="31">
        <v>35362.28515625</v>
      </c>
      <c r="Q255" s="31">
        <v>36361.005849025401</v>
      </c>
      <c r="R255" s="31">
        <v>37387.932949214002</v>
      </c>
      <c r="S255" s="31">
        <v>38443.863077357397</v>
      </c>
      <c r="T255" s="34">
        <v>0</v>
      </c>
      <c r="U255" s="35">
        <v>31634.287364504198</v>
      </c>
      <c r="V255" s="35">
        <v>32527.719936877202</v>
      </c>
      <c r="W255" s="35">
        <v>33446.385312890699</v>
      </c>
      <c r="X255" s="35">
        <v>34390.996130968</v>
      </c>
      <c r="Y255" s="35">
        <v>35362.28515625</v>
      </c>
      <c r="Z255" s="35">
        <v>36361.005849025401</v>
      </c>
      <c r="AA255" s="35">
        <v>37387.932949214002</v>
      </c>
      <c r="AB255" s="35">
        <v>38443.863077357397</v>
      </c>
    </row>
    <row r="256" spans="1:28" x14ac:dyDescent="0.25">
      <c r="A256" s="23">
        <v>160</v>
      </c>
      <c r="B256" s="30" t="s">
        <v>108</v>
      </c>
      <c r="C256" s="30" t="s">
        <v>113</v>
      </c>
      <c r="D256" s="30" t="s">
        <v>34</v>
      </c>
      <c r="E256" s="31">
        <v>43103.921875</v>
      </c>
      <c r="F256" s="31">
        <v>49692.78125</v>
      </c>
      <c r="G256" s="31">
        <v>57117.7578125</v>
      </c>
      <c r="H256" s="32">
        <f>LN(F256/E256)/5</f>
        <v>2.8449137664981583E-2</v>
      </c>
      <c r="I256" s="32">
        <v>2.7851077440721898E-2</v>
      </c>
      <c r="J256" s="33">
        <f>N256/K256-1</f>
        <v>0.32511742152233025</v>
      </c>
      <c r="K256" s="31">
        <f>E256*EXP(-I256*2)</f>
        <v>40768.585959347023</v>
      </c>
      <c r="L256" s="31">
        <v>51096.231836150902</v>
      </c>
      <c r="M256" s="31">
        <v>52539.319437945298</v>
      </c>
      <c r="N256" s="31">
        <v>54023.163505561402</v>
      </c>
      <c r="O256" s="31">
        <v>55548.915105299202</v>
      </c>
      <c r="P256" s="31">
        <v>57117.757812499898</v>
      </c>
      <c r="Q256" s="31">
        <v>58730.908629683901</v>
      </c>
      <c r="R256" s="31">
        <v>60389.618930619399</v>
      </c>
      <c r="S256" s="31">
        <v>62095.1754310541</v>
      </c>
      <c r="T256" s="34">
        <v>0</v>
      </c>
      <c r="U256" s="35">
        <v>51096.231836150902</v>
      </c>
      <c r="V256" s="35">
        <v>52539.319437945298</v>
      </c>
      <c r="W256" s="35">
        <v>54023.163505561402</v>
      </c>
      <c r="X256" s="35">
        <v>55548.915105299202</v>
      </c>
      <c r="Y256" s="35">
        <v>57117.757812499898</v>
      </c>
      <c r="Z256" s="35">
        <v>58730.908629683901</v>
      </c>
      <c r="AA256" s="35">
        <v>60389.618930619399</v>
      </c>
      <c r="AB256" s="35">
        <v>62095.1754310541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6"/>
  <sheetViews>
    <sheetView topLeftCell="A3" zoomScale="90" zoomScaleNormal="90" workbookViewId="0">
      <selection activeCell="T15" sqref="T15"/>
    </sheetView>
  </sheetViews>
  <sheetFormatPr defaultRowHeight="15" x14ac:dyDescent="0.25"/>
  <cols>
    <col min="1" max="1" width="11" bestFit="1" customWidth="1"/>
    <col min="2" max="2" width="29.28515625" customWidth="1"/>
    <col min="3" max="3" width="16" customWidth="1"/>
    <col min="4" max="5" width="12.7109375" bestFit="1" customWidth="1"/>
  </cols>
  <sheetData>
    <row r="1" spans="1:15" s="17" customFormat="1" ht="24" customHeight="1" x14ac:dyDescent="0.25">
      <c r="A1" s="17" t="s">
        <v>0</v>
      </c>
      <c r="B1" s="17" t="s">
        <v>1</v>
      </c>
      <c r="C1" s="41" t="s">
        <v>3</v>
      </c>
      <c r="D1" s="41" t="s">
        <v>361</v>
      </c>
      <c r="E1" s="41" t="s">
        <v>362</v>
      </c>
    </row>
    <row r="2" spans="1:15" x14ac:dyDescent="0.25">
      <c r="A2" s="42" t="s">
        <v>32</v>
      </c>
      <c r="B2" s="42" t="s">
        <v>33</v>
      </c>
      <c r="C2" s="42" t="s">
        <v>34</v>
      </c>
      <c r="D2" s="38">
        <v>-6.3184677362357694E-2</v>
      </c>
      <c r="E2" s="38">
        <v>-5.7992565055762002E-2</v>
      </c>
    </row>
    <row r="3" spans="1:15" x14ac:dyDescent="0.25">
      <c r="A3" s="42" t="s">
        <v>32</v>
      </c>
      <c r="B3" s="42" t="s">
        <v>35</v>
      </c>
      <c r="C3" s="42" t="s">
        <v>34</v>
      </c>
      <c r="D3" s="38">
        <v>1.88494307471914E-3</v>
      </c>
      <c r="E3" s="38">
        <v>1.17512399847386E-2</v>
      </c>
    </row>
    <row r="4" spans="1:15" x14ac:dyDescent="0.25">
      <c r="A4" s="42" t="s">
        <v>32</v>
      </c>
      <c r="B4" s="42" t="s">
        <v>36</v>
      </c>
      <c r="C4" s="42" t="s">
        <v>34</v>
      </c>
      <c r="D4" s="38">
        <v>-8.0697013465032802E-2</v>
      </c>
      <c r="E4" s="38">
        <v>-8.1211390688564103E-2</v>
      </c>
    </row>
    <row r="5" spans="1:15" ht="15.75" x14ac:dyDescent="0.25">
      <c r="A5" s="42" t="s">
        <v>37</v>
      </c>
      <c r="B5" s="42" t="s">
        <v>38</v>
      </c>
      <c r="C5" s="42" t="s">
        <v>34</v>
      </c>
      <c r="D5" s="38">
        <v>-1.00940721111229E-2</v>
      </c>
      <c r="E5" s="38">
        <v>-5.1456932886125798E-4</v>
      </c>
      <c r="I5" s="43" t="s">
        <v>363</v>
      </c>
      <c r="J5" s="43"/>
      <c r="K5" s="43"/>
      <c r="L5" s="43"/>
      <c r="M5" s="43"/>
      <c r="N5" s="43"/>
      <c r="O5" s="43"/>
    </row>
    <row r="6" spans="1:15" x14ac:dyDescent="0.25">
      <c r="A6" s="42" t="s">
        <v>37</v>
      </c>
      <c r="B6" s="42" t="s">
        <v>39</v>
      </c>
      <c r="C6" s="42" t="s">
        <v>34</v>
      </c>
      <c r="D6" s="38">
        <v>-0.20152583849143499</v>
      </c>
      <c r="E6" s="38">
        <v>-0.47728536992397502</v>
      </c>
      <c r="I6" t="s">
        <v>364</v>
      </c>
    </row>
    <row r="7" spans="1:15" x14ac:dyDescent="0.25">
      <c r="A7" s="42" t="s">
        <v>37</v>
      </c>
      <c r="B7" s="42" t="s">
        <v>40</v>
      </c>
      <c r="C7" s="42" t="s">
        <v>34</v>
      </c>
      <c r="D7" s="38">
        <v>5.0855941535689203E-2</v>
      </c>
      <c r="E7" s="38">
        <v>2.8570058961698799E-2</v>
      </c>
      <c r="I7" t="s">
        <v>371</v>
      </c>
    </row>
    <row r="8" spans="1:15" x14ac:dyDescent="0.25">
      <c r="A8" s="42" t="s">
        <v>37</v>
      </c>
      <c r="B8" s="42" t="s">
        <v>41</v>
      </c>
      <c r="C8" s="42" t="s">
        <v>34</v>
      </c>
      <c r="D8" s="38">
        <v>-1.5535732184023199E-2</v>
      </c>
      <c r="E8" s="38">
        <v>-0.244793793385055</v>
      </c>
      <c r="I8" t="s">
        <v>372</v>
      </c>
    </row>
    <row r="9" spans="1:15" x14ac:dyDescent="0.25">
      <c r="A9" s="42" t="s">
        <v>37</v>
      </c>
      <c r="B9" s="42" t="s">
        <v>42</v>
      </c>
      <c r="C9" s="42" t="s">
        <v>34</v>
      </c>
      <c r="D9" s="38">
        <v>7.8048780487804795E-2</v>
      </c>
      <c r="E9" s="38">
        <v>-0.177563661390227</v>
      </c>
      <c r="I9" t="s">
        <v>365</v>
      </c>
    </row>
    <row r="10" spans="1:15" x14ac:dyDescent="0.25">
      <c r="A10" s="42" t="s">
        <v>37</v>
      </c>
      <c r="B10" s="42" t="s">
        <v>43</v>
      </c>
      <c r="C10" s="42" t="s">
        <v>34</v>
      </c>
      <c r="D10" s="38">
        <v>-1.33888723594168E-3</v>
      </c>
      <c r="E10" s="38">
        <v>-1.4327355367817699E-3</v>
      </c>
    </row>
    <row r="11" spans="1:15" x14ac:dyDescent="0.25">
      <c r="A11" s="42" t="s">
        <v>37</v>
      </c>
      <c r="B11" s="42" t="s">
        <v>44</v>
      </c>
      <c r="C11" s="42" t="s">
        <v>34</v>
      </c>
      <c r="D11" s="38">
        <v>1.7857142857142801E-2</v>
      </c>
      <c r="E11" s="38">
        <v>-8.0475946775844395E-2</v>
      </c>
      <c r="I11" t="s">
        <v>366</v>
      </c>
    </row>
    <row r="12" spans="1:15" x14ac:dyDescent="0.25">
      <c r="A12" s="42" t="s">
        <v>37</v>
      </c>
      <c r="B12" s="42" t="s">
        <v>45</v>
      </c>
      <c r="C12" s="42" t="s">
        <v>34</v>
      </c>
      <c r="D12" s="38">
        <v>0</v>
      </c>
      <c r="E12" s="38">
        <v>0</v>
      </c>
      <c r="I12" t="s">
        <v>369</v>
      </c>
    </row>
    <row r="13" spans="1:15" x14ac:dyDescent="0.25">
      <c r="A13" s="42" t="s">
        <v>37</v>
      </c>
      <c r="B13" s="42" t="s">
        <v>46</v>
      </c>
      <c r="C13" s="42" t="s">
        <v>34</v>
      </c>
      <c r="D13" s="38">
        <v>-0.11858760826115899</v>
      </c>
      <c r="E13" s="38">
        <v>-0.191313080592518</v>
      </c>
    </row>
    <row r="14" spans="1:15" x14ac:dyDescent="0.25">
      <c r="A14" s="42" t="s">
        <v>47</v>
      </c>
      <c r="B14" s="42" t="s">
        <v>48</v>
      </c>
      <c r="C14" s="42" t="s">
        <v>34</v>
      </c>
      <c r="D14" s="38">
        <v>0.47985004686035598</v>
      </c>
      <c r="E14" s="38">
        <v>-4.0108769544527502E-2</v>
      </c>
    </row>
    <row r="15" spans="1:15" x14ac:dyDescent="0.25">
      <c r="A15" s="42" t="s">
        <v>47</v>
      </c>
      <c r="B15" s="42" t="s">
        <v>49</v>
      </c>
      <c r="C15" s="42" t="s">
        <v>34</v>
      </c>
      <c r="D15" s="38">
        <v>0</v>
      </c>
      <c r="E15" s="38">
        <v>0</v>
      </c>
    </row>
    <row r="16" spans="1:15" x14ac:dyDescent="0.25">
      <c r="A16" s="42" t="s">
        <v>47</v>
      </c>
      <c r="B16" s="42" t="s">
        <v>50</v>
      </c>
      <c r="C16" s="42" t="s">
        <v>34</v>
      </c>
      <c r="D16" s="38">
        <v>0.10056390977443599</v>
      </c>
      <c r="E16" s="38">
        <v>-3.6809815950920199E-2</v>
      </c>
    </row>
    <row r="17" spans="1:15" ht="15.75" x14ac:dyDescent="0.25">
      <c r="A17" s="42" t="s">
        <v>47</v>
      </c>
      <c r="B17" s="42" t="s">
        <v>51</v>
      </c>
      <c r="C17" s="42" t="s">
        <v>34</v>
      </c>
      <c r="D17" s="38">
        <v>0</v>
      </c>
      <c r="E17" s="38">
        <v>0</v>
      </c>
      <c r="I17" s="43" t="s">
        <v>367</v>
      </c>
      <c r="J17" s="43"/>
      <c r="K17" s="43"/>
      <c r="L17" s="43"/>
      <c r="M17" s="43"/>
      <c r="N17" s="43"/>
      <c r="O17" s="43"/>
    </row>
    <row r="18" spans="1:15" x14ac:dyDescent="0.25">
      <c r="A18" s="42" t="s">
        <v>47</v>
      </c>
      <c r="B18" s="42" t="s">
        <v>52</v>
      </c>
      <c r="C18" s="42" t="s">
        <v>34</v>
      </c>
      <c r="D18" s="38">
        <v>-4.3317485472794501E-2</v>
      </c>
      <c r="E18" s="38">
        <v>7.6733351603178901E-2</v>
      </c>
      <c r="I18" t="s">
        <v>364</v>
      </c>
    </row>
    <row r="19" spans="1:15" x14ac:dyDescent="0.25">
      <c r="A19" s="42" t="s">
        <v>47</v>
      </c>
      <c r="B19" s="42" t="s">
        <v>53</v>
      </c>
      <c r="C19" s="42" t="s">
        <v>34</v>
      </c>
      <c r="D19" s="38">
        <v>0</v>
      </c>
      <c r="E19" s="38">
        <v>0</v>
      </c>
      <c r="I19" t="s">
        <v>373</v>
      </c>
    </row>
    <row r="20" spans="1:15" x14ac:dyDescent="0.25">
      <c r="A20" s="42" t="s">
        <v>47</v>
      </c>
      <c r="B20" s="42" t="s">
        <v>54</v>
      </c>
      <c r="C20" s="42" t="s">
        <v>34</v>
      </c>
      <c r="D20" s="38">
        <v>6.5770609318996406E-2</v>
      </c>
      <c r="E20" s="38">
        <v>7.7142857142857096E-2</v>
      </c>
      <c r="I20" t="s">
        <v>374</v>
      </c>
    </row>
    <row r="21" spans="1:15" x14ac:dyDescent="0.25">
      <c r="A21" s="42" t="s">
        <v>47</v>
      </c>
      <c r="B21" s="42" t="s">
        <v>43</v>
      </c>
      <c r="C21" s="42" t="s">
        <v>34</v>
      </c>
      <c r="D21" s="38">
        <v>0</v>
      </c>
      <c r="E21" s="38">
        <v>0</v>
      </c>
      <c r="I21" t="s">
        <v>368</v>
      </c>
    </row>
    <row r="22" spans="1:15" x14ac:dyDescent="0.25">
      <c r="A22" s="42" t="s">
        <v>47</v>
      </c>
      <c r="B22" s="42" t="s">
        <v>55</v>
      </c>
      <c r="C22" s="42" t="s">
        <v>34</v>
      </c>
      <c r="D22" s="38">
        <v>-0.21259418729817001</v>
      </c>
      <c r="E22" s="38">
        <v>0.15294417537598701</v>
      </c>
    </row>
    <row r="23" spans="1:15" x14ac:dyDescent="0.25">
      <c r="A23" s="42" t="s">
        <v>47</v>
      </c>
      <c r="B23" s="42" t="s">
        <v>56</v>
      </c>
      <c r="C23" s="42" t="s">
        <v>34</v>
      </c>
      <c r="D23" s="38">
        <v>0</v>
      </c>
      <c r="E23" s="38">
        <v>0</v>
      </c>
      <c r="I23" t="s">
        <v>353</v>
      </c>
    </row>
    <row r="24" spans="1:15" x14ac:dyDescent="0.25">
      <c r="A24" s="42" t="s">
        <v>47</v>
      </c>
      <c r="B24" s="42" t="s">
        <v>57</v>
      </c>
      <c r="C24" s="42" t="s">
        <v>34</v>
      </c>
      <c r="D24" s="38">
        <v>2.4023181903159399E-2</v>
      </c>
      <c r="E24" s="38">
        <v>-3.7921348314606702E-2</v>
      </c>
      <c r="I24" t="s">
        <v>370</v>
      </c>
    </row>
    <row r="25" spans="1:15" x14ac:dyDescent="0.25">
      <c r="A25" s="42" t="s">
        <v>58</v>
      </c>
      <c r="B25" s="42" t="s">
        <v>59</v>
      </c>
      <c r="C25" s="42" t="s">
        <v>34</v>
      </c>
      <c r="D25" s="38">
        <v>-0.221908349026993</v>
      </c>
      <c r="E25" s="38">
        <v>0.20474049856967699</v>
      </c>
    </row>
    <row r="26" spans="1:15" x14ac:dyDescent="0.25">
      <c r="A26" s="42" t="s">
        <v>58</v>
      </c>
      <c r="B26" s="42" t="s">
        <v>60</v>
      </c>
      <c r="C26" s="42" t="s">
        <v>34</v>
      </c>
      <c r="D26" s="38">
        <v>-0.101326899879372</v>
      </c>
      <c r="E26" s="38">
        <v>-0.21942604856512099</v>
      </c>
    </row>
    <row r="27" spans="1:15" x14ac:dyDescent="0.25">
      <c r="A27" s="42" t="s">
        <v>58</v>
      </c>
      <c r="B27" s="42" t="s">
        <v>61</v>
      </c>
      <c r="C27" s="42" t="s">
        <v>34</v>
      </c>
      <c r="D27" s="38">
        <v>-0.25399829658370399</v>
      </c>
      <c r="E27" s="38">
        <v>-9.7230203424893594E-2</v>
      </c>
    </row>
    <row r="28" spans="1:15" x14ac:dyDescent="0.25">
      <c r="A28" s="42" t="s">
        <v>58</v>
      </c>
      <c r="B28" s="42" t="s">
        <v>62</v>
      </c>
      <c r="C28" s="42" t="s">
        <v>34</v>
      </c>
      <c r="D28" s="38">
        <v>8.2655177916068301E-2</v>
      </c>
      <c r="E28" s="38">
        <v>0.28398021879214702</v>
      </c>
    </row>
    <row r="29" spans="1:15" x14ac:dyDescent="0.25">
      <c r="A29" s="42" t="s">
        <v>58</v>
      </c>
      <c r="B29" s="42" t="s">
        <v>63</v>
      </c>
      <c r="C29" s="42" t="s">
        <v>34</v>
      </c>
      <c r="D29" s="38">
        <v>1.7514595496246801E-2</v>
      </c>
      <c r="E29" s="38">
        <v>-0.19331819656179</v>
      </c>
    </row>
    <row r="30" spans="1:15" x14ac:dyDescent="0.25">
      <c r="A30" s="42" t="s">
        <v>58</v>
      </c>
      <c r="B30" s="42" t="s">
        <v>64</v>
      </c>
      <c r="C30" s="42" t="s">
        <v>34</v>
      </c>
      <c r="D30" s="38">
        <v>0.72425409047160705</v>
      </c>
      <c r="E30" s="38">
        <v>-5.5882352941176397E-2</v>
      </c>
    </row>
    <row r="31" spans="1:15" x14ac:dyDescent="0.25">
      <c r="A31" s="42" t="s">
        <v>58</v>
      </c>
      <c r="B31" s="42" t="s">
        <v>65</v>
      </c>
      <c r="C31" s="42" t="s">
        <v>34</v>
      </c>
      <c r="D31" s="38">
        <v>0</v>
      </c>
      <c r="E31" s="38">
        <v>0</v>
      </c>
    </row>
    <row r="32" spans="1:15" x14ac:dyDescent="0.25">
      <c r="A32" s="42" t="s">
        <v>251</v>
      </c>
      <c r="B32" s="42" t="s">
        <v>252</v>
      </c>
      <c r="C32" s="42" t="s">
        <v>253</v>
      </c>
      <c r="D32" s="38">
        <v>-2.7108433734939698E-3</v>
      </c>
      <c r="E32" s="38">
        <v>2.9751062537947699E-2</v>
      </c>
    </row>
    <row r="33" spans="1:5" x14ac:dyDescent="0.25">
      <c r="A33" s="42" t="s">
        <v>251</v>
      </c>
      <c r="B33" s="42" t="s">
        <v>254</v>
      </c>
      <c r="C33" s="42" t="s">
        <v>253</v>
      </c>
      <c r="D33" s="38">
        <v>-8.9478859390363805E-2</v>
      </c>
      <c r="E33" s="38">
        <v>0.108369098712446</v>
      </c>
    </row>
    <row r="34" spans="1:5" x14ac:dyDescent="0.25">
      <c r="A34" s="42" t="s">
        <v>251</v>
      </c>
      <c r="B34" s="42" t="s">
        <v>255</v>
      </c>
      <c r="C34" s="42" t="s">
        <v>253</v>
      </c>
      <c r="D34" s="38">
        <v>0</v>
      </c>
      <c r="E34" s="38">
        <v>0</v>
      </c>
    </row>
    <row r="35" spans="1:5" x14ac:dyDescent="0.25">
      <c r="A35" s="42" t="s">
        <v>251</v>
      </c>
      <c r="B35" s="42" t="s">
        <v>256</v>
      </c>
      <c r="C35" s="42" t="s">
        <v>253</v>
      </c>
      <c r="D35" s="38">
        <v>0</v>
      </c>
      <c r="E35" s="38">
        <v>0</v>
      </c>
    </row>
    <row r="36" spans="1:5" x14ac:dyDescent="0.25">
      <c r="A36" s="42" t="s">
        <v>251</v>
      </c>
      <c r="B36" s="42" t="s">
        <v>257</v>
      </c>
      <c r="C36" s="42" t="s">
        <v>253</v>
      </c>
      <c r="D36" s="38">
        <v>-9.4995986085094894E-2</v>
      </c>
      <c r="E36" s="38">
        <v>-0.14114627887082901</v>
      </c>
    </row>
    <row r="37" spans="1:5" x14ac:dyDescent="0.25">
      <c r="A37" s="42" t="s">
        <v>251</v>
      </c>
      <c r="B37" s="42" t="s">
        <v>258</v>
      </c>
      <c r="C37" s="42" t="s">
        <v>253</v>
      </c>
      <c r="D37" s="38">
        <v>0</v>
      </c>
      <c r="E37" s="38">
        <v>0</v>
      </c>
    </row>
    <row r="38" spans="1:5" x14ac:dyDescent="0.25">
      <c r="A38" s="42" t="s">
        <v>251</v>
      </c>
      <c r="B38" s="42" t="s">
        <v>259</v>
      </c>
      <c r="C38" s="42" t="s">
        <v>253</v>
      </c>
      <c r="D38" s="38">
        <v>0</v>
      </c>
      <c r="E38" s="38">
        <v>0</v>
      </c>
    </row>
    <row r="39" spans="1:5" x14ac:dyDescent="0.25">
      <c r="A39" s="42" t="s">
        <v>150</v>
      </c>
      <c r="B39" s="42" t="s">
        <v>151</v>
      </c>
      <c r="C39" s="42" t="s">
        <v>152</v>
      </c>
      <c r="D39" s="38">
        <v>-0.27322492352278199</v>
      </c>
      <c r="E39" s="38">
        <v>0.117225148492659</v>
      </c>
    </row>
    <row r="40" spans="1:5" x14ac:dyDescent="0.25">
      <c r="A40" s="42" t="s">
        <v>150</v>
      </c>
      <c r="B40" s="42" t="s">
        <v>81</v>
      </c>
      <c r="C40" s="42" t="s">
        <v>152</v>
      </c>
      <c r="D40" s="38">
        <v>-2.3847209032394198E-3</v>
      </c>
      <c r="E40" s="38">
        <v>2.1658206429779999E-2</v>
      </c>
    </row>
    <row r="41" spans="1:5" x14ac:dyDescent="0.25">
      <c r="A41" s="42" t="s">
        <v>150</v>
      </c>
      <c r="B41" s="42" t="s">
        <v>153</v>
      </c>
      <c r="C41" s="42" t="s">
        <v>152</v>
      </c>
      <c r="D41" s="38">
        <v>0</v>
      </c>
      <c r="E41" s="38">
        <v>0</v>
      </c>
    </row>
    <row r="42" spans="1:5" x14ac:dyDescent="0.25">
      <c r="A42" s="42" t="s">
        <v>150</v>
      </c>
      <c r="B42" s="42" t="s">
        <v>154</v>
      </c>
      <c r="C42" s="42" t="s">
        <v>152</v>
      </c>
      <c r="D42" s="38">
        <v>9.6650192202086704E-2</v>
      </c>
      <c r="E42" s="38">
        <v>-1.2862964849719801E-2</v>
      </c>
    </row>
    <row r="43" spans="1:5" x14ac:dyDescent="0.25">
      <c r="A43" s="42" t="s">
        <v>150</v>
      </c>
      <c r="B43" s="42" t="s">
        <v>155</v>
      </c>
      <c r="C43" s="42" t="s">
        <v>152</v>
      </c>
      <c r="D43" s="38">
        <v>-9.8922413793103403E-2</v>
      </c>
      <c r="E43" s="38">
        <v>-0.121310713455728</v>
      </c>
    </row>
    <row r="44" spans="1:5" x14ac:dyDescent="0.25">
      <c r="A44" s="42" t="s">
        <v>150</v>
      </c>
      <c r="B44" s="42" t="s">
        <v>156</v>
      </c>
      <c r="C44" s="42" t="s">
        <v>152</v>
      </c>
      <c r="D44" s="38">
        <v>2.2459539799625599E-2</v>
      </c>
      <c r="E44" s="38">
        <v>8.4104199893673501E-2</v>
      </c>
    </row>
    <row r="45" spans="1:5" x14ac:dyDescent="0.25">
      <c r="A45" s="42" t="s">
        <v>150</v>
      </c>
      <c r="B45" s="42" t="s">
        <v>157</v>
      </c>
      <c r="C45" s="42" t="s">
        <v>152</v>
      </c>
      <c r="D45" s="38">
        <v>1.53093012906097E-2</v>
      </c>
      <c r="E45" s="38">
        <v>-3.4986442753433002E-3</v>
      </c>
    </row>
    <row r="46" spans="1:5" x14ac:dyDescent="0.25">
      <c r="A46" s="42" t="s">
        <v>150</v>
      </c>
      <c r="B46" s="42" t="s">
        <v>158</v>
      </c>
      <c r="C46" s="42" t="s">
        <v>152</v>
      </c>
      <c r="D46" s="38">
        <v>0.64597795018374804</v>
      </c>
      <c r="E46" s="38">
        <v>-4.22231439236831E-2</v>
      </c>
    </row>
    <row r="47" spans="1:5" x14ac:dyDescent="0.25">
      <c r="A47" s="42" t="s">
        <v>150</v>
      </c>
      <c r="B47" s="42" t="s">
        <v>159</v>
      </c>
      <c r="C47" s="42" t="s">
        <v>152</v>
      </c>
      <c r="D47" s="38">
        <v>-3.4956871392437902E-2</v>
      </c>
      <c r="E47" s="38">
        <v>-3.7159875456883699E-2</v>
      </c>
    </row>
    <row r="48" spans="1:5" x14ac:dyDescent="0.25">
      <c r="A48" s="42" t="s">
        <v>150</v>
      </c>
      <c r="B48" s="42" t="s">
        <v>160</v>
      </c>
      <c r="C48" s="42" t="s">
        <v>152</v>
      </c>
      <c r="D48" s="38">
        <v>1.1071967790639099E-3</v>
      </c>
      <c r="E48" s="38">
        <v>3.5773955773955701E-2</v>
      </c>
    </row>
    <row r="49" spans="1:5" x14ac:dyDescent="0.25">
      <c r="A49" s="42" t="s">
        <v>161</v>
      </c>
      <c r="B49" s="42" t="s">
        <v>162</v>
      </c>
      <c r="C49" s="42" t="s">
        <v>152</v>
      </c>
      <c r="D49" s="38">
        <v>0</v>
      </c>
      <c r="E49" s="38">
        <v>0</v>
      </c>
    </row>
    <row r="50" spans="1:5" x14ac:dyDescent="0.25">
      <c r="A50" s="42" t="s">
        <v>161</v>
      </c>
      <c r="B50" s="42" t="s">
        <v>163</v>
      </c>
      <c r="C50" s="42" t="s">
        <v>152</v>
      </c>
      <c r="D50" s="38">
        <v>-0.17883445405059201</v>
      </c>
      <c r="E50" s="38">
        <v>-0.13365949119373699</v>
      </c>
    </row>
    <row r="51" spans="1:5" x14ac:dyDescent="0.25">
      <c r="A51" s="42" t="s">
        <v>161</v>
      </c>
      <c r="B51" s="42" t="s">
        <v>164</v>
      </c>
      <c r="C51" s="42" t="s">
        <v>152</v>
      </c>
      <c r="D51" s="38">
        <v>-1.5240234218336401E-3</v>
      </c>
      <c r="E51" s="38">
        <v>-1.3541834596163101E-2</v>
      </c>
    </row>
    <row r="52" spans="1:5" x14ac:dyDescent="0.25">
      <c r="A52" s="42" t="s">
        <v>161</v>
      </c>
      <c r="B52" s="42" t="s">
        <v>165</v>
      </c>
      <c r="C52" s="42" t="s">
        <v>152</v>
      </c>
      <c r="D52" s="38">
        <v>-3.18324963826708E-2</v>
      </c>
      <c r="E52" s="38">
        <v>-0.17637583892617401</v>
      </c>
    </row>
    <row r="53" spans="1:5" x14ac:dyDescent="0.25">
      <c r="A53" s="42" t="s">
        <v>161</v>
      </c>
      <c r="B53" s="42" t="s">
        <v>166</v>
      </c>
      <c r="C53" s="42" t="s">
        <v>152</v>
      </c>
      <c r="D53" s="38">
        <v>-9.2348939973189003E-3</v>
      </c>
      <c r="E53" s="38">
        <v>8.8654111162149704E-2</v>
      </c>
    </row>
    <row r="54" spans="1:5" x14ac:dyDescent="0.25">
      <c r="A54" s="42" t="s">
        <v>161</v>
      </c>
      <c r="B54" s="42" t="s">
        <v>167</v>
      </c>
      <c r="C54" s="42" t="s">
        <v>152</v>
      </c>
      <c r="D54" s="38">
        <v>0.25149177703391001</v>
      </c>
      <c r="E54" s="38">
        <v>6.2842485717616803E-2</v>
      </c>
    </row>
    <row r="55" spans="1:5" x14ac:dyDescent="0.25">
      <c r="A55" s="42" t="s">
        <v>161</v>
      </c>
      <c r="B55" s="42" t="s">
        <v>168</v>
      </c>
      <c r="C55" s="42" t="s">
        <v>152</v>
      </c>
      <c r="D55" s="38">
        <v>6.8727392305162699E-2</v>
      </c>
      <c r="E55" s="38">
        <v>-3.41602277348515E-2</v>
      </c>
    </row>
    <row r="56" spans="1:5" x14ac:dyDescent="0.25">
      <c r="A56" s="42" t="s">
        <v>161</v>
      </c>
      <c r="B56" s="42" t="s">
        <v>169</v>
      </c>
      <c r="C56" s="42" t="s">
        <v>152</v>
      </c>
      <c r="D56" s="38">
        <v>7.4270557029177703E-2</v>
      </c>
      <c r="E56" s="38">
        <v>0.22452504317789199</v>
      </c>
    </row>
    <row r="57" spans="1:5" x14ac:dyDescent="0.25">
      <c r="A57" s="42" t="s">
        <v>161</v>
      </c>
      <c r="B57" s="42" t="s">
        <v>170</v>
      </c>
      <c r="C57" s="42" t="s">
        <v>152</v>
      </c>
      <c r="D57" s="38">
        <v>2.5841924398625399E-2</v>
      </c>
      <c r="E57" s="38">
        <v>3.1361651448987601E-2</v>
      </c>
    </row>
    <row r="58" spans="1:5" x14ac:dyDescent="0.25">
      <c r="A58" s="42" t="s">
        <v>260</v>
      </c>
      <c r="B58" s="42" t="s">
        <v>261</v>
      </c>
      <c r="C58" s="42" t="s">
        <v>253</v>
      </c>
      <c r="D58" s="38">
        <v>7.10677786914131E-3</v>
      </c>
      <c r="E58" s="38">
        <v>7.2474074074073996E-2</v>
      </c>
    </row>
    <row r="59" spans="1:5" x14ac:dyDescent="0.25">
      <c r="A59" s="42" t="s">
        <v>260</v>
      </c>
      <c r="B59" s="42" t="s">
        <v>81</v>
      </c>
      <c r="C59" s="42" t="s">
        <v>253</v>
      </c>
      <c r="D59" s="38">
        <v>0</v>
      </c>
      <c r="E59" s="38">
        <v>0</v>
      </c>
    </row>
    <row r="60" spans="1:5" x14ac:dyDescent="0.25">
      <c r="A60" s="42" t="s">
        <v>260</v>
      </c>
      <c r="B60" s="42" t="s">
        <v>262</v>
      </c>
      <c r="C60" s="42" t="s">
        <v>253</v>
      </c>
      <c r="D60" s="38">
        <v>-3.1468531468531402E-2</v>
      </c>
      <c r="E60" s="38">
        <v>0.137486573576799</v>
      </c>
    </row>
    <row r="61" spans="1:5" x14ac:dyDescent="0.25">
      <c r="A61" s="42" t="s">
        <v>260</v>
      </c>
      <c r="B61" s="42" t="s">
        <v>263</v>
      </c>
      <c r="C61" s="42" t="s">
        <v>253</v>
      </c>
      <c r="D61" s="38">
        <v>3.9312678989846299E-2</v>
      </c>
      <c r="E61" s="38">
        <v>7.8117048346055901E-2</v>
      </c>
    </row>
    <row r="62" spans="1:5" x14ac:dyDescent="0.25">
      <c r="A62" s="42" t="s">
        <v>260</v>
      </c>
      <c r="B62" s="42" t="s">
        <v>264</v>
      </c>
      <c r="C62" s="42" t="s">
        <v>253</v>
      </c>
      <c r="D62" s="38">
        <v>-8.1569437274135195E-2</v>
      </c>
      <c r="E62" s="38">
        <v>0.11761487964988999</v>
      </c>
    </row>
    <row r="63" spans="1:5" x14ac:dyDescent="0.25">
      <c r="A63" s="42" t="s">
        <v>260</v>
      </c>
      <c r="B63" s="42" t="s">
        <v>265</v>
      </c>
      <c r="C63" s="42" t="s">
        <v>253</v>
      </c>
      <c r="D63" s="38">
        <v>-3.45954780713702E-2</v>
      </c>
      <c r="E63" s="38">
        <v>3.1855955678670301E-3</v>
      </c>
    </row>
    <row r="64" spans="1:5" x14ac:dyDescent="0.25">
      <c r="A64" s="42" t="s">
        <v>260</v>
      </c>
      <c r="B64" s="42" t="s">
        <v>266</v>
      </c>
      <c r="C64" s="42" t="s">
        <v>253</v>
      </c>
      <c r="D64" s="38">
        <v>1.0431808465156E-2</v>
      </c>
      <c r="E64" s="38">
        <v>-8.8639410187667494E-2</v>
      </c>
    </row>
    <row r="65" spans="1:5" x14ac:dyDescent="0.25">
      <c r="A65" s="42" t="s">
        <v>260</v>
      </c>
      <c r="B65" s="42" t="s">
        <v>267</v>
      </c>
      <c r="C65" s="42" t="s">
        <v>253</v>
      </c>
      <c r="D65" s="38">
        <v>-9.2854259184497294E-3</v>
      </c>
      <c r="E65" s="38">
        <v>-0.10596914822266899</v>
      </c>
    </row>
    <row r="66" spans="1:5" x14ac:dyDescent="0.25">
      <c r="A66" s="42" t="s">
        <v>171</v>
      </c>
      <c r="B66" s="42" t="s">
        <v>172</v>
      </c>
      <c r="C66" s="42" t="s">
        <v>152</v>
      </c>
      <c r="D66" s="38">
        <v>2.09961584315803E-2</v>
      </c>
      <c r="E66" s="38">
        <v>-5.81840403975427E-2</v>
      </c>
    </row>
    <row r="67" spans="1:5" x14ac:dyDescent="0.25">
      <c r="A67" s="42" t="s">
        <v>171</v>
      </c>
      <c r="B67" s="42" t="s">
        <v>173</v>
      </c>
      <c r="C67" s="42" t="s">
        <v>152</v>
      </c>
      <c r="D67" s="38">
        <v>0.18534482758620599</v>
      </c>
      <c r="E67" s="38">
        <v>0.432539682539682</v>
      </c>
    </row>
    <row r="68" spans="1:5" x14ac:dyDescent="0.25">
      <c r="A68" s="42" t="s">
        <v>171</v>
      </c>
      <c r="B68" s="42" t="s">
        <v>174</v>
      </c>
      <c r="C68" s="42" t="s">
        <v>152</v>
      </c>
      <c r="D68" s="38">
        <v>0</v>
      </c>
      <c r="E68" s="38">
        <v>0</v>
      </c>
    </row>
    <row r="69" spans="1:5" x14ac:dyDescent="0.25">
      <c r="A69" s="42" t="s">
        <v>171</v>
      </c>
      <c r="B69" s="42" t="s">
        <v>175</v>
      </c>
      <c r="C69" s="42" t="s">
        <v>152</v>
      </c>
      <c r="D69" s="38">
        <v>0</v>
      </c>
      <c r="E69" s="38">
        <v>0</v>
      </c>
    </row>
    <row r="70" spans="1:5" x14ac:dyDescent="0.25">
      <c r="A70" s="42" t="s">
        <v>171</v>
      </c>
      <c r="B70" s="42" t="s">
        <v>176</v>
      </c>
      <c r="C70" s="42" t="s">
        <v>152</v>
      </c>
      <c r="D70" s="38">
        <v>-6.6014669926650296E-2</v>
      </c>
      <c r="E70" s="38">
        <v>0.16344244207429201</v>
      </c>
    </row>
    <row r="71" spans="1:5" x14ac:dyDescent="0.25">
      <c r="A71" s="42" t="s">
        <v>171</v>
      </c>
      <c r="B71" s="42" t="s">
        <v>177</v>
      </c>
      <c r="C71" s="42" t="s">
        <v>152</v>
      </c>
      <c r="D71" s="38">
        <v>0</v>
      </c>
      <c r="E71" s="38">
        <v>0</v>
      </c>
    </row>
    <row r="72" spans="1:5" x14ac:dyDescent="0.25">
      <c r="A72" s="42" t="s">
        <v>171</v>
      </c>
      <c r="B72" s="42" t="s">
        <v>178</v>
      </c>
      <c r="C72" s="42" t="s">
        <v>152</v>
      </c>
      <c r="D72" s="38">
        <v>-8.6173425366695394E-2</v>
      </c>
      <c r="E72" s="38">
        <v>0.163545270189669</v>
      </c>
    </row>
    <row r="73" spans="1:5" x14ac:dyDescent="0.25">
      <c r="A73" s="42" t="s">
        <v>171</v>
      </c>
      <c r="B73" s="42" t="s">
        <v>179</v>
      </c>
      <c r="C73" s="42" t="s">
        <v>152</v>
      </c>
      <c r="D73" s="38">
        <v>5.7981562348374503E-2</v>
      </c>
      <c r="E73" s="38">
        <v>-0.11404235182775301</v>
      </c>
    </row>
    <row r="74" spans="1:5" x14ac:dyDescent="0.25">
      <c r="A74" s="42" t="s">
        <v>171</v>
      </c>
      <c r="B74" s="42" t="s">
        <v>180</v>
      </c>
      <c r="C74" s="42" t="s">
        <v>152</v>
      </c>
      <c r="D74" s="38">
        <v>7.1138211382113806E-2</v>
      </c>
      <c r="E74" s="38">
        <v>0.60729869099563605</v>
      </c>
    </row>
    <row r="75" spans="1:5" x14ac:dyDescent="0.25">
      <c r="A75" s="42" t="s">
        <v>171</v>
      </c>
      <c r="B75" s="42" t="s">
        <v>181</v>
      </c>
      <c r="C75" s="42" t="s">
        <v>152</v>
      </c>
      <c r="D75" s="38">
        <v>-0.23589421643255101</v>
      </c>
      <c r="E75" s="38">
        <v>-5.6783971763728798E-2</v>
      </c>
    </row>
    <row r="76" spans="1:5" x14ac:dyDescent="0.25">
      <c r="A76" s="42" t="s">
        <v>171</v>
      </c>
      <c r="B76" s="42" t="s">
        <v>182</v>
      </c>
      <c r="C76" s="42" t="s">
        <v>152</v>
      </c>
      <c r="D76" s="38">
        <v>8.5056756336495107E-2</v>
      </c>
      <c r="E76" s="38">
        <v>-0.23092369477911601</v>
      </c>
    </row>
    <row r="77" spans="1:5" x14ac:dyDescent="0.25">
      <c r="A77" s="42" t="s">
        <v>171</v>
      </c>
      <c r="B77" s="42" t="s">
        <v>183</v>
      </c>
      <c r="C77" s="42" t="s">
        <v>152</v>
      </c>
      <c r="D77" s="38">
        <v>0</v>
      </c>
      <c r="E77" s="38">
        <v>0</v>
      </c>
    </row>
    <row r="78" spans="1:5" x14ac:dyDescent="0.25">
      <c r="A78" s="42" t="s">
        <v>171</v>
      </c>
      <c r="B78" s="42" t="s">
        <v>184</v>
      </c>
      <c r="C78" s="42" t="s">
        <v>152</v>
      </c>
      <c r="D78" s="38">
        <v>0</v>
      </c>
      <c r="E78" s="38">
        <v>0</v>
      </c>
    </row>
    <row r="79" spans="1:5" x14ac:dyDescent="0.25">
      <c r="A79" s="42" t="s">
        <v>171</v>
      </c>
      <c r="B79" s="42" t="s">
        <v>185</v>
      </c>
      <c r="C79" s="42" t="s">
        <v>152</v>
      </c>
      <c r="D79" s="38">
        <v>0</v>
      </c>
      <c r="E79" s="38">
        <v>0</v>
      </c>
    </row>
    <row r="80" spans="1:5" x14ac:dyDescent="0.25">
      <c r="A80" s="42" t="s">
        <v>171</v>
      </c>
      <c r="B80" s="42" t="s">
        <v>186</v>
      </c>
      <c r="C80" s="42" t="s">
        <v>152</v>
      </c>
      <c r="D80" s="38">
        <v>7.7324733164401402E-2</v>
      </c>
      <c r="E80" s="38">
        <v>2.60065364021973E-2</v>
      </c>
    </row>
    <row r="81" spans="1:5" x14ac:dyDescent="0.25">
      <c r="A81" s="42" t="s">
        <v>171</v>
      </c>
      <c r="B81" s="42" t="s">
        <v>187</v>
      </c>
      <c r="C81" s="42" t="s">
        <v>152</v>
      </c>
      <c r="D81" s="38">
        <v>-8.3551137580873194E-3</v>
      </c>
      <c r="E81" s="38">
        <v>-3.0668548697549002E-2</v>
      </c>
    </row>
    <row r="82" spans="1:5" x14ac:dyDescent="0.25">
      <c r="A82" s="42" t="s">
        <v>316</v>
      </c>
      <c r="B82" s="42" t="s">
        <v>81</v>
      </c>
      <c r="C82" s="42" t="s">
        <v>317</v>
      </c>
      <c r="D82" s="38">
        <v>0</v>
      </c>
      <c r="E82" s="38">
        <v>0</v>
      </c>
    </row>
    <row r="83" spans="1:5" x14ac:dyDescent="0.25">
      <c r="A83" s="42" t="s">
        <v>188</v>
      </c>
      <c r="B83" s="42" t="s">
        <v>189</v>
      </c>
      <c r="C83" s="42" t="s">
        <v>152</v>
      </c>
      <c r="D83" s="38">
        <v>1.2467135710351299E-2</v>
      </c>
      <c r="E83" s="38">
        <v>-1.79882206980762E-2</v>
      </c>
    </row>
    <row r="84" spans="1:5" x14ac:dyDescent="0.25">
      <c r="A84" s="42" t="s">
        <v>188</v>
      </c>
      <c r="B84" s="42" t="s">
        <v>190</v>
      </c>
      <c r="C84" s="42" t="s">
        <v>152</v>
      </c>
      <c r="D84" s="38">
        <v>0</v>
      </c>
      <c r="E84" s="38">
        <v>0</v>
      </c>
    </row>
    <row r="85" spans="1:5" x14ac:dyDescent="0.25">
      <c r="A85" s="42" t="s">
        <v>188</v>
      </c>
      <c r="B85" s="42" t="s">
        <v>191</v>
      </c>
      <c r="C85" s="42" t="s">
        <v>152</v>
      </c>
      <c r="D85" s="38">
        <v>-0.10927655876602201</v>
      </c>
      <c r="E85" s="38">
        <v>5.4785894206549099E-2</v>
      </c>
    </row>
    <row r="86" spans="1:5" x14ac:dyDescent="0.25">
      <c r="A86" s="42" t="s">
        <v>188</v>
      </c>
      <c r="B86" s="42" t="s">
        <v>192</v>
      </c>
      <c r="C86" s="42" t="s">
        <v>152</v>
      </c>
      <c r="D86" s="38">
        <v>7.0934256055363298E-2</v>
      </c>
      <c r="E86" s="38">
        <v>-4.7239915074309899E-2</v>
      </c>
    </row>
    <row r="87" spans="1:5" x14ac:dyDescent="0.25">
      <c r="A87" s="42" t="s">
        <v>188</v>
      </c>
      <c r="B87" s="42" t="s">
        <v>193</v>
      </c>
      <c r="C87" s="42" t="s">
        <v>152</v>
      </c>
      <c r="D87" s="38">
        <v>-2.4461553454828901E-2</v>
      </c>
      <c r="E87" s="38">
        <v>-0.31998433369235202</v>
      </c>
    </row>
    <row r="88" spans="1:5" x14ac:dyDescent="0.25">
      <c r="A88" s="42" t="s">
        <v>188</v>
      </c>
      <c r="B88" s="42" t="s">
        <v>194</v>
      </c>
      <c r="C88" s="42" t="s">
        <v>152</v>
      </c>
      <c r="D88" s="38">
        <v>-6.0110993327929102E-2</v>
      </c>
      <c r="E88" s="38">
        <v>-0.15222187204538201</v>
      </c>
    </row>
    <row r="89" spans="1:5" x14ac:dyDescent="0.25">
      <c r="A89" s="42" t="s">
        <v>188</v>
      </c>
      <c r="B89" s="42" t="s">
        <v>195</v>
      </c>
      <c r="C89" s="42" t="s">
        <v>152</v>
      </c>
      <c r="D89" s="38">
        <v>0</v>
      </c>
      <c r="E89" s="38">
        <v>0</v>
      </c>
    </row>
    <row r="90" spans="1:5" x14ac:dyDescent="0.25">
      <c r="A90" s="42" t="s">
        <v>188</v>
      </c>
      <c r="B90" s="42" t="s">
        <v>196</v>
      </c>
      <c r="C90" s="42" t="s">
        <v>152</v>
      </c>
      <c r="D90" s="38">
        <v>2.6124173197709902E-3</v>
      </c>
      <c r="E90" s="38">
        <v>-8.1484357665853102E-2</v>
      </c>
    </row>
    <row r="91" spans="1:5" x14ac:dyDescent="0.25">
      <c r="A91" s="42" t="s">
        <v>188</v>
      </c>
      <c r="B91" s="42" t="s">
        <v>197</v>
      </c>
      <c r="C91" s="42" t="s">
        <v>152</v>
      </c>
      <c r="D91" s="38">
        <v>0</v>
      </c>
      <c r="E91" s="38">
        <v>0</v>
      </c>
    </row>
    <row r="92" spans="1:5" x14ac:dyDescent="0.25">
      <c r="A92" s="42" t="s">
        <v>188</v>
      </c>
      <c r="B92" s="42" t="s">
        <v>198</v>
      </c>
      <c r="C92" s="42" t="s">
        <v>152</v>
      </c>
      <c r="D92" s="38">
        <v>4.1986004665111598E-2</v>
      </c>
      <c r="E92" s="38">
        <v>4.2577030812324897E-2</v>
      </c>
    </row>
    <row r="93" spans="1:5" x14ac:dyDescent="0.25">
      <c r="A93" s="42" t="s">
        <v>188</v>
      </c>
      <c r="B93" s="42" t="s">
        <v>199</v>
      </c>
      <c r="C93" s="42" t="s">
        <v>152</v>
      </c>
      <c r="D93" s="38">
        <v>-2.2406510765427001E-2</v>
      </c>
      <c r="E93" s="38">
        <v>4.7772381756756702E-2</v>
      </c>
    </row>
    <row r="94" spans="1:5" x14ac:dyDescent="0.25">
      <c r="A94" s="42" t="s">
        <v>188</v>
      </c>
      <c r="B94" s="42" t="s">
        <v>200</v>
      </c>
      <c r="C94" s="42" t="s">
        <v>152</v>
      </c>
      <c r="D94" s="38">
        <v>1.8040621266427699E-2</v>
      </c>
      <c r="E94" s="38">
        <v>0.223007414272474</v>
      </c>
    </row>
    <row r="95" spans="1:5" x14ac:dyDescent="0.25">
      <c r="A95" s="42" t="s">
        <v>188</v>
      </c>
      <c r="B95" s="42" t="s">
        <v>201</v>
      </c>
      <c r="C95" s="42" t="s">
        <v>152</v>
      </c>
      <c r="D95" s="38">
        <v>-0.102241249055653</v>
      </c>
      <c r="E95" s="38">
        <v>0.701448871551964</v>
      </c>
    </row>
    <row r="96" spans="1:5" x14ac:dyDescent="0.25">
      <c r="A96" s="42" t="s">
        <v>188</v>
      </c>
      <c r="B96" s="42" t="s">
        <v>202</v>
      </c>
      <c r="C96" s="42" t="s">
        <v>152</v>
      </c>
      <c r="D96" s="38">
        <v>0.10488431876606601</v>
      </c>
      <c r="E96" s="38">
        <v>-7.8020932445290195E-2</v>
      </c>
    </row>
    <row r="97" spans="1:5" x14ac:dyDescent="0.25">
      <c r="A97" s="42" t="s">
        <v>188</v>
      </c>
      <c r="B97" s="42" t="s">
        <v>203</v>
      </c>
      <c r="C97" s="42" t="s">
        <v>152</v>
      </c>
      <c r="D97" s="38">
        <v>2.3960704444710601E-2</v>
      </c>
      <c r="E97" s="38">
        <v>9.0589063600093805E-2</v>
      </c>
    </row>
    <row r="98" spans="1:5" x14ac:dyDescent="0.25">
      <c r="A98" s="42" t="s">
        <v>188</v>
      </c>
      <c r="B98" s="42" t="s">
        <v>204</v>
      </c>
      <c r="C98" s="42" t="s">
        <v>152</v>
      </c>
      <c r="D98" s="38">
        <v>3.95100750691426E-3</v>
      </c>
      <c r="E98" s="38">
        <v>-0.25285797326099502</v>
      </c>
    </row>
    <row r="99" spans="1:5" x14ac:dyDescent="0.25">
      <c r="A99" s="42" t="s">
        <v>66</v>
      </c>
      <c r="B99" s="42" t="s">
        <v>67</v>
      </c>
      <c r="C99" s="42" t="s">
        <v>34</v>
      </c>
      <c r="D99" s="38">
        <v>0</v>
      </c>
      <c r="E99" s="38">
        <v>0</v>
      </c>
    </row>
    <row r="100" spans="1:5" x14ac:dyDescent="0.25">
      <c r="A100" s="42" t="s">
        <v>66</v>
      </c>
      <c r="B100" s="42" t="s">
        <v>68</v>
      </c>
      <c r="C100" s="42" t="s">
        <v>34</v>
      </c>
      <c r="D100" s="38">
        <v>0</v>
      </c>
      <c r="E100" s="38">
        <v>0</v>
      </c>
    </row>
    <row r="101" spans="1:5" x14ac:dyDescent="0.25">
      <c r="A101" s="42" t="s">
        <v>66</v>
      </c>
      <c r="B101" s="42" t="s">
        <v>69</v>
      </c>
      <c r="C101" s="42" t="s">
        <v>34</v>
      </c>
      <c r="D101" s="38">
        <v>8.3122515359595195E-3</v>
      </c>
      <c r="E101" s="38">
        <v>1.9941599601168002E-2</v>
      </c>
    </row>
    <row r="102" spans="1:5" x14ac:dyDescent="0.25">
      <c r="A102" s="42" t="s">
        <v>66</v>
      </c>
      <c r="B102" s="42" t="s">
        <v>70</v>
      </c>
      <c r="C102" s="42" t="s">
        <v>34</v>
      </c>
      <c r="D102" s="38">
        <v>0</v>
      </c>
      <c r="E102" s="38">
        <v>0</v>
      </c>
    </row>
    <row r="103" spans="1:5" x14ac:dyDescent="0.25">
      <c r="A103" s="42" t="s">
        <v>66</v>
      </c>
      <c r="B103" s="42" t="s">
        <v>71</v>
      </c>
      <c r="C103" s="42" t="s">
        <v>34</v>
      </c>
      <c r="D103" s="38">
        <v>-0.176041903894329</v>
      </c>
      <c r="E103" s="38">
        <v>-5.5876685934489398E-2</v>
      </c>
    </row>
    <row r="104" spans="1:5" x14ac:dyDescent="0.25">
      <c r="A104" s="42" t="s">
        <v>66</v>
      </c>
      <c r="B104" s="42" t="s">
        <v>72</v>
      </c>
      <c r="C104" s="42" t="s">
        <v>34</v>
      </c>
      <c r="D104" s="38">
        <v>8.8479090993759894E-3</v>
      </c>
      <c r="E104" s="38">
        <v>6.8146524161870795E-2</v>
      </c>
    </row>
    <row r="105" spans="1:5" x14ac:dyDescent="0.25">
      <c r="A105" s="42" t="s">
        <v>66</v>
      </c>
      <c r="B105" s="42" t="s">
        <v>73</v>
      </c>
      <c r="C105" s="42" t="s">
        <v>34</v>
      </c>
      <c r="D105" s="38">
        <v>2.28557680741008E-2</v>
      </c>
      <c r="E105" s="38">
        <v>-5.6496505981286201E-2</v>
      </c>
    </row>
    <row r="106" spans="1:5" x14ac:dyDescent="0.25">
      <c r="A106" s="42" t="s">
        <v>66</v>
      </c>
      <c r="B106" s="42" t="s">
        <v>74</v>
      </c>
      <c r="C106" s="42" t="s">
        <v>34</v>
      </c>
      <c r="D106" s="38">
        <v>0</v>
      </c>
      <c r="E106" s="38">
        <v>0</v>
      </c>
    </row>
    <row r="107" spans="1:5" x14ac:dyDescent="0.25">
      <c r="A107" s="42" t="s">
        <v>66</v>
      </c>
      <c r="B107" s="42" t="s">
        <v>75</v>
      </c>
      <c r="C107" s="42" t="s">
        <v>34</v>
      </c>
      <c r="D107" s="38">
        <v>9.5786443339439906E-2</v>
      </c>
      <c r="E107" s="38">
        <v>0.17171717171717099</v>
      </c>
    </row>
    <row r="108" spans="1:5" x14ac:dyDescent="0.25">
      <c r="A108" s="42" t="s">
        <v>66</v>
      </c>
      <c r="B108" s="42" t="s">
        <v>76</v>
      </c>
      <c r="C108" s="42" t="s">
        <v>34</v>
      </c>
      <c r="D108" s="38">
        <v>-2.0984890878567398E-2</v>
      </c>
      <c r="E108" s="38">
        <v>-2.15672178289E-2</v>
      </c>
    </row>
    <row r="109" spans="1:5" x14ac:dyDescent="0.25">
      <c r="A109" s="42" t="s">
        <v>66</v>
      </c>
      <c r="B109" s="42" t="s">
        <v>77</v>
      </c>
      <c r="C109" s="42" t="s">
        <v>34</v>
      </c>
      <c r="D109" s="38">
        <v>-2.0845231296401999E-2</v>
      </c>
      <c r="E109" s="38">
        <v>-0.11337505457720801</v>
      </c>
    </row>
    <row r="110" spans="1:5" x14ac:dyDescent="0.25">
      <c r="A110" s="42" t="s">
        <v>66</v>
      </c>
      <c r="B110" s="42" t="s">
        <v>78</v>
      </c>
      <c r="C110" s="42" t="s">
        <v>34</v>
      </c>
      <c r="D110" s="38">
        <v>-4.9844236760124602E-2</v>
      </c>
      <c r="E110" s="38">
        <v>5.0574249445899597E-2</v>
      </c>
    </row>
    <row r="111" spans="1:5" x14ac:dyDescent="0.25">
      <c r="A111" s="42" t="s">
        <v>66</v>
      </c>
      <c r="B111" s="42" t="s">
        <v>79</v>
      </c>
      <c r="C111" s="42" t="s">
        <v>34</v>
      </c>
      <c r="D111" s="38">
        <v>0</v>
      </c>
      <c r="E111" s="38">
        <v>0</v>
      </c>
    </row>
    <row r="112" spans="1:5" x14ac:dyDescent="0.25">
      <c r="A112" s="42" t="s">
        <v>80</v>
      </c>
      <c r="B112" s="42" t="s">
        <v>81</v>
      </c>
      <c r="C112" s="42" t="s">
        <v>34</v>
      </c>
      <c r="D112" s="38">
        <v>0</v>
      </c>
      <c r="E112" s="38">
        <v>0</v>
      </c>
    </row>
    <row r="113" spans="1:5" x14ac:dyDescent="0.25">
      <c r="A113" s="42" t="s">
        <v>80</v>
      </c>
      <c r="B113" s="42" t="s">
        <v>82</v>
      </c>
      <c r="C113" s="42" t="s">
        <v>34</v>
      </c>
      <c r="D113" s="38">
        <v>0</v>
      </c>
      <c r="E113" s="38">
        <v>0</v>
      </c>
    </row>
    <row r="114" spans="1:5" x14ac:dyDescent="0.25">
      <c r="A114" s="42" t="s">
        <v>80</v>
      </c>
      <c r="B114" s="42" t="s">
        <v>83</v>
      </c>
      <c r="C114" s="42" t="s">
        <v>34</v>
      </c>
      <c r="D114" s="38">
        <v>-7.4850299401197596E-3</v>
      </c>
      <c r="E114" s="38">
        <v>2.17914898497534E-2</v>
      </c>
    </row>
    <row r="115" spans="1:5" x14ac:dyDescent="0.25">
      <c r="A115" s="42" t="s">
        <v>80</v>
      </c>
      <c r="B115" s="42" t="s">
        <v>84</v>
      </c>
      <c r="C115" s="42" t="s">
        <v>34</v>
      </c>
      <c r="D115" s="38">
        <v>-1.1238761238761201E-3</v>
      </c>
      <c r="E115" s="38">
        <v>0.124702641792913</v>
      </c>
    </row>
    <row r="116" spans="1:5" x14ac:dyDescent="0.25">
      <c r="A116" s="42" t="s">
        <v>80</v>
      </c>
      <c r="B116" s="42" t="s">
        <v>85</v>
      </c>
      <c r="C116" s="42" t="s">
        <v>34</v>
      </c>
      <c r="D116" s="38">
        <v>0.129464285714285</v>
      </c>
      <c r="E116" s="38">
        <v>0.192502106149957</v>
      </c>
    </row>
    <row r="117" spans="1:5" x14ac:dyDescent="0.25">
      <c r="A117" s="42" t="s">
        <v>80</v>
      </c>
      <c r="B117" s="42" t="s">
        <v>86</v>
      </c>
      <c r="C117" s="42" t="s">
        <v>34</v>
      </c>
      <c r="D117" s="38">
        <v>0</v>
      </c>
      <c r="E117" s="38">
        <v>0</v>
      </c>
    </row>
    <row r="118" spans="1:5" x14ac:dyDescent="0.25">
      <c r="A118" s="42" t="s">
        <v>80</v>
      </c>
      <c r="B118" s="42" t="s">
        <v>87</v>
      </c>
      <c r="C118" s="42" t="s">
        <v>34</v>
      </c>
      <c r="D118" s="38">
        <v>-5.1345499536034601E-2</v>
      </c>
      <c r="E118" s="38">
        <v>0.11634709132271601</v>
      </c>
    </row>
    <row r="119" spans="1:5" x14ac:dyDescent="0.25">
      <c r="A119" s="42" t="s">
        <v>80</v>
      </c>
      <c r="B119" s="42" t="s">
        <v>88</v>
      </c>
      <c r="C119" s="42" t="s">
        <v>34</v>
      </c>
      <c r="D119" s="38">
        <v>-8.5106382978723402E-2</v>
      </c>
      <c r="E119" s="38">
        <v>3.8204871538204802E-2</v>
      </c>
    </row>
    <row r="120" spans="1:5" x14ac:dyDescent="0.25">
      <c r="A120" s="42" t="s">
        <v>80</v>
      </c>
      <c r="B120" s="42" t="s">
        <v>89</v>
      </c>
      <c r="C120" s="42" t="s">
        <v>34</v>
      </c>
      <c r="D120" s="38">
        <v>-9.6036240090600199E-3</v>
      </c>
      <c r="E120" s="38">
        <v>1.8025006844939299E-2</v>
      </c>
    </row>
    <row r="121" spans="1:5" x14ac:dyDescent="0.25">
      <c r="A121" s="42" t="s">
        <v>80</v>
      </c>
      <c r="B121" s="42" t="s">
        <v>90</v>
      </c>
      <c r="C121" s="42" t="s">
        <v>34</v>
      </c>
      <c r="D121" s="38">
        <v>-6.2168470188839302E-2</v>
      </c>
      <c r="E121" s="38">
        <v>7.9651795429815E-2</v>
      </c>
    </row>
    <row r="122" spans="1:5" x14ac:dyDescent="0.25">
      <c r="A122" s="42" t="s">
        <v>80</v>
      </c>
      <c r="B122" s="42" t="s">
        <v>91</v>
      </c>
      <c r="C122" s="42" t="s">
        <v>34</v>
      </c>
      <c r="D122" s="38">
        <v>-3.6070079010649202E-2</v>
      </c>
      <c r="E122" s="38">
        <v>-3.0862007804185802E-2</v>
      </c>
    </row>
    <row r="123" spans="1:5" x14ac:dyDescent="0.25">
      <c r="A123" s="42" t="s">
        <v>80</v>
      </c>
      <c r="B123" s="42" t="s">
        <v>92</v>
      </c>
      <c r="C123" s="42" t="s">
        <v>34</v>
      </c>
      <c r="D123" s="38">
        <v>9.1280798640611699E-2</v>
      </c>
      <c r="E123" s="38">
        <v>-0.11020228241171499</v>
      </c>
    </row>
    <row r="124" spans="1:5" x14ac:dyDescent="0.25">
      <c r="A124" s="42" t="s">
        <v>80</v>
      </c>
      <c r="B124" s="42" t="s">
        <v>93</v>
      </c>
      <c r="C124" s="42" t="s">
        <v>34</v>
      </c>
      <c r="D124" s="38">
        <v>-3.1426724834383503E-2</v>
      </c>
      <c r="E124" s="38">
        <v>-1.1168897604228799E-2</v>
      </c>
    </row>
    <row r="125" spans="1:5" x14ac:dyDescent="0.25">
      <c r="A125" s="42" t="s">
        <v>205</v>
      </c>
      <c r="B125" s="42" t="s">
        <v>206</v>
      </c>
      <c r="C125" s="42" t="s">
        <v>152</v>
      </c>
      <c r="D125" s="38">
        <v>1.8224895206852498E-2</v>
      </c>
      <c r="E125" s="38">
        <v>2.9921942758022499E-2</v>
      </c>
    </row>
    <row r="126" spans="1:5" x14ac:dyDescent="0.25">
      <c r="A126" s="42" t="s">
        <v>205</v>
      </c>
      <c r="B126" s="42" t="s">
        <v>207</v>
      </c>
      <c r="C126" s="42" t="s">
        <v>152</v>
      </c>
      <c r="D126" s="38">
        <v>2.4054652169729601E-2</v>
      </c>
      <c r="E126" s="38">
        <v>3.75870069605568E-2</v>
      </c>
    </row>
    <row r="127" spans="1:5" x14ac:dyDescent="0.25">
      <c r="A127" s="42" t="s">
        <v>205</v>
      </c>
      <c r="B127" s="42" t="s">
        <v>208</v>
      </c>
      <c r="C127" s="42" t="s">
        <v>152</v>
      </c>
      <c r="D127" s="38">
        <v>-4.4580419580419499E-3</v>
      </c>
      <c r="E127" s="38">
        <v>0.15570021111893001</v>
      </c>
    </row>
    <row r="128" spans="1:5" x14ac:dyDescent="0.25">
      <c r="A128" s="42" t="s">
        <v>205</v>
      </c>
      <c r="B128" s="42" t="s">
        <v>209</v>
      </c>
      <c r="C128" s="42" t="s">
        <v>152</v>
      </c>
      <c r="D128" s="38">
        <v>-1.4293721973094101E-2</v>
      </c>
      <c r="E128" s="38">
        <v>-0.14267034723231101</v>
      </c>
    </row>
    <row r="129" spans="1:5" x14ac:dyDescent="0.25">
      <c r="A129" s="42" t="s">
        <v>205</v>
      </c>
      <c r="B129" s="42" t="s">
        <v>210</v>
      </c>
      <c r="C129" s="42" t="s">
        <v>152</v>
      </c>
      <c r="D129" s="38">
        <v>-6.3126624582250197E-3</v>
      </c>
      <c r="E129" s="38">
        <v>0.119488041853512</v>
      </c>
    </row>
    <row r="130" spans="1:5" x14ac:dyDescent="0.25">
      <c r="A130" s="42" t="s">
        <v>205</v>
      </c>
      <c r="B130" s="42" t="s">
        <v>211</v>
      </c>
      <c r="C130" s="42" t="s">
        <v>152</v>
      </c>
      <c r="D130" s="38">
        <v>-1.6769814334198399E-2</v>
      </c>
      <c r="E130" s="38">
        <v>-0.12973970075835201</v>
      </c>
    </row>
    <row r="131" spans="1:5" x14ac:dyDescent="0.25">
      <c r="A131" s="42" t="s">
        <v>205</v>
      </c>
      <c r="B131" s="42" t="s">
        <v>212</v>
      </c>
      <c r="C131" s="42" t="s">
        <v>152</v>
      </c>
      <c r="D131" s="38">
        <v>-1.1509334932893399E-2</v>
      </c>
      <c r="E131" s="38">
        <v>9.9287554949219307E-3</v>
      </c>
    </row>
    <row r="132" spans="1:5" x14ac:dyDescent="0.25">
      <c r="A132" s="42" t="s">
        <v>94</v>
      </c>
      <c r="B132" s="42" t="s">
        <v>95</v>
      </c>
      <c r="C132" s="42" t="s">
        <v>34</v>
      </c>
      <c r="D132" s="38">
        <v>-3.2529082292115402E-2</v>
      </c>
      <c r="E132" s="38">
        <v>-3.3311125916055898E-4</v>
      </c>
    </row>
    <row r="133" spans="1:5" x14ac:dyDescent="0.25">
      <c r="A133" s="42" t="s">
        <v>94</v>
      </c>
      <c r="B133" s="42" t="s">
        <v>96</v>
      </c>
      <c r="C133" s="42" t="s">
        <v>34</v>
      </c>
      <c r="D133" s="38">
        <v>0</v>
      </c>
      <c r="E133" s="38">
        <v>0</v>
      </c>
    </row>
    <row r="134" spans="1:5" x14ac:dyDescent="0.25">
      <c r="A134" s="42" t="s">
        <v>94</v>
      </c>
      <c r="B134" s="42" t="s">
        <v>97</v>
      </c>
      <c r="C134" s="42" t="s">
        <v>34</v>
      </c>
      <c r="D134" s="38">
        <v>0.15985946420729</v>
      </c>
      <c r="E134" s="38">
        <v>4.1779820346772502E-2</v>
      </c>
    </row>
    <row r="135" spans="1:5" x14ac:dyDescent="0.25">
      <c r="A135" s="42" t="s">
        <v>94</v>
      </c>
      <c r="B135" s="42" t="s">
        <v>98</v>
      </c>
      <c r="C135" s="42" t="s">
        <v>34</v>
      </c>
      <c r="D135" s="38">
        <v>-2.81923714759535E-2</v>
      </c>
      <c r="E135" s="38">
        <v>1.7381032737090699E-2</v>
      </c>
    </row>
    <row r="136" spans="1:5" x14ac:dyDescent="0.25">
      <c r="A136" s="42" t="s">
        <v>94</v>
      </c>
      <c r="B136" s="42" t="s">
        <v>99</v>
      </c>
      <c r="C136" s="42" t="s">
        <v>34</v>
      </c>
      <c r="D136" s="38">
        <v>0.283046443650535</v>
      </c>
      <c r="E136" s="38">
        <v>0.14445671029806001</v>
      </c>
    </row>
    <row r="137" spans="1:5" x14ac:dyDescent="0.25">
      <c r="A137" s="42" t="s">
        <v>94</v>
      </c>
      <c r="B137" s="42" t="s">
        <v>100</v>
      </c>
      <c r="C137" s="42" t="s">
        <v>34</v>
      </c>
      <c r="D137" s="38">
        <v>-1.9801980198019798E-3</v>
      </c>
      <c r="E137" s="38">
        <v>-0.136926384461413</v>
      </c>
    </row>
    <row r="138" spans="1:5" x14ac:dyDescent="0.25">
      <c r="A138" s="42" t="s">
        <v>94</v>
      </c>
      <c r="B138" s="42" t="s">
        <v>101</v>
      </c>
      <c r="C138" s="42" t="s">
        <v>34</v>
      </c>
      <c r="D138" s="38">
        <v>0.37986463620981298</v>
      </c>
      <c r="E138" s="38">
        <v>0.11104548139397501</v>
      </c>
    </row>
    <row r="139" spans="1:5" x14ac:dyDescent="0.25">
      <c r="A139" s="42" t="s">
        <v>94</v>
      </c>
      <c r="B139" s="42" t="s">
        <v>102</v>
      </c>
      <c r="C139" s="42" t="s">
        <v>34</v>
      </c>
      <c r="D139" s="38">
        <v>0</v>
      </c>
      <c r="E139" s="38">
        <v>0</v>
      </c>
    </row>
    <row r="140" spans="1:5" x14ac:dyDescent="0.25">
      <c r="A140" s="42" t="s">
        <v>103</v>
      </c>
      <c r="B140" s="42" t="s">
        <v>104</v>
      </c>
      <c r="C140" s="42" t="s">
        <v>34</v>
      </c>
      <c r="D140" s="38">
        <v>0</v>
      </c>
      <c r="E140" s="38">
        <v>0</v>
      </c>
    </row>
    <row r="141" spans="1:5" x14ac:dyDescent="0.25">
      <c r="A141" s="42" t="s">
        <v>103</v>
      </c>
      <c r="B141" s="42" t="s">
        <v>105</v>
      </c>
      <c r="C141" s="42" t="s">
        <v>34</v>
      </c>
      <c r="D141" s="38">
        <v>0.18675042832666999</v>
      </c>
      <c r="E141" s="38">
        <v>1.2403870007442299E-2</v>
      </c>
    </row>
    <row r="142" spans="1:5" x14ac:dyDescent="0.25">
      <c r="A142" s="42" t="s">
        <v>103</v>
      </c>
      <c r="B142" s="42" t="s">
        <v>106</v>
      </c>
      <c r="C142" s="42" t="s">
        <v>34</v>
      </c>
      <c r="D142" s="38">
        <v>0</v>
      </c>
      <c r="E142" s="38">
        <v>0</v>
      </c>
    </row>
    <row r="143" spans="1:5" x14ac:dyDescent="0.25">
      <c r="A143" s="42" t="s">
        <v>103</v>
      </c>
      <c r="B143" s="42" t="s">
        <v>107</v>
      </c>
      <c r="C143" s="42" t="s">
        <v>34</v>
      </c>
      <c r="D143" s="38">
        <v>-0.223013048635824</v>
      </c>
      <c r="E143" s="38">
        <v>-5.0986842105263101E-2</v>
      </c>
    </row>
    <row r="144" spans="1:5" x14ac:dyDescent="0.25">
      <c r="A144" s="42" t="s">
        <v>268</v>
      </c>
      <c r="B144" s="42" t="s">
        <v>269</v>
      </c>
      <c r="C144" s="42" t="s">
        <v>253</v>
      </c>
      <c r="D144" s="38">
        <v>-1.0666167664670601E-2</v>
      </c>
      <c r="E144" s="38">
        <v>-4.2024832855778399E-3</v>
      </c>
    </row>
    <row r="145" spans="1:5" x14ac:dyDescent="0.25">
      <c r="A145" s="42" t="s">
        <v>268</v>
      </c>
      <c r="B145" s="42" t="s">
        <v>270</v>
      </c>
      <c r="C145" s="42" t="s">
        <v>253</v>
      </c>
      <c r="D145" s="38">
        <v>2.9441943598570101E-2</v>
      </c>
      <c r="E145" s="38">
        <v>1.32257123407565E-2</v>
      </c>
    </row>
    <row r="146" spans="1:5" x14ac:dyDescent="0.25">
      <c r="A146" s="42" t="s">
        <v>268</v>
      </c>
      <c r="B146" s="42" t="s">
        <v>271</v>
      </c>
      <c r="C146" s="42" t="s">
        <v>253</v>
      </c>
      <c r="D146" s="38">
        <v>-0.187026515151515</v>
      </c>
      <c r="E146" s="38">
        <v>-6.3364055299539104E-2</v>
      </c>
    </row>
    <row r="147" spans="1:5" x14ac:dyDescent="0.25">
      <c r="A147" s="42" t="s">
        <v>268</v>
      </c>
      <c r="B147" s="42" t="s">
        <v>272</v>
      </c>
      <c r="C147" s="42" t="s">
        <v>253</v>
      </c>
      <c r="D147" s="38">
        <v>-2.40187463386057E-2</v>
      </c>
      <c r="E147" s="38">
        <v>-1.21728545343883E-2</v>
      </c>
    </row>
    <row r="148" spans="1:5" x14ac:dyDescent="0.25">
      <c r="A148" s="42" t="s">
        <v>268</v>
      </c>
      <c r="B148" s="42" t="s">
        <v>273</v>
      </c>
      <c r="C148" s="42" t="s">
        <v>253</v>
      </c>
      <c r="D148" s="38">
        <v>0</v>
      </c>
      <c r="E148" s="38">
        <v>0</v>
      </c>
    </row>
    <row r="149" spans="1:5" x14ac:dyDescent="0.25">
      <c r="A149" s="42" t="s">
        <v>268</v>
      </c>
      <c r="B149" s="42" t="s">
        <v>274</v>
      </c>
      <c r="C149" s="42" t="s">
        <v>253</v>
      </c>
      <c r="D149" s="38">
        <v>-4.5414227425935698E-2</v>
      </c>
      <c r="E149" s="38">
        <v>0.183508190686545</v>
      </c>
    </row>
    <row r="150" spans="1:5" x14ac:dyDescent="0.25">
      <c r="A150" s="42" t="s">
        <v>268</v>
      </c>
      <c r="B150" s="42" t="s">
        <v>275</v>
      </c>
      <c r="C150" s="42" t="s">
        <v>253</v>
      </c>
      <c r="D150" s="38">
        <v>0.16784424556445199</v>
      </c>
      <c r="E150" s="38">
        <v>9.99734113267748E-2</v>
      </c>
    </row>
    <row r="151" spans="1:5" x14ac:dyDescent="0.25">
      <c r="A151" s="42" t="s">
        <v>268</v>
      </c>
      <c r="B151" s="42" t="s">
        <v>276</v>
      </c>
      <c r="C151" s="42" t="s">
        <v>253</v>
      </c>
      <c r="D151" s="38">
        <v>6.1659712563745903E-2</v>
      </c>
      <c r="E151" s="38">
        <v>0.43907214942009298</v>
      </c>
    </row>
    <row r="152" spans="1:5" x14ac:dyDescent="0.25">
      <c r="A152" s="42" t="s">
        <v>268</v>
      </c>
      <c r="B152" s="42" t="s">
        <v>277</v>
      </c>
      <c r="C152" s="42" t="s">
        <v>253</v>
      </c>
      <c r="D152" s="38">
        <v>-2.4043851999501601E-2</v>
      </c>
      <c r="E152" s="38">
        <v>5.498018156246E-3</v>
      </c>
    </row>
    <row r="153" spans="1:5" x14ac:dyDescent="0.25">
      <c r="A153" s="42" t="s">
        <v>268</v>
      </c>
      <c r="B153" s="42" t="s">
        <v>278</v>
      </c>
      <c r="C153" s="42" t="s">
        <v>253</v>
      </c>
      <c r="D153" s="38">
        <v>-3.48366189576019E-2</v>
      </c>
      <c r="E153" s="38">
        <v>-3.5023197917845403E-2</v>
      </c>
    </row>
    <row r="154" spans="1:5" x14ac:dyDescent="0.25">
      <c r="A154" s="42" t="s">
        <v>268</v>
      </c>
      <c r="B154" s="42" t="s">
        <v>279</v>
      </c>
      <c r="C154" s="42" t="s">
        <v>253</v>
      </c>
      <c r="D154" s="38">
        <v>-4.4485634847080601E-3</v>
      </c>
      <c r="E154" s="38">
        <v>-3.8060384263494902E-2</v>
      </c>
    </row>
    <row r="155" spans="1:5" x14ac:dyDescent="0.25">
      <c r="A155" s="42" t="s">
        <v>268</v>
      </c>
      <c r="B155" s="42" t="s">
        <v>280</v>
      </c>
      <c r="C155" s="42" t="s">
        <v>253</v>
      </c>
      <c r="D155" s="38">
        <v>-6.9377488996017603E-2</v>
      </c>
      <c r="E155" s="38">
        <v>-0.13664174031271201</v>
      </c>
    </row>
    <row r="156" spans="1:5" x14ac:dyDescent="0.25">
      <c r="A156" s="42" t="s">
        <v>268</v>
      </c>
      <c r="B156" s="42" t="s">
        <v>318</v>
      </c>
      <c r="C156" s="42" t="s">
        <v>253</v>
      </c>
      <c r="D156" s="38">
        <v>0</v>
      </c>
      <c r="E156" s="38">
        <v>0</v>
      </c>
    </row>
    <row r="157" spans="1:5" x14ac:dyDescent="0.25">
      <c r="A157" s="42" t="s">
        <v>108</v>
      </c>
      <c r="B157" s="42" t="s">
        <v>109</v>
      </c>
      <c r="C157" s="42" t="s">
        <v>34</v>
      </c>
      <c r="D157" s="38">
        <v>0</v>
      </c>
      <c r="E157" s="38">
        <v>0</v>
      </c>
    </row>
    <row r="158" spans="1:5" x14ac:dyDescent="0.25">
      <c r="A158" s="42" t="s">
        <v>108</v>
      </c>
      <c r="B158" s="42" t="s">
        <v>110</v>
      </c>
      <c r="C158" s="42" t="s">
        <v>34</v>
      </c>
      <c r="D158" s="38">
        <v>0</v>
      </c>
      <c r="E158" s="38">
        <v>0</v>
      </c>
    </row>
    <row r="159" spans="1:5" x14ac:dyDescent="0.25">
      <c r="A159" s="42" t="s">
        <v>108</v>
      </c>
      <c r="B159" s="42" t="s">
        <v>111</v>
      </c>
      <c r="C159" s="42" t="s">
        <v>34</v>
      </c>
      <c r="D159" s="38">
        <v>0</v>
      </c>
      <c r="E159" s="38">
        <v>0</v>
      </c>
    </row>
    <row r="160" spans="1:5" x14ac:dyDescent="0.25">
      <c r="A160" s="42" t="s">
        <v>108</v>
      </c>
      <c r="B160" s="42" t="s">
        <v>112</v>
      </c>
      <c r="C160" s="42" t="s">
        <v>34</v>
      </c>
      <c r="D160" s="38">
        <v>-4.8101265822784803E-2</v>
      </c>
      <c r="E160" s="38">
        <v>-4.53781512605042E-2</v>
      </c>
    </row>
    <row r="161" spans="1:5" x14ac:dyDescent="0.25">
      <c r="A161" s="42" t="s">
        <v>108</v>
      </c>
      <c r="B161" s="42" t="s">
        <v>113</v>
      </c>
      <c r="C161" s="42" t="s">
        <v>34</v>
      </c>
      <c r="D161" s="38">
        <v>-8.8757396449704096E-2</v>
      </c>
      <c r="E161" s="38">
        <v>4.1186440677966099</v>
      </c>
    </row>
    <row r="162" spans="1:5" x14ac:dyDescent="0.25">
      <c r="A162" s="42" t="s">
        <v>281</v>
      </c>
      <c r="B162" s="42" t="s">
        <v>81</v>
      </c>
      <c r="C162" s="42" t="s">
        <v>253</v>
      </c>
      <c r="D162" s="38">
        <v>0</v>
      </c>
      <c r="E162" s="38">
        <v>0</v>
      </c>
    </row>
    <row r="163" spans="1:5" x14ac:dyDescent="0.25">
      <c r="A163" s="42" t="s">
        <v>281</v>
      </c>
      <c r="B163" s="42" t="s">
        <v>282</v>
      </c>
      <c r="C163" s="42" t="s">
        <v>253</v>
      </c>
      <c r="D163" s="38">
        <v>0</v>
      </c>
      <c r="E163" s="38">
        <v>0</v>
      </c>
    </row>
    <row r="164" spans="1:5" x14ac:dyDescent="0.25">
      <c r="A164" s="42" t="s">
        <v>281</v>
      </c>
      <c r="B164" s="42" t="s">
        <v>283</v>
      </c>
      <c r="C164" s="42" t="s">
        <v>253</v>
      </c>
      <c r="D164" s="38">
        <v>4.3909348441926302E-2</v>
      </c>
      <c r="E164" s="38">
        <v>-3.7599093997734902E-2</v>
      </c>
    </row>
    <row r="165" spans="1:5" x14ac:dyDescent="0.25">
      <c r="A165" s="42" t="s">
        <v>281</v>
      </c>
      <c r="B165" s="42" t="s">
        <v>284</v>
      </c>
      <c r="C165" s="42" t="s">
        <v>253</v>
      </c>
      <c r="D165" s="38">
        <v>0</v>
      </c>
      <c r="E165" s="38">
        <v>0</v>
      </c>
    </row>
    <row r="166" spans="1:5" x14ac:dyDescent="0.25">
      <c r="A166" s="42" t="s">
        <v>281</v>
      </c>
      <c r="B166" s="42" t="s">
        <v>285</v>
      </c>
      <c r="C166" s="42" t="s">
        <v>253</v>
      </c>
      <c r="D166" s="38">
        <v>0.10678925035360599</v>
      </c>
      <c r="E166" s="38">
        <v>-5.6338028169014003E-2</v>
      </c>
    </row>
    <row r="167" spans="1:5" x14ac:dyDescent="0.25">
      <c r="A167" s="42" t="s">
        <v>281</v>
      </c>
      <c r="B167" s="42" t="s">
        <v>286</v>
      </c>
      <c r="C167" s="42" t="s">
        <v>253</v>
      </c>
      <c r="D167" s="38">
        <v>0</v>
      </c>
      <c r="E167" s="38">
        <v>0</v>
      </c>
    </row>
    <row r="168" spans="1:5" x14ac:dyDescent="0.25">
      <c r="A168" s="42" t="s">
        <v>281</v>
      </c>
      <c r="B168" s="42" t="s">
        <v>287</v>
      </c>
      <c r="C168" s="42" t="s">
        <v>253</v>
      </c>
      <c r="D168" s="38">
        <v>-1.02345802010687E-2</v>
      </c>
      <c r="E168" s="38">
        <v>9.1844232182218908E-3</v>
      </c>
    </row>
    <row r="169" spans="1:5" x14ac:dyDescent="0.25">
      <c r="A169" s="42" t="s">
        <v>281</v>
      </c>
      <c r="B169" s="42" t="s">
        <v>288</v>
      </c>
      <c r="C169" s="42" t="s">
        <v>253</v>
      </c>
      <c r="D169" s="38">
        <v>0</v>
      </c>
      <c r="E169" s="38">
        <v>0</v>
      </c>
    </row>
    <row r="170" spans="1:5" x14ac:dyDescent="0.25">
      <c r="A170" s="42" t="s">
        <v>281</v>
      </c>
      <c r="B170" s="42" t="s">
        <v>289</v>
      </c>
      <c r="C170" s="42" t="s">
        <v>253</v>
      </c>
      <c r="D170" s="38">
        <v>0</v>
      </c>
      <c r="E170" s="38">
        <v>0</v>
      </c>
    </row>
    <row r="171" spans="1:5" x14ac:dyDescent="0.25">
      <c r="A171" s="42" t="s">
        <v>281</v>
      </c>
      <c r="B171" s="42" t="s">
        <v>290</v>
      </c>
      <c r="C171" s="42" t="s">
        <v>253</v>
      </c>
      <c r="D171" s="38">
        <v>0</v>
      </c>
      <c r="E171" s="38">
        <v>0</v>
      </c>
    </row>
    <row r="172" spans="1:5" x14ac:dyDescent="0.25">
      <c r="A172" s="42" t="s">
        <v>213</v>
      </c>
      <c r="B172" s="42" t="s">
        <v>81</v>
      </c>
      <c r="C172" s="42" t="s">
        <v>152</v>
      </c>
      <c r="D172" s="38">
        <v>0</v>
      </c>
      <c r="E172" s="38">
        <v>0</v>
      </c>
    </row>
    <row r="173" spans="1:5" x14ac:dyDescent="0.25">
      <c r="A173" s="42" t="s">
        <v>213</v>
      </c>
      <c r="B173" s="42" t="s">
        <v>214</v>
      </c>
      <c r="C173" s="42" t="s">
        <v>152</v>
      </c>
      <c r="D173" s="38">
        <v>5.2257676098735703E-2</v>
      </c>
      <c r="E173" s="38">
        <v>5.9848042080654501E-2</v>
      </c>
    </row>
    <row r="174" spans="1:5" x14ac:dyDescent="0.25">
      <c r="A174" s="42" t="s">
        <v>213</v>
      </c>
      <c r="B174" s="42" t="s">
        <v>215</v>
      </c>
      <c r="C174" s="42" t="s">
        <v>152</v>
      </c>
      <c r="D174" s="38">
        <v>0</v>
      </c>
      <c r="E174" s="38">
        <v>0</v>
      </c>
    </row>
    <row r="175" spans="1:5" x14ac:dyDescent="0.25">
      <c r="A175" s="42" t="s">
        <v>213</v>
      </c>
      <c r="B175" s="42" t="s">
        <v>216</v>
      </c>
      <c r="C175" s="42" t="s">
        <v>152</v>
      </c>
      <c r="D175" s="38">
        <v>9.3061674008810505E-2</v>
      </c>
      <c r="E175" s="38">
        <v>2.4691358024691301E-2</v>
      </c>
    </row>
    <row r="176" spans="1:5" x14ac:dyDescent="0.25">
      <c r="A176" s="42" t="s">
        <v>213</v>
      </c>
      <c r="B176" s="42" t="s">
        <v>217</v>
      </c>
      <c r="C176" s="42" t="s">
        <v>152</v>
      </c>
      <c r="D176" s="38">
        <v>-2.3148148148148098E-2</v>
      </c>
      <c r="E176" s="38">
        <v>-9.38552863789507E-2</v>
      </c>
    </row>
    <row r="177" spans="1:5" x14ac:dyDescent="0.25">
      <c r="A177" s="42" t="s">
        <v>213</v>
      </c>
      <c r="B177" s="42" t="s">
        <v>218</v>
      </c>
      <c r="C177" s="42" t="s">
        <v>152</v>
      </c>
      <c r="D177" s="38">
        <v>0.102114164904862</v>
      </c>
      <c r="E177" s="38">
        <v>3.4101733663554901E-2</v>
      </c>
    </row>
    <row r="178" spans="1:5" x14ac:dyDescent="0.25">
      <c r="A178" s="42" t="s">
        <v>213</v>
      </c>
      <c r="B178" s="42" t="s">
        <v>219</v>
      </c>
      <c r="C178" s="42" t="s">
        <v>152</v>
      </c>
      <c r="D178" s="38">
        <v>4.7699086903193501E-3</v>
      </c>
      <c r="E178" s="38">
        <v>1.39239924635816E-2</v>
      </c>
    </row>
    <row r="179" spans="1:5" x14ac:dyDescent="0.25">
      <c r="A179" s="42" t="s">
        <v>213</v>
      </c>
      <c r="B179" s="42" t="s">
        <v>220</v>
      </c>
      <c r="C179" s="42" t="s">
        <v>152</v>
      </c>
      <c r="D179" s="38">
        <v>4.4202539996701297E-2</v>
      </c>
      <c r="E179" s="38">
        <v>1.47595619742897E-2</v>
      </c>
    </row>
    <row r="180" spans="1:5" x14ac:dyDescent="0.25">
      <c r="A180" s="42" t="s">
        <v>213</v>
      </c>
      <c r="B180" s="42" t="s">
        <v>221</v>
      </c>
      <c r="C180" s="42" t="s">
        <v>152</v>
      </c>
      <c r="D180" s="38">
        <v>-7.9158699808795405E-2</v>
      </c>
      <c r="E180" s="38">
        <v>5.8650431253170897E-2</v>
      </c>
    </row>
    <row r="181" spans="1:5" x14ac:dyDescent="0.25">
      <c r="A181" s="42" t="s">
        <v>114</v>
      </c>
      <c r="B181" s="42" t="s">
        <v>115</v>
      </c>
      <c r="C181" s="42" t="s">
        <v>34</v>
      </c>
      <c r="D181" s="38">
        <v>0</v>
      </c>
      <c r="E181" s="38">
        <v>0</v>
      </c>
    </row>
    <row r="182" spans="1:5" x14ac:dyDescent="0.25">
      <c r="A182" s="42" t="s">
        <v>114</v>
      </c>
      <c r="B182" s="42" t="s">
        <v>116</v>
      </c>
      <c r="C182" s="42" t="s">
        <v>34</v>
      </c>
      <c r="D182" s="38">
        <v>1.3176638176638099E-2</v>
      </c>
      <c r="E182" s="38">
        <v>-2.5318728676602599E-2</v>
      </c>
    </row>
    <row r="183" spans="1:5" x14ac:dyDescent="0.25">
      <c r="A183" s="42" t="s">
        <v>114</v>
      </c>
      <c r="B183" s="42" t="s">
        <v>117</v>
      </c>
      <c r="C183" s="42" t="s">
        <v>34</v>
      </c>
      <c r="D183" s="38">
        <v>0</v>
      </c>
      <c r="E183" s="38">
        <v>0</v>
      </c>
    </row>
    <row r="184" spans="1:5" x14ac:dyDescent="0.25">
      <c r="A184" s="42" t="s">
        <v>114</v>
      </c>
      <c r="B184" s="42" t="s">
        <v>118</v>
      </c>
      <c r="C184" s="42" t="s">
        <v>34</v>
      </c>
      <c r="D184" s="38">
        <v>-4.8659207955958003E-2</v>
      </c>
      <c r="E184" s="38">
        <v>9.0659340659340601E-2</v>
      </c>
    </row>
    <row r="185" spans="1:5" x14ac:dyDescent="0.25">
      <c r="A185" s="42" t="s">
        <v>114</v>
      </c>
      <c r="B185" s="42" t="s">
        <v>119</v>
      </c>
      <c r="C185" s="42" t="s">
        <v>34</v>
      </c>
      <c r="D185" s="38">
        <v>0</v>
      </c>
      <c r="E185" s="38">
        <v>0</v>
      </c>
    </row>
    <row r="186" spans="1:5" x14ac:dyDescent="0.25">
      <c r="A186" s="42" t="s">
        <v>114</v>
      </c>
      <c r="B186" s="42" t="s">
        <v>120</v>
      </c>
      <c r="C186" s="42" t="s">
        <v>34</v>
      </c>
      <c r="D186" s="38">
        <v>-2.9801447392837199E-2</v>
      </c>
      <c r="E186" s="38">
        <v>7.5517344052404303E-2</v>
      </c>
    </row>
    <row r="187" spans="1:5" x14ac:dyDescent="0.25">
      <c r="A187" s="42" t="s">
        <v>114</v>
      </c>
      <c r="B187" s="42" t="s">
        <v>121</v>
      </c>
      <c r="C187" s="42" t="s">
        <v>34</v>
      </c>
      <c r="D187" s="38">
        <v>0.618869936034115</v>
      </c>
      <c r="E187" s="38">
        <v>5.9823008849557498E-2</v>
      </c>
    </row>
    <row r="188" spans="1:5" x14ac:dyDescent="0.25">
      <c r="A188" s="42" t="s">
        <v>114</v>
      </c>
      <c r="B188" s="42" t="s">
        <v>122</v>
      </c>
      <c r="C188" s="42" t="s">
        <v>34</v>
      </c>
      <c r="D188" s="38">
        <v>-0.15749235474006101</v>
      </c>
      <c r="E188" s="38">
        <v>-0.17866215071972899</v>
      </c>
    </row>
    <row r="189" spans="1:5" x14ac:dyDescent="0.25">
      <c r="A189" s="42" t="s">
        <v>114</v>
      </c>
      <c r="B189" s="42" t="s">
        <v>57</v>
      </c>
      <c r="C189" s="42" t="s">
        <v>34</v>
      </c>
      <c r="D189" s="38">
        <v>0</v>
      </c>
      <c r="E189" s="38">
        <v>0</v>
      </c>
    </row>
    <row r="190" spans="1:5" x14ac:dyDescent="0.25">
      <c r="A190" s="42" t="s">
        <v>114</v>
      </c>
      <c r="B190" s="42" t="s">
        <v>123</v>
      </c>
      <c r="C190" s="42" t="s">
        <v>34</v>
      </c>
      <c r="D190" s="38">
        <v>0</v>
      </c>
      <c r="E190" s="38">
        <v>0</v>
      </c>
    </row>
    <row r="191" spans="1:5" x14ac:dyDescent="0.25">
      <c r="A191" s="42" t="s">
        <v>114</v>
      </c>
      <c r="B191" s="42" t="s">
        <v>124</v>
      </c>
      <c r="C191" s="42" t="s">
        <v>34</v>
      </c>
      <c r="D191" s="38">
        <v>-8.2023377670294204E-2</v>
      </c>
      <c r="E191" s="38">
        <v>-7.6192579505300298E-2</v>
      </c>
    </row>
    <row r="192" spans="1:5" x14ac:dyDescent="0.25">
      <c r="A192" s="42" t="s">
        <v>222</v>
      </c>
      <c r="B192" s="42" t="s">
        <v>223</v>
      </c>
      <c r="C192" s="42" t="s">
        <v>152</v>
      </c>
      <c r="D192" s="38">
        <v>-4.28011935844834E-2</v>
      </c>
      <c r="E192" s="38">
        <v>-0.14877717391304299</v>
      </c>
    </row>
    <row r="193" spans="1:5" x14ac:dyDescent="0.25">
      <c r="A193" s="42" t="s">
        <v>222</v>
      </c>
      <c r="B193" s="42" t="s">
        <v>224</v>
      </c>
      <c r="C193" s="42" t="s">
        <v>152</v>
      </c>
      <c r="D193" s="38">
        <v>0</v>
      </c>
      <c r="E193" s="38">
        <v>0</v>
      </c>
    </row>
    <row r="194" spans="1:5" x14ac:dyDescent="0.25">
      <c r="A194" s="42" t="s">
        <v>222</v>
      </c>
      <c r="B194" s="42" t="s">
        <v>225</v>
      </c>
      <c r="C194" s="42" t="s">
        <v>152</v>
      </c>
      <c r="D194" s="38">
        <v>-0.104686258935663</v>
      </c>
      <c r="E194" s="38">
        <v>6.2472150432225197E-2</v>
      </c>
    </row>
    <row r="195" spans="1:5" x14ac:dyDescent="0.25">
      <c r="A195" s="42" t="s">
        <v>222</v>
      </c>
      <c r="B195" s="42" t="s">
        <v>226</v>
      </c>
      <c r="C195" s="42" t="s">
        <v>152</v>
      </c>
      <c r="D195" s="38">
        <v>3.8074168946847502E-2</v>
      </c>
      <c r="E195" s="38">
        <v>-3.3611523951068902E-2</v>
      </c>
    </row>
    <row r="196" spans="1:5" x14ac:dyDescent="0.25">
      <c r="A196" s="42" t="s">
        <v>222</v>
      </c>
      <c r="B196" s="42" t="s">
        <v>227</v>
      </c>
      <c r="C196" s="42" t="s">
        <v>152</v>
      </c>
      <c r="D196" s="38">
        <v>8.6034177961107794E-2</v>
      </c>
      <c r="E196" s="38">
        <v>-0.104888726742064</v>
      </c>
    </row>
    <row r="197" spans="1:5" x14ac:dyDescent="0.25">
      <c r="A197" s="42" t="s">
        <v>222</v>
      </c>
      <c r="B197" s="42" t="s">
        <v>228</v>
      </c>
      <c r="C197" s="42" t="s">
        <v>152</v>
      </c>
      <c r="D197" s="38">
        <v>8.31850533807829E-2</v>
      </c>
      <c r="E197" s="38">
        <v>0.645230231202642</v>
      </c>
    </row>
    <row r="198" spans="1:5" x14ac:dyDescent="0.25">
      <c r="A198" s="42" t="s">
        <v>222</v>
      </c>
      <c r="B198" s="42" t="s">
        <v>229</v>
      </c>
      <c r="C198" s="42" t="s">
        <v>152</v>
      </c>
      <c r="D198" s="38">
        <v>-8.6504580690627206E-2</v>
      </c>
      <c r="E198" s="38">
        <v>6.9428679530836104E-2</v>
      </c>
    </row>
    <row r="199" spans="1:5" x14ac:dyDescent="0.25">
      <c r="A199" s="42" t="s">
        <v>222</v>
      </c>
      <c r="B199" s="42" t="s">
        <v>230</v>
      </c>
      <c r="C199" s="42" t="s">
        <v>152</v>
      </c>
      <c r="D199" s="38">
        <v>2.9635562675210201E-2</v>
      </c>
      <c r="E199" s="38">
        <v>0.17699115044247701</v>
      </c>
    </row>
    <row r="200" spans="1:5" x14ac:dyDescent="0.25">
      <c r="A200" s="42" t="s">
        <v>222</v>
      </c>
      <c r="B200" s="42" t="s">
        <v>231</v>
      </c>
      <c r="C200" s="42" t="s">
        <v>152</v>
      </c>
      <c r="D200" s="38">
        <v>0.114295556321047</v>
      </c>
      <c r="E200" s="38">
        <v>-0.12727614041674401</v>
      </c>
    </row>
    <row r="201" spans="1:5" x14ac:dyDescent="0.25">
      <c r="A201" s="42" t="s">
        <v>222</v>
      </c>
      <c r="B201" s="42" t="s">
        <v>232</v>
      </c>
      <c r="C201" s="42" t="s">
        <v>152</v>
      </c>
      <c r="D201" s="38">
        <v>3.66113744075829E-2</v>
      </c>
      <c r="E201" s="38">
        <v>0.10341664755789901</v>
      </c>
    </row>
    <row r="202" spans="1:5" x14ac:dyDescent="0.25">
      <c r="A202" s="42" t="s">
        <v>233</v>
      </c>
      <c r="B202" s="42" t="s">
        <v>234</v>
      </c>
      <c r="C202" s="42" t="s">
        <v>152</v>
      </c>
      <c r="D202" s="38">
        <v>-4.5910493827160399E-2</v>
      </c>
      <c r="E202" s="38">
        <v>-3.8742205121401002E-2</v>
      </c>
    </row>
    <row r="203" spans="1:5" x14ac:dyDescent="0.25">
      <c r="A203" s="42" t="s">
        <v>233</v>
      </c>
      <c r="B203" s="42" t="s">
        <v>235</v>
      </c>
      <c r="C203" s="42" t="s">
        <v>152</v>
      </c>
      <c r="D203" s="38">
        <v>0.17301464919043899</v>
      </c>
      <c r="E203" s="38">
        <v>5.3922214897824602E-2</v>
      </c>
    </row>
    <row r="204" spans="1:5" x14ac:dyDescent="0.25">
      <c r="A204" s="42" t="s">
        <v>233</v>
      </c>
      <c r="B204" s="42" t="s">
        <v>236</v>
      </c>
      <c r="C204" s="42" t="s">
        <v>152</v>
      </c>
      <c r="D204" s="38">
        <v>0.20275314979001399</v>
      </c>
      <c r="E204" s="38">
        <v>5.67487684729064E-2</v>
      </c>
    </row>
    <row r="205" spans="1:5" x14ac:dyDescent="0.25">
      <c r="A205" s="42" t="s">
        <v>233</v>
      </c>
      <c r="B205" s="42" t="s">
        <v>237</v>
      </c>
      <c r="C205" s="42" t="s">
        <v>152</v>
      </c>
      <c r="D205" s="38">
        <v>0</v>
      </c>
      <c r="E205" s="38">
        <v>0</v>
      </c>
    </row>
    <row r="206" spans="1:5" x14ac:dyDescent="0.25">
      <c r="A206" s="42" t="s">
        <v>233</v>
      </c>
      <c r="B206" s="42" t="s">
        <v>238</v>
      </c>
      <c r="C206" s="42" t="s">
        <v>152</v>
      </c>
      <c r="D206" s="38">
        <v>1.64259838221428E-2</v>
      </c>
      <c r="E206" s="38">
        <v>5.70092091799444E-3</v>
      </c>
    </row>
    <row r="207" spans="1:5" x14ac:dyDescent="0.25">
      <c r="A207" s="42" t="s">
        <v>233</v>
      </c>
      <c r="B207" s="42" t="s">
        <v>239</v>
      </c>
      <c r="C207" s="42" t="s">
        <v>152</v>
      </c>
      <c r="D207" s="38">
        <v>0</v>
      </c>
      <c r="E207" s="38">
        <v>0</v>
      </c>
    </row>
    <row r="208" spans="1:5" x14ac:dyDescent="0.25">
      <c r="A208" s="42" t="s">
        <v>233</v>
      </c>
      <c r="B208" s="42" t="s">
        <v>240</v>
      </c>
      <c r="C208" s="42" t="s">
        <v>152</v>
      </c>
      <c r="D208" s="38">
        <v>0</v>
      </c>
      <c r="E208" s="38">
        <v>0</v>
      </c>
    </row>
    <row r="209" spans="1:5" x14ac:dyDescent="0.25">
      <c r="A209" s="42" t="s">
        <v>125</v>
      </c>
      <c r="B209" s="42" t="s">
        <v>319</v>
      </c>
      <c r="C209" s="42" t="s">
        <v>34</v>
      </c>
      <c r="D209" s="38">
        <v>0</v>
      </c>
      <c r="E209" s="38">
        <v>0</v>
      </c>
    </row>
    <row r="210" spans="1:5" x14ac:dyDescent="0.25">
      <c r="A210" s="42" t="s">
        <v>125</v>
      </c>
      <c r="B210" s="42" t="s">
        <v>126</v>
      </c>
      <c r="C210" s="42" t="s">
        <v>34</v>
      </c>
      <c r="D210" s="38">
        <v>1.20687970292191E-2</v>
      </c>
      <c r="E210" s="38">
        <v>-1.7260660281032701E-2</v>
      </c>
    </row>
    <row r="211" spans="1:5" x14ac:dyDescent="0.25">
      <c r="A211" s="42" t="s">
        <v>125</v>
      </c>
      <c r="B211" s="42" t="s">
        <v>127</v>
      </c>
      <c r="C211" s="42" t="s">
        <v>34</v>
      </c>
      <c r="D211" s="38">
        <v>-3.1437283145831101E-2</v>
      </c>
      <c r="E211" s="38">
        <v>-2.0485997602702401E-2</v>
      </c>
    </row>
    <row r="212" spans="1:5" x14ac:dyDescent="0.25">
      <c r="A212" s="42" t="s">
        <v>291</v>
      </c>
      <c r="B212" s="42" t="s">
        <v>81</v>
      </c>
      <c r="C212" s="42" t="s">
        <v>253</v>
      </c>
      <c r="D212" s="38">
        <v>0</v>
      </c>
      <c r="E212" s="38">
        <v>0</v>
      </c>
    </row>
    <row r="213" spans="1:5" x14ac:dyDescent="0.25">
      <c r="A213" s="42" t="s">
        <v>291</v>
      </c>
      <c r="B213" s="42" t="s">
        <v>292</v>
      </c>
      <c r="C213" s="42" t="s">
        <v>253</v>
      </c>
      <c r="D213" s="38">
        <v>-0.34615384615384598</v>
      </c>
      <c r="E213" s="38">
        <v>0.30769230769230699</v>
      </c>
    </row>
    <row r="214" spans="1:5" x14ac:dyDescent="0.25">
      <c r="A214" s="42" t="s">
        <v>291</v>
      </c>
      <c r="B214" s="42" t="s">
        <v>293</v>
      </c>
      <c r="C214" s="42" t="s">
        <v>253</v>
      </c>
      <c r="D214" s="38">
        <v>-1.3015184381778701E-3</v>
      </c>
      <c r="E214" s="38">
        <v>-6.3556601754761397E-2</v>
      </c>
    </row>
    <row r="215" spans="1:5" x14ac:dyDescent="0.25">
      <c r="A215" s="42" t="s">
        <v>291</v>
      </c>
      <c r="B215" s="42" t="s">
        <v>320</v>
      </c>
      <c r="C215" s="42" t="s">
        <v>253</v>
      </c>
      <c r="D215" s="38">
        <v>0</v>
      </c>
      <c r="E215" s="38">
        <v>0</v>
      </c>
    </row>
    <row r="216" spans="1:5" x14ac:dyDescent="0.25">
      <c r="A216" s="42" t="s">
        <v>291</v>
      </c>
      <c r="B216" s="42" t="s">
        <v>294</v>
      </c>
      <c r="C216" s="42" t="s">
        <v>253</v>
      </c>
      <c r="D216" s="38">
        <v>-1.8699186991869898E-2</v>
      </c>
      <c r="E216" s="38">
        <v>-5.18754988028731E-2</v>
      </c>
    </row>
    <row r="217" spans="1:5" x14ac:dyDescent="0.25">
      <c r="A217" s="42" t="s">
        <v>291</v>
      </c>
      <c r="B217" s="42" t="s">
        <v>295</v>
      </c>
      <c r="C217" s="42" t="s">
        <v>253</v>
      </c>
      <c r="D217" s="38">
        <v>3.9393939393939301</v>
      </c>
      <c r="E217" s="38">
        <v>0.32</v>
      </c>
    </row>
    <row r="218" spans="1:5" x14ac:dyDescent="0.25">
      <c r="A218" s="42" t="s">
        <v>291</v>
      </c>
      <c r="B218" s="42" t="s">
        <v>296</v>
      </c>
      <c r="C218" s="42" t="s">
        <v>253</v>
      </c>
      <c r="D218" s="38">
        <v>-2.9243623570800299E-2</v>
      </c>
      <c r="E218" s="38">
        <v>-2.9960820465545E-3</v>
      </c>
    </row>
    <row r="219" spans="1:5" x14ac:dyDescent="0.25">
      <c r="A219" s="42" t="s">
        <v>291</v>
      </c>
      <c r="B219" s="42" t="s">
        <v>297</v>
      </c>
      <c r="C219" s="42" t="s">
        <v>253</v>
      </c>
      <c r="D219" s="38">
        <v>-9.2117758784425394E-2</v>
      </c>
      <c r="E219" s="38">
        <v>-5.62560620756547E-2</v>
      </c>
    </row>
    <row r="220" spans="1:5" x14ac:dyDescent="0.25">
      <c r="A220" s="42" t="s">
        <v>291</v>
      </c>
      <c r="B220" s="42" t="s">
        <v>298</v>
      </c>
      <c r="C220" s="42" t="s">
        <v>253</v>
      </c>
      <c r="D220" s="38">
        <v>3.1954254961318498E-2</v>
      </c>
      <c r="E220" s="38">
        <v>9.4495704740693603E-2</v>
      </c>
    </row>
    <row r="221" spans="1:5" x14ac:dyDescent="0.25">
      <c r="A221" s="42" t="s">
        <v>291</v>
      </c>
      <c r="B221" s="42" t="s">
        <v>299</v>
      </c>
      <c r="C221" s="42" t="s">
        <v>253</v>
      </c>
      <c r="D221" s="38">
        <v>0</v>
      </c>
      <c r="E221" s="38">
        <v>0</v>
      </c>
    </row>
    <row r="222" spans="1:5" x14ac:dyDescent="0.25">
      <c r="A222" s="42" t="s">
        <v>291</v>
      </c>
      <c r="B222" s="42" t="s">
        <v>300</v>
      </c>
      <c r="C222" s="42" t="s">
        <v>253</v>
      </c>
      <c r="D222" s="38">
        <v>9.7560975609756097E-3</v>
      </c>
      <c r="E222" s="38">
        <v>-7.7181208053691205E-2</v>
      </c>
    </row>
    <row r="223" spans="1:5" x14ac:dyDescent="0.25">
      <c r="A223" s="42" t="s">
        <v>291</v>
      </c>
      <c r="B223" s="42" t="s">
        <v>301</v>
      </c>
      <c r="C223" s="42" t="s">
        <v>253</v>
      </c>
      <c r="D223" s="38">
        <v>0</v>
      </c>
      <c r="E223" s="38">
        <v>0</v>
      </c>
    </row>
    <row r="224" spans="1:5" x14ac:dyDescent="0.25">
      <c r="A224" s="42" t="s">
        <v>241</v>
      </c>
      <c r="B224" s="42" t="s">
        <v>81</v>
      </c>
      <c r="C224" s="42" t="s">
        <v>152</v>
      </c>
      <c r="D224" s="38">
        <v>0</v>
      </c>
      <c r="E224" s="38">
        <v>0</v>
      </c>
    </row>
    <row r="225" spans="1:5" x14ac:dyDescent="0.25">
      <c r="A225" s="42" t="s">
        <v>241</v>
      </c>
      <c r="B225" s="42" t="s">
        <v>242</v>
      </c>
      <c r="C225" s="42" t="s">
        <v>152</v>
      </c>
      <c r="D225" s="38">
        <v>-2.9810447432223899E-2</v>
      </c>
      <c r="E225" s="38">
        <v>-3.3214981101821098E-2</v>
      </c>
    </row>
    <row r="226" spans="1:5" x14ac:dyDescent="0.25">
      <c r="A226" s="42" t="s">
        <v>241</v>
      </c>
      <c r="B226" s="42" t="s">
        <v>243</v>
      </c>
      <c r="C226" s="42" t="s">
        <v>152</v>
      </c>
      <c r="D226" s="38">
        <v>-5.6432517758484603E-2</v>
      </c>
      <c r="E226" s="38">
        <v>0.30355515041020897</v>
      </c>
    </row>
    <row r="227" spans="1:5" x14ac:dyDescent="0.25">
      <c r="A227" s="42" t="s">
        <v>241</v>
      </c>
      <c r="B227" s="42" t="s">
        <v>244</v>
      </c>
      <c r="C227" s="42" t="s">
        <v>152</v>
      </c>
      <c r="D227" s="38">
        <v>1.48980658651332E-2</v>
      </c>
      <c r="E227" s="38">
        <v>-4.6932354483481903E-2</v>
      </c>
    </row>
    <row r="228" spans="1:5" x14ac:dyDescent="0.25">
      <c r="A228" s="42" t="s">
        <v>241</v>
      </c>
      <c r="B228" s="42" t="s">
        <v>245</v>
      </c>
      <c r="C228" s="42" t="s">
        <v>152</v>
      </c>
      <c r="D228" s="38">
        <v>0</v>
      </c>
      <c r="E228" s="38">
        <v>0</v>
      </c>
    </row>
    <row r="229" spans="1:5" x14ac:dyDescent="0.25">
      <c r="A229" s="42" t="s">
        <v>241</v>
      </c>
      <c r="B229" s="42" t="s">
        <v>246</v>
      </c>
      <c r="C229" s="42" t="s">
        <v>152</v>
      </c>
      <c r="D229" s="38">
        <v>0.20792902689215401</v>
      </c>
      <c r="E229" s="38">
        <v>0.16197666437885999</v>
      </c>
    </row>
    <row r="230" spans="1:5" x14ac:dyDescent="0.25">
      <c r="A230" s="42" t="s">
        <v>241</v>
      </c>
      <c r="B230" s="42" t="s">
        <v>247</v>
      </c>
      <c r="C230" s="42" t="s">
        <v>152</v>
      </c>
      <c r="D230" s="38">
        <v>3.2725722204455798E-2</v>
      </c>
      <c r="E230" s="38">
        <v>2.9399796541200399E-2</v>
      </c>
    </row>
    <row r="231" spans="1:5" x14ac:dyDescent="0.25">
      <c r="A231" s="42" t="s">
        <v>241</v>
      </c>
      <c r="B231" s="42" t="s">
        <v>248</v>
      </c>
      <c r="C231" s="42" t="s">
        <v>152</v>
      </c>
      <c r="D231" s="38">
        <v>2.4981264051960998E-4</v>
      </c>
      <c r="E231" s="38">
        <v>9.8923628908252098E-2</v>
      </c>
    </row>
    <row r="232" spans="1:5" x14ac:dyDescent="0.25">
      <c r="A232" s="42" t="s">
        <v>241</v>
      </c>
      <c r="B232" s="42" t="s">
        <v>249</v>
      </c>
      <c r="C232" s="42" t="s">
        <v>152</v>
      </c>
      <c r="D232" s="38">
        <v>5.9084194977843396E-3</v>
      </c>
      <c r="E232" s="38">
        <v>5.1657988489997198E-2</v>
      </c>
    </row>
    <row r="233" spans="1:5" x14ac:dyDescent="0.25">
      <c r="A233" s="42" t="s">
        <v>241</v>
      </c>
      <c r="B233" s="42" t="s">
        <v>250</v>
      </c>
      <c r="C233" s="42" t="s">
        <v>152</v>
      </c>
      <c r="D233" s="38">
        <v>0</v>
      </c>
      <c r="E233" s="38">
        <v>0</v>
      </c>
    </row>
    <row r="234" spans="1:5" x14ac:dyDescent="0.25">
      <c r="A234" s="42" t="s">
        <v>241</v>
      </c>
      <c r="B234" s="42" t="s">
        <v>159</v>
      </c>
      <c r="C234" s="42" t="s">
        <v>152</v>
      </c>
      <c r="D234" s="38">
        <v>0</v>
      </c>
      <c r="E234" s="38">
        <v>0</v>
      </c>
    </row>
    <row r="235" spans="1:5" x14ac:dyDescent="0.25">
      <c r="A235" s="42" t="s">
        <v>128</v>
      </c>
      <c r="B235" s="42" t="s">
        <v>129</v>
      </c>
      <c r="C235" s="42" t="s">
        <v>34</v>
      </c>
      <c r="D235" s="38">
        <v>-7.3114375309456997E-2</v>
      </c>
      <c r="E235" s="38">
        <v>-6.7983193277310894E-2</v>
      </c>
    </row>
    <row r="236" spans="1:5" x14ac:dyDescent="0.25">
      <c r="A236" s="42" t="s">
        <v>128</v>
      </c>
      <c r="B236" s="42" t="s">
        <v>130</v>
      </c>
      <c r="C236" s="42" t="s">
        <v>34</v>
      </c>
      <c r="D236" s="38">
        <v>0.21118661787767901</v>
      </c>
      <c r="E236" s="38">
        <v>-0.100979974435449</v>
      </c>
    </row>
    <row r="237" spans="1:5" x14ac:dyDescent="0.25">
      <c r="A237" s="42" t="s">
        <v>128</v>
      </c>
      <c r="B237" s="42" t="s">
        <v>131</v>
      </c>
      <c r="C237" s="42" t="s">
        <v>34</v>
      </c>
      <c r="D237" s="38">
        <v>9.8146128680479797E-2</v>
      </c>
      <c r="E237" s="38">
        <v>0.13429752066115699</v>
      </c>
    </row>
    <row r="238" spans="1:5" x14ac:dyDescent="0.25">
      <c r="A238" s="42" t="s">
        <v>128</v>
      </c>
      <c r="B238" s="42" t="s">
        <v>132</v>
      </c>
      <c r="C238" s="42" t="s">
        <v>34</v>
      </c>
      <c r="D238" s="38">
        <v>-6.9285432293722804E-2</v>
      </c>
      <c r="E238" s="38">
        <v>-0.11020104244229301</v>
      </c>
    </row>
    <row r="239" spans="1:5" x14ac:dyDescent="0.25">
      <c r="A239" s="42" t="s">
        <v>128</v>
      </c>
      <c r="B239" s="42" t="s">
        <v>133</v>
      </c>
      <c r="C239" s="42" t="s">
        <v>34</v>
      </c>
      <c r="D239" s="38">
        <v>0</v>
      </c>
      <c r="E239" s="38">
        <v>0</v>
      </c>
    </row>
    <row r="240" spans="1:5" x14ac:dyDescent="0.25">
      <c r="A240" s="42" t="s">
        <v>128</v>
      </c>
      <c r="B240" s="42" t="s">
        <v>134</v>
      </c>
      <c r="C240" s="42" t="s">
        <v>34</v>
      </c>
      <c r="D240" s="38">
        <v>-4.4639999999999999E-2</v>
      </c>
      <c r="E240" s="38">
        <v>-0.118748460211874</v>
      </c>
    </row>
    <row r="241" spans="1:5" x14ac:dyDescent="0.25">
      <c r="A241" s="42" t="s">
        <v>128</v>
      </c>
      <c r="B241" s="42" t="s">
        <v>135</v>
      </c>
      <c r="C241" s="42" t="s">
        <v>34</v>
      </c>
      <c r="D241" s="38">
        <v>6.9089456869009497E-2</v>
      </c>
      <c r="E241" s="38">
        <v>8.0833942940746098E-2</v>
      </c>
    </row>
    <row r="242" spans="1:5" x14ac:dyDescent="0.25">
      <c r="A242" s="42" t="s">
        <v>128</v>
      </c>
      <c r="B242" s="42" t="s">
        <v>136</v>
      </c>
      <c r="C242" s="42" t="s">
        <v>34</v>
      </c>
      <c r="D242" s="38">
        <v>-2.5368638021246201E-3</v>
      </c>
      <c r="E242" s="38">
        <v>0.113294040602488</v>
      </c>
    </row>
    <row r="243" spans="1:5" x14ac:dyDescent="0.25">
      <c r="A243" s="42" t="s">
        <v>128</v>
      </c>
      <c r="B243" s="42" t="s">
        <v>137</v>
      </c>
      <c r="C243" s="42" t="s">
        <v>34</v>
      </c>
      <c r="D243" s="38">
        <v>0</v>
      </c>
      <c r="E243" s="38">
        <v>0</v>
      </c>
    </row>
    <row r="244" spans="1:5" x14ac:dyDescent="0.25">
      <c r="A244" s="42" t="s">
        <v>128</v>
      </c>
      <c r="B244" s="42" t="s">
        <v>138</v>
      </c>
      <c r="C244" s="42" t="s">
        <v>34</v>
      </c>
      <c r="D244" s="38">
        <v>3.6569987389659497E-2</v>
      </c>
      <c r="E244" s="38">
        <v>-0.45102781136638398</v>
      </c>
    </row>
    <row r="245" spans="1:5" x14ac:dyDescent="0.25">
      <c r="A245" s="42" t="s">
        <v>128</v>
      </c>
      <c r="B245" s="42" t="s">
        <v>139</v>
      </c>
      <c r="C245" s="42" t="s">
        <v>34</v>
      </c>
      <c r="D245" s="38">
        <v>-0.14261931187569299</v>
      </c>
      <c r="E245" s="38">
        <v>-0.34268344709897602</v>
      </c>
    </row>
    <row r="246" spans="1:5" x14ac:dyDescent="0.25">
      <c r="A246" s="42" t="s">
        <v>128</v>
      </c>
      <c r="B246" s="42" t="s">
        <v>140</v>
      </c>
      <c r="C246" s="42" t="s">
        <v>34</v>
      </c>
      <c r="D246" s="38">
        <v>0</v>
      </c>
      <c r="E246" s="38">
        <v>0</v>
      </c>
    </row>
    <row r="247" spans="1:5" x14ac:dyDescent="0.25">
      <c r="A247" s="42" t="s">
        <v>128</v>
      </c>
      <c r="B247" s="42" t="s">
        <v>141</v>
      </c>
      <c r="C247" s="42" t="s">
        <v>34</v>
      </c>
      <c r="D247" s="38">
        <v>2.3813692873402199E-2</v>
      </c>
      <c r="E247" s="38">
        <v>0.34758331879253102</v>
      </c>
    </row>
    <row r="248" spans="1:5" x14ac:dyDescent="0.25">
      <c r="A248" s="42" t="s">
        <v>142</v>
      </c>
      <c r="B248" s="42" t="s">
        <v>319</v>
      </c>
      <c r="C248" s="42" t="s">
        <v>34</v>
      </c>
      <c r="D248" s="38">
        <v>0</v>
      </c>
      <c r="E248" s="38">
        <v>0</v>
      </c>
    </row>
    <row r="249" spans="1:5" x14ac:dyDescent="0.25">
      <c r="A249" s="42" t="s">
        <v>142</v>
      </c>
      <c r="B249" s="42" t="s">
        <v>143</v>
      </c>
      <c r="C249" s="42" t="s">
        <v>34</v>
      </c>
      <c r="D249" s="38">
        <v>-6.1065239089011798E-2</v>
      </c>
      <c r="E249" s="38">
        <v>-7.9391236913532295E-2</v>
      </c>
    </row>
    <row r="250" spans="1:5" x14ac:dyDescent="0.25">
      <c r="A250" s="42" t="s">
        <v>142</v>
      </c>
      <c r="B250" s="42" t="s">
        <v>144</v>
      </c>
      <c r="C250" s="42" t="s">
        <v>34</v>
      </c>
      <c r="D250" s="38">
        <v>0</v>
      </c>
      <c r="E250" s="38">
        <v>0</v>
      </c>
    </row>
    <row r="251" spans="1:5" x14ac:dyDescent="0.25">
      <c r="A251" s="42" t="s">
        <v>142</v>
      </c>
      <c r="B251" s="42" t="s">
        <v>145</v>
      </c>
      <c r="C251" s="42" t="s">
        <v>34</v>
      </c>
      <c r="D251" s="38">
        <v>3.6163522012578601E-2</v>
      </c>
      <c r="E251" s="38">
        <v>8.8039386041123602E-2</v>
      </c>
    </row>
    <row r="252" spans="1:5" x14ac:dyDescent="0.25">
      <c r="A252" s="42" t="s">
        <v>142</v>
      </c>
      <c r="B252" s="42" t="s">
        <v>146</v>
      </c>
      <c r="C252" s="42" t="s">
        <v>34</v>
      </c>
      <c r="D252" s="38">
        <v>1.49214659685863E-2</v>
      </c>
      <c r="E252" s="38">
        <v>-1.3550135501355001E-2</v>
      </c>
    </row>
    <row r="253" spans="1:5" x14ac:dyDescent="0.25">
      <c r="A253" s="42" t="s">
        <v>142</v>
      </c>
      <c r="B253" s="42" t="s">
        <v>120</v>
      </c>
      <c r="C253" s="42" t="s">
        <v>34</v>
      </c>
      <c r="D253" s="38">
        <v>0</v>
      </c>
      <c r="E253" s="38">
        <v>0</v>
      </c>
    </row>
    <row r="254" spans="1:5" x14ac:dyDescent="0.25">
      <c r="A254" s="42" t="s">
        <v>142</v>
      </c>
      <c r="B254" s="42" t="s">
        <v>147</v>
      </c>
      <c r="C254" s="42" t="s">
        <v>34</v>
      </c>
      <c r="D254" s="38">
        <v>9.5965602415149495E-2</v>
      </c>
      <c r="E254" s="38">
        <v>-2.3546391752577299E-2</v>
      </c>
    </row>
    <row r="255" spans="1:5" x14ac:dyDescent="0.25">
      <c r="A255" s="42" t="s">
        <v>142</v>
      </c>
      <c r="B255" s="42" t="s">
        <v>148</v>
      </c>
      <c r="C255" s="42" t="s">
        <v>34</v>
      </c>
      <c r="D255" s="38">
        <v>3.0309007232084101E-2</v>
      </c>
      <c r="E255" s="38">
        <v>-3.5835320697878703E-2</v>
      </c>
    </row>
    <row r="256" spans="1:5" x14ac:dyDescent="0.25">
      <c r="A256" s="42" t="s">
        <v>142</v>
      </c>
      <c r="B256" s="42" t="s">
        <v>149</v>
      </c>
      <c r="C256" s="42" t="s">
        <v>34</v>
      </c>
      <c r="D256" s="38">
        <v>3.7163605296881598E-2</v>
      </c>
      <c r="E256" s="38">
        <v>0.15563627654478601</v>
      </c>
    </row>
  </sheetData>
  <mergeCells count="2">
    <mergeCell ref="I5:O5"/>
    <mergeCell ref="I17:O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D1" zoomScale="90" zoomScaleNormal="90" workbookViewId="0">
      <selection activeCell="S15" sqref="S15"/>
    </sheetView>
  </sheetViews>
  <sheetFormatPr defaultRowHeight="15" x14ac:dyDescent="0.25"/>
  <cols>
    <col min="1" max="1" width="14.140625" bestFit="1" customWidth="1"/>
    <col min="3" max="3" width="16" customWidth="1"/>
    <col min="5" max="5" width="14.140625" bestFit="1" customWidth="1"/>
    <col min="6" max="7" width="22.7109375" bestFit="1" customWidth="1"/>
    <col min="8" max="8" width="25.140625" bestFit="1" customWidth="1"/>
  </cols>
  <sheetData>
    <row r="1" spans="1:17" x14ac:dyDescent="0.25">
      <c r="A1" s="37" t="s">
        <v>0</v>
      </c>
      <c r="B1" s="37" t="s">
        <v>345</v>
      </c>
      <c r="C1" s="37" t="s">
        <v>346</v>
      </c>
      <c r="E1" s="37" t="s">
        <v>0</v>
      </c>
      <c r="F1" s="37" t="s">
        <v>356</v>
      </c>
      <c r="G1" s="37" t="s">
        <v>357</v>
      </c>
      <c r="H1" s="37" t="s">
        <v>358</v>
      </c>
    </row>
    <row r="2" spans="1:17" x14ac:dyDescent="0.25">
      <c r="A2" t="s">
        <v>32</v>
      </c>
      <c r="B2" t="s">
        <v>347</v>
      </c>
      <c r="C2" s="27">
        <v>-5.321739130434783</v>
      </c>
      <c r="D2" s="27"/>
      <c r="E2" t="s">
        <v>32</v>
      </c>
      <c r="F2" s="27">
        <v>-5.321739130434783</v>
      </c>
      <c r="G2" s="27">
        <v>-4.4139801144923174</v>
      </c>
      <c r="H2" s="27">
        <f>AVERAGE(F2:G2)</f>
        <v>-4.8678596224635502</v>
      </c>
    </row>
    <row r="3" spans="1:17" x14ac:dyDescent="0.25">
      <c r="A3" t="s">
        <v>37</v>
      </c>
      <c r="B3" t="s">
        <v>347</v>
      </c>
      <c r="C3" s="27">
        <v>-1.2317790029373987</v>
      </c>
      <c r="D3" s="27"/>
      <c r="E3" t="s">
        <v>37</v>
      </c>
      <c r="F3" s="27">
        <v>-1.2317790029373987</v>
      </c>
      <c r="G3" s="27">
        <v>-2.2433231116231633</v>
      </c>
      <c r="H3" s="27">
        <f t="shared" ref="H3:H28" si="0">AVERAGE(F3:G3)</f>
        <v>-1.737551057280281</v>
      </c>
    </row>
    <row r="4" spans="1:17" ht="15.75" x14ac:dyDescent="0.25">
      <c r="A4" t="s">
        <v>47</v>
      </c>
      <c r="B4" t="s">
        <v>347</v>
      </c>
      <c r="C4" s="27">
        <v>-2.8457995871049708</v>
      </c>
      <c r="D4" s="27"/>
      <c r="E4" t="s">
        <v>47</v>
      </c>
      <c r="F4" s="27">
        <v>-2.8457995871049708</v>
      </c>
      <c r="G4" s="27">
        <v>5.1436379607638996</v>
      </c>
      <c r="H4" s="27">
        <f t="shared" si="0"/>
        <v>1.1489191868294644</v>
      </c>
      <c r="K4" s="43" t="s">
        <v>348</v>
      </c>
      <c r="L4" s="43"/>
      <c r="M4" s="43"/>
      <c r="N4" s="43"/>
      <c r="O4" s="43"/>
      <c r="P4" s="43"/>
      <c r="Q4" s="43"/>
    </row>
    <row r="5" spans="1:17" x14ac:dyDescent="0.25">
      <c r="A5" t="s">
        <v>58</v>
      </c>
      <c r="B5" t="s">
        <v>347</v>
      </c>
      <c r="C5" s="27">
        <v>-4.9542184434270764</v>
      </c>
      <c r="D5" s="27"/>
      <c r="E5" t="s">
        <v>58</v>
      </c>
      <c r="F5" s="27">
        <v>-4.9542184434270764</v>
      </c>
      <c r="G5" s="27">
        <v>0.87009307972480776</v>
      </c>
      <c r="H5" s="27">
        <f t="shared" si="0"/>
        <v>-2.0420626818511343</v>
      </c>
      <c r="K5" t="s">
        <v>349</v>
      </c>
    </row>
    <row r="6" spans="1:17" x14ac:dyDescent="0.25">
      <c r="A6" t="s">
        <v>251</v>
      </c>
      <c r="B6" t="s">
        <v>347</v>
      </c>
      <c r="C6" s="27">
        <v>-3.2146255267092561</v>
      </c>
      <c r="D6" s="27"/>
      <c r="E6" t="s">
        <v>251</v>
      </c>
      <c r="F6" s="27">
        <v>-3.2146255267092561</v>
      </c>
      <c r="G6" s="27">
        <v>-0.13965505202150688</v>
      </c>
      <c r="H6" s="27">
        <f t="shared" si="0"/>
        <v>-1.6771402893653815</v>
      </c>
      <c r="K6" t="s">
        <v>350</v>
      </c>
    </row>
    <row r="7" spans="1:17" x14ac:dyDescent="0.25">
      <c r="A7" t="s">
        <v>150</v>
      </c>
      <c r="B7" t="s">
        <v>347</v>
      </c>
      <c r="C7" s="27">
        <v>1.0677354709418838</v>
      </c>
      <c r="D7" s="27"/>
      <c r="E7" t="s">
        <v>150</v>
      </c>
      <c r="F7" s="27">
        <v>1.0677354709418838</v>
      </c>
      <c r="G7" s="27">
        <v>1.2852614896988908</v>
      </c>
      <c r="H7" s="27">
        <f t="shared" si="0"/>
        <v>1.1764984803203873</v>
      </c>
      <c r="K7" t="s">
        <v>351</v>
      </c>
    </row>
    <row r="8" spans="1:17" x14ac:dyDescent="0.25">
      <c r="A8" t="s">
        <v>161</v>
      </c>
      <c r="B8" t="s">
        <v>347</v>
      </c>
      <c r="C8" s="27">
        <v>1.1920656112912455E-2</v>
      </c>
      <c r="D8" s="27"/>
      <c r="E8" t="s">
        <v>161</v>
      </c>
      <c r="F8" s="27">
        <v>1.1920656112912455E-2</v>
      </c>
      <c r="G8" s="27">
        <v>-0.22620124767846086</v>
      </c>
      <c r="H8" s="27">
        <f t="shared" si="0"/>
        <v>-0.1071402957827742</v>
      </c>
      <c r="K8" t="s">
        <v>352</v>
      </c>
    </row>
    <row r="9" spans="1:17" x14ac:dyDescent="0.25">
      <c r="A9" t="s">
        <v>260</v>
      </c>
      <c r="B9" t="s">
        <v>347</v>
      </c>
      <c r="C9" s="27">
        <v>-0.39980479014941062</v>
      </c>
      <c r="D9" s="27"/>
      <c r="E9" t="s">
        <v>260</v>
      </c>
      <c r="F9" s="27">
        <v>-0.39980479014941062</v>
      </c>
      <c r="G9" s="27">
        <v>0.63623319740220508</v>
      </c>
      <c r="H9" s="27">
        <f t="shared" si="0"/>
        <v>0.11821420362639723</v>
      </c>
    </row>
    <row r="10" spans="1:17" x14ac:dyDescent="0.25">
      <c r="A10" t="s">
        <v>171</v>
      </c>
      <c r="B10" t="s">
        <v>347</v>
      </c>
      <c r="C10" s="27">
        <v>-1.7304249817675528</v>
      </c>
      <c r="D10" s="27"/>
      <c r="E10" t="s">
        <v>171</v>
      </c>
      <c r="F10" s="27">
        <v>-1.7304249817675528</v>
      </c>
      <c r="G10" s="27">
        <v>3.7080734872745658E-2</v>
      </c>
      <c r="H10" s="27">
        <f t="shared" si="0"/>
        <v>-0.8466721234474035</v>
      </c>
      <c r="K10" t="s">
        <v>375</v>
      </c>
    </row>
    <row r="11" spans="1:17" x14ac:dyDescent="0.25">
      <c r="A11" t="s">
        <v>188</v>
      </c>
      <c r="B11" t="s">
        <v>347</v>
      </c>
      <c r="C11" s="27">
        <v>0.50175278414159641</v>
      </c>
      <c r="D11" s="27"/>
      <c r="E11" t="s">
        <v>188</v>
      </c>
      <c r="F11" s="27">
        <v>0.50175278414159641</v>
      </c>
      <c r="G11" s="27">
        <v>-1.1689320872481268</v>
      </c>
      <c r="H11" s="27">
        <f t="shared" si="0"/>
        <v>-0.3335896515532652</v>
      </c>
      <c r="K11" t="s">
        <v>354</v>
      </c>
    </row>
    <row r="12" spans="1:17" x14ac:dyDescent="0.25">
      <c r="A12" t="s">
        <v>66</v>
      </c>
      <c r="B12" t="s">
        <v>347</v>
      </c>
      <c r="C12" s="27">
        <v>-0.92572658772874061</v>
      </c>
      <c r="D12" s="27"/>
      <c r="E12" t="s">
        <v>66</v>
      </c>
      <c r="F12" s="27">
        <v>-0.92572658772874061</v>
      </c>
      <c r="G12" s="27">
        <v>0.944826781756678</v>
      </c>
      <c r="H12" s="27">
        <f t="shared" si="0"/>
        <v>9.5500970139686947E-3</v>
      </c>
      <c r="K12" t="s">
        <v>376</v>
      </c>
    </row>
    <row r="13" spans="1:17" x14ac:dyDescent="0.25">
      <c r="A13" t="s">
        <v>80</v>
      </c>
      <c r="B13" t="s">
        <v>347</v>
      </c>
      <c r="C13" s="27">
        <v>-0.35573122529644269</v>
      </c>
      <c r="D13" s="27"/>
      <c r="E13" t="s">
        <v>80</v>
      </c>
      <c r="F13" s="27">
        <v>-0.35573122529644269</v>
      </c>
      <c r="G13" s="27">
        <v>0.59925328648072029</v>
      </c>
      <c r="H13" s="27">
        <f t="shared" si="0"/>
        <v>0.1217610305921388</v>
      </c>
    </row>
    <row r="14" spans="1:17" x14ac:dyDescent="0.25">
      <c r="A14" t="s">
        <v>205</v>
      </c>
      <c r="B14" t="s">
        <v>347</v>
      </c>
      <c r="C14" s="27">
        <v>-0.19660671375518823</v>
      </c>
      <c r="D14" s="27"/>
      <c r="E14" t="s">
        <v>205</v>
      </c>
      <c r="F14" s="27">
        <v>-0.19660671375518823</v>
      </c>
      <c r="G14" s="27">
        <v>3.3164903607304277</v>
      </c>
      <c r="H14" s="27">
        <f t="shared" si="0"/>
        <v>1.5599418234876197</v>
      </c>
    </row>
    <row r="15" spans="1:17" x14ac:dyDescent="0.25">
      <c r="A15" t="s">
        <v>94</v>
      </c>
      <c r="B15" t="s">
        <v>347</v>
      </c>
      <c r="C15" s="27">
        <v>6.0828960911806789</v>
      </c>
      <c r="D15" s="27"/>
      <c r="E15" t="s">
        <v>94</v>
      </c>
      <c r="F15" s="27">
        <v>6.0828960911806789</v>
      </c>
      <c r="G15" s="27">
        <v>-3.5328063624460504</v>
      </c>
      <c r="H15" s="27">
        <f t="shared" si="0"/>
        <v>1.2750448643673142</v>
      </c>
    </row>
    <row r="16" spans="1:17" x14ac:dyDescent="0.25">
      <c r="A16" t="s">
        <v>103</v>
      </c>
      <c r="B16" t="s">
        <v>347</v>
      </c>
      <c r="C16" s="27">
        <v>10.724971231300346</v>
      </c>
      <c r="D16" s="27"/>
      <c r="E16" t="s">
        <v>103</v>
      </c>
      <c r="F16" s="27">
        <v>10.724971231300346</v>
      </c>
      <c r="G16" s="27">
        <v>-3.2981245958180647</v>
      </c>
      <c r="H16" s="27">
        <f t="shared" si="0"/>
        <v>3.7134233177411407</v>
      </c>
    </row>
    <row r="17" spans="1:8" x14ac:dyDescent="0.25">
      <c r="A17" t="s">
        <v>268</v>
      </c>
      <c r="B17" t="s">
        <v>347</v>
      </c>
      <c r="C17" s="27">
        <v>0.98412039917951566</v>
      </c>
      <c r="D17" s="27"/>
      <c r="E17" t="s">
        <v>268</v>
      </c>
      <c r="F17" s="27">
        <v>0.98412039917951566</v>
      </c>
      <c r="G17" s="27">
        <v>2.3167411124028638</v>
      </c>
      <c r="H17" s="27">
        <f t="shared" si="0"/>
        <v>1.6504307557911897</v>
      </c>
    </row>
    <row r="18" spans="1:8" x14ac:dyDescent="0.25">
      <c r="A18" t="s">
        <v>108</v>
      </c>
      <c r="B18" t="s">
        <v>347</v>
      </c>
      <c r="C18" s="27">
        <v>-5.5793991416309012</v>
      </c>
      <c r="D18" s="27"/>
      <c r="E18" t="s">
        <v>108</v>
      </c>
      <c r="F18" s="27">
        <v>-5.5793991416309012</v>
      </c>
      <c r="G18" s="27">
        <v>68.237623762376245</v>
      </c>
      <c r="H18" s="27">
        <f t="shared" si="0"/>
        <v>31.329112310372672</v>
      </c>
    </row>
    <row r="19" spans="1:8" x14ac:dyDescent="0.25">
      <c r="A19" t="s">
        <v>281</v>
      </c>
      <c r="B19" t="s">
        <v>347</v>
      </c>
      <c r="C19" s="27">
        <v>1.3420406206937872</v>
      </c>
      <c r="D19" s="27"/>
      <c r="E19" t="s">
        <v>281</v>
      </c>
      <c r="F19" s="27">
        <v>1.3420406206937872</v>
      </c>
      <c r="G19" s="27">
        <v>-1.6136715493628675</v>
      </c>
      <c r="H19" s="27">
        <f t="shared" si="0"/>
        <v>-0.13581546433454017</v>
      </c>
    </row>
    <row r="20" spans="1:8" x14ac:dyDescent="0.25">
      <c r="A20" t="s">
        <v>213</v>
      </c>
      <c r="B20" t="s">
        <v>347</v>
      </c>
      <c r="C20" s="27">
        <v>0.80344764227370669</v>
      </c>
      <c r="D20" s="27"/>
      <c r="E20" t="s">
        <v>213</v>
      </c>
      <c r="F20" s="27">
        <v>0.80344764227370669</v>
      </c>
      <c r="G20" s="27">
        <v>1.2687774054252321</v>
      </c>
      <c r="H20" s="27">
        <f t="shared" si="0"/>
        <v>1.0361125238494693</v>
      </c>
    </row>
    <row r="21" spans="1:8" x14ac:dyDescent="0.25">
      <c r="A21" t="s">
        <v>114</v>
      </c>
      <c r="B21" t="s">
        <v>347</v>
      </c>
      <c r="C21" s="27">
        <v>-0.98191549052613403</v>
      </c>
      <c r="D21" s="27"/>
      <c r="E21" t="s">
        <v>114</v>
      </c>
      <c r="F21" s="27">
        <v>-0.98191549052613403</v>
      </c>
      <c r="G21" s="27">
        <v>5.4790980164114496</v>
      </c>
      <c r="H21" s="27">
        <f t="shared" si="0"/>
        <v>2.2485912629426577</v>
      </c>
    </row>
    <row r="22" spans="1:8" x14ac:dyDescent="0.25">
      <c r="A22" t="s">
        <v>222</v>
      </c>
      <c r="B22" t="s">
        <v>347</v>
      </c>
      <c r="C22" s="27">
        <v>1.5698362065875775</v>
      </c>
      <c r="D22" s="27"/>
      <c r="E22" t="s">
        <v>222</v>
      </c>
      <c r="F22" s="27">
        <v>1.5698362065875775</v>
      </c>
      <c r="G22" s="27">
        <v>1.3762659049597508</v>
      </c>
      <c r="H22" s="27">
        <f t="shared" si="0"/>
        <v>1.4730510557736642</v>
      </c>
    </row>
    <row r="23" spans="1:8" x14ac:dyDescent="0.25">
      <c r="A23" t="s">
        <v>233</v>
      </c>
      <c r="B23" t="s">
        <v>347</v>
      </c>
      <c r="C23" s="27">
        <v>5.0777817975089148</v>
      </c>
      <c r="D23" s="27"/>
      <c r="E23" t="s">
        <v>233</v>
      </c>
      <c r="F23" s="27">
        <v>5.0777817975089148</v>
      </c>
      <c r="G23" s="27">
        <v>1.4219056974459725</v>
      </c>
      <c r="H23" s="27">
        <f t="shared" si="0"/>
        <v>3.2498437474774438</v>
      </c>
    </row>
    <row r="24" spans="1:8" x14ac:dyDescent="0.25">
      <c r="A24" t="s">
        <v>125</v>
      </c>
      <c r="B24" t="s">
        <v>347</v>
      </c>
      <c r="C24" s="27">
        <v>-0.17346632418187277</v>
      </c>
      <c r="D24" s="27"/>
      <c r="E24" t="s">
        <v>125</v>
      </c>
      <c r="F24" s="27">
        <v>-0.17346632418187277</v>
      </c>
      <c r="G24" s="27">
        <v>-2.4341043571812802</v>
      </c>
      <c r="H24" s="27">
        <f t="shared" si="0"/>
        <v>-1.3037853406815765</v>
      </c>
    </row>
    <row r="25" spans="1:8" x14ac:dyDescent="0.25">
      <c r="A25" t="s">
        <v>291</v>
      </c>
      <c r="B25" t="s">
        <v>347</v>
      </c>
      <c r="C25" s="27">
        <v>-1.4438130581004289</v>
      </c>
      <c r="D25" s="27"/>
      <c r="E25" t="s">
        <v>291</v>
      </c>
      <c r="F25" s="27">
        <v>-1.4438130581004289</v>
      </c>
      <c r="G25" s="27">
        <v>0.58300623412606789</v>
      </c>
      <c r="H25" s="27">
        <f t="shared" si="0"/>
        <v>-0.43040341198718052</v>
      </c>
    </row>
    <row r="26" spans="1:8" x14ac:dyDescent="0.25">
      <c r="A26" t="s">
        <v>241</v>
      </c>
      <c r="B26" t="s">
        <v>347</v>
      </c>
      <c r="C26" s="27">
        <v>0.97045723858946598</v>
      </c>
      <c r="D26" s="27"/>
      <c r="E26" t="s">
        <v>241</v>
      </c>
      <c r="F26" s="27">
        <v>0.97045723858946598</v>
      </c>
      <c r="G26" s="27">
        <v>2.2856090524032657</v>
      </c>
      <c r="H26" s="27">
        <f t="shared" si="0"/>
        <v>1.6280331454963659</v>
      </c>
    </row>
    <row r="27" spans="1:8" x14ac:dyDescent="0.25">
      <c r="A27" t="s">
        <v>128</v>
      </c>
      <c r="B27" t="s">
        <v>347</v>
      </c>
      <c r="C27" s="27">
        <v>-3.4960531096211644</v>
      </c>
      <c r="D27" s="27"/>
      <c r="E27" t="s">
        <v>128</v>
      </c>
      <c r="F27" s="27">
        <v>-3.4960531096211644</v>
      </c>
      <c r="G27" s="27">
        <v>-6.1782590871822904</v>
      </c>
      <c r="H27" s="27">
        <f t="shared" si="0"/>
        <v>-4.8371560984017279</v>
      </c>
    </row>
    <row r="28" spans="1:8" x14ac:dyDescent="0.25">
      <c r="A28" t="s">
        <v>142</v>
      </c>
      <c r="B28" t="s">
        <v>347</v>
      </c>
      <c r="C28" s="27">
        <v>3.6284607389209107</v>
      </c>
      <c r="D28" s="27"/>
      <c r="E28" t="s">
        <v>142</v>
      </c>
      <c r="F28" s="27">
        <v>3.6284607389209107</v>
      </c>
      <c r="G28" s="27">
        <v>1.331350715817138</v>
      </c>
      <c r="H28" s="27">
        <f t="shared" si="0"/>
        <v>2.4799057273690241</v>
      </c>
    </row>
    <row r="29" spans="1:8" x14ac:dyDescent="0.25">
      <c r="A29" t="s">
        <v>32</v>
      </c>
      <c r="B29" t="s">
        <v>355</v>
      </c>
      <c r="C29" s="27">
        <v>-4.4139801144923174</v>
      </c>
      <c r="D29" s="27"/>
      <c r="F29" s="27"/>
    </row>
    <row r="30" spans="1:8" x14ac:dyDescent="0.25">
      <c r="A30" t="s">
        <v>37</v>
      </c>
      <c r="B30" t="s">
        <v>355</v>
      </c>
      <c r="C30" s="27">
        <v>-2.2433231116231633</v>
      </c>
      <c r="D30" s="27"/>
      <c r="F30" s="27"/>
    </row>
    <row r="31" spans="1:8" x14ac:dyDescent="0.25">
      <c r="A31" t="s">
        <v>47</v>
      </c>
      <c r="B31" t="s">
        <v>355</v>
      </c>
      <c r="C31" s="27">
        <v>5.1436379607638996</v>
      </c>
      <c r="D31" s="27"/>
      <c r="F31" s="27"/>
    </row>
    <row r="32" spans="1:8" x14ac:dyDescent="0.25">
      <c r="A32" t="s">
        <v>58</v>
      </c>
      <c r="B32" t="s">
        <v>355</v>
      </c>
      <c r="C32" s="27">
        <v>0.87009307972480776</v>
      </c>
      <c r="D32" s="27"/>
      <c r="F32" s="27"/>
    </row>
    <row r="33" spans="1:6" x14ac:dyDescent="0.25">
      <c r="A33" t="s">
        <v>251</v>
      </c>
      <c r="B33" t="s">
        <v>355</v>
      </c>
      <c r="C33" s="27">
        <v>-0.13965505202150688</v>
      </c>
      <c r="D33" s="27"/>
      <c r="F33" s="27"/>
    </row>
    <row r="34" spans="1:6" x14ac:dyDescent="0.25">
      <c r="A34" t="s">
        <v>150</v>
      </c>
      <c r="B34" t="s">
        <v>355</v>
      </c>
      <c r="C34" s="27">
        <v>1.2852614896988908</v>
      </c>
      <c r="D34" s="27"/>
      <c r="F34" s="27"/>
    </row>
    <row r="35" spans="1:6" x14ac:dyDescent="0.25">
      <c r="A35" t="s">
        <v>161</v>
      </c>
      <c r="B35" t="s">
        <v>355</v>
      </c>
      <c r="C35" s="27">
        <v>-0.22620124767846086</v>
      </c>
      <c r="D35" s="27"/>
      <c r="F35" s="27"/>
    </row>
    <row r="36" spans="1:6" x14ac:dyDescent="0.25">
      <c r="A36" t="s">
        <v>260</v>
      </c>
      <c r="B36" t="s">
        <v>355</v>
      </c>
      <c r="C36" s="27">
        <v>0.63623319740220508</v>
      </c>
      <c r="D36" s="27"/>
      <c r="F36" s="27"/>
    </row>
    <row r="37" spans="1:6" x14ac:dyDescent="0.25">
      <c r="A37" t="s">
        <v>171</v>
      </c>
      <c r="B37" t="s">
        <v>355</v>
      </c>
      <c r="C37" s="27">
        <v>3.7080734872745658E-2</v>
      </c>
      <c r="D37" s="27"/>
      <c r="F37" s="27"/>
    </row>
    <row r="38" spans="1:6" x14ac:dyDescent="0.25">
      <c r="A38" t="s">
        <v>188</v>
      </c>
      <c r="B38" t="s">
        <v>355</v>
      </c>
      <c r="C38" s="27">
        <v>-1.1689320872481268</v>
      </c>
      <c r="D38" s="27"/>
      <c r="F38" s="27"/>
    </row>
    <row r="39" spans="1:6" x14ac:dyDescent="0.25">
      <c r="A39" t="s">
        <v>66</v>
      </c>
      <c r="B39" t="s">
        <v>355</v>
      </c>
      <c r="C39" s="27">
        <v>0.944826781756678</v>
      </c>
      <c r="D39" s="27"/>
      <c r="F39" s="27"/>
    </row>
    <row r="40" spans="1:6" x14ac:dyDescent="0.25">
      <c r="A40" t="s">
        <v>80</v>
      </c>
      <c r="B40" t="s">
        <v>355</v>
      </c>
      <c r="C40" s="27">
        <v>0.59925328648072029</v>
      </c>
      <c r="D40" s="27"/>
      <c r="F40" s="27"/>
    </row>
    <row r="41" spans="1:6" x14ac:dyDescent="0.25">
      <c r="A41" t="s">
        <v>205</v>
      </c>
      <c r="B41" t="s">
        <v>355</v>
      </c>
      <c r="C41" s="27">
        <v>3.3164903607304277</v>
      </c>
      <c r="D41" s="27"/>
      <c r="F41" s="27"/>
    </row>
    <row r="42" spans="1:6" x14ac:dyDescent="0.25">
      <c r="A42" t="s">
        <v>94</v>
      </c>
      <c r="B42" t="s">
        <v>355</v>
      </c>
      <c r="C42" s="27">
        <v>-3.5328063624460504</v>
      </c>
      <c r="D42" s="27"/>
      <c r="F42" s="27"/>
    </row>
    <row r="43" spans="1:6" x14ac:dyDescent="0.25">
      <c r="A43" t="s">
        <v>103</v>
      </c>
      <c r="B43" t="s">
        <v>355</v>
      </c>
      <c r="C43" s="27">
        <v>-3.2981245958180647</v>
      </c>
      <c r="D43" s="27"/>
      <c r="F43" s="27"/>
    </row>
    <row r="44" spans="1:6" x14ac:dyDescent="0.25">
      <c r="A44" t="s">
        <v>268</v>
      </c>
      <c r="B44" t="s">
        <v>355</v>
      </c>
      <c r="C44" s="27">
        <v>2.3167411124028638</v>
      </c>
      <c r="D44" s="27"/>
      <c r="F44" s="27"/>
    </row>
    <row r="45" spans="1:6" x14ac:dyDescent="0.25">
      <c r="A45" t="s">
        <v>108</v>
      </c>
      <c r="B45" t="s">
        <v>355</v>
      </c>
      <c r="C45" s="27">
        <v>68.237623762376245</v>
      </c>
      <c r="D45" s="27"/>
      <c r="F45" s="27"/>
    </row>
    <row r="46" spans="1:6" x14ac:dyDescent="0.25">
      <c r="A46" t="s">
        <v>281</v>
      </c>
      <c r="B46" t="s">
        <v>355</v>
      </c>
      <c r="C46" s="27">
        <v>-1.6136715493628675</v>
      </c>
      <c r="D46" s="27"/>
      <c r="F46" s="27"/>
    </row>
    <row r="47" spans="1:6" x14ac:dyDescent="0.25">
      <c r="A47" t="s">
        <v>213</v>
      </c>
      <c r="B47" t="s">
        <v>355</v>
      </c>
      <c r="C47" s="27">
        <v>1.2687774054252321</v>
      </c>
      <c r="D47" s="27"/>
      <c r="F47" s="27"/>
    </row>
    <row r="48" spans="1:6" x14ac:dyDescent="0.25">
      <c r="A48" t="s">
        <v>114</v>
      </c>
      <c r="B48" t="s">
        <v>355</v>
      </c>
      <c r="C48" s="27">
        <v>5.4790980164114496</v>
      </c>
      <c r="D48" s="27"/>
      <c r="F48" s="27"/>
    </row>
    <row r="49" spans="1:6" x14ac:dyDescent="0.25">
      <c r="A49" t="s">
        <v>222</v>
      </c>
      <c r="B49" t="s">
        <v>355</v>
      </c>
      <c r="C49" s="27">
        <v>1.3762659049597508</v>
      </c>
      <c r="D49" s="27"/>
      <c r="F49" s="27"/>
    </row>
    <row r="50" spans="1:6" x14ac:dyDescent="0.25">
      <c r="A50" t="s">
        <v>233</v>
      </c>
      <c r="B50" t="s">
        <v>355</v>
      </c>
      <c r="C50" s="27">
        <v>1.4219056974459725</v>
      </c>
      <c r="D50" s="27"/>
      <c r="F50" s="27"/>
    </row>
    <row r="51" spans="1:6" x14ac:dyDescent="0.25">
      <c r="A51" t="s">
        <v>125</v>
      </c>
      <c r="B51" t="s">
        <v>355</v>
      </c>
      <c r="C51" s="27">
        <v>-2.4341043571812802</v>
      </c>
      <c r="D51" s="27"/>
      <c r="F51" s="27"/>
    </row>
    <row r="52" spans="1:6" x14ac:dyDescent="0.25">
      <c r="A52" t="s">
        <v>291</v>
      </c>
      <c r="B52" t="s">
        <v>355</v>
      </c>
      <c r="C52" s="27">
        <v>0.58300623412606789</v>
      </c>
      <c r="D52" s="27"/>
      <c r="F52" s="27"/>
    </row>
    <row r="53" spans="1:6" x14ac:dyDescent="0.25">
      <c r="A53" t="s">
        <v>241</v>
      </c>
      <c r="B53" t="s">
        <v>355</v>
      </c>
      <c r="C53" s="27">
        <v>2.2856090524032657</v>
      </c>
      <c r="D53" s="27"/>
      <c r="F53" s="27"/>
    </row>
    <row r="54" spans="1:6" x14ac:dyDescent="0.25">
      <c r="A54" t="s">
        <v>128</v>
      </c>
      <c r="B54" t="s">
        <v>355</v>
      </c>
      <c r="C54" s="27">
        <v>-6.1782590871822904</v>
      </c>
      <c r="D54" s="27"/>
      <c r="F54" s="27"/>
    </row>
    <row r="55" spans="1:6" x14ac:dyDescent="0.25">
      <c r="A55" t="s">
        <v>142</v>
      </c>
      <c r="B55" t="s">
        <v>355</v>
      </c>
      <c r="C55" s="27">
        <v>1.331350715817138</v>
      </c>
      <c r="D55" s="27"/>
      <c r="F55" s="27"/>
    </row>
  </sheetData>
  <mergeCells count="1">
    <mergeCell ref="K4:Q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zoomScale="90" zoomScaleNormal="90" workbookViewId="0"/>
  </sheetViews>
  <sheetFormatPr defaultRowHeight="15" x14ac:dyDescent="0.25"/>
  <cols>
    <col min="1" max="1" width="9.140625" style="1"/>
    <col min="2" max="2" width="12.42578125" style="1" customWidth="1"/>
    <col min="3" max="3" width="12" style="1" customWidth="1"/>
    <col min="4" max="4" width="29.5703125" style="1" customWidth="1"/>
    <col min="5" max="5" width="9.140625" style="1"/>
    <col min="6" max="6" width="18.5703125" style="1" bestFit="1" customWidth="1"/>
    <col min="7" max="8" width="14.7109375" style="1" bestFit="1" customWidth="1"/>
    <col min="9" max="9" width="20.7109375" style="1" bestFit="1" customWidth="1"/>
    <col min="10" max="12" width="11.5703125" style="1" bestFit="1" customWidth="1"/>
    <col min="13" max="17" width="13.28515625" style="1" bestFit="1" customWidth="1"/>
    <col min="18" max="16384" width="9.140625" style="1"/>
  </cols>
  <sheetData>
    <row r="1" spans="1:17" s="17" customFormat="1" ht="21" customHeight="1" x14ac:dyDescent="0.25">
      <c r="B1" s="17" t="str">
        <f>PROPER(C1)</f>
        <v>District</v>
      </c>
      <c r="C1" s="18" t="s">
        <v>0</v>
      </c>
      <c r="D1" s="18" t="s">
        <v>1</v>
      </c>
      <c r="E1" s="18" t="s">
        <v>3</v>
      </c>
      <c r="F1" s="18" t="s">
        <v>308</v>
      </c>
      <c r="G1" s="18" t="s">
        <v>309</v>
      </c>
      <c r="H1" s="18" t="s">
        <v>310</v>
      </c>
      <c r="I1" s="18" t="s">
        <v>311</v>
      </c>
      <c r="J1" s="18" t="s">
        <v>4</v>
      </c>
      <c r="K1" s="18" t="s">
        <v>312</v>
      </c>
      <c r="L1" s="18" t="s">
        <v>313</v>
      </c>
      <c r="M1" s="18" t="s">
        <v>314</v>
      </c>
      <c r="N1" s="18" t="s">
        <v>315</v>
      </c>
      <c r="O1" s="18" t="s">
        <v>321</v>
      </c>
      <c r="P1" s="18" t="s">
        <v>322</v>
      </c>
      <c r="Q1" s="18" t="s">
        <v>323</v>
      </c>
    </row>
    <row r="2" spans="1:17" x14ac:dyDescent="0.25">
      <c r="A2" s="14">
        <v>0</v>
      </c>
      <c r="B2" s="1" t="str">
        <f t="shared" ref="B2:B65" si="0">PROPER(C2)</f>
        <v>Balaka</v>
      </c>
      <c r="C2" s="1" t="s">
        <v>32</v>
      </c>
      <c r="D2" s="1" t="s">
        <v>33</v>
      </c>
      <c r="E2" s="1" t="s">
        <v>34</v>
      </c>
      <c r="F2" s="2">
        <v>30246.427734375</v>
      </c>
      <c r="G2" s="2">
        <v>26236</v>
      </c>
      <c r="H2" s="2">
        <v>34765.77734375</v>
      </c>
      <c r="I2" s="1">
        <f>(LN(H2/F2))/5</f>
        <v>2.7851081435130091E-2</v>
      </c>
      <c r="J2" s="3">
        <f>F2*(EXP(I2))</f>
        <v>31100.663940082519</v>
      </c>
      <c r="K2" s="3">
        <f>F2*(EXP(I2*2))</f>
        <v>31979.025953358123</v>
      </c>
      <c r="L2" s="3">
        <f>F2*(EXP(I2*3))</f>
        <v>32882.195148494931</v>
      </c>
      <c r="M2" s="3">
        <f>F2*EXP(I2*4)</f>
        <v>33810.872143532637</v>
      </c>
      <c r="N2" s="3">
        <f>F2*EXP(I2*5)</f>
        <v>34765.77734375</v>
      </c>
      <c r="O2" s="3">
        <f>H2*EXP(I2)</f>
        <v>35747.65150050688</v>
      </c>
      <c r="P2" s="3">
        <f>H2*EXP(I2*2)</f>
        <v>36757.256285869436</v>
      </c>
      <c r="Q2" s="3">
        <f>H2*EXP(I2*3)</f>
        <v>37795.374883464181</v>
      </c>
    </row>
    <row r="3" spans="1:17" x14ac:dyDescent="0.25">
      <c r="A3" s="14">
        <v>1</v>
      </c>
      <c r="B3" s="1" t="str">
        <f t="shared" si="0"/>
        <v>Balaka</v>
      </c>
      <c r="C3" s="1" t="s">
        <v>32</v>
      </c>
      <c r="D3" s="1" t="s">
        <v>35</v>
      </c>
      <c r="E3" s="1" t="s">
        <v>34</v>
      </c>
      <c r="F3" s="2">
        <v>164486.078125</v>
      </c>
      <c r="G3" s="2">
        <v>142676.5625</v>
      </c>
      <c r="H3" s="2">
        <v>189063.1875</v>
      </c>
      <c r="I3" s="1">
        <f t="shared" ref="I3:I66" si="1">(LN(H3/F3))/5</f>
        <v>2.7851069883433881E-2</v>
      </c>
      <c r="J3" s="3">
        <f t="shared" ref="J3:J66" si="2">F3*(EXP(I3))</f>
        <v>169131.58222912144</v>
      </c>
      <c r="K3" s="3">
        <f t="shared" ref="K3:K66" si="3">F3*(EXP(I3*2))</f>
        <v>173908.28715356399</v>
      </c>
      <c r="L3" s="3">
        <f t="shared" ref="L3:L66" si="4">F3*(EXP(I3*3))</f>
        <v>178819.89834231549</v>
      </c>
      <c r="M3" s="3">
        <f t="shared" ref="M3:M66" si="5">F3*EXP(I3*4)</f>
        <v>183870.22589050172</v>
      </c>
      <c r="N3" s="3">
        <f t="shared" ref="N3:N66" si="6">F3*EXP(I3*5)</f>
        <v>189063.1875</v>
      </c>
      <c r="O3" s="3">
        <f t="shared" ref="O3:O66" si="7">H3*EXP(I3)</f>
        <v>194402.81151852684</v>
      </c>
      <c r="P3" s="3">
        <f t="shared" ref="P3:P66" si="8">H3*EXP(I3*2)</f>
        <v>199893.24006455703</v>
      </c>
      <c r="Q3" s="3">
        <f t="shared" ref="Q3:Q66" si="9">H3*EXP(I3*3)</f>
        <v>205538.73224049876</v>
      </c>
    </row>
    <row r="4" spans="1:17" x14ac:dyDescent="0.25">
      <c r="A4" s="14">
        <v>2</v>
      </c>
      <c r="B4" s="1" t="str">
        <f t="shared" si="0"/>
        <v>Balaka</v>
      </c>
      <c r="C4" s="1" t="s">
        <v>32</v>
      </c>
      <c r="D4" s="1" t="s">
        <v>36</v>
      </c>
      <c r="E4" s="1" t="s">
        <v>34</v>
      </c>
      <c r="F4" s="2">
        <v>226401.703125</v>
      </c>
      <c r="G4" s="2">
        <v>196382.671875</v>
      </c>
      <c r="H4" s="2">
        <v>260230.0625</v>
      </c>
      <c r="I4" s="1">
        <f t="shared" si="1"/>
        <v>2.7851045318603745E-2</v>
      </c>
      <c r="J4" s="3">
        <f t="shared" si="2"/>
        <v>232795.85582416909</v>
      </c>
      <c r="K4" s="3">
        <f t="shared" si="3"/>
        <v>239370.59545433719</v>
      </c>
      <c r="L4" s="3">
        <f t="shared" si="4"/>
        <v>246131.02224397578</v>
      </c>
      <c r="M4" s="3">
        <f t="shared" si="5"/>
        <v>253082.38046481763</v>
      </c>
      <c r="N4" s="3">
        <f t="shared" si="6"/>
        <v>260230.06249999997</v>
      </c>
      <c r="O4" s="3">
        <f t="shared" si="7"/>
        <v>267579.61302710278</v>
      </c>
      <c r="P4" s="3">
        <f t="shared" si="8"/>
        <v>275136.73331932619</v>
      </c>
      <c r="Q4" s="3">
        <f t="shared" si="9"/>
        <v>282907.285668144</v>
      </c>
    </row>
    <row r="5" spans="1:17" x14ac:dyDescent="0.25">
      <c r="A5" s="14">
        <v>3</v>
      </c>
      <c r="B5" s="1" t="str">
        <f t="shared" si="0"/>
        <v>Blantyre</v>
      </c>
      <c r="C5" s="1" t="s">
        <v>37</v>
      </c>
      <c r="D5" s="1" t="s">
        <v>38</v>
      </c>
      <c r="E5" s="1" t="s">
        <v>34</v>
      </c>
      <c r="F5" s="2">
        <v>851757</v>
      </c>
      <c r="G5" s="2">
        <v>738820.9375</v>
      </c>
      <c r="H5" s="2">
        <v>979024.4375</v>
      </c>
      <c r="I5" s="1">
        <f t="shared" si="1"/>
        <v>2.7851065806667789E-2</v>
      </c>
      <c r="J5" s="3">
        <f t="shared" si="2"/>
        <v>875812.77479275968</v>
      </c>
      <c r="K5" s="3">
        <f t="shared" si="3"/>
        <v>900547.94558799418</v>
      </c>
      <c r="L5" s="3">
        <f t="shared" si="4"/>
        <v>925981.70024941408</v>
      </c>
      <c r="M5" s="3">
        <f t="shared" si="5"/>
        <v>952133.76855459565</v>
      </c>
      <c r="N5" s="3">
        <f t="shared" si="6"/>
        <v>979024.43750000012</v>
      </c>
      <c r="O5" s="3">
        <f t="shared" si="7"/>
        <v>1006674.5670382464</v>
      </c>
      <c r="P5" s="3">
        <f t="shared" si="8"/>
        <v>1035105.6062598447</v>
      </c>
      <c r="Q5" s="3">
        <f t="shared" si="9"/>
        <v>1064339.6100319412</v>
      </c>
    </row>
    <row r="6" spans="1:17" x14ac:dyDescent="0.25">
      <c r="A6" s="14">
        <v>4</v>
      </c>
      <c r="B6" s="1" t="str">
        <f t="shared" si="0"/>
        <v>Blantyre</v>
      </c>
      <c r="C6" s="1" t="s">
        <v>37</v>
      </c>
      <c r="D6" s="1" t="s">
        <v>39</v>
      </c>
      <c r="E6" s="1" t="s">
        <v>34</v>
      </c>
      <c r="F6" s="2">
        <v>51932.81640625</v>
      </c>
      <c r="G6" s="2">
        <v>45046.94921875</v>
      </c>
      <c r="H6" s="2">
        <v>59692.4921875</v>
      </c>
      <c r="I6" s="1">
        <f t="shared" si="1"/>
        <v>2.7851072486887896E-2</v>
      </c>
      <c r="J6" s="3">
        <f t="shared" si="2"/>
        <v>53399.531020467155</v>
      </c>
      <c r="K6" s="3">
        <f t="shared" si="3"/>
        <v>54907.669379984975</v>
      </c>
      <c r="L6" s="3">
        <f t="shared" si="4"/>
        <v>56458.401396562767</v>
      </c>
      <c r="M6" s="3">
        <f t="shared" si="5"/>
        <v>58052.930023238812</v>
      </c>
      <c r="N6" s="3">
        <f t="shared" si="6"/>
        <v>59692.492187500007</v>
      </c>
      <c r="O6" s="3">
        <f t="shared" si="7"/>
        <v>61378.359750806521</v>
      </c>
      <c r="P6" s="3">
        <f t="shared" si="8"/>
        <v>63111.840495215991</v>
      </c>
      <c r="Q6" s="3">
        <f t="shared" si="9"/>
        <v>64894.279137872305</v>
      </c>
    </row>
    <row r="7" spans="1:17" x14ac:dyDescent="0.25">
      <c r="A7" s="14">
        <v>5</v>
      </c>
      <c r="B7" s="1" t="str">
        <f t="shared" si="0"/>
        <v>Blantyre</v>
      </c>
      <c r="C7" s="1" t="s">
        <v>37</v>
      </c>
      <c r="D7" s="1" t="s">
        <v>40</v>
      </c>
      <c r="E7" s="1" t="s">
        <v>34</v>
      </c>
      <c r="F7" s="2">
        <v>92798.9375</v>
      </c>
      <c r="G7" s="2">
        <v>80494.5546875</v>
      </c>
      <c r="H7" s="2">
        <v>106664.7265625</v>
      </c>
      <c r="I7" s="1">
        <f t="shared" si="1"/>
        <v>2.7851065622105105E-2</v>
      </c>
      <c r="J7" s="3">
        <f t="shared" si="2"/>
        <v>95419.814494855498</v>
      </c>
      <c r="K7" s="3">
        <f t="shared" si="3"/>
        <v>98114.711693036734</v>
      </c>
      <c r="L7" s="3">
        <f t="shared" si="4"/>
        <v>100885.71961253107</v>
      </c>
      <c r="M7" s="3">
        <f t="shared" si="5"/>
        <v>103734.98781284776</v>
      </c>
      <c r="N7" s="3">
        <f t="shared" si="6"/>
        <v>106664.72656250001</v>
      </c>
      <c r="O7" s="3">
        <f t="shared" si="7"/>
        <v>109677.20855358108</v>
      </c>
      <c r="P7" s="3">
        <f t="shared" si="8"/>
        <v>112774.77066476418</v>
      </c>
      <c r="Q7" s="3">
        <f t="shared" si="9"/>
        <v>115959.81577409408</v>
      </c>
    </row>
    <row r="8" spans="1:17" x14ac:dyDescent="0.25">
      <c r="A8" s="14">
        <v>6</v>
      </c>
      <c r="B8" s="1" t="str">
        <f t="shared" si="0"/>
        <v>Blantyre</v>
      </c>
      <c r="C8" s="1" t="s">
        <v>37</v>
      </c>
      <c r="D8" s="1" t="s">
        <v>41</v>
      </c>
      <c r="E8" s="1" t="s">
        <v>34</v>
      </c>
      <c r="F8" s="2">
        <v>94360.1640625</v>
      </c>
      <c r="G8" s="2">
        <v>81848.7734375</v>
      </c>
      <c r="H8" s="2">
        <v>108459.234375</v>
      </c>
      <c r="I8" s="1">
        <f t="shared" si="1"/>
        <v>2.7851077821812759E-2</v>
      </c>
      <c r="J8" s="3">
        <f t="shared" si="2"/>
        <v>97025.135232738714</v>
      </c>
      <c r="K8" s="3">
        <f t="shared" si="3"/>
        <v>99765.371970908163</v>
      </c>
      <c r="L8" s="3">
        <f t="shared" si="4"/>
        <v>102582.99996819004</v>
      </c>
      <c r="M8" s="3">
        <f t="shared" si="5"/>
        <v>105480.20495069461</v>
      </c>
      <c r="N8" s="3">
        <f t="shared" si="6"/>
        <v>108459.234375</v>
      </c>
      <c r="O8" s="3">
        <f t="shared" si="7"/>
        <v>111522.39917157762</v>
      </c>
      <c r="P8" s="3">
        <f t="shared" si="8"/>
        <v>114672.07553745646</v>
      </c>
      <c r="Q8" s="3">
        <f t="shared" si="9"/>
        <v>117910.70677951686</v>
      </c>
    </row>
    <row r="9" spans="1:17" x14ac:dyDescent="0.25">
      <c r="A9" s="14">
        <v>7</v>
      </c>
      <c r="B9" s="1" t="str">
        <f t="shared" si="0"/>
        <v>Blantyre</v>
      </c>
      <c r="C9" s="1" t="s">
        <v>37</v>
      </c>
      <c r="D9" s="1" t="s">
        <v>42</v>
      </c>
      <c r="E9" s="1" t="s">
        <v>34</v>
      </c>
      <c r="F9" s="2">
        <v>44545.625</v>
      </c>
      <c r="G9" s="2">
        <v>38639.2421875</v>
      </c>
      <c r="H9" s="2">
        <v>51201.5234375</v>
      </c>
      <c r="I9" s="1">
        <f t="shared" si="1"/>
        <v>2.7851068282376146E-2</v>
      </c>
      <c r="J9" s="3">
        <f t="shared" si="2"/>
        <v>45803.706377187489</v>
      </c>
      <c r="K9" s="3">
        <f t="shared" si="3"/>
        <v>47097.319161816813</v>
      </c>
      <c r="L9" s="3">
        <f t="shared" si="4"/>
        <v>48427.466850909448</v>
      </c>
      <c r="M9" s="3">
        <f t="shared" si="5"/>
        <v>49795.18128278674</v>
      </c>
      <c r="N9" s="3">
        <f t="shared" si="6"/>
        <v>51201.5234375</v>
      </c>
      <c r="O9" s="3">
        <f t="shared" si="7"/>
        <v>52647.584259866904</v>
      </c>
      <c r="P9" s="3">
        <f t="shared" si="8"/>
        <v>54134.485505752396</v>
      </c>
      <c r="Q9" s="3">
        <f t="shared" si="9"/>
        <v>55663.380612250803</v>
      </c>
    </row>
    <row r="10" spans="1:17" x14ac:dyDescent="0.25">
      <c r="A10" s="14">
        <v>8</v>
      </c>
      <c r="B10" s="1" t="str">
        <f t="shared" si="0"/>
        <v>Blantyre</v>
      </c>
      <c r="C10" s="1" t="s">
        <v>37</v>
      </c>
      <c r="D10" s="1" t="s">
        <v>43</v>
      </c>
      <c r="E10" s="1" t="s">
        <v>34</v>
      </c>
      <c r="F10" s="2">
        <v>35461.84765625</v>
      </c>
      <c r="G10" s="2">
        <v>30759.896484375</v>
      </c>
      <c r="H10" s="2">
        <v>40760.4765625</v>
      </c>
      <c r="I10" s="1">
        <f t="shared" si="1"/>
        <v>2.7851099109688748E-2</v>
      </c>
      <c r="J10" s="3">
        <f t="shared" si="2"/>
        <v>36463.381257121044</v>
      </c>
      <c r="K10" s="3">
        <f t="shared" si="3"/>
        <v>37493.200737605497</v>
      </c>
      <c r="L10" s="3">
        <f t="shared" si="4"/>
        <v>38552.104963547499</v>
      </c>
      <c r="M10" s="3">
        <f t="shared" si="5"/>
        <v>39640.915362813183</v>
      </c>
      <c r="N10" s="3">
        <f t="shared" si="6"/>
        <v>40760.4765625</v>
      </c>
      <c r="O10" s="3">
        <f t="shared" si="7"/>
        <v>41911.657044142652</v>
      </c>
      <c r="P10" s="3">
        <f t="shared" si="8"/>
        <v>43095.349817423587</v>
      </c>
      <c r="Q10" s="3">
        <f t="shared" si="9"/>
        <v>44312.473112910826</v>
      </c>
    </row>
    <row r="11" spans="1:17" x14ac:dyDescent="0.25">
      <c r="A11" s="14">
        <v>9</v>
      </c>
      <c r="B11" s="1" t="str">
        <f t="shared" si="0"/>
        <v>Blantyre</v>
      </c>
      <c r="C11" s="1" t="s">
        <v>37</v>
      </c>
      <c r="D11" s="1" t="s">
        <v>44</v>
      </c>
      <c r="E11" s="1" t="s">
        <v>34</v>
      </c>
      <c r="F11" s="2">
        <v>29694.19921875</v>
      </c>
      <c r="G11" s="2">
        <v>25756.9921875</v>
      </c>
      <c r="H11" s="2">
        <v>34131.0390625</v>
      </c>
      <c r="I11" s="1">
        <f t="shared" si="1"/>
        <v>2.7851098495953332E-2</v>
      </c>
      <c r="J11" s="3">
        <f t="shared" si="2"/>
        <v>30532.839604673962</v>
      </c>
      <c r="K11" s="3">
        <f t="shared" si="3"/>
        <v>31395.165347179573</v>
      </c>
      <c r="L11" s="3">
        <f t="shared" si="4"/>
        <v>32281.845381517058</v>
      </c>
      <c r="M11" s="3">
        <f t="shared" si="5"/>
        <v>33193.567535384682</v>
      </c>
      <c r="N11" s="3">
        <f t="shared" si="6"/>
        <v>34131.0390625</v>
      </c>
      <c r="O11" s="3">
        <f t="shared" si="7"/>
        <v>35094.987191240471</v>
      </c>
      <c r="P11" s="3">
        <f t="shared" si="8"/>
        <v>36086.159688779109</v>
      </c>
      <c r="Q11" s="3">
        <f t="shared" si="9"/>
        <v>37105.325441152796</v>
      </c>
    </row>
    <row r="12" spans="1:17" x14ac:dyDescent="0.25">
      <c r="A12" s="14">
        <v>10</v>
      </c>
      <c r="B12" s="1" t="str">
        <f t="shared" si="0"/>
        <v>Blantyre</v>
      </c>
      <c r="C12" s="1" t="s">
        <v>37</v>
      </c>
      <c r="D12" s="1" t="s">
        <v>45</v>
      </c>
      <c r="E12" s="1" t="s">
        <v>34</v>
      </c>
      <c r="F12" s="2">
        <v>21295.4609375</v>
      </c>
      <c r="G12" s="2">
        <v>18471.85546875</v>
      </c>
      <c r="H12" s="2">
        <v>24477.37890625</v>
      </c>
      <c r="I12" s="1">
        <f t="shared" si="1"/>
        <v>2.7851086521662675E-2</v>
      </c>
      <c r="J12" s="3">
        <f t="shared" si="2"/>
        <v>21896.899139677971</v>
      </c>
      <c r="K12" s="3">
        <f t="shared" si="3"/>
        <v>22515.323492665291</v>
      </c>
      <c r="L12" s="3">
        <f t="shared" si="4"/>
        <v>23151.213728740819</v>
      </c>
      <c r="M12" s="3">
        <f t="shared" si="5"/>
        <v>23805.063129048114</v>
      </c>
      <c r="N12" s="3">
        <f t="shared" si="6"/>
        <v>24477.378906250004</v>
      </c>
      <c r="O12" s="3">
        <f t="shared" si="7"/>
        <v>25168.68259799025</v>
      </c>
      <c r="P12" s="3">
        <f t="shared" si="8"/>
        <v>25879.510471467598</v>
      </c>
      <c r="Q12" s="3">
        <f t="shared" si="9"/>
        <v>26610.41393943605</v>
      </c>
    </row>
    <row r="13" spans="1:17" x14ac:dyDescent="0.25">
      <c r="A13" s="14">
        <v>11</v>
      </c>
      <c r="B13" s="1" t="str">
        <f t="shared" si="0"/>
        <v>Blantyre</v>
      </c>
      <c r="C13" s="1" t="s">
        <v>37</v>
      </c>
      <c r="D13" s="1" t="s">
        <v>46</v>
      </c>
      <c r="E13" s="1" t="s">
        <v>34</v>
      </c>
      <c r="F13" s="2">
        <v>78550.84375</v>
      </c>
      <c r="G13" s="2">
        <v>68135.6484375</v>
      </c>
      <c r="H13" s="2">
        <v>90287.7421875</v>
      </c>
      <c r="I13" s="1">
        <f t="shared" si="1"/>
        <v>2.7851119913395884E-2</v>
      </c>
      <c r="J13" s="3">
        <f t="shared" si="2"/>
        <v>80769.322881194399</v>
      </c>
      <c r="K13" s="3">
        <f t="shared" si="3"/>
        <v>83050.457604876254</v>
      </c>
      <c r="L13" s="3">
        <f t="shared" si="4"/>
        <v>85396.017477141315</v>
      </c>
      <c r="M13" s="3">
        <f t="shared" si="5"/>
        <v>87807.822030929441</v>
      </c>
      <c r="N13" s="3">
        <f t="shared" si="6"/>
        <v>90287.7421875</v>
      </c>
      <c r="O13" s="3">
        <f t="shared" si="7"/>
        <v>92837.701707770946</v>
      </c>
      <c r="P13" s="3">
        <f t="shared" si="8"/>
        <v>95459.678684647675</v>
      </c>
      <c r="Q13" s="3">
        <f t="shared" si="9"/>
        <v>98155.707077498824</v>
      </c>
    </row>
    <row r="14" spans="1:17" x14ac:dyDescent="0.25">
      <c r="A14" s="14">
        <v>12</v>
      </c>
      <c r="B14" s="1" t="str">
        <f t="shared" si="0"/>
        <v>Chikwawa</v>
      </c>
      <c r="C14" s="1" t="s">
        <v>47</v>
      </c>
      <c r="D14" s="1" t="s">
        <v>48</v>
      </c>
      <c r="E14" s="1" t="s">
        <v>34</v>
      </c>
      <c r="F14" s="2">
        <v>9401.19140625</v>
      </c>
      <c r="G14" s="2">
        <v>8154.669921875</v>
      </c>
      <c r="H14" s="2">
        <v>10805.8955078125</v>
      </c>
      <c r="I14" s="1">
        <f t="shared" si="1"/>
        <v>2.7851087790902486E-2</v>
      </c>
      <c r="J14" s="3">
        <f t="shared" si="2"/>
        <v>9666.7050730160026</v>
      </c>
      <c r="K14" s="3">
        <f t="shared" si="3"/>
        <v>9939.7175241587029</v>
      </c>
      <c r="L14" s="3">
        <f t="shared" si="4"/>
        <v>10220.440544509416</v>
      </c>
      <c r="M14" s="3">
        <f t="shared" si="5"/>
        <v>10509.091900244237</v>
      </c>
      <c r="N14" s="3">
        <f t="shared" si="6"/>
        <v>10805.8955078125</v>
      </c>
      <c r="O14" s="3">
        <f t="shared" si="7"/>
        <v>11111.081607636204</v>
      </c>
      <c r="P14" s="3">
        <f t="shared" si="8"/>
        <v>11424.886942715173</v>
      </c>
      <c r="Q14" s="3">
        <f t="shared" si="9"/>
        <v>11747.554942276447</v>
      </c>
    </row>
    <row r="15" spans="1:17" x14ac:dyDescent="0.25">
      <c r="A15" s="14">
        <v>13</v>
      </c>
      <c r="B15" s="1" t="str">
        <f t="shared" si="0"/>
        <v>Chikwawa</v>
      </c>
      <c r="C15" s="1" t="s">
        <v>47</v>
      </c>
      <c r="D15" s="1" t="s">
        <v>49</v>
      </c>
      <c r="E15" s="1" t="s">
        <v>34</v>
      </c>
      <c r="F15" s="2">
        <v>3378.311279296875</v>
      </c>
      <c r="G15" s="2">
        <v>2930.37451171875</v>
      </c>
      <c r="H15" s="2">
        <v>3883.090087890625</v>
      </c>
      <c r="I15" s="1">
        <f t="shared" si="1"/>
        <v>2.7851057587519806E-2</v>
      </c>
      <c r="J15" s="3">
        <f t="shared" si="2"/>
        <v>3473.7233169978299</v>
      </c>
      <c r="K15" s="3">
        <f t="shared" si="3"/>
        <v>3571.8300314723651</v>
      </c>
      <c r="L15" s="3">
        <f t="shared" si="4"/>
        <v>3672.7075271941835</v>
      </c>
      <c r="M15" s="3">
        <f t="shared" si="5"/>
        <v>3776.4340580194194</v>
      </c>
      <c r="N15" s="3">
        <f t="shared" si="6"/>
        <v>3883.090087890625</v>
      </c>
      <c r="O15" s="3">
        <f t="shared" si="7"/>
        <v>3992.7583532551871</v>
      </c>
      <c r="P15" s="3">
        <f t="shared" si="8"/>
        <v>4105.5239272466024</v>
      </c>
      <c r="Q15" s="3">
        <f t="shared" si="9"/>
        <v>4221.4742856783896</v>
      </c>
    </row>
    <row r="16" spans="1:17" x14ac:dyDescent="0.25">
      <c r="A16" s="14">
        <v>14</v>
      </c>
      <c r="B16" s="1" t="str">
        <f t="shared" si="0"/>
        <v>Chikwawa</v>
      </c>
      <c r="C16" s="1" t="s">
        <v>47</v>
      </c>
      <c r="D16" s="1" t="s">
        <v>50</v>
      </c>
      <c r="E16" s="1" t="s">
        <v>34</v>
      </c>
      <c r="F16" s="2">
        <v>2146.175537109375</v>
      </c>
      <c r="G16" s="2">
        <v>1861.609619140625</v>
      </c>
      <c r="H16" s="2">
        <v>2466.8515625</v>
      </c>
      <c r="I16" s="1">
        <f t="shared" si="1"/>
        <v>2.7851045658308222E-2</v>
      </c>
      <c r="J16" s="3">
        <f t="shared" si="2"/>
        <v>2206.7889250998592</v>
      </c>
      <c r="K16" s="3">
        <f t="shared" si="3"/>
        <v>2269.1141874175628</v>
      </c>
      <c r="L16" s="3">
        <f t="shared" si="4"/>
        <v>2333.19967169342</v>
      </c>
      <c r="M16" s="3">
        <f t="shared" si="5"/>
        <v>2399.0950910169026</v>
      </c>
      <c r="N16" s="3">
        <f t="shared" si="6"/>
        <v>2466.8515625</v>
      </c>
      <c r="O16" s="3">
        <f t="shared" si="7"/>
        <v>2536.5216469303418</v>
      </c>
      <c r="P16" s="3">
        <f t="shared" si="8"/>
        <v>2608.1593895442229</v>
      </c>
      <c r="Q16" s="3">
        <f t="shared" si="9"/>
        <v>2681.8203619511651</v>
      </c>
    </row>
    <row r="17" spans="1:17" x14ac:dyDescent="0.25">
      <c r="A17" s="14">
        <v>15</v>
      </c>
      <c r="B17" s="1" t="str">
        <f t="shared" si="0"/>
        <v>Chikwawa</v>
      </c>
      <c r="C17" s="1" t="s">
        <v>47</v>
      </c>
      <c r="D17" s="1" t="s">
        <v>51</v>
      </c>
      <c r="E17" s="1" t="s">
        <v>34</v>
      </c>
      <c r="F17" s="2">
        <v>9935.9033203125</v>
      </c>
      <c r="G17" s="2">
        <v>8618.4833984375</v>
      </c>
      <c r="H17" s="2">
        <v>11420.501953125</v>
      </c>
      <c r="I17" s="1">
        <f t="shared" si="1"/>
        <v>2.7851072444854724E-2</v>
      </c>
      <c r="J17" s="3">
        <f t="shared" si="2"/>
        <v>10216.518461017551</v>
      </c>
      <c r="K17" s="3">
        <f t="shared" si="3"/>
        <v>10505.058885881916</v>
      </c>
      <c r="L17" s="3">
        <f t="shared" si="4"/>
        <v>10801.748425055481</v>
      </c>
      <c r="M17" s="3">
        <f t="shared" si="5"/>
        <v>11106.817230219962</v>
      </c>
      <c r="N17" s="3">
        <f t="shared" si="6"/>
        <v>11420.501953125</v>
      </c>
      <c r="O17" s="3">
        <f t="shared" si="7"/>
        <v>11743.045929166596</v>
      </c>
      <c r="P17" s="3">
        <f t="shared" si="8"/>
        <v>12074.699366150255</v>
      </c>
      <c r="Q17" s="3">
        <f t="shared" si="9"/>
        <v>12415.719538385272</v>
      </c>
    </row>
    <row r="18" spans="1:17" x14ac:dyDescent="0.25">
      <c r="A18" s="14">
        <v>16</v>
      </c>
      <c r="B18" s="1" t="str">
        <f t="shared" si="0"/>
        <v>Chikwawa</v>
      </c>
      <c r="C18" s="1" t="s">
        <v>47</v>
      </c>
      <c r="D18" s="1" t="s">
        <v>52</v>
      </c>
      <c r="E18" s="1" t="s">
        <v>34</v>
      </c>
      <c r="F18" s="2">
        <v>112705.3984375</v>
      </c>
      <c r="G18" s="2">
        <v>97761.578125</v>
      </c>
      <c r="H18" s="2">
        <v>129545.578125</v>
      </c>
      <c r="I18" s="1">
        <f t="shared" si="1"/>
        <v>2.7851090599783461E-2</v>
      </c>
      <c r="J18" s="3">
        <f t="shared" si="2"/>
        <v>115888.48719408216</v>
      </c>
      <c r="K18" s="3">
        <f t="shared" si="3"/>
        <v>119161.47451961265</v>
      </c>
      <c r="L18" s="3">
        <f t="shared" si="4"/>
        <v>122526.89937964248</v>
      </c>
      <c r="M18" s="3">
        <f t="shared" si="5"/>
        <v>125987.37244660468</v>
      </c>
      <c r="N18" s="3">
        <f t="shared" si="6"/>
        <v>129545.57812499999</v>
      </c>
      <c r="O18" s="3">
        <f t="shared" si="7"/>
        <v>133204.27663377899</v>
      </c>
      <c r="P18" s="3">
        <f t="shared" si="8"/>
        <v>136966.30614753623</v>
      </c>
      <c r="Q18" s="3">
        <f t="shared" si="9"/>
        <v>140834.5849981769</v>
      </c>
    </row>
    <row r="19" spans="1:17" x14ac:dyDescent="0.25">
      <c r="A19" s="14">
        <v>17</v>
      </c>
      <c r="B19" s="1" t="str">
        <f t="shared" si="0"/>
        <v>Chikwawa</v>
      </c>
      <c r="C19" s="1" t="s">
        <v>47</v>
      </c>
      <c r="D19" s="1" t="s">
        <v>53</v>
      </c>
      <c r="E19" s="1" t="s">
        <v>34</v>
      </c>
      <c r="F19" s="2">
        <v>39255.86328125</v>
      </c>
      <c r="G19" s="2">
        <v>34050.8515625</v>
      </c>
      <c r="H19" s="2">
        <v>45121.37890625</v>
      </c>
      <c r="I19" s="1">
        <f t="shared" si="1"/>
        <v>2.7851070310924451E-2</v>
      </c>
      <c r="J19" s="3">
        <f t="shared" si="2"/>
        <v>40364.548459357138</v>
      </c>
      <c r="K19" s="3">
        <f t="shared" si="3"/>
        <v>41504.545719823735</v>
      </c>
      <c r="L19" s="3">
        <f t="shared" si="4"/>
        <v>42676.739395299905</v>
      </c>
      <c r="M19" s="3">
        <f t="shared" si="5"/>
        <v>43882.0387942335</v>
      </c>
      <c r="N19" s="3">
        <f t="shared" si="6"/>
        <v>45121.37890625</v>
      </c>
      <c r="O19" s="3">
        <f t="shared" si="7"/>
        <v>46395.72112745417</v>
      </c>
      <c r="P19" s="3">
        <f t="shared" si="8"/>
        <v>47706.054006215985</v>
      </c>
      <c r="Q19" s="3">
        <f t="shared" si="9"/>
        <v>49053.39401001951</v>
      </c>
    </row>
    <row r="20" spans="1:17" x14ac:dyDescent="0.25">
      <c r="A20" s="14">
        <v>18</v>
      </c>
      <c r="B20" s="1" t="str">
        <f t="shared" si="0"/>
        <v>Chikwawa</v>
      </c>
      <c r="C20" s="1" t="s">
        <v>47</v>
      </c>
      <c r="D20" s="1" t="s">
        <v>54</v>
      </c>
      <c r="E20" s="1" t="s">
        <v>34</v>
      </c>
      <c r="F20" s="2">
        <v>32513.876953125</v>
      </c>
      <c r="G20" s="2">
        <v>28202.802734375</v>
      </c>
      <c r="H20" s="2">
        <v>37372.0234375</v>
      </c>
      <c r="I20" s="1">
        <f t="shared" si="1"/>
        <v>2.7851081338751769E-2</v>
      </c>
      <c r="J20" s="3">
        <f t="shared" si="2"/>
        <v>33432.151700402173</v>
      </c>
      <c r="K20" s="3">
        <f t="shared" si="3"/>
        <v>34376.360866779934</v>
      </c>
      <c r="L20" s="3">
        <f t="shared" si="4"/>
        <v>35347.236906347942</v>
      </c>
      <c r="M20" s="3">
        <f t="shared" si="5"/>
        <v>36345.53295956603</v>
      </c>
      <c r="N20" s="3">
        <f t="shared" si="6"/>
        <v>37372.0234375</v>
      </c>
      <c r="O20" s="3">
        <f t="shared" si="7"/>
        <v>38427.504622557775</v>
      </c>
      <c r="P20" s="3">
        <f t="shared" si="8"/>
        <v>39512.795286191795</v>
      </c>
      <c r="Q20" s="3">
        <f t="shared" si="9"/>
        <v>40628.737324046968</v>
      </c>
    </row>
    <row r="21" spans="1:17" x14ac:dyDescent="0.25">
      <c r="A21" s="14">
        <v>19</v>
      </c>
      <c r="B21" s="1" t="str">
        <f t="shared" si="0"/>
        <v>Chikwawa</v>
      </c>
      <c r="C21" s="1" t="s">
        <v>47</v>
      </c>
      <c r="D21" s="1" t="s">
        <v>43</v>
      </c>
      <c r="E21" s="1" t="s">
        <v>34</v>
      </c>
      <c r="F21" s="2">
        <v>60676.4296875</v>
      </c>
      <c r="G21" s="2">
        <v>52631.23046875</v>
      </c>
      <c r="H21" s="2">
        <v>69742.5546875</v>
      </c>
      <c r="I21" s="1">
        <f t="shared" si="1"/>
        <v>2.7851071559332051E-2</v>
      </c>
      <c r="J21" s="3">
        <f t="shared" si="2"/>
        <v>62390.086086560594</v>
      </c>
      <c r="K21" s="3">
        <f t="shared" si="3"/>
        <v>64152.140492378756</v>
      </c>
      <c r="L21" s="3">
        <f t="shared" si="4"/>
        <v>65963.959787521744</v>
      </c>
      <c r="M21" s="3">
        <f t="shared" si="5"/>
        <v>67826.949458790245</v>
      </c>
      <c r="N21" s="3">
        <f t="shared" si="6"/>
        <v>69742.5546875</v>
      </c>
      <c r="O21" s="3">
        <f t="shared" si="7"/>
        <v>71712.261470555648</v>
      </c>
      <c r="P21" s="3">
        <f t="shared" si="8"/>
        <v>73737.597773186528</v>
      </c>
      <c r="Q21" s="3">
        <f t="shared" si="9"/>
        <v>75820.134714238768</v>
      </c>
    </row>
    <row r="22" spans="1:17" x14ac:dyDescent="0.25">
      <c r="A22" s="14">
        <v>20</v>
      </c>
      <c r="B22" s="1" t="str">
        <f t="shared" si="0"/>
        <v>Chikwawa</v>
      </c>
      <c r="C22" s="1" t="s">
        <v>47</v>
      </c>
      <c r="D22" s="1" t="s">
        <v>55</v>
      </c>
      <c r="E22" s="1" t="s">
        <v>34</v>
      </c>
      <c r="F22" s="2">
        <v>83236.1953125</v>
      </c>
      <c r="G22" s="2">
        <v>72199.7578125</v>
      </c>
      <c r="H22" s="2">
        <v>95673.1484375</v>
      </c>
      <c r="I22" s="1">
        <f t="shared" si="1"/>
        <v>2.7851077091988474E-2</v>
      </c>
      <c r="J22" s="3">
        <f t="shared" si="2"/>
        <v>85586.997233395159</v>
      </c>
      <c r="K22" s="3">
        <f t="shared" si="3"/>
        <v>88004.191781326386</v>
      </c>
      <c r="L22" s="3">
        <f t="shared" si="4"/>
        <v>90489.654052993923</v>
      </c>
      <c r="M22" s="3">
        <f t="shared" si="5"/>
        <v>93045.312102599302</v>
      </c>
      <c r="N22" s="3">
        <f t="shared" si="6"/>
        <v>95673.1484375</v>
      </c>
      <c r="O22" s="3">
        <f t="shared" si="7"/>
        <v>98375.201556105094</v>
      </c>
      <c r="P22" s="3">
        <f t="shared" si="8"/>
        <v>101153.5675292049</v>
      </c>
      <c r="Q22" s="3">
        <f t="shared" si="9"/>
        <v>104010.40162596163</v>
      </c>
    </row>
    <row r="23" spans="1:17" x14ac:dyDescent="0.25">
      <c r="A23" s="14">
        <v>21</v>
      </c>
      <c r="B23" s="1" t="str">
        <f t="shared" si="0"/>
        <v>Chikwawa</v>
      </c>
      <c r="C23" s="1" t="s">
        <v>47</v>
      </c>
      <c r="D23" s="1" t="s">
        <v>56</v>
      </c>
      <c r="E23" s="1" t="s">
        <v>34</v>
      </c>
      <c r="F23" s="2">
        <v>35332.1484375</v>
      </c>
      <c r="G23" s="2">
        <v>30647.396484375</v>
      </c>
      <c r="H23" s="2">
        <v>40611.3984375</v>
      </c>
      <c r="I23" s="1">
        <f t="shared" si="1"/>
        <v>2.78511013606134E-2</v>
      </c>
      <c r="J23" s="3">
        <f t="shared" si="2"/>
        <v>36330.01908129923</v>
      </c>
      <c r="K23" s="3">
        <f t="shared" si="3"/>
        <v>37356.072155711692</v>
      </c>
      <c r="L23" s="3">
        <f t="shared" si="4"/>
        <v>38411.103604981472</v>
      </c>
      <c r="M23" s="3">
        <f t="shared" si="5"/>
        <v>39495.931852862966</v>
      </c>
      <c r="N23" s="3">
        <f t="shared" si="6"/>
        <v>40611.3984375</v>
      </c>
      <c r="O23" s="3">
        <f t="shared" si="7"/>
        <v>41758.368664235597</v>
      </c>
      <c r="P23" s="3">
        <f t="shared" si="8"/>
        <v>42937.732276858718</v>
      </c>
      <c r="Q23" s="3">
        <f t="shared" si="9"/>
        <v>44150.404147808775</v>
      </c>
    </row>
    <row r="24" spans="1:17" x14ac:dyDescent="0.25">
      <c r="A24" s="14">
        <v>22</v>
      </c>
      <c r="B24" s="1" t="str">
        <f t="shared" si="0"/>
        <v>Chikwawa</v>
      </c>
      <c r="C24" s="1" t="s">
        <v>47</v>
      </c>
      <c r="D24" s="1" t="s">
        <v>57</v>
      </c>
      <c r="E24" s="1" t="s">
        <v>34</v>
      </c>
      <c r="F24" s="2">
        <v>188692.640625</v>
      </c>
      <c r="G24" s="2">
        <v>163673.5625</v>
      </c>
      <c r="H24" s="2">
        <v>216886.6875</v>
      </c>
      <c r="I24" s="1">
        <f t="shared" si="1"/>
        <v>2.7851117704496796E-2</v>
      </c>
      <c r="J24" s="3">
        <f t="shared" si="2"/>
        <v>194021.80873812584</v>
      </c>
      <c r="K24" s="3">
        <f t="shared" si="3"/>
        <v>199501.48633950672</v>
      </c>
      <c r="L24" s="3">
        <f t="shared" si="4"/>
        <v>205135.92420629467</v>
      </c>
      <c r="M24" s="3">
        <f t="shared" si="5"/>
        <v>210929.49316858067</v>
      </c>
      <c r="N24" s="3">
        <f t="shared" si="6"/>
        <v>216886.68750000003</v>
      </c>
      <c r="O24" s="3">
        <f t="shared" si="7"/>
        <v>223012.1284040972</v>
      </c>
      <c r="P24" s="3">
        <f t="shared" si="8"/>
        <v>229310.56759915495</v>
      </c>
      <c r="Q24" s="3">
        <f t="shared" si="9"/>
        <v>235786.89100426764</v>
      </c>
    </row>
    <row r="25" spans="1:17" x14ac:dyDescent="0.25">
      <c r="A25" s="14">
        <v>23</v>
      </c>
      <c r="B25" s="1" t="str">
        <f t="shared" si="0"/>
        <v>Chiradzulu</v>
      </c>
      <c r="C25" s="1" t="s">
        <v>58</v>
      </c>
      <c r="D25" s="1" t="s">
        <v>59</v>
      </c>
      <c r="E25" s="1" t="s">
        <v>34</v>
      </c>
      <c r="F25" s="2">
        <v>3311.368896484375</v>
      </c>
      <c r="G25" s="2">
        <v>2872.30859375</v>
      </c>
      <c r="H25" s="2">
        <v>3806.145751953125</v>
      </c>
      <c r="I25" s="1">
        <f t="shared" si="1"/>
        <v>2.7851079132802586E-2</v>
      </c>
      <c r="J25" s="3">
        <f t="shared" si="2"/>
        <v>3404.8903856851953</v>
      </c>
      <c r="K25" s="3">
        <f t="shared" si="3"/>
        <v>3501.0531598698858</v>
      </c>
      <c r="L25" s="3">
        <f t="shared" si="4"/>
        <v>3599.9318156517547</v>
      </c>
      <c r="M25" s="3">
        <f t="shared" si="5"/>
        <v>3701.6030564424154</v>
      </c>
      <c r="N25" s="3">
        <f t="shared" si="6"/>
        <v>3806.145751953125</v>
      </c>
      <c r="O25" s="3">
        <f t="shared" si="7"/>
        <v>3913.6409993766133</v>
      </c>
      <c r="P25" s="3">
        <f t="shared" si="8"/>
        <v>4024.1721862968243</v>
      </c>
      <c r="Q25" s="3">
        <f t="shared" si="9"/>
        <v>4137.8250553753969</v>
      </c>
    </row>
    <row r="26" spans="1:17" x14ac:dyDescent="0.25">
      <c r="A26" s="14">
        <v>24</v>
      </c>
      <c r="B26" s="1" t="str">
        <f t="shared" si="0"/>
        <v>Chiradzulu</v>
      </c>
      <c r="C26" s="1" t="s">
        <v>58</v>
      </c>
      <c r="D26" s="1" t="s">
        <v>60</v>
      </c>
      <c r="E26" s="1" t="s">
        <v>34</v>
      </c>
      <c r="F26" s="2">
        <v>24238.73046875</v>
      </c>
      <c r="G26" s="2">
        <v>21024.873046875</v>
      </c>
      <c r="H26" s="2">
        <v>27860.42578125</v>
      </c>
      <c r="I26" s="1">
        <f t="shared" si="1"/>
        <v>2.785109293887069E-2</v>
      </c>
      <c r="J26" s="3">
        <f t="shared" si="2"/>
        <v>24923.294279082129</v>
      </c>
      <c r="K26" s="3">
        <f t="shared" si="3"/>
        <v>25627.191924204846</v>
      </c>
      <c r="L26" s="3">
        <f t="shared" si="4"/>
        <v>26350.969441115831</v>
      </c>
      <c r="M26" s="3">
        <f t="shared" si="5"/>
        <v>27095.18828829566</v>
      </c>
      <c r="N26" s="3">
        <f t="shared" si="6"/>
        <v>27860.42578125</v>
      </c>
      <c r="O26" s="3">
        <f t="shared" si="7"/>
        <v>28647.275540352566</v>
      </c>
      <c r="P26" s="3">
        <f t="shared" si="8"/>
        <v>29456.347951336371</v>
      </c>
      <c r="Q26" s="3">
        <f t="shared" si="9"/>
        <v>30288.270638790382</v>
      </c>
    </row>
    <row r="27" spans="1:17" x14ac:dyDescent="0.25">
      <c r="A27" s="14">
        <v>25</v>
      </c>
      <c r="B27" s="1" t="str">
        <f t="shared" si="0"/>
        <v>Chiradzulu</v>
      </c>
      <c r="C27" s="1" t="s">
        <v>58</v>
      </c>
      <c r="D27" s="1" t="s">
        <v>61</v>
      </c>
      <c r="E27" s="1" t="s">
        <v>34</v>
      </c>
      <c r="F27" s="2">
        <v>102451.59375</v>
      </c>
      <c r="G27" s="2">
        <v>88867.3359375</v>
      </c>
      <c r="H27" s="2">
        <v>117759.65625</v>
      </c>
      <c r="I27" s="1">
        <f t="shared" si="1"/>
        <v>2.7851060994149041E-2</v>
      </c>
      <c r="J27" s="3">
        <f t="shared" si="2"/>
        <v>105345.0857137756</v>
      </c>
      <c r="K27" s="3">
        <f t="shared" si="3"/>
        <v>108320.297204188</v>
      </c>
      <c r="L27" s="3">
        <f t="shared" si="4"/>
        <v>111379.53618722338</v>
      </c>
      <c r="M27" s="3">
        <f t="shared" si="5"/>
        <v>114525.17581166099</v>
      </c>
      <c r="N27" s="3">
        <f t="shared" si="6"/>
        <v>117759.65625</v>
      </c>
      <c r="O27" s="3">
        <f t="shared" si="7"/>
        <v>121085.48659137868</v>
      </c>
      <c r="P27" s="3">
        <f t="shared" si="8"/>
        <v>124505.24678795457</v>
      </c>
      <c r="Q27" s="3">
        <f t="shared" si="9"/>
        <v>128021.58965625521</v>
      </c>
    </row>
    <row r="28" spans="1:17" x14ac:dyDescent="0.25">
      <c r="A28" s="14">
        <v>26</v>
      </c>
      <c r="B28" s="1" t="str">
        <f t="shared" si="0"/>
        <v>Chiradzulu</v>
      </c>
      <c r="C28" s="1" t="s">
        <v>58</v>
      </c>
      <c r="D28" s="1" t="s">
        <v>62</v>
      </c>
      <c r="E28" s="1" t="s">
        <v>34</v>
      </c>
      <c r="F28" s="2">
        <v>75220.3203125</v>
      </c>
      <c r="G28" s="2">
        <v>65246.7265625</v>
      </c>
      <c r="H28" s="2">
        <v>86459.5703125</v>
      </c>
      <c r="I28" s="1">
        <f t="shared" si="1"/>
        <v>2.7851099613620305E-2</v>
      </c>
      <c r="J28" s="3">
        <f t="shared" si="2"/>
        <v>77344.735271745667</v>
      </c>
      <c r="K28" s="3">
        <f t="shared" si="3"/>
        <v>79529.149163464856</v>
      </c>
      <c r="L28" s="3">
        <f t="shared" si="4"/>
        <v>81775.256511546293</v>
      </c>
      <c r="M28" s="3">
        <f t="shared" si="5"/>
        <v>84084.799697583629</v>
      </c>
      <c r="N28" s="3">
        <f t="shared" si="6"/>
        <v>86459.5703125</v>
      </c>
      <c r="O28" s="3">
        <f t="shared" si="7"/>
        <v>88901.410546345753</v>
      </c>
      <c r="P28" s="3">
        <f t="shared" si="8"/>
        <v>91412.214617347723</v>
      </c>
      <c r="Q28" s="3">
        <f t="shared" si="9"/>
        <v>93993.930241318521</v>
      </c>
    </row>
    <row r="29" spans="1:17" x14ac:dyDescent="0.25">
      <c r="A29" s="14">
        <v>27</v>
      </c>
      <c r="B29" s="1" t="str">
        <f t="shared" si="0"/>
        <v>Chiradzulu</v>
      </c>
      <c r="C29" s="1" t="s">
        <v>58</v>
      </c>
      <c r="D29" s="1" t="s">
        <v>63</v>
      </c>
      <c r="E29" s="1" t="s">
        <v>34</v>
      </c>
      <c r="F29" s="2">
        <v>76781.6875</v>
      </c>
      <c r="G29" s="2">
        <v>66601.0625</v>
      </c>
      <c r="H29" s="2">
        <v>88254.2265625</v>
      </c>
      <c r="I29" s="1">
        <f t="shared" si="1"/>
        <v>2.7851084003028659E-2</v>
      </c>
      <c r="J29" s="3">
        <f t="shared" si="2"/>
        <v>78950.198244669547</v>
      </c>
      <c r="K29" s="3">
        <f t="shared" si="3"/>
        <v>81179.953265192613</v>
      </c>
      <c r="L29" s="3">
        <f t="shared" si="4"/>
        <v>83472.682256169035</v>
      </c>
      <c r="M29" s="3">
        <f t="shared" si="5"/>
        <v>85830.163763187098</v>
      </c>
      <c r="N29" s="3">
        <f t="shared" si="6"/>
        <v>88254.2265625</v>
      </c>
      <c r="O29" s="3">
        <f t="shared" si="7"/>
        <v>90746.751079668</v>
      </c>
      <c r="P29" s="3">
        <f t="shared" si="8"/>
        <v>93309.670848266658</v>
      </c>
      <c r="Q29" s="3">
        <f t="shared" si="9"/>
        <v>95944.974009792582</v>
      </c>
    </row>
    <row r="30" spans="1:17" x14ac:dyDescent="0.25">
      <c r="A30" s="14">
        <v>28</v>
      </c>
      <c r="B30" s="1" t="str">
        <f t="shared" si="0"/>
        <v>Chiradzulu</v>
      </c>
      <c r="C30" s="1" t="s">
        <v>58</v>
      </c>
      <c r="D30" s="1" t="s">
        <v>64</v>
      </c>
      <c r="E30" s="1" t="s">
        <v>34</v>
      </c>
      <c r="F30" s="2">
        <v>44035.0859375</v>
      </c>
      <c r="G30" s="2">
        <v>38196.3984375</v>
      </c>
      <c r="H30" s="2">
        <v>50614.70703125</v>
      </c>
      <c r="I30" s="1">
        <f t="shared" si="1"/>
        <v>2.7851092605090205E-2</v>
      </c>
      <c r="J30" s="3">
        <f t="shared" si="2"/>
        <v>45278.749498601865</v>
      </c>
      <c r="K30" s="3">
        <f t="shared" si="3"/>
        <v>46557.537302572426</v>
      </c>
      <c r="L30" s="3">
        <f t="shared" si="4"/>
        <v>47872.44134795187</v>
      </c>
      <c r="M30" s="3">
        <f t="shared" si="5"/>
        <v>49224.481649858775</v>
      </c>
      <c r="N30" s="3">
        <f t="shared" si="6"/>
        <v>50614.70703125</v>
      </c>
      <c r="O30" s="3">
        <f t="shared" si="7"/>
        <v>52044.195936527831</v>
      </c>
      <c r="P30" s="3">
        <f t="shared" si="8"/>
        <v>53514.057268125362</v>
      </c>
      <c r="Q30" s="3">
        <f t="shared" si="9"/>
        <v>55025.431246719316</v>
      </c>
    </row>
    <row r="31" spans="1:17" x14ac:dyDescent="0.25">
      <c r="A31" s="14">
        <v>29</v>
      </c>
      <c r="B31" s="1" t="str">
        <f t="shared" si="0"/>
        <v>Chiradzulu</v>
      </c>
      <c r="C31" s="1" t="s">
        <v>58</v>
      </c>
      <c r="D31" s="1" t="s">
        <v>65</v>
      </c>
      <c r="E31" s="1" t="s">
        <v>34</v>
      </c>
      <c r="F31" s="2">
        <v>55330.71875</v>
      </c>
      <c r="G31" s="2">
        <v>47994.3203125</v>
      </c>
      <c r="H31" s="2">
        <v>63598.10546875</v>
      </c>
      <c r="I31" s="1">
        <f t="shared" si="1"/>
        <v>2.7851086921835071E-2</v>
      </c>
      <c r="J31" s="3">
        <f t="shared" si="2"/>
        <v>56893.399576337579</v>
      </c>
      <c r="K31" s="3">
        <f t="shared" si="3"/>
        <v>58500.214500698305</v>
      </c>
      <c r="L31" s="3">
        <f t="shared" si="4"/>
        <v>60152.40998274013</v>
      </c>
      <c r="M31" s="3">
        <f t="shared" si="5"/>
        <v>61851.267685325554</v>
      </c>
      <c r="N31" s="3">
        <f t="shared" si="6"/>
        <v>63598.105468750007</v>
      </c>
      <c r="O31" s="3">
        <f t="shared" si="7"/>
        <v>65394.278413049789</v>
      </c>
      <c r="P31" s="3">
        <f t="shared" si="8"/>
        <v>67241.179869182684</v>
      </c>
      <c r="Q31" s="3">
        <f t="shared" si="9"/>
        <v>69140.24253989647</v>
      </c>
    </row>
    <row r="32" spans="1:17" x14ac:dyDescent="0.25">
      <c r="A32" s="14">
        <v>30</v>
      </c>
      <c r="B32" s="1" t="str">
        <f t="shared" si="0"/>
        <v>Chitipa</v>
      </c>
      <c r="C32" s="1" t="s">
        <v>251</v>
      </c>
      <c r="D32" s="1" t="s">
        <v>252</v>
      </c>
      <c r="E32" s="1" t="s">
        <v>253</v>
      </c>
      <c r="F32" s="2">
        <v>18456.794921875</v>
      </c>
      <c r="G32" s="2">
        <v>16009.576171875</v>
      </c>
      <c r="H32" s="2">
        <v>21214.56640625</v>
      </c>
      <c r="I32" s="1">
        <f t="shared" si="1"/>
        <v>2.785108984749014E-2</v>
      </c>
      <c r="J32" s="3">
        <f t="shared" si="2"/>
        <v>18978.062009376932</v>
      </c>
      <c r="K32" s="3">
        <f t="shared" si="3"/>
        <v>19514.051012447784</v>
      </c>
      <c r="L32" s="3">
        <f t="shared" si="4"/>
        <v>20065.177715631056</v>
      </c>
      <c r="M32" s="3">
        <f t="shared" si="5"/>
        <v>20631.869646289033</v>
      </c>
      <c r="N32" s="3">
        <f t="shared" si="6"/>
        <v>21214.56640625</v>
      </c>
      <c r="O32" s="3">
        <f t="shared" si="7"/>
        <v>21813.720012822061</v>
      </c>
      <c r="P32" s="3">
        <f t="shared" si="8"/>
        <v>22429.795249438015</v>
      </c>
      <c r="Q32" s="3">
        <f t="shared" si="9"/>
        <v>23063.270026203398</v>
      </c>
    </row>
    <row r="33" spans="1:17" x14ac:dyDescent="0.25">
      <c r="A33" s="14">
        <v>31</v>
      </c>
      <c r="B33" s="1" t="str">
        <f t="shared" si="0"/>
        <v>Chitipa</v>
      </c>
      <c r="C33" s="1" t="s">
        <v>251</v>
      </c>
      <c r="D33" s="1" t="s">
        <v>254</v>
      </c>
      <c r="E33" s="1" t="s">
        <v>253</v>
      </c>
      <c r="F33" s="2">
        <v>5289.7421875</v>
      </c>
      <c r="G33" s="2">
        <v>4588.36572265625</v>
      </c>
      <c r="H33" s="2">
        <v>6080.12255859375</v>
      </c>
      <c r="I33" s="1">
        <f t="shared" si="1"/>
        <v>2.7851068915617089E-2</v>
      </c>
      <c r="J33" s="3">
        <f t="shared" si="2"/>
        <v>5439.1379202940652</v>
      </c>
      <c r="K33" s="3">
        <f t="shared" si="3"/>
        <v>5592.7529674112002</v>
      </c>
      <c r="L33" s="3">
        <f t="shared" si="4"/>
        <v>5750.7064929869821</v>
      </c>
      <c r="M33" s="3">
        <f t="shared" si="5"/>
        <v>5913.121026654343</v>
      </c>
      <c r="N33" s="3">
        <f t="shared" si="6"/>
        <v>6080.12255859375</v>
      </c>
      <c r="O33" s="3">
        <f t="shared" si="7"/>
        <v>6251.840637267851</v>
      </c>
      <c r="P33" s="3">
        <f t="shared" si="8"/>
        <v>6428.4084699163759</v>
      </c>
      <c r="Q33" s="3">
        <f t="shared" si="9"/>
        <v>6609.9630258892839</v>
      </c>
    </row>
    <row r="34" spans="1:17" x14ac:dyDescent="0.25">
      <c r="A34" s="14">
        <v>32</v>
      </c>
      <c r="B34" s="1" t="str">
        <f t="shared" si="0"/>
        <v>Chitipa</v>
      </c>
      <c r="C34" s="1" t="s">
        <v>251</v>
      </c>
      <c r="D34" s="1" t="s">
        <v>255</v>
      </c>
      <c r="E34" s="1" t="s">
        <v>253</v>
      </c>
      <c r="F34" s="2">
        <v>25185.1640625</v>
      </c>
      <c r="G34" s="2">
        <v>21845.81640625</v>
      </c>
      <c r="H34" s="2">
        <v>28948.26953125</v>
      </c>
      <c r="I34" s="1">
        <f t="shared" si="1"/>
        <v>2.7851066873263153E-2</v>
      </c>
      <c r="J34" s="3">
        <f t="shared" si="2"/>
        <v>25896.456905802279</v>
      </c>
      <c r="K34" s="3">
        <f t="shared" si="3"/>
        <v>26627.838461160489</v>
      </c>
      <c r="L34" s="3">
        <f t="shared" si="4"/>
        <v>27379.876084700689</v>
      </c>
      <c r="M34" s="3">
        <f t="shared" si="5"/>
        <v>28153.153156123408</v>
      </c>
      <c r="N34" s="3">
        <f t="shared" si="6"/>
        <v>28948.26953125</v>
      </c>
      <c r="O34" s="3">
        <f t="shared" si="7"/>
        <v>29765.842007350024</v>
      </c>
      <c r="P34" s="3">
        <f t="shared" si="8"/>
        <v>30606.504801610685</v>
      </c>
      <c r="Q34" s="3">
        <f t="shared" si="9"/>
        <v>31470.910043119417</v>
      </c>
    </row>
    <row r="35" spans="1:17" x14ac:dyDescent="0.25">
      <c r="A35" s="14">
        <v>33</v>
      </c>
      <c r="B35" s="1" t="str">
        <f t="shared" si="0"/>
        <v>Chitipa</v>
      </c>
      <c r="C35" s="1" t="s">
        <v>251</v>
      </c>
      <c r="D35" s="1" t="s">
        <v>256</v>
      </c>
      <c r="E35" s="1" t="s">
        <v>253</v>
      </c>
      <c r="F35" s="2">
        <v>93443.3515625</v>
      </c>
      <c r="G35" s="2">
        <v>81053.515625</v>
      </c>
      <c r="H35" s="2">
        <v>107405.4375</v>
      </c>
      <c r="I35" s="1">
        <f t="shared" si="1"/>
        <v>2.7851084448525902E-2</v>
      </c>
      <c r="J35" s="3">
        <f t="shared" si="2"/>
        <v>96082.430251253929</v>
      </c>
      <c r="K35" s="3">
        <f t="shared" si="3"/>
        <v>98796.04325635008</v>
      </c>
      <c r="L35" s="3">
        <f t="shared" si="4"/>
        <v>101586.29561707212</v>
      </c>
      <c r="M35" s="3">
        <f t="shared" si="5"/>
        <v>104455.35182438458</v>
      </c>
      <c r="N35" s="3">
        <f t="shared" si="6"/>
        <v>107405.4375</v>
      </c>
      <c r="O35" s="3">
        <f t="shared" si="7"/>
        <v>110438.84112286722</v>
      </c>
      <c r="P35" s="3">
        <f t="shared" si="8"/>
        <v>113557.91580442012</v>
      </c>
      <c r="Q35" s="3">
        <f t="shared" si="9"/>
        <v>116765.08111396396</v>
      </c>
    </row>
    <row r="36" spans="1:17" x14ac:dyDescent="0.25">
      <c r="A36" s="14">
        <v>34</v>
      </c>
      <c r="B36" s="1" t="str">
        <f t="shared" si="0"/>
        <v>Chitipa</v>
      </c>
      <c r="C36" s="1" t="s">
        <v>251</v>
      </c>
      <c r="D36" s="1" t="s">
        <v>257</v>
      </c>
      <c r="E36" s="1" t="s">
        <v>253</v>
      </c>
      <c r="F36" s="2">
        <v>36560.52734375</v>
      </c>
      <c r="G36" s="2">
        <v>31712.904296875</v>
      </c>
      <c r="H36" s="2">
        <v>42023.3203125</v>
      </c>
      <c r="I36" s="1">
        <f t="shared" si="1"/>
        <v>2.7851107836441891E-2</v>
      </c>
      <c r="J36" s="3">
        <f t="shared" si="2"/>
        <v>37593.090807139917</v>
      </c>
      <c r="K36" s="3">
        <f t="shared" si="3"/>
        <v>38654.816522373294</v>
      </c>
      <c r="L36" s="3">
        <f t="shared" si="4"/>
        <v>39746.528106557183</v>
      </c>
      <c r="M36" s="3">
        <f t="shared" si="5"/>
        <v>40869.072437867202</v>
      </c>
      <c r="N36" s="3">
        <f t="shared" si="6"/>
        <v>42023.3203125</v>
      </c>
      <c r="O36" s="3">
        <f t="shared" si="7"/>
        <v>43210.16712017978</v>
      </c>
      <c r="P36" s="3">
        <f t="shared" si="8"/>
        <v>44430.533538742871</v>
      </c>
      <c r="Q36" s="3">
        <f t="shared" si="9"/>
        <v>45685.366248339145</v>
      </c>
    </row>
    <row r="37" spans="1:17" x14ac:dyDescent="0.25">
      <c r="A37" s="14">
        <v>35</v>
      </c>
      <c r="B37" s="1" t="str">
        <f t="shared" si="0"/>
        <v>Chitipa</v>
      </c>
      <c r="C37" s="1" t="s">
        <v>251</v>
      </c>
      <c r="D37" s="1" t="s">
        <v>258</v>
      </c>
      <c r="E37" s="1" t="s">
        <v>253</v>
      </c>
      <c r="F37" s="2">
        <v>25680.388671875</v>
      </c>
      <c r="G37" s="2">
        <v>22275.37890625</v>
      </c>
      <c r="H37" s="2">
        <v>29517.49609375</v>
      </c>
      <c r="I37" s="1">
        <f t="shared" si="1"/>
        <v>2.7851112311504118E-2</v>
      </c>
      <c r="J37" s="3">
        <f t="shared" si="2"/>
        <v>26405.669112694788</v>
      </c>
      <c r="K37" s="3">
        <f t="shared" si="3"/>
        <v>27151.433344650173</v>
      </c>
      <c r="L37" s="3">
        <f t="shared" si="4"/>
        <v>27918.259882858449</v>
      </c>
      <c r="M37" s="3">
        <f t="shared" si="5"/>
        <v>28706.743581196592</v>
      </c>
      <c r="N37" s="3">
        <f t="shared" si="6"/>
        <v>29517.496093750004</v>
      </c>
      <c r="O37" s="3">
        <f t="shared" si="7"/>
        <v>30351.146349293747</v>
      </c>
      <c r="P37" s="3">
        <f t="shared" si="8"/>
        <v>31208.34103917436</v>
      </c>
      <c r="Q37" s="3">
        <f t="shared" si="9"/>
        <v>32089.745118970714</v>
      </c>
    </row>
    <row r="38" spans="1:17" x14ac:dyDescent="0.25">
      <c r="A38" s="14">
        <v>36</v>
      </c>
      <c r="B38" s="1" t="str">
        <f t="shared" si="0"/>
        <v>Chitipa</v>
      </c>
      <c r="C38" s="1" t="s">
        <v>251</v>
      </c>
      <c r="D38" s="1" t="s">
        <v>259</v>
      </c>
      <c r="E38" s="1" t="s">
        <v>253</v>
      </c>
      <c r="F38" s="2">
        <v>32081.39453125</v>
      </c>
      <c r="G38" s="2">
        <v>27827.662109375</v>
      </c>
      <c r="H38" s="2">
        <v>36874.91796875</v>
      </c>
      <c r="I38" s="1">
        <f t="shared" si="1"/>
        <v>2.7851067520447491E-2</v>
      </c>
      <c r="J38" s="3">
        <f t="shared" si="2"/>
        <v>32987.454416914567</v>
      </c>
      <c r="K38" s="3">
        <f t="shared" si="3"/>
        <v>33919.103729984192</v>
      </c>
      <c r="L38" s="3">
        <f t="shared" si="4"/>
        <v>34877.065180740261</v>
      </c>
      <c r="M38" s="3">
        <f t="shared" si="5"/>
        <v>35862.081890634072</v>
      </c>
      <c r="N38" s="3">
        <f t="shared" si="6"/>
        <v>36874.91796875</v>
      </c>
      <c r="O38" s="3">
        <f t="shared" si="7"/>
        <v>37916.359104549469</v>
      </c>
      <c r="P38" s="3">
        <f t="shared" si="8"/>
        <v>38987.21317735545</v>
      </c>
      <c r="Q38" s="3">
        <f t="shared" si="9"/>
        <v>40088.310883050435</v>
      </c>
    </row>
    <row r="39" spans="1:17" x14ac:dyDescent="0.25">
      <c r="A39" s="14">
        <v>37</v>
      </c>
      <c r="B39" s="1" t="str">
        <f t="shared" si="0"/>
        <v>Dedza</v>
      </c>
      <c r="C39" s="1" t="s">
        <v>150</v>
      </c>
      <c r="D39" s="1" t="s">
        <v>151</v>
      </c>
      <c r="E39" s="1" t="s">
        <v>152</v>
      </c>
      <c r="F39" s="2">
        <v>26642.05859375</v>
      </c>
      <c r="G39" s="2">
        <v>23109.54296875</v>
      </c>
      <c r="H39" s="2">
        <v>30622.85546875</v>
      </c>
      <c r="I39" s="1">
        <f t="shared" si="1"/>
        <v>2.7851104735191267E-2</v>
      </c>
      <c r="J39" s="3">
        <f t="shared" si="2"/>
        <v>27394.498867071772</v>
      </c>
      <c r="K39" s="3">
        <f t="shared" si="3"/>
        <v>28168.189989419508</v>
      </c>
      <c r="L39" s="3">
        <f t="shared" si="4"/>
        <v>28963.732139439053</v>
      </c>
      <c r="M39" s="3">
        <f t="shared" si="5"/>
        <v>29781.74244636521</v>
      </c>
      <c r="N39" s="3">
        <f t="shared" si="6"/>
        <v>30622.85546875</v>
      </c>
      <c r="O39" s="3">
        <f t="shared" si="7"/>
        <v>31487.723686711386</v>
      </c>
      <c r="P39" s="3">
        <f t="shared" si="8"/>
        <v>32377.018008084426</v>
      </c>
      <c r="Q39" s="3">
        <f t="shared" si="9"/>
        <v>33291.428288867392</v>
      </c>
    </row>
    <row r="40" spans="1:17" x14ac:dyDescent="0.25">
      <c r="A40" s="14">
        <v>38</v>
      </c>
      <c r="B40" s="1" t="str">
        <f t="shared" si="0"/>
        <v>Dedza</v>
      </c>
      <c r="C40" s="1" t="s">
        <v>150</v>
      </c>
      <c r="D40" s="1" t="s">
        <v>81</v>
      </c>
      <c r="E40" s="1" t="s">
        <v>152</v>
      </c>
      <c r="F40" s="2">
        <v>114.738037109375</v>
      </c>
      <c r="G40" s="2">
        <v>99.524696350097656</v>
      </c>
      <c r="H40" s="2">
        <v>131.8819274902344</v>
      </c>
      <c r="I40" s="1">
        <f t="shared" si="1"/>
        <v>2.7851088369273424E-2</v>
      </c>
      <c r="J40" s="3">
        <f t="shared" si="2"/>
        <v>117.97853251846584</v>
      </c>
      <c r="K40" s="3">
        <f t="shared" si="3"/>
        <v>121.31054779978817</v>
      </c>
      <c r="L40" s="3">
        <f t="shared" si="4"/>
        <v>124.73666770843516</v>
      </c>
      <c r="M40" s="3">
        <f t="shared" si="5"/>
        <v>128.25954999958992</v>
      </c>
      <c r="N40" s="3">
        <f t="shared" si="6"/>
        <v>131.8819274902344</v>
      </c>
      <c r="O40" s="3">
        <f t="shared" si="7"/>
        <v>135.60661017908649</v>
      </c>
      <c r="P40" s="3">
        <f t="shared" si="8"/>
        <v>139.43648742640954</v>
      </c>
      <c r="Q40" s="3">
        <f t="shared" si="9"/>
        <v>143.37453019538518</v>
      </c>
    </row>
    <row r="41" spans="1:17" x14ac:dyDescent="0.25">
      <c r="A41" s="14">
        <v>39</v>
      </c>
      <c r="B41" s="1" t="str">
        <f t="shared" si="0"/>
        <v>Dedza</v>
      </c>
      <c r="C41" s="1" t="s">
        <v>150</v>
      </c>
      <c r="D41" s="1" t="s">
        <v>153</v>
      </c>
      <c r="E41" s="1" t="s">
        <v>152</v>
      </c>
      <c r="F41" s="2">
        <v>27754.62109375</v>
      </c>
      <c r="G41" s="2">
        <v>24074.5859375</v>
      </c>
      <c r="H41" s="2">
        <v>31901.65234375</v>
      </c>
      <c r="I41" s="1">
        <f t="shared" si="1"/>
        <v>2.7851090765924246E-2</v>
      </c>
      <c r="J41" s="3">
        <f t="shared" si="2"/>
        <v>28538.482595558075</v>
      </c>
      <c r="K41" s="3">
        <f t="shared" si="3"/>
        <v>29344.482351458722</v>
      </c>
      <c r="L41" s="3">
        <f t="shared" si="4"/>
        <v>30173.245602381816</v>
      </c>
      <c r="M41" s="3">
        <f t="shared" si="5"/>
        <v>31025.415247660556</v>
      </c>
      <c r="N41" s="3">
        <f t="shared" si="6"/>
        <v>31901.65234375</v>
      </c>
      <c r="O41" s="3">
        <f t="shared" si="7"/>
        <v>32802.636617030606</v>
      </c>
      <c r="P41" s="3">
        <f t="shared" si="8"/>
        <v>33729.066991094696</v>
      </c>
      <c r="Q41" s="3">
        <f t="shared" si="9"/>
        <v>34681.662128924851</v>
      </c>
    </row>
    <row r="42" spans="1:17" x14ac:dyDescent="0.25">
      <c r="A42" s="14">
        <v>40</v>
      </c>
      <c r="B42" s="1" t="str">
        <f t="shared" si="0"/>
        <v>Dedza</v>
      </c>
      <c r="C42" s="1" t="s">
        <v>150</v>
      </c>
      <c r="D42" s="1" t="s">
        <v>154</v>
      </c>
      <c r="E42" s="1" t="s">
        <v>152</v>
      </c>
      <c r="F42" s="2">
        <v>80844.875</v>
      </c>
      <c r="G42" s="2">
        <v>70125.5078125</v>
      </c>
      <c r="H42" s="2">
        <v>92924.5234375</v>
      </c>
      <c r="I42" s="1">
        <f t="shared" si="1"/>
        <v>2.7851078536872399E-2</v>
      </c>
      <c r="J42" s="3">
        <f t="shared" si="2"/>
        <v>83128.14007150587</v>
      </c>
      <c r="K42" s="3">
        <f t="shared" si="3"/>
        <v>85475.890360989477</v>
      </c>
      <c r="L42" s="3">
        <f t="shared" si="4"/>
        <v>87889.947095162323</v>
      </c>
      <c r="M42" s="3">
        <f t="shared" si="5"/>
        <v>90372.182936814381</v>
      </c>
      <c r="N42" s="3">
        <f t="shared" si="6"/>
        <v>92924.5234375</v>
      </c>
      <c r="O42" s="3">
        <f t="shared" si="7"/>
        <v>95548.94853125111</v>
      </c>
      <c r="P42" s="3">
        <f t="shared" si="8"/>
        <v>98247.494070476911</v>
      </c>
      <c r="Q42" s="3">
        <f t="shared" si="9"/>
        <v>101022.25340524115</v>
      </c>
    </row>
    <row r="43" spans="1:17" x14ac:dyDescent="0.25">
      <c r="A43" s="14">
        <v>41</v>
      </c>
      <c r="B43" s="1" t="str">
        <f t="shared" si="0"/>
        <v>Dedza</v>
      </c>
      <c r="C43" s="1" t="s">
        <v>150</v>
      </c>
      <c r="D43" s="1" t="s">
        <v>155</v>
      </c>
      <c r="E43" s="1" t="s">
        <v>152</v>
      </c>
      <c r="F43" s="2">
        <v>40435.921875</v>
      </c>
      <c r="G43" s="2">
        <v>35074.453125</v>
      </c>
      <c r="H43" s="2">
        <v>46477.765625</v>
      </c>
      <c r="I43" s="1">
        <f t="shared" si="1"/>
        <v>2.7851098882484559E-2</v>
      </c>
      <c r="J43" s="3">
        <f t="shared" si="2"/>
        <v>41577.936089757779</v>
      </c>
      <c r="K43" s="3">
        <f t="shared" si="3"/>
        <v>42752.203716982331</v>
      </c>
      <c r="L43" s="3">
        <f t="shared" si="4"/>
        <v>43959.635675821868</v>
      </c>
      <c r="M43" s="3">
        <f t="shared" si="5"/>
        <v>45201.168612119283</v>
      </c>
      <c r="N43" s="3">
        <f t="shared" si="6"/>
        <v>46477.765625000007</v>
      </c>
      <c r="O43" s="3">
        <f t="shared" si="7"/>
        <v>47790.417013980616</v>
      </c>
      <c r="P43" s="3">
        <f t="shared" si="8"/>
        <v>49140.141047177705</v>
      </c>
      <c r="Q43" s="3">
        <f t="shared" si="9"/>
        <v>50527.984751212927</v>
      </c>
    </row>
    <row r="44" spans="1:17" x14ac:dyDescent="0.25">
      <c r="A44" s="14">
        <v>42</v>
      </c>
      <c r="B44" s="1" t="str">
        <f t="shared" si="0"/>
        <v>Dedza</v>
      </c>
      <c r="C44" s="1" t="s">
        <v>150</v>
      </c>
      <c r="D44" s="1" t="s">
        <v>156</v>
      </c>
      <c r="E44" s="1" t="s">
        <v>152</v>
      </c>
      <c r="F44" s="2">
        <v>123895.6640625</v>
      </c>
      <c r="G44" s="2">
        <v>107468.125</v>
      </c>
      <c r="H44" s="2">
        <v>142407.875</v>
      </c>
      <c r="I44" s="1">
        <f t="shared" si="1"/>
        <v>2.7851101370475435E-2</v>
      </c>
      <c r="J44" s="3">
        <f t="shared" si="2"/>
        <v>127394.79591758846</v>
      </c>
      <c r="K44" s="3">
        <f t="shared" si="3"/>
        <v>130992.75224592983</v>
      </c>
      <c r="L44" s="3">
        <f t="shared" si="4"/>
        <v>134692.32410453999</v>
      </c>
      <c r="M44" s="3">
        <f t="shared" si="5"/>
        <v>138496.38137705554</v>
      </c>
      <c r="N44" s="3">
        <f t="shared" si="6"/>
        <v>142407.875</v>
      </c>
      <c r="O44" s="3">
        <f t="shared" si="7"/>
        <v>146429.83925192559</v>
      </c>
      <c r="P44" s="3">
        <f t="shared" si="8"/>
        <v>150565.39410720629</v>
      </c>
      <c r="Q44" s="3">
        <f t="shared" si="9"/>
        <v>154817.74765630788</v>
      </c>
    </row>
    <row r="45" spans="1:17" x14ac:dyDescent="0.25">
      <c r="A45" s="14">
        <v>43</v>
      </c>
      <c r="B45" s="1" t="str">
        <f t="shared" si="0"/>
        <v>Dedza</v>
      </c>
      <c r="C45" s="1" t="s">
        <v>150</v>
      </c>
      <c r="D45" s="1" t="s">
        <v>157</v>
      </c>
      <c r="E45" s="1" t="s">
        <v>152</v>
      </c>
      <c r="F45" s="2">
        <v>175877.25</v>
      </c>
      <c r="G45" s="2">
        <v>152557.390625</v>
      </c>
      <c r="H45" s="2">
        <v>202156.4375</v>
      </c>
      <c r="I45" s="1">
        <f t="shared" si="1"/>
        <v>2.7851106442904359E-2</v>
      </c>
      <c r="J45" s="3">
        <f t="shared" si="2"/>
        <v>180844.47630585337</v>
      </c>
      <c r="K45" s="3">
        <f t="shared" si="3"/>
        <v>185951.98986985729</v>
      </c>
      <c r="L45" s="3">
        <f t="shared" si="4"/>
        <v>191203.75276532749</v>
      </c>
      <c r="M45" s="3">
        <f t="shared" si="5"/>
        <v>196603.83896472972</v>
      </c>
      <c r="N45" s="3">
        <f t="shared" si="6"/>
        <v>202156.4375</v>
      </c>
      <c r="O45" s="3">
        <f t="shared" si="7"/>
        <v>207865.85571212013</v>
      </c>
      <c r="P45" s="3">
        <f t="shared" si="8"/>
        <v>213736.52259246967</v>
      </c>
      <c r="Q45" s="3">
        <f t="shared" si="9"/>
        <v>219772.99221854663</v>
      </c>
    </row>
    <row r="46" spans="1:17" x14ac:dyDescent="0.25">
      <c r="A46" s="14">
        <v>44</v>
      </c>
      <c r="B46" s="1" t="str">
        <f t="shared" si="0"/>
        <v>Dedza</v>
      </c>
      <c r="C46" s="1" t="s">
        <v>150</v>
      </c>
      <c r="D46" s="1" t="s">
        <v>158</v>
      </c>
      <c r="E46" s="1" t="s">
        <v>152</v>
      </c>
      <c r="F46" s="2">
        <v>94868.9375</v>
      </c>
      <c r="G46" s="2">
        <v>82290.09375</v>
      </c>
      <c r="H46" s="2">
        <v>109044.03125</v>
      </c>
      <c r="I46" s="1">
        <f t="shared" si="1"/>
        <v>2.7851084655373986E-2</v>
      </c>
      <c r="J46" s="3">
        <f t="shared" si="2"/>
        <v>97548.278393492976</v>
      </c>
      <c r="K46" s="3">
        <f t="shared" si="3"/>
        <v>100303.29071129748</v>
      </c>
      <c r="L46" s="3">
        <f t="shared" si="4"/>
        <v>103136.11160754389</v>
      </c>
      <c r="M46" s="3">
        <f t="shared" si="5"/>
        <v>106048.93859504914</v>
      </c>
      <c r="N46" s="3">
        <f t="shared" si="6"/>
        <v>109044.03125000001</v>
      </c>
      <c r="O46" s="3">
        <f t="shared" si="7"/>
        <v>112123.71296478099</v>
      </c>
      <c r="P46" s="3">
        <f t="shared" si="8"/>
        <v>115290.37275030678</v>
      </c>
      <c r="Q46" s="3">
        <f t="shared" si="9"/>
        <v>118546.46708925674</v>
      </c>
    </row>
    <row r="47" spans="1:17" x14ac:dyDescent="0.25">
      <c r="A47" s="14">
        <v>45</v>
      </c>
      <c r="B47" s="1" t="str">
        <f t="shared" si="0"/>
        <v>Dedza</v>
      </c>
      <c r="C47" s="1" t="s">
        <v>150</v>
      </c>
      <c r="D47" s="1" t="s">
        <v>159</v>
      </c>
      <c r="E47" s="1" t="s">
        <v>152</v>
      </c>
      <c r="F47" s="2">
        <v>176117.703125</v>
      </c>
      <c r="G47" s="2">
        <v>152765.9375</v>
      </c>
      <c r="H47" s="2">
        <v>202432.828125</v>
      </c>
      <c r="I47" s="1">
        <f t="shared" si="1"/>
        <v>2.7851115857277241E-2</v>
      </c>
      <c r="J47" s="3">
        <f t="shared" si="2"/>
        <v>181091.72215097374</v>
      </c>
      <c r="K47" s="3">
        <f t="shared" si="3"/>
        <v>186206.22032715072</v>
      </c>
      <c r="L47" s="3">
        <f t="shared" si="4"/>
        <v>191465.1651477321</v>
      </c>
      <c r="M47" s="3">
        <f t="shared" si="5"/>
        <v>196872.63615920724</v>
      </c>
      <c r="N47" s="3">
        <f t="shared" si="6"/>
        <v>202432.828125</v>
      </c>
      <c r="O47" s="3">
        <f t="shared" si="7"/>
        <v>208150.05427949264</v>
      </c>
      <c r="P47" s="3">
        <f t="shared" si="8"/>
        <v>214028.7496739518</v>
      </c>
      <c r="Q47" s="3">
        <f t="shared" si="9"/>
        <v>220073.47461695209</v>
      </c>
    </row>
    <row r="48" spans="1:17" x14ac:dyDescent="0.25">
      <c r="A48" s="14">
        <v>46</v>
      </c>
      <c r="B48" s="1" t="str">
        <f t="shared" si="0"/>
        <v>Dedza</v>
      </c>
      <c r="C48" s="1" t="s">
        <v>150</v>
      </c>
      <c r="D48" s="1" t="s">
        <v>160</v>
      </c>
      <c r="E48" s="1" t="s">
        <v>152</v>
      </c>
      <c r="F48" s="2">
        <v>83746.890625</v>
      </c>
      <c r="G48" s="2">
        <v>72642.734375</v>
      </c>
      <c r="H48" s="2">
        <v>96260.15625</v>
      </c>
      <c r="I48" s="1">
        <f t="shared" si="1"/>
        <v>2.7851088786267863E-2</v>
      </c>
      <c r="J48" s="3">
        <f t="shared" si="2"/>
        <v>86112.116887824188</v>
      </c>
      <c r="K48" s="3">
        <f t="shared" si="3"/>
        <v>88544.143186239002</v>
      </c>
      <c r="L48" s="3">
        <f t="shared" si="4"/>
        <v>91044.856124001992</v>
      </c>
      <c r="M48" s="3">
        <f t="shared" si="5"/>
        <v>93616.195587383278</v>
      </c>
      <c r="N48" s="3">
        <f t="shared" si="6"/>
        <v>96260.15625</v>
      </c>
      <c r="O48" s="3">
        <f t="shared" si="7"/>
        <v>98978.789120150934</v>
      </c>
      <c r="P48" s="3">
        <f t="shared" si="8"/>
        <v>101774.20313185197</v>
      </c>
      <c r="Q48" s="3">
        <f t="shared" si="9"/>
        <v>104648.56678080639</v>
      </c>
    </row>
    <row r="49" spans="1:17" x14ac:dyDescent="0.25">
      <c r="A49" s="14">
        <v>47</v>
      </c>
      <c r="B49" s="1" t="str">
        <f t="shared" si="0"/>
        <v>Dowa</v>
      </c>
      <c r="C49" s="1" t="s">
        <v>161</v>
      </c>
      <c r="D49" s="1" t="s">
        <v>162</v>
      </c>
      <c r="E49" s="1" t="s">
        <v>152</v>
      </c>
      <c r="F49" s="2">
        <v>6315.83740234375</v>
      </c>
      <c r="G49" s="2">
        <v>5478.4091796875</v>
      </c>
      <c r="H49" s="2">
        <v>7259.53515625</v>
      </c>
      <c r="I49" s="1">
        <f t="shared" si="1"/>
        <v>2.7851089286168779E-2</v>
      </c>
      <c r="J49" s="3">
        <f t="shared" si="2"/>
        <v>6494.212798207971</v>
      </c>
      <c r="K49" s="3">
        <f t="shared" si="3"/>
        <v>6677.6259713015279</v>
      </c>
      <c r="L49" s="3">
        <f t="shared" si="4"/>
        <v>6866.2192013333979</v>
      </c>
      <c r="M49" s="3">
        <f t="shared" si="5"/>
        <v>7060.1387863553082</v>
      </c>
      <c r="N49" s="3">
        <f t="shared" si="6"/>
        <v>7259.53515625</v>
      </c>
      <c r="O49" s="3">
        <f t="shared" si="7"/>
        <v>7464.5629894247095</v>
      </c>
      <c r="P49" s="3">
        <f t="shared" si="8"/>
        <v>7675.3813328003534</v>
      </c>
      <c r="Q49" s="3">
        <f t="shared" si="9"/>
        <v>7892.1537251895315</v>
      </c>
    </row>
    <row r="50" spans="1:17" x14ac:dyDescent="0.25">
      <c r="A50" s="14">
        <v>48</v>
      </c>
      <c r="B50" s="1" t="str">
        <f t="shared" si="0"/>
        <v>Dowa</v>
      </c>
      <c r="C50" s="1" t="s">
        <v>161</v>
      </c>
      <c r="D50" s="1" t="s">
        <v>163</v>
      </c>
      <c r="E50" s="1" t="s">
        <v>152</v>
      </c>
      <c r="F50" s="2">
        <v>18941.509765625</v>
      </c>
      <c r="G50" s="2">
        <v>16430.01953125</v>
      </c>
      <c r="H50" s="2">
        <v>21771.705078125</v>
      </c>
      <c r="I50" s="1">
        <f t="shared" si="1"/>
        <v>2.7851079380039917E-2</v>
      </c>
      <c r="J50" s="3">
        <f t="shared" si="2"/>
        <v>19476.466235989599</v>
      </c>
      <c r="K50" s="3">
        <f t="shared" si="3"/>
        <v>20026.531239344757</v>
      </c>
      <c r="L50" s="3">
        <f t="shared" si="4"/>
        <v>20592.131479136027</v>
      </c>
      <c r="M50" s="3">
        <f t="shared" si="5"/>
        <v>21173.705710000871</v>
      </c>
      <c r="N50" s="3">
        <f t="shared" si="6"/>
        <v>21771.705078125004</v>
      </c>
      <c r="O50" s="3">
        <f t="shared" si="7"/>
        <v>22386.593471211254</v>
      </c>
      <c r="P50" s="3">
        <f t="shared" si="8"/>
        <v>23018.84787833249</v>
      </c>
      <c r="Q50" s="3">
        <f t="shared" si="9"/>
        <v>23668.958759947633</v>
      </c>
    </row>
    <row r="51" spans="1:17" x14ac:dyDescent="0.25">
      <c r="A51" s="14">
        <v>49</v>
      </c>
      <c r="B51" s="1" t="str">
        <f t="shared" si="0"/>
        <v>Dowa</v>
      </c>
      <c r="C51" s="1" t="s">
        <v>161</v>
      </c>
      <c r="D51" s="1" t="s">
        <v>164</v>
      </c>
      <c r="E51" s="1" t="s">
        <v>152</v>
      </c>
      <c r="F51" s="2">
        <v>160934.796875</v>
      </c>
      <c r="G51" s="2">
        <v>139596.171875</v>
      </c>
      <c r="H51" s="2">
        <v>184981.28125</v>
      </c>
      <c r="I51" s="1">
        <f t="shared" si="1"/>
        <v>2.785106858522212E-2</v>
      </c>
      <c r="J51" s="3">
        <f t="shared" si="2"/>
        <v>165480.00357312785</v>
      </c>
      <c r="K51" s="3">
        <f t="shared" si="3"/>
        <v>170153.57843233616</v>
      </c>
      <c r="L51" s="3">
        <f t="shared" si="4"/>
        <v>174959.1468949588</v>
      </c>
      <c r="M51" s="3">
        <f t="shared" si="5"/>
        <v>179900.43679501291</v>
      </c>
      <c r="N51" s="3">
        <f t="shared" si="6"/>
        <v>184981.28125</v>
      </c>
      <c r="O51" s="3">
        <f t="shared" si="7"/>
        <v>190205.62163437824</v>
      </c>
      <c r="P51" s="3">
        <f t="shared" si="8"/>
        <v>195577.51063701345</v>
      </c>
      <c r="Q51" s="3">
        <f t="shared" si="9"/>
        <v>201101.11540498029</v>
      </c>
    </row>
    <row r="52" spans="1:17" x14ac:dyDescent="0.25">
      <c r="A52" s="14">
        <v>50</v>
      </c>
      <c r="B52" s="1" t="str">
        <f t="shared" si="0"/>
        <v>Dowa</v>
      </c>
      <c r="C52" s="1" t="s">
        <v>161</v>
      </c>
      <c r="D52" s="1" t="s">
        <v>165</v>
      </c>
      <c r="E52" s="1" t="s">
        <v>152</v>
      </c>
      <c r="F52" s="2">
        <v>113380.265625</v>
      </c>
      <c r="G52" s="2">
        <v>98346.9609375</v>
      </c>
      <c r="H52" s="2">
        <v>130321.2734375</v>
      </c>
      <c r="I52" s="1">
        <f t="shared" si="1"/>
        <v>2.7851076837433902E-2</v>
      </c>
      <c r="J52" s="3">
        <f t="shared" si="2"/>
        <v>116582.41275284524</v>
      </c>
      <c r="K52" s="3">
        <f t="shared" si="3"/>
        <v>119874.99666148159</v>
      </c>
      <c r="L52" s="3">
        <f t="shared" si="4"/>
        <v>123260.57151565957</v>
      </c>
      <c r="M52" s="3">
        <f t="shared" si="5"/>
        <v>126741.76361623975</v>
      </c>
      <c r="N52" s="3">
        <f t="shared" si="6"/>
        <v>130321.2734375</v>
      </c>
      <c r="O52" s="3">
        <f t="shared" si="7"/>
        <v>134001.87772198149</v>
      </c>
      <c r="P52" s="3">
        <f t="shared" si="8"/>
        <v>137786.4316344985</v>
      </c>
      <c r="Q52" s="3">
        <f t="shared" si="9"/>
        <v>141677.87097698287</v>
      </c>
    </row>
    <row r="53" spans="1:17" x14ac:dyDescent="0.25">
      <c r="A53" s="14">
        <v>51</v>
      </c>
      <c r="B53" s="1" t="str">
        <f t="shared" si="0"/>
        <v>Dowa</v>
      </c>
      <c r="C53" s="1" t="s">
        <v>161</v>
      </c>
      <c r="D53" s="1" t="s">
        <v>166</v>
      </c>
      <c r="E53" s="1" t="s">
        <v>152</v>
      </c>
      <c r="F53" s="2">
        <v>98805.8515625</v>
      </c>
      <c r="G53" s="2">
        <v>85705</v>
      </c>
      <c r="H53" s="2">
        <v>113569.1796875</v>
      </c>
      <c r="I53" s="1">
        <f t="shared" si="1"/>
        <v>2.7851066913630186E-2</v>
      </c>
      <c r="J53" s="3">
        <f t="shared" si="2"/>
        <v>101596.37915333376</v>
      </c>
      <c r="K53" s="3">
        <f t="shared" si="3"/>
        <v>104465.71831364506</v>
      </c>
      <c r="L53" s="3">
        <f t="shared" si="4"/>
        <v>107416.09488183947</v>
      </c>
      <c r="M53" s="3">
        <f t="shared" si="5"/>
        <v>110449.79755963873</v>
      </c>
      <c r="N53" s="3">
        <f t="shared" si="6"/>
        <v>113569.17968749999</v>
      </c>
      <c r="O53" s="3">
        <f t="shared" si="7"/>
        <v>116776.66107017761</v>
      </c>
      <c r="P53" s="3">
        <f t="shared" si="8"/>
        <v>120074.72985384318</v>
      </c>
      <c r="Q53" s="3">
        <f t="shared" si="9"/>
        <v>123465.94445622034</v>
      </c>
    </row>
    <row r="54" spans="1:17" x14ac:dyDescent="0.25">
      <c r="A54" s="14">
        <v>52</v>
      </c>
      <c r="B54" s="1" t="str">
        <f t="shared" si="0"/>
        <v>Dowa</v>
      </c>
      <c r="C54" s="1" t="s">
        <v>161</v>
      </c>
      <c r="D54" s="1" t="s">
        <v>167</v>
      </c>
      <c r="E54" s="1" t="s">
        <v>152</v>
      </c>
      <c r="F54" s="2">
        <v>44899.7890625</v>
      </c>
      <c r="G54" s="2">
        <v>38946.4453125</v>
      </c>
      <c r="H54" s="2">
        <v>51608.609375</v>
      </c>
      <c r="I54" s="1">
        <f t="shared" si="1"/>
        <v>2.7851082025057004E-2</v>
      </c>
      <c r="J54" s="3">
        <f t="shared" si="2"/>
        <v>46167.873565120768</v>
      </c>
      <c r="K54" s="3">
        <f t="shared" si="3"/>
        <v>47471.772006723484</v>
      </c>
      <c r="L54" s="3">
        <f t="shared" si="4"/>
        <v>48812.49586424265</v>
      </c>
      <c r="M54" s="3">
        <f t="shared" si="5"/>
        <v>50191.085181299895</v>
      </c>
      <c r="N54" s="3">
        <f t="shared" si="6"/>
        <v>51608.609375</v>
      </c>
      <c r="O54" s="3">
        <f t="shared" si="7"/>
        <v>53066.168065512975</v>
      </c>
      <c r="P54" s="3">
        <f t="shared" si="8"/>
        <v>54564.891929085599</v>
      </c>
      <c r="Q54" s="3">
        <f t="shared" si="9"/>
        <v>56105.943575144207</v>
      </c>
    </row>
    <row r="55" spans="1:17" x14ac:dyDescent="0.25">
      <c r="A55" s="14">
        <v>53</v>
      </c>
      <c r="B55" s="1" t="str">
        <f t="shared" si="0"/>
        <v>Dowa</v>
      </c>
      <c r="C55" s="1" t="s">
        <v>161</v>
      </c>
      <c r="D55" s="1" t="s">
        <v>168</v>
      </c>
      <c r="E55" s="1" t="s">
        <v>152</v>
      </c>
      <c r="F55" s="2">
        <v>108772.8984375</v>
      </c>
      <c r="G55" s="2">
        <v>94350.4921875</v>
      </c>
      <c r="H55" s="2">
        <v>125025.484375</v>
      </c>
      <c r="I55" s="1">
        <f t="shared" si="1"/>
        <v>2.7851076674742913E-2</v>
      </c>
      <c r="J55" s="3">
        <f t="shared" si="2"/>
        <v>111844.92177715212</v>
      </c>
      <c r="K55" s="3">
        <f t="shared" si="3"/>
        <v>115003.70687028267</v>
      </c>
      <c r="L55" s="3">
        <f t="shared" si="4"/>
        <v>118251.70408950743</v>
      </c>
      <c r="M55" s="3">
        <f t="shared" si="5"/>
        <v>121591.433012198</v>
      </c>
      <c r="N55" s="3">
        <f t="shared" si="6"/>
        <v>125025.484375</v>
      </c>
      <c r="O55" s="3">
        <f t="shared" si="7"/>
        <v>128556.52208355202</v>
      </c>
      <c r="P55" s="3">
        <f t="shared" si="8"/>
        <v>132187.28527896415</v>
      </c>
      <c r="Q55" s="3">
        <f t="shared" si="9"/>
        <v>135920.59046265896</v>
      </c>
    </row>
    <row r="56" spans="1:17" x14ac:dyDescent="0.25">
      <c r="A56" s="14">
        <v>54</v>
      </c>
      <c r="B56" s="1" t="str">
        <f t="shared" si="0"/>
        <v>Dowa</v>
      </c>
      <c r="C56" s="1" t="s">
        <v>161</v>
      </c>
      <c r="D56" s="1" t="s">
        <v>169</v>
      </c>
      <c r="E56" s="1" t="s">
        <v>152</v>
      </c>
      <c r="F56" s="2">
        <v>99304.25</v>
      </c>
      <c r="G56" s="2">
        <v>86137.3203125</v>
      </c>
      <c r="H56" s="2">
        <v>114142.0546875</v>
      </c>
      <c r="I56" s="1">
        <f t="shared" si="1"/>
        <v>2.7851079336320594E-2</v>
      </c>
      <c r="J56" s="3">
        <f t="shared" si="2"/>
        <v>102108.85489395913</v>
      </c>
      <c r="K56" s="3">
        <f t="shared" si="3"/>
        <v>104992.66897192819</v>
      </c>
      <c r="L56" s="3">
        <f t="shared" si="4"/>
        <v>107957.92930296635</v>
      </c>
      <c r="M56" s="3">
        <f t="shared" si="5"/>
        <v>111006.93613665969</v>
      </c>
      <c r="N56" s="3">
        <f t="shared" si="6"/>
        <v>114142.05468749999</v>
      </c>
      <c r="O56" s="3">
        <f t="shared" si="7"/>
        <v>117365.71696965925</v>
      </c>
      <c r="P56" s="3">
        <f t="shared" si="8"/>
        <v>120680.42368358263</v>
      </c>
      <c r="Q56" s="3">
        <f t="shared" si="9"/>
        <v>124088.74615586388</v>
      </c>
    </row>
    <row r="57" spans="1:17" x14ac:dyDescent="0.25">
      <c r="A57" s="14">
        <v>55</v>
      </c>
      <c r="B57" s="1" t="str">
        <f t="shared" si="0"/>
        <v>Dowa</v>
      </c>
      <c r="C57" s="1" t="s">
        <v>161</v>
      </c>
      <c r="D57" s="1" t="s">
        <v>170</v>
      </c>
      <c r="E57" s="1" t="s">
        <v>152</v>
      </c>
      <c r="F57" s="2">
        <v>87866.7109375</v>
      </c>
      <c r="G57" s="2">
        <v>76216.3046875</v>
      </c>
      <c r="H57" s="2">
        <v>100995.53125</v>
      </c>
      <c r="I57" s="1">
        <f t="shared" si="1"/>
        <v>2.7851050602350165E-2</v>
      </c>
      <c r="J57" s="3">
        <f t="shared" si="2"/>
        <v>90348.288007072639</v>
      </c>
      <c r="K57" s="3">
        <f t="shared" si="3"/>
        <v>92899.951058998791</v>
      </c>
      <c r="L57" s="3">
        <f t="shared" si="4"/>
        <v>95523.679497820354</v>
      </c>
      <c r="M57" s="3">
        <f t="shared" si="5"/>
        <v>98221.50863144538</v>
      </c>
      <c r="N57" s="3">
        <f t="shared" si="6"/>
        <v>100995.53125</v>
      </c>
      <c r="O57" s="3">
        <f t="shared" si="7"/>
        <v>103847.89924927085</v>
      </c>
      <c r="P57" s="3">
        <f t="shared" si="8"/>
        <v>106780.82529999768</v>
      </c>
      <c r="Q57" s="3">
        <f t="shared" si="9"/>
        <v>109796.58456431112</v>
      </c>
    </row>
    <row r="58" spans="1:17" x14ac:dyDescent="0.25">
      <c r="A58" s="14">
        <v>56</v>
      </c>
      <c r="B58" s="1" t="str">
        <f t="shared" si="0"/>
        <v>Karonga</v>
      </c>
      <c r="C58" s="1" t="s">
        <v>260</v>
      </c>
      <c r="D58" s="1" t="s">
        <v>261</v>
      </c>
      <c r="E58" s="1" t="s">
        <v>253</v>
      </c>
      <c r="F58" s="2">
        <v>53284.3125</v>
      </c>
      <c r="G58" s="2">
        <v>46219.25</v>
      </c>
      <c r="H58" s="2">
        <v>61245.93359375</v>
      </c>
      <c r="I58" s="1">
        <f t="shared" si="1"/>
        <v>2.7851098728564318E-2</v>
      </c>
      <c r="J58" s="3">
        <f t="shared" si="2"/>
        <v>54789.198233672731</v>
      </c>
      <c r="K58" s="3">
        <f t="shared" si="3"/>
        <v>56336.585802597838</v>
      </c>
      <c r="L58" s="3">
        <f t="shared" si="4"/>
        <v>57927.675567679435</v>
      </c>
      <c r="M58" s="3">
        <f t="shared" si="5"/>
        <v>59563.701791094121</v>
      </c>
      <c r="N58" s="3">
        <f t="shared" si="6"/>
        <v>61245.93359375</v>
      </c>
      <c r="O58" s="3">
        <f t="shared" si="7"/>
        <v>62975.675939786677</v>
      </c>
      <c r="P58" s="3">
        <f t="shared" si="8"/>
        <v>64754.270648880127</v>
      </c>
      <c r="Q58" s="3">
        <f t="shared" si="9"/>
        <v>66583.097437137607</v>
      </c>
    </row>
    <row r="59" spans="1:17" x14ac:dyDescent="0.25">
      <c r="A59" s="14">
        <v>57</v>
      </c>
      <c r="B59" s="1" t="str">
        <f t="shared" si="0"/>
        <v>Karonga</v>
      </c>
      <c r="C59" s="1" t="s">
        <v>260</v>
      </c>
      <c r="D59" s="1" t="s">
        <v>81</v>
      </c>
      <c r="E59" s="1" t="s">
        <v>253</v>
      </c>
      <c r="F59" s="2">
        <v>8004.8935546875</v>
      </c>
      <c r="G59" s="2">
        <v>6943.51025390625</v>
      </c>
      <c r="H59" s="2">
        <v>9200.9658203125</v>
      </c>
      <c r="I59" s="1">
        <f t="shared" si="1"/>
        <v>2.7851082001326032E-2</v>
      </c>
      <c r="J59" s="3">
        <f t="shared" si="2"/>
        <v>8230.9721547211848</v>
      </c>
      <c r="K59" s="3">
        <f t="shared" si="3"/>
        <v>8463.4357907386766</v>
      </c>
      <c r="L59" s="3">
        <f t="shared" si="4"/>
        <v>8702.4647924328638</v>
      </c>
      <c r="M59" s="3">
        <f t="shared" si="5"/>
        <v>8948.2445824668703</v>
      </c>
      <c r="N59" s="3">
        <f t="shared" si="6"/>
        <v>9200.9658203125</v>
      </c>
      <c r="O59" s="3">
        <f t="shared" si="7"/>
        <v>9460.8245501510683</v>
      </c>
      <c r="P59" s="3">
        <f t="shared" si="8"/>
        <v>9728.0223529513332</v>
      </c>
      <c r="Q59" s="3">
        <f t="shared" si="9"/>
        <v>10002.766502842467</v>
      </c>
    </row>
    <row r="60" spans="1:17" x14ac:dyDescent="0.25">
      <c r="A60" s="14">
        <v>58</v>
      </c>
      <c r="B60" s="1" t="str">
        <f t="shared" si="0"/>
        <v>Karonga</v>
      </c>
      <c r="C60" s="1" t="s">
        <v>260</v>
      </c>
      <c r="D60" s="1" t="s">
        <v>262</v>
      </c>
      <c r="E60" s="1" t="s">
        <v>253</v>
      </c>
      <c r="F60" s="2">
        <v>6670.60498046875</v>
      </c>
      <c r="G60" s="2">
        <v>5786.13720703125</v>
      </c>
      <c r="H60" s="2">
        <v>7667.31103515625</v>
      </c>
      <c r="I60" s="1">
        <f t="shared" si="1"/>
        <v>2.7851082851845045E-2</v>
      </c>
      <c r="J60" s="3">
        <f t="shared" si="2"/>
        <v>6858.9998756359992</v>
      </c>
      <c r="K60" s="3">
        <f t="shared" si="3"/>
        <v>7052.7155230631988</v>
      </c>
      <c r="L60" s="3">
        <f t="shared" si="4"/>
        <v>7251.902194362473</v>
      </c>
      <c r="M60" s="3">
        <f t="shared" si="5"/>
        <v>7456.7144051994655</v>
      </c>
      <c r="N60" s="3">
        <f t="shared" si="6"/>
        <v>7667.31103515625</v>
      </c>
      <c r="O60" s="3">
        <f t="shared" si="7"/>
        <v>7883.8554509794531</v>
      </c>
      <c r="P60" s="3">
        <f t="shared" si="8"/>
        <v>8106.5156333092182</v>
      </c>
      <c r="Q60" s="3">
        <f t="shared" si="9"/>
        <v>8335.4643069873346</v>
      </c>
    </row>
    <row r="61" spans="1:17" x14ac:dyDescent="0.25">
      <c r="A61" s="14">
        <v>59</v>
      </c>
      <c r="B61" s="1" t="str">
        <f t="shared" si="0"/>
        <v>Karonga</v>
      </c>
      <c r="C61" s="1" t="s">
        <v>260</v>
      </c>
      <c r="D61" s="1" t="s">
        <v>263</v>
      </c>
      <c r="E61" s="1" t="s">
        <v>253</v>
      </c>
      <c r="F61" s="2">
        <v>25602.4609375</v>
      </c>
      <c r="G61" s="2">
        <v>22207.78515625</v>
      </c>
      <c r="H61" s="2">
        <v>29427.921875</v>
      </c>
      <c r="I61" s="1">
        <f t="shared" si="1"/>
        <v>2.7851094009110518E-2</v>
      </c>
      <c r="J61" s="3">
        <f t="shared" si="2"/>
        <v>26325.540016198789</v>
      </c>
      <c r="K61" s="3">
        <f t="shared" si="3"/>
        <v>27069.040700278729</v>
      </c>
      <c r="L61" s="3">
        <f t="shared" si="4"/>
        <v>27833.539748186617</v>
      </c>
      <c r="M61" s="3">
        <f t="shared" si="5"/>
        <v>28619.630207505179</v>
      </c>
      <c r="N61" s="3">
        <f t="shared" si="6"/>
        <v>29427.921875</v>
      </c>
      <c r="O61" s="3">
        <f t="shared" si="7"/>
        <v>30259.041769659343</v>
      </c>
      <c r="P61" s="3">
        <f t="shared" si="8"/>
        <v>31113.634619093842</v>
      </c>
      <c r="Q61" s="3">
        <f t="shared" si="9"/>
        <v>31992.363359673338</v>
      </c>
    </row>
    <row r="62" spans="1:17" x14ac:dyDescent="0.25">
      <c r="A62" s="14">
        <v>60</v>
      </c>
      <c r="B62" s="1" t="str">
        <f t="shared" si="0"/>
        <v>Karonga</v>
      </c>
      <c r="C62" s="1" t="s">
        <v>260</v>
      </c>
      <c r="D62" s="1" t="s">
        <v>264</v>
      </c>
      <c r="E62" s="1" t="s">
        <v>253</v>
      </c>
      <c r="F62" s="2">
        <v>30235.400390625</v>
      </c>
      <c r="G62" s="2">
        <v>26226.43359375</v>
      </c>
      <c r="H62" s="2">
        <v>34753.1015625</v>
      </c>
      <c r="I62" s="1">
        <f t="shared" si="1"/>
        <v>2.7851077073451413E-2</v>
      </c>
      <c r="J62" s="3">
        <f t="shared" si="2"/>
        <v>31089.325020438922</v>
      </c>
      <c r="K62" s="3">
        <f t="shared" si="3"/>
        <v>31967.366654293877</v>
      </c>
      <c r="L62" s="3">
        <f t="shared" si="4"/>
        <v>32870.206417740766</v>
      </c>
      <c r="M62" s="3">
        <f t="shared" si="5"/>
        <v>33798.544673048928</v>
      </c>
      <c r="N62" s="3">
        <f t="shared" si="6"/>
        <v>34753.1015625</v>
      </c>
      <c r="O62" s="3">
        <f t="shared" si="7"/>
        <v>35734.61756702578</v>
      </c>
      <c r="P62" s="3">
        <f t="shared" si="8"/>
        <v>36743.854080623474</v>
      </c>
      <c r="Q62" s="3">
        <f t="shared" si="9"/>
        <v>37781.594000993835</v>
      </c>
    </row>
    <row r="63" spans="1:17" x14ac:dyDescent="0.25">
      <c r="A63" s="14">
        <v>61</v>
      </c>
      <c r="B63" s="1" t="str">
        <f t="shared" si="0"/>
        <v>Karonga</v>
      </c>
      <c r="C63" s="1" t="s">
        <v>260</v>
      </c>
      <c r="D63" s="1" t="s">
        <v>265</v>
      </c>
      <c r="E63" s="1" t="s">
        <v>253</v>
      </c>
      <c r="F63" s="2">
        <v>80640.40625</v>
      </c>
      <c r="G63" s="2">
        <v>69948.140625</v>
      </c>
      <c r="H63" s="2">
        <v>92689.5078125</v>
      </c>
      <c r="I63" s="1">
        <f t="shared" si="1"/>
        <v>2.7851087940402891E-2</v>
      </c>
      <c r="J63" s="3">
        <f t="shared" si="2"/>
        <v>82917.897383224132</v>
      </c>
      <c r="K63" s="3">
        <f t="shared" si="3"/>
        <v>85259.710685731887</v>
      </c>
      <c r="L63" s="3">
        <f t="shared" si="4"/>
        <v>87667.662779946535</v>
      </c>
      <c r="M63" s="3">
        <f t="shared" si="5"/>
        <v>90143.621594350581</v>
      </c>
      <c r="N63" s="3">
        <f t="shared" si="6"/>
        <v>92689.5078125</v>
      </c>
      <c r="O63" s="3">
        <f t="shared" si="7"/>
        <v>95307.296362962283</v>
      </c>
      <c r="P63" s="3">
        <f t="shared" si="8"/>
        <v>97999.01795133423</v>
      </c>
      <c r="Q63" s="3">
        <f t="shared" si="9"/>
        <v>100766.76063552781</v>
      </c>
    </row>
    <row r="64" spans="1:17" x14ac:dyDescent="0.25">
      <c r="A64" s="14">
        <v>62</v>
      </c>
      <c r="B64" s="1" t="str">
        <f t="shared" si="0"/>
        <v>Karonga</v>
      </c>
      <c r="C64" s="1" t="s">
        <v>260</v>
      </c>
      <c r="D64" s="1" t="s">
        <v>266</v>
      </c>
      <c r="E64" s="1" t="s">
        <v>253</v>
      </c>
      <c r="F64" s="2">
        <v>85973.8125</v>
      </c>
      <c r="G64" s="2">
        <v>74574.375</v>
      </c>
      <c r="H64" s="2">
        <v>98819.828125</v>
      </c>
      <c r="I64" s="1">
        <f t="shared" si="1"/>
        <v>2.7851106014883976E-2</v>
      </c>
      <c r="J64" s="3">
        <f t="shared" si="2"/>
        <v>88401.934252015635</v>
      </c>
      <c r="K64" s="3">
        <f t="shared" si="3"/>
        <v>90898.632412023071</v>
      </c>
      <c r="L64" s="3">
        <f t="shared" si="4"/>
        <v>93465.843754292044</v>
      </c>
      <c r="M64" s="3">
        <f t="shared" si="5"/>
        <v>96105.559752582718</v>
      </c>
      <c r="N64" s="3">
        <f t="shared" si="6"/>
        <v>98819.828125</v>
      </c>
      <c r="O64" s="3">
        <f t="shared" si="7"/>
        <v>101610.75442247877</v>
      </c>
      <c r="P64" s="3">
        <f t="shared" si="8"/>
        <v>104480.5036621317</v>
      </c>
      <c r="Q64" s="3">
        <f t="shared" si="9"/>
        <v>107431.30200672729</v>
      </c>
    </row>
    <row r="65" spans="1:17" x14ac:dyDescent="0.25">
      <c r="A65" s="14">
        <v>63</v>
      </c>
      <c r="B65" s="1" t="str">
        <f t="shared" si="0"/>
        <v>Karonga</v>
      </c>
      <c r="C65" s="1" t="s">
        <v>260</v>
      </c>
      <c r="D65" s="1" t="s">
        <v>267</v>
      </c>
      <c r="E65" s="1" t="s">
        <v>253</v>
      </c>
      <c r="F65" s="2">
        <v>67967.8203125</v>
      </c>
      <c r="G65" s="2">
        <v>58955.83984375</v>
      </c>
      <c r="H65" s="2">
        <v>78123.4140625</v>
      </c>
      <c r="I65" s="1">
        <f t="shared" si="1"/>
        <v>2.7851089076385248E-2</v>
      </c>
      <c r="J65" s="3">
        <f t="shared" si="2"/>
        <v>69887.405315934928</v>
      </c>
      <c r="K65" s="3">
        <f t="shared" si="3"/>
        <v>71861.204307231616</v>
      </c>
      <c r="L65" s="3">
        <f t="shared" si="4"/>
        <v>73890.748428003819</v>
      </c>
      <c r="M65" s="3">
        <f t="shared" si="5"/>
        <v>75977.612063218738</v>
      </c>
      <c r="N65" s="3">
        <f t="shared" si="6"/>
        <v>78123.4140625</v>
      </c>
      <c r="O65" s="3">
        <f t="shared" si="7"/>
        <v>80329.818995923066</v>
      </c>
      <c r="P65" s="3">
        <f t="shared" si="8"/>
        <v>82598.538445277794</v>
      </c>
      <c r="Q65" s="3">
        <f t="shared" si="9"/>
        <v>84931.332331799393</v>
      </c>
    </row>
    <row r="66" spans="1:17" x14ac:dyDescent="0.25">
      <c r="A66" s="14">
        <v>64</v>
      </c>
      <c r="B66" s="1" t="str">
        <f t="shared" ref="B66:B129" si="10">PROPER(C66)</f>
        <v>Kasungu</v>
      </c>
      <c r="C66" s="1" t="s">
        <v>171</v>
      </c>
      <c r="D66" s="1" t="s">
        <v>172</v>
      </c>
      <c r="E66" s="1" t="s">
        <v>152</v>
      </c>
      <c r="F66" s="2">
        <v>51869.328125</v>
      </c>
      <c r="G66" s="2">
        <v>44991.87890625</v>
      </c>
      <c r="H66" s="2">
        <v>59619.51953125</v>
      </c>
      <c r="I66" s="1">
        <f t="shared" si="1"/>
        <v>2.7851078828371272E-2</v>
      </c>
      <c r="J66" s="3">
        <f t="shared" si="2"/>
        <v>53334.250007149916</v>
      </c>
      <c r="K66" s="3">
        <f t="shared" si="3"/>
        <v>54840.545012846553</v>
      </c>
      <c r="L66" s="3">
        <f t="shared" si="4"/>
        <v>56389.381624432135</v>
      </c>
      <c r="M66" s="3">
        <f t="shared" si="5"/>
        <v>57981.96132516511</v>
      </c>
      <c r="N66" s="3">
        <f t="shared" si="6"/>
        <v>59619.519531250007</v>
      </c>
      <c r="O66" s="3">
        <f t="shared" si="7"/>
        <v>61303.326550190293</v>
      </c>
      <c r="P66" s="3">
        <f t="shared" si="8"/>
        <v>63034.688566207449</v>
      </c>
      <c r="Q66" s="3">
        <f t="shared" si="9"/>
        <v>64814.948653490806</v>
      </c>
    </row>
    <row r="67" spans="1:17" x14ac:dyDescent="0.25">
      <c r="A67" s="14">
        <v>65</v>
      </c>
      <c r="B67" s="1" t="str">
        <f t="shared" si="10"/>
        <v>Kasungu</v>
      </c>
      <c r="C67" s="1" t="s">
        <v>171</v>
      </c>
      <c r="D67" s="1" t="s">
        <v>173</v>
      </c>
      <c r="E67" s="1" t="s">
        <v>152</v>
      </c>
      <c r="F67" s="2">
        <v>4891.72900390625</v>
      </c>
      <c r="G67" s="2">
        <v>4243.125</v>
      </c>
      <c r="H67" s="2">
        <v>5622.63916015625</v>
      </c>
      <c r="I67" s="1">
        <f t="shared" ref="I67:I130" si="11">(LN(H67/F67))/5</f>
        <v>2.7851066921087242E-2</v>
      </c>
      <c r="J67" s="3">
        <f t="shared" ref="J67:J130" si="12">F67*(EXP(I67))</f>
        <v>5029.8838251048055</v>
      </c>
      <c r="K67" s="3">
        <f t="shared" ref="K67:K130" si="13">F67*(EXP(I67*2))</f>
        <v>5171.9404884955929</v>
      </c>
      <c r="L67" s="3">
        <f t="shared" ref="L67:L130" si="14">F67*(EXP(I67*3))</f>
        <v>5318.0091919881816</v>
      </c>
      <c r="M67" s="3">
        <f t="shared" ref="M67:M130" si="15">F67*EXP(I67*4)</f>
        <v>5468.2032457603154</v>
      </c>
      <c r="N67" s="3">
        <f t="shared" ref="N67:N130" si="16">F67*EXP(I67*5)</f>
        <v>5622.63916015625</v>
      </c>
      <c r="O67" s="3">
        <f t="shared" ref="O67:O130" si="17">H67*EXP(I67)</f>
        <v>5781.4367360675642</v>
      </c>
      <c r="P67" s="3">
        <f t="shared" ref="P67:P130" si="18">H67*EXP(I67*2)</f>
        <v>5944.7191578665552</v>
      </c>
      <c r="Q67" s="3">
        <f t="shared" ref="Q67:Q130" si="19">H67*EXP(I67*3)</f>
        <v>6112.6130889643009</v>
      </c>
    </row>
    <row r="68" spans="1:17" x14ac:dyDescent="0.25">
      <c r="A68" s="14">
        <v>66</v>
      </c>
      <c r="B68" s="1" t="str">
        <f t="shared" si="10"/>
        <v>Kasungu</v>
      </c>
      <c r="C68" s="1" t="s">
        <v>171</v>
      </c>
      <c r="D68" s="1" t="s">
        <v>174</v>
      </c>
      <c r="E68" s="1" t="s">
        <v>152</v>
      </c>
      <c r="F68" s="2">
        <v>50495.27734375</v>
      </c>
      <c r="G68" s="2">
        <v>43800.01171875</v>
      </c>
      <c r="H68" s="2">
        <v>58040.15625</v>
      </c>
      <c r="I68" s="1">
        <f t="shared" si="11"/>
        <v>2.7851061231711976E-2</v>
      </c>
      <c r="J68" s="3">
        <f t="shared" si="12"/>
        <v>51921.391619951391</v>
      </c>
      <c r="K68" s="3">
        <f t="shared" si="13"/>
        <v>53387.78296830233</v>
      </c>
      <c r="L68" s="3">
        <f t="shared" si="14"/>
        <v>54895.588915134329</v>
      </c>
      <c r="M68" s="3">
        <f t="shared" si="15"/>
        <v>56445.979113398011</v>
      </c>
      <c r="N68" s="3">
        <f t="shared" si="16"/>
        <v>58040.15625</v>
      </c>
      <c r="O68" s="3">
        <f t="shared" si="17"/>
        <v>59679.356978765369</v>
      </c>
      <c r="P68" s="3">
        <f t="shared" si="18"/>
        <v>61364.852879749284</v>
      </c>
      <c r="Q68" s="3">
        <f t="shared" si="19"/>
        <v>63097.951445642015</v>
      </c>
    </row>
    <row r="69" spans="1:17" x14ac:dyDescent="0.25">
      <c r="A69" s="14">
        <v>67</v>
      </c>
      <c r="B69" s="1" t="str">
        <f t="shared" si="10"/>
        <v>Kasungu</v>
      </c>
      <c r="C69" s="1" t="s">
        <v>171</v>
      </c>
      <c r="D69" s="1" t="s">
        <v>175</v>
      </c>
      <c r="E69" s="1" t="s">
        <v>152</v>
      </c>
      <c r="F69" s="2">
        <v>8336.1787109375</v>
      </c>
      <c r="G69" s="2">
        <v>7230.8701171875</v>
      </c>
      <c r="H69" s="2">
        <v>9581.751953125</v>
      </c>
      <c r="I69" s="1">
        <f t="shared" si="11"/>
        <v>2.7851105627729439E-2</v>
      </c>
      <c r="J69" s="3">
        <f t="shared" si="12"/>
        <v>8571.6138508111635</v>
      </c>
      <c r="K69" s="3">
        <f t="shared" si="13"/>
        <v>8813.6982849249544</v>
      </c>
      <c r="L69" s="3">
        <f t="shared" si="14"/>
        <v>9062.6198064601122</v>
      </c>
      <c r="M69" s="3">
        <f t="shared" si="15"/>
        <v>9318.5715123605987</v>
      </c>
      <c r="N69" s="3">
        <f t="shared" si="16"/>
        <v>9581.751953125</v>
      </c>
      <c r="O69" s="3">
        <f t="shared" si="17"/>
        <v>9852.3652868289537</v>
      </c>
      <c r="P69" s="3">
        <f t="shared" si="18"/>
        <v>10130.621437497552</v>
      </c>
      <c r="Q69" s="3">
        <f t="shared" si="19"/>
        <v>10416.736257950593</v>
      </c>
    </row>
    <row r="70" spans="1:17" x14ac:dyDescent="0.25">
      <c r="A70" s="14">
        <v>68</v>
      </c>
      <c r="B70" s="1" t="str">
        <f t="shared" si="10"/>
        <v>Kasungu</v>
      </c>
      <c r="C70" s="1" t="s">
        <v>171</v>
      </c>
      <c r="D70" s="1" t="s">
        <v>176</v>
      </c>
      <c r="E70" s="1" t="s">
        <v>152</v>
      </c>
      <c r="F70" s="2">
        <v>54690.53125</v>
      </c>
      <c r="G70" s="2">
        <v>47439.0234375</v>
      </c>
      <c r="H70" s="2">
        <v>62862.2734375</v>
      </c>
      <c r="I70" s="1">
        <f t="shared" si="11"/>
        <v>2.7851121248438249E-2</v>
      </c>
      <c r="J70" s="3">
        <f t="shared" si="12"/>
        <v>56235.133476495699</v>
      </c>
      <c r="K70" s="3">
        <f t="shared" si="13"/>
        <v>57823.359269696019</v>
      </c>
      <c r="L70" s="3">
        <f t="shared" si="14"/>
        <v>59456.440672090197</v>
      </c>
      <c r="M70" s="3">
        <f t="shared" si="15"/>
        <v>61135.644522237839</v>
      </c>
      <c r="N70" s="3">
        <f t="shared" si="16"/>
        <v>62862.273437499993</v>
      </c>
      <c r="O70" s="3">
        <f t="shared" si="17"/>
        <v>64637.666824525179</v>
      </c>
      <c r="P70" s="3">
        <f t="shared" si="18"/>
        <v>66463.201918274135</v>
      </c>
      <c r="Q70" s="3">
        <f t="shared" si="19"/>
        <v>68340.294850389313</v>
      </c>
    </row>
    <row r="71" spans="1:17" x14ac:dyDescent="0.25">
      <c r="A71" s="14">
        <v>69</v>
      </c>
      <c r="B71" s="1" t="str">
        <f t="shared" si="10"/>
        <v>Kasungu</v>
      </c>
      <c r="C71" s="1" t="s">
        <v>171</v>
      </c>
      <c r="D71" s="1" t="s">
        <v>177</v>
      </c>
      <c r="E71" s="1" t="s">
        <v>152</v>
      </c>
      <c r="F71" s="2">
        <v>35944.25390625</v>
      </c>
      <c r="G71" s="2">
        <v>31178.3359375</v>
      </c>
      <c r="H71" s="2">
        <v>41314.95703125</v>
      </c>
      <c r="I71" s="1">
        <f t="shared" si="11"/>
        <v>2.7851070888424589E-2</v>
      </c>
      <c r="J71" s="3">
        <f t="shared" si="12"/>
        <v>36959.410854814487</v>
      </c>
      <c r="K71" s="3">
        <f t="shared" si="13"/>
        <v>38003.238411841368</v>
      </c>
      <c r="L71" s="3">
        <f t="shared" si="14"/>
        <v>39076.546308073026</v>
      </c>
      <c r="M71" s="3">
        <f t="shared" si="15"/>
        <v>40180.167143102917</v>
      </c>
      <c r="N71" s="3">
        <f t="shared" si="16"/>
        <v>41314.95703125</v>
      </c>
      <c r="O71" s="3">
        <f t="shared" si="17"/>
        <v>42481.796265674166</v>
      </c>
      <c r="P71" s="3">
        <f t="shared" si="18"/>
        <v>43681.590001248172</v>
      </c>
      <c r="Q71" s="3">
        <f t="shared" si="19"/>
        <v>44915.268956715423</v>
      </c>
    </row>
    <row r="72" spans="1:17" x14ac:dyDescent="0.25">
      <c r="A72" s="14">
        <v>70</v>
      </c>
      <c r="B72" s="1" t="str">
        <f t="shared" si="10"/>
        <v>Kasungu</v>
      </c>
      <c r="C72" s="1" t="s">
        <v>171</v>
      </c>
      <c r="D72" s="1" t="s">
        <v>178</v>
      </c>
      <c r="E72" s="1" t="s">
        <v>152</v>
      </c>
      <c r="F72" s="2">
        <v>40918.18359375</v>
      </c>
      <c r="G72" s="2">
        <v>35492.765625</v>
      </c>
      <c r="H72" s="2">
        <v>47032.078125</v>
      </c>
      <c r="I72" s="1">
        <f t="shared" si="11"/>
        <v>2.7851066261600492E-2</v>
      </c>
      <c r="J72" s="3">
        <f t="shared" si="12"/>
        <v>42073.816744711265</v>
      </c>
      <c r="K72" s="3">
        <f t="shared" si="13"/>
        <v>43262.087903088985</v>
      </c>
      <c r="L72" s="3">
        <f t="shared" si="14"/>
        <v>44483.918848885078</v>
      </c>
      <c r="M72" s="3">
        <f t="shared" si="15"/>
        <v>45740.257395503606</v>
      </c>
      <c r="N72" s="3">
        <f t="shared" si="16"/>
        <v>47032.078124999993</v>
      </c>
      <c r="O72" s="3">
        <f t="shared" si="17"/>
        <v>48360.383144095518</v>
      </c>
      <c r="P72" s="3">
        <f t="shared" si="18"/>
        <v>49726.202861543621</v>
      </c>
      <c r="Q72" s="3">
        <f t="shared" si="19"/>
        <v>51130.596787450973</v>
      </c>
    </row>
    <row r="73" spans="1:17" x14ac:dyDescent="0.25">
      <c r="A73" s="14">
        <v>71</v>
      </c>
      <c r="B73" s="1" t="str">
        <f t="shared" si="10"/>
        <v>Kasungu</v>
      </c>
      <c r="C73" s="1" t="s">
        <v>171</v>
      </c>
      <c r="D73" s="1" t="s">
        <v>179</v>
      </c>
      <c r="E73" s="1" t="s">
        <v>152</v>
      </c>
      <c r="F73" s="2">
        <v>49294.35546875</v>
      </c>
      <c r="G73" s="2">
        <v>42758.328125</v>
      </c>
      <c r="H73" s="2">
        <v>56659.80859375</v>
      </c>
      <c r="I73" s="1">
        <f t="shared" si="11"/>
        <v>2.7851107056520989E-2</v>
      </c>
      <c r="J73" s="3">
        <f t="shared" si="12"/>
        <v>50686.554998163927</v>
      </c>
      <c r="K73" s="3">
        <f t="shared" si="13"/>
        <v>52118.073827146123</v>
      </c>
      <c r="L73" s="3">
        <f t="shared" si="14"/>
        <v>53590.022433962004</v>
      </c>
      <c r="M73" s="3">
        <f t="shared" si="15"/>
        <v>55103.542659642633</v>
      </c>
      <c r="N73" s="3">
        <f t="shared" si="16"/>
        <v>56659.80859375</v>
      </c>
      <c r="O73" s="3">
        <f t="shared" si="17"/>
        <v>58260.027485158542</v>
      </c>
      <c r="P73" s="3">
        <f t="shared" si="18"/>
        <v>59905.440678559557</v>
      </c>
      <c r="Q73" s="3">
        <f t="shared" si="19"/>
        <v>61597.324577414794</v>
      </c>
    </row>
    <row r="74" spans="1:17" x14ac:dyDescent="0.25">
      <c r="A74" s="14">
        <v>72</v>
      </c>
      <c r="B74" s="1" t="str">
        <f t="shared" si="10"/>
        <v>Kasungu</v>
      </c>
      <c r="C74" s="1" t="s">
        <v>171</v>
      </c>
      <c r="D74" s="1" t="s">
        <v>180</v>
      </c>
      <c r="E74" s="1" t="s">
        <v>152</v>
      </c>
      <c r="F74" s="2">
        <v>39375.44140625</v>
      </c>
      <c r="G74" s="2">
        <v>34154.58203125</v>
      </c>
      <c r="H74" s="2">
        <v>45258.828125</v>
      </c>
      <c r="I74" s="1">
        <f t="shared" si="11"/>
        <v>2.7851088080342468E-2</v>
      </c>
      <c r="J74" s="3">
        <f t="shared" si="12"/>
        <v>40487.5044934373</v>
      </c>
      <c r="K74" s="3">
        <f t="shared" si="13"/>
        <v>41630.975084025646</v>
      </c>
      <c r="L74" s="3">
        <f t="shared" si="14"/>
        <v>42806.740206171315</v>
      </c>
      <c r="M74" s="3">
        <f t="shared" si="15"/>
        <v>44015.711939972469</v>
      </c>
      <c r="N74" s="3">
        <f t="shared" si="16"/>
        <v>45258.828125</v>
      </c>
      <c r="O74" s="3">
        <f t="shared" si="17"/>
        <v>46537.053087810906</v>
      </c>
      <c r="P74" s="3">
        <f t="shared" si="18"/>
        <v>47851.378390008424</v>
      </c>
      <c r="Q74" s="3">
        <f t="shared" si="19"/>
        <v>49202.823597429364</v>
      </c>
    </row>
    <row r="75" spans="1:17" x14ac:dyDescent="0.25">
      <c r="A75" s="14">
        <v>73</v>
      </c>
      <c r="B75" s="1" t="str">
        <f t="shared" si="10"/>
        <v>Kasungu</v>
      </c>
      <c r="C75" s="1" t="s">
        <v>171</v>
      </c>
      <c r="D75" s="1" t="s">
        <v>181</v>
      </c>
      <c r="E75" s="1" t="s">
        <v>152</v>
      </c>
      <c r="F75" s="2">
        <v>78703.5078125</v>
      </c>
      <c r="G75" s="2">
        <v>68268.0546875</v>
      </c>
      <c r="H75" s="2">
        <v>90463.1875</v>
      </c>
      <c r="I75" s="1">
        <f t="shared" si="11"/>
        <v>2.7851054723410096E-2</v>
      </c>
      <c r="J75" s="3">
        <f t="shared" si="12"/>
        <v>80926.293296357326</v>
      </c>
      <c r="K75" s="3">
        <f t="shared" si="13"/>
        <v>83211.855846251143</v>
      </c>
      <c r="L75" s="3">
        <f t="shared" si="14"/>
        <v>85561.968444796585</v>
      </c>
      <c r="M75" s="3">
        <f t="shared" si="15"/>
        <v>87978.454148107849</v>
      </c>
      <c r="N75" s="3">
        <f t="shared" si="16"/>
        <v>90463.1875</v>
      </c>
      <c r="O75" s="3">
        <f t="shared" si="17"/>
        <v>93018.095986131375</v>
      </c>
      <c r="P75" s="3">
        <f t="shared" si="18"/>
        <v>95645.161529214893</v>
      </c>
      <c r="Q75" s="3">
        <f t="shared" si="19"/>
        <v>98346.422026457469</v>
      </c>
    </row>
    <row r="76" spans="1:17" x14ac:dyDescent="0.25">
      <c r="A76" s="14">
        <v>74</v>
      </c>
      <c r="B76" s="1" t="str">
        <f t="shared" si="10"/>
        <v>Kasungu</v>
      </c>
      <c r="C76" s="1" t="s">
        <v>171</v>
      </c>
      <c r="D76" s="1" t="s">
        <v>182</v>
      </c>
      <c r="E76" s="1" t="s">
        <v>152</v>
      </c>
      <c r="F76" s="2">
        <v>60745.3515625</v>
      </c>
      <c r="G76" s="2">
        <v>52691.01171875</v>
      </c>
      <c r="H76" s="2">
        <v>69821.7734375</v>
      </c>
      <c r="I76" s="1">
        <f t="shared" si="11"/>
        <v>2.7851067937408557E-2</v>
      </c>
      <c r="J76" s="3">
        <f t="shared" si="12"/>
        <v>62460.954264037216</v>
      </c>
      <c r="K76" s="3">
        <f t="shared" si="13"/>
        <v>64225.00993446527</v>
      </c>
      <c r="L76" s="3">
        <f t="shared" si="14"/>
        <v>66038.887008441146</v>
      </c>
      <c r="M76" s="3">
        <f t="shared" si="15"/>
        <v>67903.992568685091</v>
      </c>
      <c r="N76" s="3">
        <f t="shared" si="16"/>
        <v>69821.7734375</v>
      </c>
      <c r="O76" s="3">
        <f t="shared" si="17"/>
        <v>71793.717299117925</v>
      </c>
      <c r="P76" s="3">
        <f t="shared" si="18"/>
        <v>73821.353853744455</v>
      </c>
      <c r="Q76" s="3">
        <f t="shared" si="19"/>
        <v>75906.256004196446</v>
      </c>
    </row>
    <row r="77" spans="1:17" x14ac:dyDescent="0.25">
      <c r="A77" s="14">
        <v>75</v>
      </c>
      <c r="B77" s="1" t="str">
        <f t="shared" si="10"/>
        <v>Kasungu</v>
      </c>
      <c r="C77" s="1" t="s">
        <v>171</v>
      </c>
      <c r="D77" s="1" t="s">
        <v>183</v>
      </c>
      <c r="E77" s="1" t="s">
        <v>152</v>
      </c>
      <c r="F77" s="2">
        <v>56649.3671875</v>
      </c>
      <c r="G77" s="2">
        <v>49138.12890625</v>
      </c>
      <c r="H77" s="2">
        <v>65113.7890625</v>
      </c>
      <c r="I77" s="1">
        <f t="shared" si="11"/>
        <v>2.7851104698903013E-2</v>
      </c>
      <c r="J77" s="3">
        <f t="shared" si="12"/>
        <v>58249.291049380277</v>
      </c>
      <c r="K77" s="3">
        <f t="shared" si="13"/>
        <v>59894.400876980893</v>
      </c>
      <c r="L77" s="3">
        <f t="shared" si="14"/>
        <v>61585.972838216301</v>
      </c>
      <c r="M77" s="3">
        <f t="shared" si="15"/>
        <v>63325.319143265842</v>
      </c>
      <c r="N77" s="3">
        <f t="shared" si="16"/>
        <v>65113.789062500007</v>
      </c>
      <c r="O77" s="3">
        <f t="shared" si="17"/>
        <v>66952.769973155606</v>
      </c>
      <c r="P77" s="3">
        <f t="shared" si="18"/>
        <v>68843.688435571705</v>
      </c>
      <c r="Q77" s="3">
        <f t="shared" si="19"/>
        <v>70788.011299821213</v>
      </c>
    </row>
    <row r="78" spans="1:17" x14ac:dyDescent="0.25">
      <c r="A78" s="14">
        <v>76</v>
      </c>
      <c r="B78" s="1" t="str">
        <f t="shared" si="10"/>
        <v>Kasungu</v>
      </c>
      <c r="C78" s="1" t="s">
        <v>171</v>
      </c>
      <c r="D78" s="1" t="s">
        <v>184</v>
      </c>
      <c r="E78" s="1" t="s">
        <v>152</v>
      </c>
      <c r="F78" s="2">
        <v>49329.9296875</v>
      </c>
      <c r="G78" s="2">
        <v>42789.18359375</v>
      </c>
      <c r="H78" s="2">
        <v>56700.6953125</v>
      </c>
      <c r="I78" s="1">
        <f t="shared" si="11"/>
        <v>2.785109675412515E-2</v>
      </c>
      <c r="J78" s="3">
        <f t="shared" si="12"/>
        <v>50723.133401883802</v>
      </c>
      <c r="K78" s="3">
        <f t="shared" si="13"/>
        <v>52155.684761846453</v>
      </c>
      <c r="L78" s="3">
        <f t="shared" si="14"/>
        <v>53628.695045800858</v>
      </c>
      <c r="M78" s="3">
        <f t="shared" si="15"/>
        <v>55143.306917512047</v>
      </c>
      <c r="N78" s="3">
        <f t="shared" si="16"/>
        <v>56700.6953125</v>
      </c>
      <c r="O78" s="3">
        <f t="shared" si="17"/>
        <v>58302.068349476707</v>
      </c>
      <c r="P78" s="3">
        <f t="shared" si="18"/>
        <v>59948.668267524678</v>
      </c>
      <c r="Q78" s="3">
        <f t="shared" si="19"/>
        <v>61641.772389743644</v>
      </c>
    </row>
    <row r="79" spans="1:17" x14ac:dyDescent="0.25">
      <c r="A79" s="14">
        <v>77</v>
      </c>
      <c r="B79" s="1" t="str">
        <f t="shared" si="10"/>
        <v>Kasungu</v>
      </c>
      <c r="C79" s="1" t="s">
        <v>171</v>
      </c>
      <c r="D79" s="1" t="s">
        <v>185</v>
      </c>
      <c r="E79" s="1" t="s">
        <v>152</v>
      </c>
      <c r="F79" s="2">
        <v>27893.1171875</v>
      </c>
      <c r="G79" s="2">
        <v>24194.71875</v>
      </c>
      <c r="H79" s="2">
        <v>32060.84375</v>
      </c>
      <c r="I79" s="1">
        <f t="shared" si="11"/>
        <v>2.7851100414453562E-2</v>
      </c>
      <c r="J79" s="3">
        <f t="shared" si="12"/>
        <v>28680.89045002593</v>
      </c>
      <c r="K79" s="3">
        <f t="shared" si="13"/>
        <v>29490.912452589742</v>
      </c>
      <c r="L79" s="3">
        <f t="shared" si="14"/>
        <v>30323.811556747754</v>
      </c>
      <c r="M79" s="3">
        <f t="shared" si="15"/>
        <v>31180.233870600365</v>
      </c>
      <c r="N79" s="3">
        <f t="shared" si="16"/>
        <v>32060.843750000004</v>
      </c>
      <c r="O79" s="3">
        <f t="shared" si="17"/>
        <v>32966.324313914534</v>
      </c>
      <c r="P79" s="3">
        <f t="shared" si="18"/>
        <v>33897.377974345807</v>
      </c>
      <c r="Q79" s="3">
        <f t="shared" si="19"/>
        <v>34854.726981214495</v>
      </c>
    </row>
    <row r="80" spans="1:17" x14ac:dyDescent="0.25">
      <c r="A80" s="14">
        <v>78</v>
      </c>
      <c r="B80" s="1" t="str">
        <f t="shared" si="10"/>
        <v>Kasungu</v>
      </c>
      <c r="C80" s="1" t="s">
        <v>171</v>
      </c>
      <c r="D80" s="1" t="s">
        <v>186</v>
      </c>
      <c r="E80" s="1" t="s">
        <v>152</v>
      </c>
      <c r="F80" s="2">
        <v>109632.5859375</v>
      </c>
      <c r="G80" s="2">
        <v>95096.203125</v>
      </c>
      <c r="H80" s="2">
        <v>126013.625</v>
      </c>
      <c r="I80" s="1">
        <f t="shared" si="11"/>
        <v>2.7851077750794189E-2</v>
      </c>
      <c r="J80" s="3">
        <f t="shared" si="12"/>
        <v>112728.8891602583</v>
      </c>
      <c r="K80" s="3">
        <f t="shared" si="13"/>
        <v>115912.63986558106</v>
      </c>
      <c r="L80" s="3">
        <f t="shared" si="14"/>
        <v>119186.30779291451</v>
      </c>
      <c r="M80" s="3">
        <f t="shared" si="15"/>
        <v>122552.43243343195</v>
      </c>
      <c r="N80" s="3">
        <f t="shared" si="16"/>
        <v>126013.62499999999</v>
      </c>
      <c r="O80" s="3">
        <f t="shared" si="17"/>
        <v>129572.57045278163</v>
      </c>
      <c r="P80" s="3">
        <f t="shared" si="18"/>
        <v>133232.02958204766</v>
      </c>
      <c r="Q80" s="3">
        <f t="shared" si="19"/>
        <v>136994.84114981184</v>
      </c>
    </row>
    <row r="81" spans="1:17" x14ac:dyDescent="0.25">
      <c r="A81" s="14">
        <v>79</v>
      </c>
      <c r="B81" s="1" t="str">
        <f t="shared" si="10"/>
        <v>Kasungu</v>
      </c>
      <c r="C81" s="1" t="s">
        <v>171</v>
      </c>
      <c r="D81" s="1" t="s">
        <v>187</v>
      </c>
      <c r="E81" s="1" t="s">
        <v>152</v>
      </c>
      <c r="F81" s="2">
        <v>110760.375</v>
      </c>
      <c r="G81" s="2">
        <v>96074.4609375</v>
      </c>
      <c r="H81" s="2">
        <v>127309.9453125</v>
      </c>
      <c r="I81" s="1">
        <f t="shared" si="11"/>
        <v>2.7851108703184829E-2</v>
      </c>
      <c r="J81" s="3">
        <f t="shared" si="12"/>
        <v>113888.53338103286</v>
      </c>
      <c r="K81" s="3">
        <f t="shared" si="13"/>
        <v>117105.0390149242</v>
      </c>
      <c r="L81" s="3">
        <f t="shared" si="14"/>
        <v>120412.38705573494</v>
      </c>
      <c r="M81" s="3">
        <f t="shared" si="15"/>
        <v>123813.14312710585</v>
      </c>
      <c r="N81" s="3">
        <f t="shared" si="16"/>
        <v>127309.94531250001</v>
      </c>
      <c r="O81" s="3">
        <f t="shared" si="17"/>
        <v>130905.50620165492</v>
      </c>
      <c r="P81" s="3">
        <f t="shared" si="18"/>
        <v>134602.61499483167</v>
      </c>
      <c r="Q81" s="3">
        <f t="shared" si="19"/>
        <v>138404.13966649355</v>
      </c>
    </row>
    <row r="82" spans="1:17" x14ac:dyDescent="0.25">
      <c r="A82" s="14">
        <v>80</v>
      </c>
      <c r="B82" s="1" t="str">
        <f t="shared" si="10"/>
        <v>Likoma</v>
      </c>
      <c r="C82" s="1" t="s">
        <v>316</v>
      </c>
      <c r="D82" s="1" t="s">
        <v>81</v>
      </c>
      <c r="E82" s="1" t="s">
        <v>317</v>
      </c>
      <c r="F82" s="2">
        <v>11962.3798828125</v>
      </c>
      <c r="G82" s="2">
        <v>10376.265625</v>
      </c>
      <c r="H82" s="2">
        <v>13749.76953125</v>
      </c>
      <c r="I82" s="1">
        <f t="shared" si="11"/>
        <v>2.7851069404802281E-2</v>
      </c>
      <c r="J82" s="3">
        <f t="shared" si="12"/>
        <v>12300.227830223945</v>
      </c>
      <c r="K82" s="3">
        <f t="shared" si="13"/>
        <v>12647.617460535304</v>
      </c>
      <c r="L82" s="3">
        <f t="shared" si="14"/>
        <v>13004.818255071714</v>
      </c>
      <c r="M82" s="3">
        <f t="shared" si="15"/>
        <v>13372.107305994401</v>
      </c>
      <c r="N82" s="3">
        <f t="shared" si="16"/>
        <v>13749.769531250002</v>
      </c>
      <c r="O82" s="3">
        <f t="shared" si="17"/>
        <v>14138.097895590579</v>
      </c>
      <c r="P82" s="3">
        <f t="shared" si="18"/>
        <v>14537.393637835836</v>
      </c>
      <c r="Q82" s="3">
        <f t="shared" si="19"/>
        <v>14947.966504553748</v>
      </c>
    </row>
    <row r="83" spans="1:17" x14ac:dyDescent="0.25">
      <c r="A83" s="14">
        <v>81</v>
      </c>
      <c r="B83" s="1" t="str">
        <f t="shared" si="10"/>
        <v>Lilongwe</v>
      </c>
      <c r="C83" s="1" t="s">
        <v>188</v>
      </c>
      <c r="D83" s="1" t="s">
        <v>189</v>
      </c>
      <c r="E83" s="1" t="s">
        <v>152</v>
      </c>
      <c r="F83" s="2">
        <v>918484.8125</v>
      </c>
      <c r="G83" s="2">
        <v>796701.1875</v>
      </c>
      <c r="H83" s="2">
        <v>1055722.625</v>
      </c>
      <c r="I83" s="1">
        <f t="shared" si="11"/>
        <v>2.7851078927389784E-2</v>
      </c>
      <c r="J83" s="3">
        <f t="shared" si="12"/>
        <v>944425.162100474</v>
      </c>
      <c r="K83" s="3">
        <f t="shared" si="13"/>
        <v>971098.1332187315</v>
      </c>
      <c r="L83" s="3">
        <f t="shared" si="14"/>
        <v>998524.41695171525</v>
      </c>
      <c r="M83" s="3">
        <f t="shared" si="15"/>
        <v>1026725.2887656267</v>
      </c>
      <c r="N83" s="3">
        <f t="shared" si="16"/>
        <v>1055722.625</v>
      </c>
      <c r="O83" s="3">
        <f t="shared" si="17"/>
        <v>1085538.9198378965</v>
      </c>
      <c r="P83" s="3">
        <f t="shared" si="18"/>
        <v>1116197.3027553777</v>
      </c>
      <c r="Q83" s="3">
        <f t="shared" si="19"/>
        <v>1147721.5564637976</v>
      </c>
    </row>
    <row r="84" spans="1:17" x14ac:dyDescent="0.25">
      <c r="A84" s="14">
        <v>82</v>
      </c>
      <c r="B84" s="1" t="str">
        <f t="shared" si="10"/>
        <v>Lilongwe</v>
      </c>
      <c r="C84" s="1" t="s">
        <v>188</v>
      </c>
      <c r="D84" s="1" t="s">
        <v>190</v>
      </c>
      <c r="E84" s="1" t="s">
        <v>152</v>
      </c>
      <c r="F84" s="2">
        <v>50420.58984375</v>
      </c>
      <c r="G84" s="2">
        <v>43735.2265625</v>
      </c>
      <c r="H84" s="2">
        <v>57954.30859375</v>
      </c>
      <c r="I84" s="1">
        <f t="shared" si="11"/>
        <v>2.7851059383601107E-2</v>
      </c>
      <c r="J84" s="3">
        <f t="shared" si="12"/>
        <v>51844.594660338742</v>
      </c>
      <c r="K84" s="3">
        <f t="shared" si="13"/>
        <v>53308.816969899133</v>
      </c>
      <c r="L84" s="3">
        <f t="shared" si="14"/>
        <v>54814.392616019693</v>
      </c>
      <c r="M84" s="3">
        <f t="shared" si="15"/>
        <v>56362.489521380943</v>
      </c>
      <c r="N84" s="3">
        <f t="shared" si="16"/>
        <v>57954.308593749993</v>
      </c>
      <c r="O84" s="3">
        <f t="shared" si="17"/>
        <v>59591.084657562751</v>
      </c>
      <c r="P84" s="3">
        <f t="shared" si="18"/>
        <v>61274.087411816232</v>
      </c>
      <c r="Q84" s="3">
        <f t="shared" si="19"/>
        <v>63004.622415014361</v>
      </c>
    </row>
    <row r="85" spans="1:17" x14ac:dyDescent="0.25">
      <c r="A85" s="14">
        <v>83</v>
      </c>
      <c r="B85" s="1" t="str">
        <f t="shared" si="10"/>
        <v>Lilongwe</v>
      </c>
      <c r="C85" s="1" t="s">
        <v>188</v>
      </c>
      <c r="D85" s="1" t="s">
        <v>191</v>
      </c>
      <c r="E85" s="1" t="s">
        <v>152</v>
      </c>
      <c r="F85" s="2">
        <v>57835.1484375</v>
      </c>
      <c r="G85" s="2">
        <v>50166.6796875</v>
      </c>
      <c r="H85" s="2">
        <v>66476.7421875</v>
      </c>
      <c r="I85" s="1">
        <f t="shared" si="11"/>
        <v>2.7851089926772099E-2</v>
      </c>
      <c r="J85" s="3">
        <f t="shared" si="12"/>
        <v>59468.5609338672</v>
      </c>
      <c r="K85" s="3">
        <f t="shared" si="13"/>
        <v>61148.105176332909</v>
      </c>
      <c r="L85" s="3">
        <f t="shared" si="14"/>
        <v>62875.084043381794</v>
      </c>
      <c r="M85" s="3">
        <f t="shared" si="15"/>
        <v>64650.837210118843</v>
      </c>
      <c r="N85" s="3">
        <f t="shared" si="16"/>
        <v>66476.7421875</v>
      </c>
      <c r="O85" s="3">
        <f t="shared" si="17"/>
        <v>68354.215390913407</v>
      </c>
      <c r="P85" s="3">
        <f t="shared" si="18"/>
        <v>70284.713238940007</v>
      </c>
      <c r="Q85" s="3">
        <f t="shared" si="19"/>
        <v>72269.733283146066</v>
      </c>
    </row>
    <row r="86" spans="1:17" x14ac:dyDescent="0.25">
      <c r="A86" s="14">
        <v>84</v>
      </c>
      <c r="B86" s="1" t="str">
        <f t="shared" si="10"/>
        <v>Lilongwe</v>
      </c>
      <c r="C86" s="1" t="s">
        <v>188</v>
      </c>
      <c r="D86" s="1" t="s">
        <v>192</v>
      </c>
      <c r="E86" s="1" t="s">
        <v>152</v>
      </c>
      <c r="F86" s="2">
        <v>39632.78515625</v>
      </c>
      <c r="G86" s="2">
        <v>34377.80078125</v>
      </c>
      <c r="H86" s="2">
        <v>45554.62109375</v>
      </c>
      <c r="I86" s="1">
        <f t="shared" si="11"/>
        <v>2.7851077171151782E-2</v>
      </c>
      <c r="J86" s="3">
        <f t="shared" si="12"/>
        <v>40752.115843993153</v>
      </c>
      <c r="K86" s="3">
        <f t="shared" si="13"/>
        <v>41903.059278193155</v>
      </c>
      <c r="L86" s="3">
        <f t="shared" si="14"/>
        <v>43086.508283240059</v>
      </c>
      <c r="M86" s="3">
        <f t="shared" si="15"/>
        <v>44303.38089915624</v>
      </c>
      <c r="N86" s="3">
        <f t="shared" si="16"/>
        <v>45554.62109375</v>
      </c>
      <c r="O86" s="3">
        <f t="shared" si="17"/>
        <v>46841.199494882247</v>
      </c>
      <c r="P86" s="3">
        <f t="shared" si="18"/>
        <v>48164.114143414139</v>
      </c>
      <c r="Q86" s="3">
        <f t="shared" si="19"/>
        <v>49524.391267420026</v>
      </c>
    </row>
    <row r="87" spans="1:17" x14ac:dyDescent="0.25">
      <c r="A87" s="14">
        <v>85</v>
      </c>
      <c r="B87" s="1" t="str">
        <f t="shared" si="10"/>
        <v>Lilongwe</v>
      </c>
      <c r="C87" s="1" t="s">
        <v>188</v>
      </c>
      <c r="D87" s="1" t="s">
        <v>193</v>
      </c>
      <c r="E87" s="1" t="s">
        <v>152</v>
      </c>
      <c r="F87" s="2">
        <v>30497.7734375</v>
      </c>
      <c r="G87" s="2">
        <v>26454.013671875</v>
      </c>
      <c r="H87" s="2">
        <v>35054.6796875</v>
      </c>
      <c r="I87" s="1">
        <f t="shared" si="11"/>
        <v>2.7851088058175516E-2</v>
      </c>
      <c r="J87" s="3">
        <f t="shared" si="12"/>
        <v>31359.108494139909</v>
      </c>
      <c r="K87" s="3">
        <f t="shared" si="13"/>
        <v>32244.769853856251</v>
      </c>
      <c r="L87" s="3">
        <f t="shared" si="14"/>
        <v>33155.444553611931</v>
      </c>
      <c r="M87" s="3">
        <f t="shared" si="15"/>
        <v>34091.839034049379</v>
      </c>
      <c r="N87" s="3">
        <f t="shared" si="16"/>
        <v>35054.6796875</v>
      </c>
      <c r="O87" s="3">
        <f t="shared" si="17"/>
        <v>36044.7134214709</v>
      </c>
      <c r="P87" s="3">
        <f t="shared" si="18"/>
        <v>37062.708238045845</v>
      </c>
      <c r="Q87" s="3">
        <f t="shared" si="19"/>
        <v>38109.45382965001</v>
      </c>
    </row>
    <row r="88" spans="1:17" x14ac:dyDescent="0.25">
      <c r="A88" s="14">
        <v>86</v>
      </c>
      <c r="B88" s="1" t="str">
        <f t="shared" si="10"/>
        <v>Lilongwe</v>
      </c>
      <c r="C88" s="1" t="s">
        <v>188</v>
      </c>
      <c r="D88" s="1" t="s">
        <v>194</v>
      </c>
      <c r="E88" s="1" t="s">
        <v>152</v>
      </c>
      <c r="F88" s="2">
        <v>149936.71875</v>
      </c>
      <c r="G88" s="2">
        <v>130056.34375</v>
      </c>
      <c r="H88" s="2">
        <v>172339.90625</v>
      </c>
      <c r="I88" s="1">
        <f t="shared" si="11"/>
        <v>2.7851079149337255E-2</v>
      </c>
      <c r="J88" s="3">
        <f t="shared" si="12"/>
        <v>154171.31346601396</v>
      </c>
      <c r="K88" s="3">
        <f t="shared" si="13"/>
        <v>158525.50391920554</v>
      </c>
      <c r="L88" s="3">
        <f t="shared" si="14"/>
        <v>163002.66779771494</v>
      </c>
      <c r="M88" s="3">
        <f t="shared" si="15"/>
        <v>167606.27818419595</v>
      </c>
      <c r="N88" s="3">
        <f t="shared" si="16"/>
        <v>172339.90625</v>
      </c>
      <c r="O88" s="3">
        <f t="shared" si="17"/>
        <v>177207.22402545047</v>
      </c>
      <c r="P88" s="3">
        <f t="shared" si="18"/>
        <v>182212.00724835717</v>
      </c>
      <c r="Q88" s="3">
        <f t="shared" si="19"/>
        <v>187358.13829297959</v>
      </c>
    </row>
    <row r="89" spans="1:17" x14ac:dyDescent="0.25">
      <c r="A89" s="14">
        <v>87</v>
      </c>
      <c r="B89" s="1" t="str">
        <f t="shared" si="10"/>
        <v>Lilongwe</v>
      </c>
      <c r="C89" s="1" t="s">
        <v>188</v>
      </c>
      <c r="D89" s="1" t="s">
        <v>195</v>
      </c>
      <c r="E89" s="1" t="s">
        <v>152</v>
      </c>
      <c r="F89" s="2">
        <v>119883.2734375</v>
      </c>
      <c r="G89" s="2">
        <v>103987.734375</v>
      </c>
      <c r="H89" s="2">
        <v>137795.953125</v>
      </c>
      <c r="I89" s="1">
        <f t="shared" si="11"/>
        <v>2.7851088475552954E-2</v>
      </c>
      <c r="J89" s="3">
        <f t="shared" si="12"/>
        <v>123269.08348350821</v>
      </c>
      <c r="K89" s="3">
        <f t="shared" si="13"/>
        <v>126750.51745885149</v>
      </c>
      <c r="L89" s="3">
        <f t="shared" si="14"/>
        <v>130330.27602769516</v>
      </c>
      <c r="M89" s="3">
        <f t="shared" si="15"/>
        <v>134011.13612786285</v>
      </c>
      <c r="N89" s="3">
        <f t="shared" si="16"/>
        <v>137795.953125</v>
      </c>
      <c r="O89" s="3">
        <f t="shared" si="17"/>
        <v>141687.66302757562</v>
      </c>
      <c r="P89" s="3">
        <f t="shared" si="18"/>
        <v>145689.28476444192</v>
      </c>
      <c r="Q89" s="3">
        <f t="shared" si="19"/>
        <v>149803.92252671794</v>
      </c>
    </row>
    <row r="90" spans="1:17" x14ac:dyDescent="0.25">
      <c r="A90" s="14">
        <v>88</v>
      </c>
      <c r="B90" s="1" t="str">
        <f t="shared" si="10"/>
        <v>Lilongwe</v>
      </c>
      <c r="C90" s="1" t="s">
        <v>188</v>
      </c>
      <c r="D90" s="1" t="s">
        <v>196</v>
      </c>
      <c r="E90" s="1" t="s">
        <v>152</v>
      </c>
      <c r="F90" s="2">
        <v>304202.28125</v>
      </c>
      <c r="G90" s="2">
        <v>263867.5625</v>
      </c>
      <c r="H90" s="2">
        <v>349655.4375</v>
      </c>
      <c r="I90" s="1">
        <f t="shared" si="11"/>
        <v>2.7851065263852282E-2</v>
      </c>
      <c r="J90" s="3">
        <f t="shared" si="12"/>
        <v>312793.72390861571</v>
      </c>
      <c r="K90" s="3">
        <f t="shared" si="13"/>
        <v>321627.81066132878</v>
      </c>
      <c r="L90" s="3">
        <f t="shared" si="14"/>
        <v>330711.39439172822</v>
      </c>
      <c r="M90" s="3">
        <f t="shared" si="15"/>
        <v>340051.52152618696</v>
      </c>
      <c r="N90" s="3">
        <f t="shared" si="16"/>
        <v>349655.4375</v>
      </c>
      <c r="O90" s="3">
        <f t="shared" si="17"/>
        <v>359530.59237790061</v>
      </c>
      <c r="P90" s="3">
        <f t="shared" si="18"/>
        <v>369684.64663331344</v>
      </c>
      <c r="Q90" s="3">
        <f t="shared" si="19"/>
        <v>380125.47709082899</v>
      </c>
    </row>
    <row r="91" spans="1:17" x14ac:dyDescent="0.25">
      <c r="A91" s="14">
        <v>89</v>
      </c>
      <c r="B91" s="1" t="str">
        <f t="shared" si="10"/>
        <v>Lilongwe</v>
      </c>
      <c r="C91" s="1" t="s">
        <v>188</v>
      </c>
      <c r="D91" s="1" t="s">
        <v>197</v>
      </c>
      <c r="E91" s="1" t="s">
        <v>152</v>
      </c>
      <c r="F91" s="2">
        <v>38326.3125</v>
      </c>
      <c r="G91" s="2">
        <v>33244.55859375</v>
      </c>
      <c r="H91" s="2">
        <v>44052.9453125</v>
      </c>
      <c r="I91" s="1">
        <f t="shared" si="11"/>
        <v>2.7851108467996637E-2</v>
      </c>
      <c r="J91" s="3">
        <f t="shared" si="12"/>
        <v>39408.746309332804</v>
      </c>
      <c r="K91" s="3">
        <f t="shared" si="13"/>
        <v>40521.75083823553</v>
      </c>
      <c r="L91" s="3">
        <f t="shared" si="14"/>
        <v>41666.189482591566</v>
      </c>
      <c r="M91" s="3">
        <f t="shared" si="15"/>
        <v>42842.950022808523</v>
      </c>
      <c r="N91" s="3">
        <f t="shared" si="16"/>
        <v>44052.9453125</v>
      </c>
      <c r="O91" s="3">
        <f t="shared" si="17"/>
        <v>45297.113986617529</v>
      </c>
      <c r="P91" s="3">
        <f t="shared" si="18"/>
        <v>46576.421189581983</v>
      </c>
      <c r="Q91" s="3">
        <f t="shared" si="19"/>
        <v>47891.85932397929</v>
      </c>
    </row>
    <row r="92" spans="1:17" x14ac:dyDescent="0.25">
      <c r="A92" s="14">
        <v>90</v>
      </c>
      <c r="B92" s="1" t="str">
        <f t="shared" si="10"/>
        <v>Lilongwe</v>
      </c>
      <c r="C92" s="1" t="s">
        <v>188</v>
      </c>
      <c r="D92" s="1" t="s">
        <v>198</v>
      </c>
      <c r="E92" s="1" t="s">
        <v>152</v>
      </c>
      <c r="F92" s="2">
        <v>152336.609375</v>
      </c>
      <c r="G92" s="2">
        <v>132138</v>
      </c>
      <c r="H92" s="2">
        <v>175098.359375</v>
      </c>
      <c r="I92" s="1">
        <f t="shared" si="11"/>
        <v>2.7851052372632357E-2</v>
      </c>
      <c r="J92" s="3">
        <f t="shared" si="12"/>
        <v>156638.97891874402</v>
      </c>
      <c r="K92" s="3">
        <f t="shared" si="13"/>
        <v>161062.85821491643</v>
      </c>
      <c r="L92" s="3">
        <f t="shared" si="14"/>
        <v>165611.67900497626</v>
      </c>
      <c r="M92" s="3">
        <f t="shared" si="15"/>
        <v>170288.96995140487</v>
      </c>
      <c r="N92" s="3">
        <f t="shared" si="16"/>
        <v>175098.359375</v>
      </c>
      <c r="O92" s="3">
        <f t="shared" si="17"/>
        <v>180043.57806947737</v>
      </c>
      <c r="P92" s="3">
        <f t="shared" si="18"/>
        <v>185128.46219556415</v>
      </c>
      <c r="Q92" s="3">
        <f t="shared" si="19"/>
        <v>190356.95625682871</v>
      </c>
    </row>
    <row r="93" spans="1:17" x14ac:dyDescent="0.25">
      <c r="A93" s="14">
        <v>91</v>
      </c>
      <c r="B93" s="1" t="str">
        <f t="shared" si="10"/>
        <v>Lilongwe</v>
      </c>
      <c r="C93" s="1" t="s">
        <v>188</v>
      </c>
      <c r="D93" s="1" t="s">
        <v>199</v>
      </c>
      <c r="E93" s="1" t="s">
        <v>152</v>
      </c>
      <c r="F93" s="2">
        <v>188035.15625</v>
      </c>
      <c r="G93" s="2">
        <v>163103.265625</v>
      </c>
      <c r="H93" s="2">
        <v>216130.953125</v>
      </c>
      <c r="I93" s="1">
        <f t="shared" si="11"/>
        <v>2.7851108354106636E-2</v>
      </c>
      <c r="J93" s="3">
        <f t="shared" si="12"/>
        <v>193345.75349632328</v>
      </c>
      <c r="K93" s="3">
        <f t="shared" si="13"/>
        <v>198806.33569054192</v>
      </c>
      <c r="L93" s="3">
        <f t="shared" si="14"/>
        <v>204421.13879398981</v>
      </c>
      <c r="M93" s="3">
        <f t="shared" si="15"/>
        <v>210194.51840246201</v>
      </c>
      <c r="N93" s="3">
        <f t="shared" si="16"/>
        <v>216130.95312500003</v>
      </c>
      <c r="O93" s="3">
        <f t="shared" si="17"/>
        <v>222235.04805810298</v>
      </c>
      <c r="P93" s="3">
        <f t="shared" si="18"/>
        <v>228511.53835805919</v>
      </c>
      <c r="Q93" s="3">
        <f t="shared" si="19"/>
        <v>234965.29291416978</v>
      </c>
    </row>
    <row r="94" spans="1:17" x14ac:dyDescent="0.25">
      <c r="A94" s="14">
        <v>92</v>
      </c>
      <c r="B94" s="1" t="str">
        <f t="shared" si="10"/>
        <v>Lilongwe</v>
      </c>
      <c r="C94" s="1" t="s">
        <v>188</v>
      </c>
      <c r="D94" s="1" t="s">
        <v>200</v>
      </c>
      <c r="E94" s="1" t="s">
        <v>152</v>
      </c>
      <c r="F94" s="2">
        <v>28284.97265625</v>
      </c>
      <c r="G94" s="2">
        <v>24534.615234375</v>
      </c>
      <c r="H94" s="2">
        <v>32511.248046875</v>
      </c>
      <c r="I94" s="1">
        <f t="shared" si="11"/>
        <v>2.7851092227411511E-2</v>
      </c>
      <c r="J94" s="3">
        <f t="shared" si="12"/>
        <v>29083.812685438814</v>
      </c>
      <c r="K94" s="3">
        <f t="shared" si="13"/>
        <v>29905.214001852117</v>
      </c>
      <c r="L94" s="3">
        <f t="shared" si="14"/>
        <v>30749.813793991518</v>
      </c>
      <c r="M94" s="3">
        <f t="shared" si="15"/>
        <v>31618.267246192932</v>
      </c>
      <c r="N94" s="3">
        <f t="shared" si="16"/>
        <v>32511.248046875</v>
      </c>
      <c r="O94" s="3">
        <f t="shared" si="17"/>
        <v>33429.448911141757</v>
      </c>
      <c r="P94" s="3">
        <f t="shared" si="18"/>
        <v>34373.582118144936</v>
      </c>
      <c r="Q94" s="3">
        <f t="shared" si="19"/>
        <v>35344.380063622739</v>
      </c>
    </row>
    <row r="95" spans="1:17" x14ac:dyDescent="0.25">
      <c r="A95" s="14">
        <v>93</v>
      </c>
      <c r="B95" s="1" t="str">
        <f t="shared" si="10"/>
        <v>Lilongwe</v>
      </c>
      <c r="C95" s="1" t="s">
        <v>188</v>
      </c>
      <c r="D95" s="1" t="s">
        <v>201</v>
      </c>
      <c r="E95" s="1" t="s">
        <v>152</v>
      </c>
      <c r="F95" s="2">
        <v>76913.6015625</v>
      </c>
      <c r="G95" s="2">
        <v>66715.484375</v>
      </c>
      <c r="H95" s="2">
        <v>88405.84375</v>
      </c>
      <c r="I95" s="1">
        <f t="shared" si="11"/>
        <v>2.7851067796415784E-2</v>
      </c>
      <c r="J95" s="3">
        <f t="shared" si="12"/>
        <v>79085.836615127424</v>
      </c>
      <c r="K95" s="3">
        <f t="shared" si="13"/>
        <v>81319.421091367898</v>
      </c>
      <c r="L95" s="3">
        <f t="shared" si="14"/>
        <v>83616.087654439951</v>
      </c>
      <c r="M95" s="3">
        <f t="shared" si="15"/>
        <v>85977.617902362937</v>
      </c>
      <c r="N95" s="3">
        <f t="shared" si="16"/>
        <v>88405.84375</v>
      </c>
      <c r="O95" s="3">
        <f t="shared" si="17"/>
        <v>90902.648850133075</v>
      </c>
      <c r="P95" s="3">
        <f t="shared" si="18"/>
        <v>93469.970054672987</v>
      </c>
      <c r="Q95" s="3">
        <f t="shared" si="19"/>
        <v>96109.798917137683</v>
      </c>
    </row>
    <row r="96" spans="1:17" x14ac:dyDescent="0.25">
      <c r="A96" s="14">
        <v>94</v>
      </c>
      <c r="B96" s="1" t="str">
        <f t="shared" si="10"/>
        <v>Lilongwe</v>
      </c>
      <c r="C96" s="1" t="s">
        <v>188</v>
      </c>
      <c r="D96" s="1" t="s">
        <v>202</v>
      </c>
      <c r="E96" s="1" t="s">
        <v>152</v>
      </c>
      <c r="F96" s="2">
        <v>132367.875</v>
      </c>
      <c r="G96" s="2">
        <v>114816.9921875</v>
      </c>
      <c r="H96" s="2">
        <v>152145.984375</v>
      </c>
      <c r="I96" s="1">
        <f t="shared" si="11"/>
        <v>2.7851101068810648E-2</v>
      </c>
      <c r="J96" s="3">
        <f t="shared" si="12"/>
        <v>136106.2838169724</v>
      </c>
      <c r="K96" s="3">
        <f t="shared" si="13"/>
        <v>139950.27490217128</v>
      </c>
      <c r="L96" s="3">
        <f t="shared" si="14"/>
        <v>143902.83017007136</v>
      </c>
      <c r="M96" s="3">
        <f t="shared" si="15"/>
        <v>147967.01575207213</v>
      </c>
      <c r="N96" s="3">
        <f t="shared" si="16"/>
        <v>152145.984375</v>
      </c>
      <c r="O96" s="3">
        <f t="shared" si="17"/>
        <v>156442.97780678581</v>
      </c>
      <c r="P96" s="3">
        <f t="shared" si="18"/>
        <v>160861.32937121417</v>
      </c>
      <c r="Q96" s="3">
        <f t="shared" si="19"/>
        <v>165404.46653369602</v>
      </c>
    </row>
    <row r="97" spans="1:17" x14ac:dyDescent="0.25">
      <c r="A97" s="14">
        <v>95</v>
      </c>
      <c r="B97" s="1" t="str">
        <f t="shared" si="10"/>
        <v>Lilongwe</v>
      </c>
      <c r="C97" s="1" t="s">
        <v>188</v>
      </c>
      <c r="D97" s="1" t="s">
        <v>203</v>
      </c>
      <c r="E97" s="1" t="s">
        <v>152</v>
      </c>
      <c r="F97" s="2">
        <v>112344.4453125</v>
      </c>
      <c r="G97" s="2">
        <v>97448.4921875</v>
      </c>
      <c r="H97" s="2">
        <v>129130.6875</v>
      </c>
      <c r="I97" s="1">
        <f t="shared" si="11"/>
        <v>2.7851083289704065E-2</v>
      </c>
      <c r="J97" s="3">
        <f t="shared" si="12"/>
        <v>115517.33898505938</v>
      </c>
      <c r="K97" s="3">
        <f t="shared" si="13"/>
        <v>118779.84326746568</v>
      </c>
      <c r="L97" s="3">
        <f t="shared" si="14"/>
        <v>122134.48899189477</v>
      </c>
      <c r="M97" s="3">
        <f t="shared" si="15"/>
        <v>125583.87846767815</v>
      </c>
      <c r="N97" s="3">
        <f t="shared" si="16"/>
        <v>129130.68749999999</v>
      </c>
      <c r="O97" s="3">
        <f t="shared" si="17"/>
        <v>132777.66746560766</v>
      </c>
      <c r="P97" s="3">
        <f t="shared" si="18"/>
        <v>136527.64744714525</v>
      </c>
      <c r="Q97" s="3">
        <f t="shared" si="19"/>
        <v>140383.5364277664</v>
      </c>
    </row>
    <row r="98" spans="1:17" x14ac:dyDescent="0.25">
      <c r="A98" s="14">
        <v>96</v>
      </c>
      <c r="B98" s="1" t="str">
        <f t="shared" si="10"/>
        <v>Lilongwe</v>
      </c>
      <c r="C98" s="1" t="s">
        <v>188</v>
      </c>
      <c r="D98" s="1" t="s">
        <v>204</v>
      </c>
      <c r="E98" s="1" t="s">
        <v>152</v>
      </c>
      <c r="F98" s="2">
        <v>126718.2890625</v>
      </c>
      <c r="G98" s="2">
        <v>109916.484375</v>
      </c>
      <c r="H98" s="2">
        <v>145652.234375</v>
      </c>
      <c r="I98" s="1">
        <f t="shared" si="11"/>
        <v>2.7851079548646501E-2</v>
      </c>
      <c r="J98" s="3">
        <f t="shared" si="12"/>
        <v>130297.13625590925</v>
      </c>
      <c r="K98" s="3">
        <f t="shared" si="13"/>
        <v>133977.05920822063</v>
      </c>
      <c r="L98" s="3">
        <f t="shared" si="14"/>
        <v>137760.91255627267</v>
      </c>
      <c r="M98" s="3">
        <f t="shared" si="15"/>
        <v>141651.63155911799</v>
      </c>
      <c r="N98" s="3">
        <f t="shared" si="16"/>
        <v>145652.234375</v>
      </c>
      <c r="O98" s="3">
        <f t="shared" si="17"/>
        <v>149765.82440263726</v>
      </c>
      <c r="P98" s="3">
        <f t="shared" si="18"/>
        <v>153995.59268863138</v>
      </c>
      <c r="Q98" s="3">
        <f t="shared" si="19"/>
        <v>158344.82040286667</v>
      </c>
    </row>
    <row r="99" spans="1:17" x14ac:dyDescent="0.25">
      <c r="A99" s="14">
        <v>98</v>
      </c>
      <c r="B99" s="1" t="str">
        <f t="shared" si="10"/>
        <v>Machinga</v>
      </c>
      <c r="C99" s="1" t="s">
        <v>66</v>
      </c>
      <c r="D99" s="1" t="s">
        <v>67</v>
      </c>
      <c r="E99" s="1" t="s">
        <v>34</v>
      </c>
      <c r="F99" s="2">
        <v>101.27928161621089</v>
      </c>
      <c r="G99" s="2">
        <v>87.850479125976563</v>
      </c>
      <c r="H99" s="2">
        <v>116.4121932983398</v>
      </c>
      <c r="I99" s="1">
        <f t="shared" si="11"/>
        <v>2.7851083581884935E-2</v>
      </c>
      <c r="J99" s="3">
        <f t="shared" si="12"/>
        <v>104.13966687447568</v>
      </c>
      <c r="K99" s="3">
        <f t="shared" si="13"/>
        <v>107.08083670876759</v>
      </c>
      <c r="L99" s="3">
        <f t="shared" si="14"/>
        <v>110.10507268158074</v>
      </c>
      <c r="M99" s="3">
        <f t="shared" si="15"/>
        <v>113.21472079255388</v>
      </c>
      <c r="N99" s="3">
        <f t="shared" si="16"/>
        <v>116.4121932983398</v>
      </c>
      <c r="O99" s="3">
        <f t="shared" si="17"/>
        <v>119.69997058387244</v>
      </c>
      <c r="P99" s="3">
        <f t="shared" si="18"/>
        <v>123.08060308648325</v>
      </c>
      <c r="Q99" s="3">
        <f t="shared" si="19"/>
        <v>126.55671327435968</v>
      </c>
    </row>
    <row r="100" spans="1:17" x14ac:dyDescent="0.25">
      <c r="A100" s="14">
        <v>99</v>
      </c>
      <c r="B100" s="1" t="str">
        <f t="shared" si="10"/>
        <v>Machinga</v>
      </c>
      <c r="C100" s="1" t="s">
        <v>66</v>
      </c>
      <c r="D100" s="1" t="s">
        <v>68</v>
      </c>
      <c r="E100" s="1" t="s">
        <v>34</v>
      </c>
      <c r="F100" s="2">
        <v>2408.651611328125</v>
      </c>
      <c r="G100" s="2">
        <v>2089.283935546875</v>
      </c>
      <c r="H100" s="2">
        <v>2768.546875</v>
      </c>
      <c r="I100" s="1">
        <f t="shared" si="11"/>
        <v>2.785109902752984E-2</v>
      </c>
      <c r="J100" s="3">
        <f t="shared" si="12"/>
        <v>2476.6781151275204</v>
      </c>
      <c r="K100" s="3">
        <f t="shared" si="13"/>
        <v>2546.625861998104</v>
      </c>
      <c r="L100" s="3">
        <f t="shared" si="14"/>
        <v>2618.5491127754672</v>
      </c>
      <c r="M100" s="3">
        <f t="shared" si="15"/>
        <v>2692.503660760472</v>
      </c>
      <c r="N100" s="3">
        <f t="shared" si="16"/>
        <v>2768.546875</v>
      </c>
      <c r="O100" s="3">
        <f t="shared" si="17"/>
        <v>2846.7377447900667</v>
      </c>
      <c r="P100" s="3">
        <f t="shared" si="18"/>
        <v>2927.136925435816</v>
      </c>
      <c r="Q100" s="3">
        <f t="shared" si="19"/>
        <v>3009.8067853038915</v>
      </c>
    </row>
    <row r="101" spans="1:17" x14ac:dyDescent="0.25">
      <c r="A101" s="14">
        <v>100</v>
      </c>
      <c r="B101" s="1" t="str">
        <f t="shared" si="10"/>
        <v>Machinga</v>
      </c>
      <c r="C101" s="1" t="s">
        <v>66</v>
      </c>
      <c r="D101" s="1" t="s">
        <v>69</v>
      </c>
      <c r="E101" s="1" t="s">
        <v>34</v>
      </c>
      <c r="F101" s="2">
        <v>30300.150390625</v>
      </c>
      <c r="G101" s="2">
        <v>26282.599609375</v>
      </c>
      <c r="H101" s="2">
        <v>34827.53125</v>
      </c>
      <c r="I101" s="1">
        <f t="shared" si="11"/>
        <v>2.7851105197463914E-2</v>
      </c>
      <c r="J101" s="3">
        <f t="shared" si="12"/>
        <v>31155.904601400365</v>
      </c>
      <c r="K101" s="3">
        <f t="shared" si="13"/>
        <v>32035.827512984768</v>
      </c>
      <c r="L101" s="3">
        <f t="shared" si="14"/>
        <v>32940.601711676274</v>
      </c>
      <c r="M101" s="3">
        <f t="shared" si="15"/>
        <v>33870.929061766357</v>
      </c>
      <c r="N101" s="3">
        <f t="shared" si="16"/>
        <v>34827.53125</v>
      </c>
      <c r="O101" s="3">
        <f t="shared" si="17"/>
        <v>35811.150345412789</v>
      </c>
      <c r="P101" s="3">
        <f t="shared" si="18"/>
        <v>36822.54937497928</v>
      </c>
      <c r="Q101" s="3">
        <f t="shared" si="19"/>
        <v>37862.512915519066</v>
      </c>
    </row>
    <row r="102" spans="1:17" x14ac:dyDescent="0.25">
      <c r="A102" s="14">
        <v>101</v>
      </c>
      <c r="B102" s="1" t="str">
        <f t="shared" si="10"/>
        <v>Machinga</v>
      </c>
      <c r="C102" s="1" t="s">
        <v>66</v>
      </c>
      <c r="D102" s="1" t="s">
        <v>70</v>
      </c>
      <c r="E102" s="1" t="s">
        <v>34</v>
      </c>
      <c r="F102" s="2">
        <v>29561.24609375</v>
      </c>
      <c r="G102" s="2">
        <v>25641.669921875</v>
      </c>
      <c r="H102" s="2">
        <v>33978.21875</v>
      </c>
      <c r="I102" s="1">
        <f t="shared" si="11"/>
        <v>2.7851088881819679E-2</v>
      </c>
      <c r="J102" s="3">
        <f t="shared" si="12"/>
        <v>30396.131250012859</v>
      </c>
      <c r="K102" s="3">
        <f t="shared" si="13"/>
        <v>31254.595697281835</v>
      </c>
      <c r="L102" s="3">
        <f t="shared" si="14"/>
        <v>32137.305375010019</v>
      </c>
      <c r="M102" s="3">
        <f t="shared" si="15"/>
        <v>33044.945030482973</v>
      </c>
      <c r="N102" s="3">
        <f t="shared" si="16"/>
        <v>33978.21875</v>
      </c>
      <c r="O102" s="3">
        <f t="shared" si="17"/>
        <v>34937.850505057344</v>
      </c>
      <c r="P102" s="3">
        <f t="shared" si="18"/>
        <v>35924.58471395696</v>
      </c>
      <c r="Q102" s="3">
        <f t="shared" si="19"/>
        <v>36939.186819276576</v>
      </c>
    </row>
    <row r="103" spans="1:17" x14ac:dyDescent="0.25">
      <c r="A103" s="14">
        <v>102</v>
      </c>
      <c r="B103" s="1" t="str">
        <f t="shared" si="10"/>
        <v>Machinga</v>
      </c>
      <c r="C103" s="1" t="s">
        <v>66</v>
      </c>
      <c r="D103" s="1" t="s">
        <v>71</v>
      </c>
      <c r="E103" s="1" t="s">
        <v>34</v>
      </c>
      <c r="F103" s="2">
        <v>72441.2265625</v>
      </c>
      <c r="G103" s="2">
        <v>62836.12109375</v>
      </c>
      <c r="H103" s="2">
        <v>83265.2265625</v>
      </c>
      <c r="I103" s="1">
        <f t="shared" si="11"/>
        <v>2.7851089759927405E-2</v>
      </c>
      <c r="J103" s="3">
        <f t="shared" si="12"/>
        <v>74487.152045486568</v>
      </c>
      <c r="K103" s="3">
        <f t="shared" si="13"/>
        <v>76590.859695901279</v>
      </c>
      <c r="L103" s="3">
        <f t="shared" si="14"/>
        <v>78753.981429911364</v>
      </c>
      <c r="M103" s="3">
        <f t="shared" si="15"/>
        <v>80978.19525316979</v>
      </c>
      <c r="N103" s="3">
        <f t="shared" si="16"/>
        <v>83265.226562500015</v>
      </c>
      <c r="O103" s="3">
        <f t="shared" si="17"/>
        <v>85616.849484343998</v>
      </c>
      <c r="P103" s="3">
        <f t="shared" si="18"/>
        <v>88034.888251011173</v>
      </c>
      <c r="Q103" s="3">
        <f t="shared" si="19"/>
        <v>90521.218615796228</v>
      </c>
    </row>
    <row r="104" spans="1:17" x14ac:dyDescent="0.25">
      <c r="A104" s="14">
        <v>103</v>
      </c>
      <c r="B104" s="1" t="str">
        <f t="shared" si="10"/>
        <v>Machinga</v>
      </c>
      <c r="C104" s="1" t="s">
        <v>66</v>
      </c>
      <c r="D104" s="1" t="s">
        <v>72</v>
      </c>
      <c r="E104" s="1" t="s">
        <v>34</v>
      </c>
      <c r="F104" s="2">
        <v>25861.5625</v>
      </c>
      <c r="G104" s="2">
        <v>22432.53125</v>
      </c>
      <c r="H104" s="2">
        <v>29725.740234375</v>
      </c>
      <c r="I104" s="1">
        <f t="shared" si="11"/>
        <v>2.7851110400479957E-2</v>
      </c>
      <c r="J104" s="3">
        <f t="shared" si="12"/>
        <v>26591.959706402413</v>
      </c>
      <c r="K104" s="3">
        <f t="shared" si="13"/>
        <v>27342.985213168358</v>
      </c>
      <c r="L104" s="3">
        <f t="shared" si="14"/>
        <v>28115.221616688083</v>
      </c>
      <c r="M104" s="3">
        <f t="shared" si="15"/>
        <v>28909.267967376047</v>
      </c>
      <c r="N104" s="3">
        <f t="shared" si="16"/>
        <v>29725.740234375</v>
      </c>
      <c r="O104" s="3">
        <f t="shared" si="17"/>
        <v>30565.271783384509</v>
      </c>
      <c r="P104" s="3">
        <f t="shared" si="18"/>
        <v>31428.513867984555</v>
      </c>
      <c r="Q104" s="3">
        <f t="shared" si="19"/>
        <v>32316.136134835422</v>
      </c>
    </row>
    <row r="105" spans="1:17" x14ac:dyDescent="0.25">
      <c r="A105" s="14">
        <v>104</v>
      </c>
      <c r="B105" s="1" t="str">
        <f t="shared" si="10"/>
        <v>Machinga</v>
      </c>
      <c r="C105" s="1" t="s">
        <v>66</v>
      </c>
      <c r="D105" s="1" t="s">
        <v>73</v>
      </c>
      <c r="E105" s="1" t="s">
        <v>34</v>
      </c>
      <c r="F105" s="2">
        <v>49719.7578125</v>
      </c>
      <c r="G105" s="2">
        <v>43127.32421875</v>
      </c>
      <c r="H105" s="2">
        <v>57148.765625</v>
      </c>
      <c r="I105" s="1">
        <f t="shared" si="11"/>
        <v>2.7851079108405445E-2</v>
      </c>
      <c r="J105" s="3">
        <f t="shared" si="12"/>
        <v>51123.970370676652</v>
      </c>
      <c r="K105" s="3">
        <f t="shared" si="13"/>
        <v>52567.841466933409</v>
      </c>
      <c r="L105" s="3">
        <f t="shared" si="14"/>
        <v>54052.491159365112</v>
      </c>
      <c r="M105" s="3">
        <f t="shared" si="15"/>
        <v>55579.071139359112</v>
      </c>
      <c r="N105" s="3">
        <f t="shared" si="16"/>
        <v>57148.765625</v>
      </c>
      <c r="O105" s="3">
        <f t="shared" si="17"/>
        <v>58762.792279706344</v>
      </c>
      <c r="P105" s="3">
        <f t="shared" si="18"/>
        <v>60422.403156812114</v>
      </c>
      <c r="Q105" s="3">
        <f t="shared" si="19"/>
        <v>62128.885670825417</v>
      </c>
    </row>
    <row r="106" spans="1:17" x14ac:dyDescent="0.25">
      <c r="A106" s="14">
        <v>105</v>
      </c>
      <c r="B106" s="1" t="str">
        <f t="shared" si="10"/>
        <v>Machinga</v>
      </c>
      <c r="C106" s="1" t="s">
        <v>66</v>
      </c>
      <c r="D106" s="1" t="s">
        <v>74</v>
      </c>
      <c r="E106" s="1" t="s">
        <v>34</v>
      </c>
      <c r="F106" s="2">
        <v>29505.1875</v>
      </c>
      <c r="G106" s="2">
        <v>25593.0390625</v>
      </c>
      <c r="H106" s="2">
        <v>33913.78125</v>
      </c>
      <c r="I106" s="1">
        <f t="shared" si="11"/>
        <v>2.785107259629966E-2</v>
      </c>
      <c r="J106" s="3">
        <f t="shared" si="12"/>
        <v>30338.488924196292</v>
      </c>
      <c r="K106" s="3">
        <f t="shared" si="13"/>
        <v>31195.324896802671</v>
      </c>
      <c r="L106" s="3">
        <f t="shared" si="14"/>
        <v>32076.360093232852</v>
      </c>
      <c r="M106" s="3">
        <f t="shared" si="15"/>
        <v>32982.27796102217</v>
      </c>
      <c r="N106" s="3">
        <f t="shared" si="16"/>
        <v>33913.78125</v>
      </c>
      <c r="O106" s="3">
        <f t="shared" si="17"/>
        <v>34871.592557435564</v>
      </c>
      <c r="P106" s="3">
        <f t="shared" si="18"/>
        <v>35856.454888580003</v>
      </c>
      <c r="Q106" s="3">
        <f t="shared" si="19"/>
        <v>36869.132233039651</v>
      </c>
    </row>
    <row r="107" spans="1:17" x14ac:dyDescent="0.25">
      <c r="A107" s="14">
        <v>106</v>
      </c>
      <c r="B107" s="1" t="str">
        <f t="shared" si="10"/>
        <v>Machinga</v>
      </c>
      <c r="C107" s="1" t="s">
        <v>66</v>
      </c>
      <c r="D107" s="1" t="s">
        <v>75</v>
      </c>
      <c r="E107" s="1" t="s">
        <v>34</v>
      </c>
      <c r="F107" s="2">
        <v>34467.19921875</v>
      </c>
      <c r="G107" s="2">
        <v>29897.126953125</v>
      </c>
      <c r="H107" s="2">
        <v>39617.203125</v>
      </c>
      <c r="I107" s="1">
        <f t="shared" si="11"/>
        <v>2.785106435340285E-2</v>
      </c>
      <c r="J107" s="3">
        <f t="shared" si="12"/>
        <v>35440.640162908945</v>
      </c>
      <c r="K107" s="3">
        <f t="shared" si="13"/>
        <v>36441.573543159124</v>
      </c>
      <c r="L107" s="3">
        <f t="shared" si="14"/>
        <v>37470.775815480483</v>
      </c>
      <c r="M107" s="3">
        <f t="shared" si="15"/>
        <v>38529.045364935111</v>
      </c>
      <c r="N107" s="3">
        <f t="shared" si="16"/>
        <v>39617.203125</v>
      </c>
      <c r="O107" s="3">
        <f t="shared" si="17"/>
        <v>40736.093214391352</v>
      </c>
      <c r="P107" s="3">
        <f t="shared" si="18"/>
        <v>41886.583591874427</v>
      </c>
      <c r="Q107" s="3">
        <f t="shared" si="19"/>
        <v>43069.566729566854</v>
      </c>
    </row>
    <row r="108" spans="1:17" x14ac:dyDescent="0.25">
      <c r="A108" s="14">
        <v>107</v>
      </c>
      <c r="B108" s="1" t="str">
        <f t="shared" si="10"/>
        <v>Machinga</v>
      </c>
      <c r="C108" s="1" t="s">
        <v>66</v>
      </c>
      <c r="D108" s="1" t="s">
        <v>76</v>
      </c>
      <c r="E108" s="1" t="s">
        <v>34</v>
      </c>
      <c r="F108" s="2">
        <v>52338.65625</v>
      </c>
      <c r="G108" s="2">
        <v>45398.97265625</v>
      </c>
      <c r="H108" s="2">
        <v>60158.97265625</v>
      </c>
      <c r="I108" s="1">
        <f t="shared" si="11"/>
        <v>2.7851075869376324E-2</v>
      </c>
      <c r="J108" s="3">
        <f t="shared" si="12"/>
        <v>53816.832994034725</v>
      </c>
      <c r="K108" s="3">
        <f t="shared" si="13"/>
        <v>55336.757208164381</v>
      </c>
      <c r="L108" s="3">
        <f t="shared" si="14"/>
        <v>56899.607947103723</v>
      </c>
      <c r="M108" s="3">
        <f t="shared" si="15"/>
        <v>58506.597565070879</v>
      </c>
      <c r="N108" s="3">
        <f t="shared" si="16"/>
        <v>60158.972656250007</v>
      </c>
      <c r="O108" s="3">
        <f t="shared" si="17"/>
        <v>61858.015021814928</v>
      </c>
      <c r="P108" s="3">
        <f t="shared" si="18"/>
        <v>63605.042664264161</v>
      </c>
      <c r="Q108" s="3">
        <f t="shared" si="19"/>
        <v>65401.410809838242</v>
      </c>
    </row>
    <row r="109" spans="1:17" x14ac:dyDescent="0.25">
      <c r="A109" s="14">
        <v>108</v>
      </c>
      <c r="B109" s="1" t="str">
        <f t="shared" si="10"/>
        <v>Machinga</v>
      </c>
      <c r="C109" s="1" t="s">
        <v>66</v>
      </c>
      <c r="D109" s="1" t="s">
        <v>77</v>
      </c>
      <c r="E109" s="1" t="s">
        <v>34</v>
      </c>
      <c r="F109" s="2">
        <v>154236.15625</v>
      </c>
      <c r="G109" s="2">
        <v>133785.6875</v>
      </c>
      <c r="H109" s="2">
        <v>177281.75</v>
      </c>
      <c r="I109" s="1">
        <f t="shared" si="11"/>
        <v>2.7851072985339113E-2</v>
      </c>
      <c r="J109" s="3">
        <f t="shared" si="12"/>
        <v>158592.17705095632</v>
      </c>
      <c r="K109" s="3">
        <f t="shared" si="13"/>
        <v>163071.22294330303</v>
      </c>
      <c r="L109" s="3">
        <f t="shared" si="14"/>
        <v>167676.76846809572</v>
      </c>
      <c r="M109" s="3">
        <f t="shared" si="15"/>
        <v>172412.38629625429</v>
      </c>
      <c r="N109" s="3">
        <f t="shared" si="16"/>
        <v>177281.75</v>
      </c>
      <c r="O109" s="3">
        <f t="shared" si="17"/>
        <v>182288.63690256397</v>
      </c>
      <c r="P109" s="3">
        <f t="shared" si="18"/>
        <v>187436.93100837964</v>
      </c>
      <c r="Q109" s="3">
        <f t="shared" si="19"/>
        <v>192730.6260160307</v>
      </c>
    </row>
    <row r="110" spans="1:17" x14ac:dyDescent="0.25">
      <c r="A110" s="14">
        <v>109</v>
      </c>
      <c r="B110" s="1" t="str">
        <f t="shared" si="10"/>
        <v>Machinga</v>
      </c>
      <c r="C110" s="1" t="s">
        <v>66</v>
      </c>
      <c r="D110" s="1" t="s">
        <v>78</v>
      </c>
      <c r="E110" s="1" t="s">
        <v>34</v>
      </c>
      <c r="F110" s="2">
        <v>102860.5546875</v>
      </c>
      <c r="G110" s="2">
        <v>89222.078125</v>
      </c>
      <c r="H110" s="2">
        <v>118229.7265625</v>
      </c>
      <c r="I110" s="1">
        <f t="shared" si="11"/>
        <v>2.785106682714909E-2</v>
      </c>
      <c r="J110" s="3">
        <f t="shared" si="12"/>
        <v>105765.59735876952</v>
      </c>
      <c r="K110" s="3">
        <f t="shared" si="13"/>
        <v>108752.68579527465</v>
      </c>
      <c r="L110" s="3">
        <f t="shared" si="14"/>
        <v>111824.13717729635</v>
      </c>
      <c r="M110" s="3">
        <f t="shared" si="15"/>
        <v>114982.33412815744</v>
      </c>
      <c r="N110" s="3">
        <f t="shared" si="16"/>
        <v>118229.7265625</v>
      </c>
      <c r="O110" s="3">
        <f t="shared" si="17"/>
        <v>121568.8335867627</v>
      </c>
      <c r="P110" s="3">
        <f t="shared" si="18"/>
        <v>125002.24545333245</v>
      </c>
      <c r="Q110" s="3">
        <f t="shared" si="19"/>
        <v>128532.62556988618</v>
      </c>
    </row>
    <row r="111" spans="1:17" x14ac:dyDescent="0.25">
      <c r="A111" s="14">
        <v>110</v>
      </c>
      <c r="B111" s="1" t="str">
        <f t="shared" si="10"/>
        <v>Machinga</v>
      </c>
      <c r="C111" s="1" t="s">
        <v>66</v>
      </c>
      <c r="D111" s="1" t="s">
        <v>79</v>
      </c>
      <c r="E111" s="1" t="s">
        <v>34</v>
      </c>
      <c r="F111" s="2">
        <v>64729.40234375</v>
      </c>
      <c r="G111" s="2">
        <v>56146.81640625</v>
      </c>
      <c r="H111" s="2">
        <v>74401.125</v>
      </c>
      <c r="I111" s="1">
        <f t="shared" si="11"/>
        <v>2.7851104648388126E-2</v>
      </c>
      <c r="J111" s="3">
        <f t="shared" si="12"/>
        <v>66557.527181257494</v>
      </c>
      <c r="K111" s="3">
        <f t="shared" si="13"/>
        <v>68437.282966997198</v>
      </c>
      <c r="L111" s="3">
        <f t="shared" si="14"/>
        <v>70370.127891766955</v>
      </c>
      <c r="M111" s="3">
        <f t="shared" si="15"/>
        <v>72357.561329423901</v>
      </c>
      <c r="N111" s="3">
        <f t="shared" si="16"/>
        <v>74401.125</v>
      </c>
      <c r="O111" s="3">
        <f t="shared" si="17"/>
        <v>76502.404165667031</v>
      </c>
      <c r="P111" s="3">
        <f t="shared" si="18"/>
        <v>78663.028860478487</v>
      </c>
      <c r="Q111" s="3">
        <f t="shared" si="19"/>
        <v>80884.6751548428</v>
      </c>
    </row>
    <row r="112" spans="1:17" x14ac:dyDescent="0.25">
      <c r="A112" s="14">
        <v>111</v>
      </c>
      <c r="B112" s="1" t="str">
        <f t="shared" si="10"/>
        <v>Mangochi</v>
      </c>
      <c r="C112" s="1" t="s">
        <v>80</v>
      </c>
      <c r="D112" s="1" t="s">
        <v>81</v>
      </c>
      <c r="E112" s="1" t="s">
        <v>34</v>
      </c>
      <c r="F112" s="2">
        <v>19833.328125</v>
      </c>
      <c r="G112" s="2">
        <v>17203.58984375</v>
      </c>
      <c r="H112" s="2">
        <v>22796.775390625</v>
      </c>
      <c r="I112" s="1">
        <f t="shared" si="11"/>
        <v>2.7851066888810554E-2</v>
      </c>
      <c r="J112" s="3">
        <f t="shared" si="12"/>
        <v>20393.471562110622</v>
      </c>
      <c r="K112" s="3">
        <f t="shared" si="13"/>
        <v>20969.434869096865</v>
      </c>
      <c r="L112" s="3">
        <f t="shared" si="14"/>
        <v>21561.664839166158</v>
      </c>
      <c r="M112" s="3">
        <f t="shared" si="15"/>
        <v>22170.620884098113</v>
      </c>
      <c r="N112" s="3">
        <f t="shared" si="16"/>
        <v>22796.775390625</v>
      </c>
      <c r="O112" s="3">
        <f t="shared" si="17"/>
        <v>23440.614086877271</v>
      </c>
      <c r="P112" s="3">
        <f t="shared" si="18"/>
        <v>24102.636419178449</v>
      </c>
      <c r="Q112" s="3">
        <f t="shared" si="19"/>
        <v>24783.355939481658</v>
      </c>
    </row>
    <row r="113" spans="1:17" x14ac:dyDescent="0.25">
      <c r="A113" s="14">
        <v>112</v>
      </c>
      <c r="B113" s="1" t="str">
        <f t="shared" si="10"/>
        <v>Mangochi</v>
      </c>
      <c r="C113" s="1" t="s">
        <v>80</v>
      </c>
      <c r="D113" s="1" t="s">
        <v>82</v>
      </c>
      <c r="E113" s="1" t="s">
        <v>34</v>
      </c>
      <c r="F113" s="2">
        <v>3169.339111328125</v>
      </c>
      <c r="G113" s="2">
        <v>2749.1103515625</v>
      </c>
      <c r="H113" s="2">
        <v>3642.894287109375</v>
      </c>
      <c r="I113" s="1">
        <f t="shared" si="11"/>
        <v>2.7851083119121638E-2</v>
      </c>
      <c r="J113" s="3">
        <f t="shared" si="12"/>
        <v>3258.849330743989</v>
      </c>
      <c r="K113" s="3">
        <f t="shared" si="13"/>
        <v>3350.8875470382054</v>
      </c>
      <c r="L113" s="3">
        <f t="shared" si="14"/>
        <v>3445.5251572898851</v>
      </c>
      <c r="M113" s="3">
        <f t="shared" si="15"/>
        <v>3542.8355750137425</v>
      </c>
      <c r="N113" s="3">
        <f t="shared" si="16"/>
        <v>3642.8942871093755</v>
      </c>
      <c r="O113" s="3">
        <f t="shared" si="17"/>
        <v>3745.7789124189444</v>
      </c>
      <c r="P113" s="3">
        <f t="shared" si="18"/>
        <v>3851.5692619386696</v>
      </c>
      <c r="Q113" s="3">
        <f t="shared" si="19"/>
        <v>3960.3474007308473</v>
      </c>
    </row>
    <row r="114" spans="1:17" x14ac:dyDescent="0.25">
      <c r="A114" s="14">
        <v>113</v>
      </c>
      <c r="B114" s="1" t="str">
        <f t="shared" si="10"/>
        <v>Mangochi</v>
      </c>
      <c r="C114" s="1" t="s">
        <v>80</v>
      </c>
      <c r="D114" s="1" t="s">
        <v>83</v>
      </c>
      <c r="E114" s="1" t="s">
        <v>34</v>
      </c>
      <c r="F114" s="2">
        <v>51125.07421875</v>
      </c>
      <c r="G114" s="2">
        <v>44346.3046875</v>
      </c>
      <c r="H114" s="2">
        <v>58764.0625</v>
      </c>
      <c r="I114" s="1">
        <f t="shared" si="11"/>
        <v>2.7851084002110164E-2</v>
      </c>
      <c r="J114" s="3">
        <f t="shared" si="12"/>
        <v>52568.97674774404</v>
      </c>
      <c r="K114" s="3">
        <f t="shared" si="13"/>
        <v>54053.658767919165</v>
      </c>
      <c r="L114" s="3">
        <f t="shared" si="14"/>
        <v>55580.271996145166</v>
      </c>
      <c r="M114" s="3">
        <f t="shared" si="15"/>
        <v>57150.000676714553</v>
      </c>
      <c r="N114" s="3">
        <f t="shared" si="16"/>
        <v>58764.0625</v>
      </c>
      <c r="O114" s="3">
        <f t="shared" si="17"/>
        <v>60423.709547056911</v>
      </c>
      <c r="P114" s="3">
        <f t="shared" si="18"/>
        <v>62130.229260904096</v>
      </c>
      <c r="Q114" s="3">
        <f t="shared" si="19"/>
        <v>63884.945445235782</v>
      </c>
    </row>
    <row r="115" spans="1:17" x14ac:dyDescent="0.25">
      <c r="A115" s="14">
        <v>114</v>
      </c>
      <c r="B115" s="1" t="str">
        <f t="shared" si="10"/>
        <v>Mangochi</v>
      </c>
      <c r="C115" s="1" t="s">
        <v>80</v>
      </c>
      <c r="D115" s="1" t="s">
        <v>84</v>
      </c>
      <c r="E115" s="1" t="s">
        <v>34</v>
      </c>
      <c r="F115" s="2">
        <v>17246.4453125</v>
      </c>
      <c r="G115" s="2">
        <v>14959.7080078125</v>
      </c>
      <c r="H115" s="2">
        <v>19823.37109375</v>
      </c>
      <c r="I115" s="1">
        <f t="shared" si="11"/>
        <v>2.785110929877439E-2</v>
      </c>
      <c r="J115" s="3">
        <f t="shared" si="12"/>
        <v>17733.529376788894</v>
      </c>
      <c r="K115" s="3">
        <f t="shared" si="13"/>
        <v>18234.369950398133</v>
      </c>
      <c r="L115" s="3">
        <f t="shared" si="14"/>
        <v>18749.355552605091</v>
      </c>
      <c r="M115" s="3">
        <f t="shared" si="15"/>
        <v>19278.885675472866</v>
      </c>
      <c r="N115" s="3">
        <f t="shared" si="16"/>
        <v>19823.371093750004</v>
      </c>
      <c r="O115" s="3">
        <f t="shared" si="17"/>
        <v>20383.234183522618</v>
      </c>
      <c r="P115" s="3">
        <f t="shared" si="18"/>
        <v>20958.90924986609</v>
      </c>
      <c r="Q115" s="3">
        <f t="shared" si="19"/>
        <v>21550.84286375044</v>
      </c>
    </row>
    <row r="116" spans="1:17" x14ac:dyDescent="0.25">
      <c r="A116" s="14">
        <v>115</v>
      </c>
      <c r="B116" s="1" t="str">
        <f t="shared" si="10"/>
        <v>Mangochi</v>
      </c>
      <c r="C116" s="1" t="s">
        <v>80</v>
      </c>
      <c r="D116" s="1" t="s">
        <v>85</v>
      </c>
      <c r="E116" s="1" t="s">
        <v>34</v>
      </c>
      <c r="F116" s="2">
        <v>145377.828125</v>
      </c>
      <c r="G116" s="2">
        <v>126101.921875</v>
      </c>
      <c r="H116" s="2">
        <v>167099.875</v>
      </c>
      <c r="I116" s="1">
        <f t="shared" si="11"/>
        <v>2.7851124579625842E-2</v>
      </c>
      <c r="J116" s="3">
        <f t="shared" si="12"/>
        <v>149483.67495270987</v>
      </c>
      <c r="K116" s="3">
        <f t="shared" si="13"/>
        <v>153705.48154120336</v>
      </c>
      <c r="L116" s="3">
        <f t="shared" si="14"/>
        <v>158046.52289480605</v>
      </c>
      <c r="M116" s="3">
        <f t="shared" si="15"/>
        <v>162510.16651245768</v>
      </c>
      <c r="N116" s="3">
        <f t="shared" si="16"/>
        <v>167099.875</v>
      </c>
      <c r="O116" s="3">
        <f t="shared" si="17"/>
        <v>171819.20875624203</v>
      </c>
      <c r="P116" s="3">
        <f t="shared" si="18"/>
        <v>176671.82873488736</v>
      </c>
      <c r="Q116" s="3">
        <f t="shared" si="19"/>
        <v>181661.49928446478</v>
      </c>
    </row>
    <row r="117" spans="1:17" x14ac:dyDescent="0.25">
      <c r="A117" s="14">
        <v>116</v>
      </c>
      <c r="B117" s="1" t="str">
        <f t="shared" si="10"/>
        <v>Mangochi</v>
      </c>
      <c r="C117" s="1" t="s">
        <v>80</v>
      </c>
      <c r="D117" s="1" t="s">
        <v>86</v>
      </c>
      <c r="E117" s="1" t="s">
        <v>34</v>
      </c>
      <c r="F117" s="2">
        <v>107223.6640625</v>
      </c>
      <c r="G117" s="2">
        <v>93006.6796875</v>
      </c>
      <c r="H117" s="2">
        <v>123244.7890625</v>
      </c>
      <c r="I117" s="1">
        <f t="shared" si="11"/>
        <v>2.7851112297971159E-2</v>
      </c>
      <c r="J117" s="3">
        <f t="shared" si="12"/>
        <v>110251.93701011378</v>
      </c>
      <c r="K117" s="3">
        <f t="shared" si="13"/>
        <v>113365.73619976967</v>
      </c>
      <c r="L117" s="3">
        <f t="shared" si="14"/>
        <v>116567.47711323049</v>
      </c>
      <c r="M117" s="3">
        <f t="shared" si="15"/>
        <v>119859.64345169681</v>
      </c>
      <c r="N117" s="3">
        <f t="shared" si="16"/>
        <v>123244.7890625</v>
      </c>
      <c r="O117" s="3">
        <f t="shared" si="17"/>
        <v>126725.53992020981</v>
      </c>
      <c r="P117" s="3">
        <f t="shared" si="18"/>
        <v>130304.59616369383</v>
      </c>
      <c r="Q117" s="3">
        <f t="shared" si="19"/>
        <v>133984.73419070852</v>
      </c>
    </row>
    <row r="118" spans="1:17" x14ac:dyDescent="0.25">
      <c r="A118" s="14">
        <v>117</v>
      </c>
      <c r="B118" s="1" t="str">
        <f t="shared" si="10"/>
        <v>Mangochi</v>
      </c>
      <c r="C118" s="1" t="s">
        <v>80</v>
      </c>
      <c r="D118" s="1" t="s">
        <v>87</v>
      </c>
      <c r="E118" s="1" t="s">
        <v>34</v>
      </c>
      <c r="F118" s="2">
        <v>43694.79296875</v>
      </c>
      <c r="G118" s="2">
        <v>37901.22265625</v>
      </c>
      <c r="H118" s="2">
        <v>50223.5703125</v>
      </c>
      <c r="I118" s="1">
        <f t="shared" si="11"/>
        <v>2.7851100734466245E-2</v>
      </c>
      <c r="J118" s="3">
        <f t="shared" si="12"/>
        <v>44928.846150473793</v>
      </c>
      <c r="K118" s="3">
        <f t="shared" si="13"/>
        <v>46197.752163664532</v>
      </c>
      <c r="L118" s="3">
        <f t="shared" si="14"/>
        <v>47502.495341800895</v>
      </c>
      <c r="M118" s="3">
        <f t="shared" si="15"/>
        <v>48844.087818467247</v>
      </c>
      <c r="N118" s="3">
        <f t="shared" si="16"/>
        <v>50223.5703125</v>
      </c>
      <c r="O118" s="3">
        <f t="shared" si="17"/>
        <v>51642.012935308521</v>
      </c>
      <c r="P118" s="3">
        <f t="shared" si="18"/>
        <v>53100.516020996954</v>
      </c>
      <c r="Q118" s="3">
        <f t="shared" si="19"/>
        <v>54600.210979930664</v>
      </c>
    </row>
    <row r="119" spans="1:17" x14ac:dyDescent="0.25">
      <c r="A119" s="14">
        <v>118</v>
      </c>
      <c r="B119" s="1" t="str">
        <f t="shared" si="10"/>
        <v>Mangochi</v>
      </c>
      <c r="C119" s="1" t="s">
        <v>80</v>
      </c>
      <c r="D119" s="1" t="s">
        <v>88</v>
      </c>
      <c r="E119" s="1" t="s">
        <v>34</v>
      </c>
      <c r="F119" s="2">
        <v>148601.65625</v>
      </c>
      <c r="G119" s="2">
        <v>128898.3203125</v>
      </c>
      <c r="H119" s="2">
        <v>170805.40625</v>
      </c>
      <c r="I119" s="1">
        <f t="shared" si="11"/>
        <v>2.7851131091284308E-2</v>
      </c>
      <c r="J119" s="3">
        <f t="shared" si="12"/>
        <v>152798.55333824616</v>
      </c>
      <c r="K119" s="3">
        <f t="shared" si="13"/>
        <v>157113.98171082538</v>
      </c>
      <c r="L119" s="3">
        <f t="shared" si="14"/>
        <v>161551.28899934975</v>
      </c>
      <c r="M119" s="3">
        <f t="shared" si="15"/>
        <v>166113.91738125103</v>
      </c>
      <c r="N119" s="3">
        <f t="shared" si="16"/>
        <v>170805.40625</v>
      </c>
      <c r="O119" s="3">
        <f t="shared" si="17"/>
        <v>175629.39496074041</v>
      </c>
      <c r="P119" s="3">
        <f t="shared" si="18"/>
        <v>180589.62565346641</v>
      </c>
      <c r="Q119" s="3">
        <f t="shared" si="19"/>
        <v>185689.94615593384</v>
      </c>
    </row>
    <row r="120" spans="1:17" x14ac:dyDescent="0.25">
      <c r="A120" s="14">
        <v>119</v>
      </c>
      <c r="B120" s="1" t="str">
        <f t="shared" si="10"/>
        <v>Mangochi</v>
      </c>
      <c r="C120" s="1" t="s">
        <v>80</v>
      </c>
      <c r="D120" s="1" t="s">
        <v>89</v>
      </c>
      <c r="E120" s="1" t="s">
        <v>34</v>
      </c>
      <c r="F120" s="2">
        <v>98735.125</v>
      </c>
      <c r="G120" s="2">
        <v>85643.6640625</v>
      </c>
      <c r="H120" s="2">
        <v>113487.9140625</v>
      </c>
      <c r="I120" s="1">
        <f t="shared" si="11"/>
        <v>2.7851117539446191E-2</v>
      </c>
      <c r="J120" s="3">
        <f t="shared" si="12"/>
        <v>101523.66023322809</v>
      </c>
      <c r="K120" s="3">
        <f t="shared" si="13"/>
        <v>104390.95091186585</v>
      </c>
      <c r="L120" s="3">
        <f t="shared" si="14"/>
        <v>107339.22129333265</v>
      </c>
      <c r="M120" s="3">
        <f t="shared" si="15"/>
        <v>110370.75845382872</v>
      </c>
      <c r="N120" s="3">
        <f t="shared" si="16"/>
        <v>113487.91406249999</v>
      </c>
      <c r="O120" s="3">
        <f t="shared" si="17"/>
        <v>116693.10620570986</v>
      </c>
      <c r="P120" s="3">
        <f t="shared" si="18"/>
        <v>119988.82126283314</v>
      </c>
      <c r="Q120" s="3">
        <f t="shared" si="19"/>
        <v>123377.61583502736</v>
      </c>
    </row>
    <row r="121" spans="1:17" x14ac:dyDescent="0.25">
      <c r="A121" s="14">
        <v>120</v>
      </c>
      <c r="B121" s="1" t="str">
        <f t="shared" si="10"/>
        <v>Mangochi</v>
      </c>
      <c r="C121" s="1" t="s">
        <v>80</v>
      </c>
      <c r="D121" s="1" t="s">
        <v>90</v>
      </c>
      <c r="E121" s="1" t="s">
        <v>34</v>
      </c>
      <c r="F121" s="2">
        <v>66059.2265625</v>
      </c>
      <c r="G121" s="2">
        <v>57300.3046875</v>
      </c>
      <c r="H121" s="2">
        <v>75929.6328125</v>
      </c>
      <c r="I121" s="1">
        <f t="shared" si="11"/>
        <v>2.7851063111410057E-2</v>
      </c>
      <c r="J121" s="3">
        <f t="shared" si="12"/>
        <v>67924.906235500472</v>
      </c>
      <c r="K121" s="3">
        <f t="shared" si="13"/>
        <v>69843.277422213316</v>
      </c>
      <c r="L121" s="3">
        <f t="shared" si="14"/>
        <v>71815.82826428338</v>
      </c>
      <c r="M121" s="3">
        <f t="shared" si="15"/>
        <v>73844.088932240178</v>
      </c>
      <c r="N121" s="3">
        <f t="shared" si="16"/>
        <v>75929.6328125</v>
      </c>
      <c r="O121" s="3">
        <f t="shared" si="17"/>
        <v>78074.077727891839</v>
      </c>
      <c r="P121" s="3">
        <f t="shared" si="18"/>
        <v>80279.0871926541</v>
      </c>
      <c r="Q121" s="3">
        <f t="shared" si="19"/>
        <v>82546.371702875564</v>
      </c>
    </row>
    <row r="122" spans="1:17" x14ac:dyDescent="0.25">
      <c r="A122" s="14">
        <v>121</v>
      </c>
      <c r="B122" s="1" t="str">
        <f t="shared" si="10"/>
        <v>Mangochi</v>
      </c>
      <c r="C122" s="1" t="s">
        <v>80</v>
      </c>
      <c r="D122" s="1" t="s">
        <v>91</v>
      </c>
      <c r="E122" s="1" t="s">
        <v>34</v>
      </c>
      <c r="F122" s="2">
        <v>92428.484375</v>
      </c>
      <c r="G122" s="2">
        <v>80173.203125</v>
      </c>
      <c r="H122" s="2">
        <v>106238.9375</v>
      </c>
      <c r="I122" s="1">
        <f t="shared" si="11"/>
        <v>2.7851096227738258E-2</v>
      </c>
      <c r="J122" s="3">
        <f t="shared" si="12"/>
        <v>95038.901744212388</v>
      </c>
      <c r="K122" s="3">
        <f t="shared" si="13"/>
        <v>97723.043992584731</v>
      </c>
      <c r="L122" s="3">
        <f t="shared" si="14"/>
        <v>100482.99329972221</v>
      </c>
      <c r="M122" s="3">
        <f t="shared" si="15"/>
        <v>103320.8906513204</v>
      </c>
      <c r="N122" s="3">
        <f t="shared" si="16"/>
        <v>106238.9375</v>
      </c>
      <c r="O122" s="3">
        <f t="shared" si="17"/>
        <v>109239.39747304789</v>
      </c>
      <c r="P122" s="3">
        <f t="shared" si="18"/>
        <v>112324.59812838903</v>
      </c>
      <c r="Q122" s="3">
        <f t="shared" si="19"/>
        <v>115496.9327601517</v>
      </c>
    </row>
    <row r="123" spans="1:17" x14ac:dyDescent="0.25">
      <c r="A123" s="14">
        <v>122</v>
      </c>
      <c r="B123" s="1" t="str">
        <f t="shared" si="10"/>
        <v>Mangochi</v>
      </c>
      <c r="C123" s="1" t="s">
        <v>80</v>
      </c>
      <c r="D123" s="1" t="s">
        <v>92</v>
      </c>
      <c r="E123" s="1" t="s">
        <v>34</v>
      </c>
      <c r="F123" s="2">
        <v>143868.203125</v>
      </c>
      <c r="G123" s="2">
        <v>124792.46875</v>
      </c>
      <c r="H123" s="2">
        <v>165364.65625</v>
      </c>
      <c r="I123" s="1">
        <f t="shared" si="11"/>
        <v>2.7851089768163095E-2</v>
      </c>
      <c r="J123" s="3">
        <f t="shared" si="12"/>
        <v>147931.40907857716</v>
      </c>
      <c r="K123" s="3">
        <f t="shared" si="13"/>
        <v>152109.37035864464</v>
      </c>
      <c r="L123" s="3">
        <f t="shared" si="14"/>
        <v>156405.3279490729</v>
      </c>
      <c r="M123" s="3">
        <f t="shared" si="15"/>
        <v>160822.61436740469</v>
      </c>
      <c r="N123" s="3">
        <f t="shared" si="16"/>
        <v>165364.65625</v>
      </c>
      <c r="O123" s="3">
        <f t="shared" si="17"/>
        <v>170034.9770101922</v>
      </c>
      <c r="P123" s="3">
        <f t="shared" si="18"/>
        <v>174837.19957151727</v>
      </c>
      <c r="Q123" s="3">
        <f t="shared" si="19"/>
        <v>179775.04917813616</v>
      </c>
    </row>
    <row r="124" spans="1:17" x14ac:dyDescent="0.25">
      <c r="A124" s="14">
        <v>123</v>
      </c>
      <c r="B124" s="1" t="str">
        <f t="shared" si="10"/>
        <v>Mangochi</v>
      </c>
      <c r="C124" s="1" t="s">
        <v>80</v>
      </c>
      <c r="D124" s="1" t="s">
        <v>93</v>
      </c>
      <c r="E124" s="1" t="s">
        <v>34</v>
      </c>
      <c r="F124" s="2">
        <v>121142.28125</v>
      </c>
      <c r="G124" s="2">
        <v>105079.8125</v>
      </c>
      <c r="H124" s="2">
        <v>139243.09375</v>
      </c>
      <c r="I124" s="1">
        <f t="shared" si="11"/>
        <v>2.7851109726891244E-2</v>
      </c>
      <c r="J124" s="3">
        <f t="shared" si="12"/>
        <v>124563.65154161751</v>
      </c>
      <c r="K124" s="3">
        <f t="shared" si="13"/>
        <v>128081.65014955509</v>
      </c>
      <c r="L124" s="3">
        <f t="shared" si="14"/>
        <v>131699.00610654501</v>
      </c>
      <c r="M124" s="3">
        <f t="shared" si="15"/>
        <v>135418.52552023844</v>
      </c>
      <c r="N124" s="3">
        <f t="shared" si="16"/>
        <v>139243.09375</v>
      </c>
      <c r="O124" s="3">
        <f t="shared" si="17"/>
        <v>143175.67764518037</v>
      </c>
      <c r="P124" s="3">
        <f t="shared" si="18"/>
        <v>147219.32784660353</v>
      </c>
      <c r="Q124" s="3">
        <f t="shared" si="19"/>
        <v>151377.181153054</v>
      </c>
    </row>
    <row r="125" spans="1:17" x14ac:dyDescent="0.25">
      <c r="A125" s="14">
        <v>124</v>
      </c>
      <c r="B125" s="1" t="str">
        <f t="shared" si="10"/>
        <v>Mchinji</v>
      </c>
      <c r="C125" s="1" t="s">
        <v>205</v>
      </c>
      <c r="D125" s="1" t="s">
        <v>206</v>
      </c>
      <c r="E125" s="1" t="s">
        <v>152</v>
      </c>
      <c r="F125" s="2">
        <v>23323.51171875</v>
      </c>
      <c r="G125" s="2">
        <v>20231.00390625</v>
      </c>
      <c r="H125" s="2">
        <v>26808.45703125</v>
      </c>
      <c r="I125" s="1">
        <f t="shared" si="11"/>
        <v>2.7851092035577046E-2</v>
      </c>
      <c r="J125" s="3">
        <f t="shared" si="12"/>
        <v>23982.227386553437</v>
      </c>
      <c r="K125" s="3">
        <f t="shared" si="13"/>
        <v>24659.546870807928</v>
      </c>
      <c r="L125" s="3">
        <f t="shared" si="14"/>
        <v>25355.99559090679</v>
      </c>
      <c r="M125" s="3">
        <f t="shared" si="15"/>
        <v>26072.113805431833</v>
      </c>
      <c r="N125" s="3">
        <f t="shared" si="16"/>
        <v>26808.45703125</v>
      </c>
      <c r="O125" s="3">
        <f t="shared" si="17"/>
        <v>27565.596474446422</v>
      </c>
      <c r="P125" s="3">
        <f t="shared" si="18"/>
        <v>28344.119473428073</v>
      </c>
      <c r="Q125" s="3">
        <f t="shared" si="19"/>
        <v>29144.629954541851</v>
      </c>
    </row>
    <row r="126" spans="1:17" x14ac:dyDescent="0.25">
      <c r="A126" s="14">
        <v>125</v>
      </c>
      <c r="B126" s="1" t="str">
        <f t="shared" si="10"/>
        <v>Mchinji</v>
      </c>
      <c r="C126" s="1" t="s">
        <v>205</v>
      </c>
      <c r="D126" s="1" t="s">
        <v>207</v>
      </c>
      <c r="E126" s="1" t="s">
        <v>152</v>
      </c>
      <c r="F126" s="2">
        <v>71288.1875</v>
      </c>
      <c r="G126" s="2">
        <v>61835.95703125</v>
      </c>
      <c r="H126" s="2">
        <v>81939.8984375</v>
      </c>
      <c r="I126" s="1">
        <f t="shared" si="11"/>
        <v>2.7851078432160982E-2</v>
      </c>
      <c r="J126" s="3">
        <f t="shared" si="12"/>
        <v>73301.547380996606</v>
      </c>
      <c r="K126" s="3">
        <f t="shared" si="13"/>
        <v>75371.769670094218</v>
      </c>
      <c r="L126" s="3">
        <f t="shared" si="14"/>
        <v>77500.460306442401</v>
      </c>
      <c r="M126" s="3">
        <f t="shared" si="15"/>
        <v>79689.270585000268</v>
      </c>
      <c r="N126" s="3">
        <f t="shared" si="16"/>
        <v>81939.8984375</v>
      </c>
      <c r="O126" s="3">
        <f t="shared" si="17"/>
        <v>84254.089749587976</v>
      </c>
      <c r="P126" s="3">
        <f t="shared" si="18"/>
        <v>86633.639715165467</v>
      </c>
      <c r="Q126" s="3">
        <f t="shared" si="19"/>
        <v>89080.394228979247</v>
      </c>
    </row>
    <row r="127" spans="1:17" x14ac:dyDescent="0.25">
      <c r="A127" s="14">
        <v>126</v>
      </c>
      <c r="B127" s="1" t="str">
        <f t="shared" si="10"/>
        <v>Mchinji</v>
      </c>
      <c r="C127" s="1" t="s">
        <v>205</v>
      </c>
      <c r="D127" s="1" t="s">
        <v>208</v>
      </c>
      <c r="E127" s="1" t="s">
        <v>152</v>
      </c>
      <c r="F127" s="2">
        <v>119340.765625</v>
      </c>
      <c r="G127" s="2">
        <v>103517.1484375</v>
      </c>
      <c r="H127" s="2">
        <v>137172.375</v>
      </c>
      <c r="I127" s="1">
        <f t="shared" si="11"/>
        <v>2.7851073811013816E-2</v>
      </c>
      <c r="J127" s="3">
        <f t="shared" si="12"/>
        <v>122711.2520643085</v>
      </c>
      <c r="K127" s="3">
        <f t="shared" si="13"/>
        <v>126176.92960431146</v>
      </c>
      <c r="L127" s="3">
        <f t="shared" si="14"/>
        <v>129740.48668355167</v>
      </c>
      <c r="M127" s="3">
        <f t="shared" si="15"/>
        <v>133404.68766890711</v>
      </c>
      <c r="N127" s="3">
        <f t="shared" si="16"/>
        <v>137172.375</v>
      </c>
      <c r="O127" s="3">
        <f t="shared" si="17"/>
        <v>141046.47139416949</v>
      </c>
      <c r="P127" s="3">
        <f t="shared" si="18"/>
        <v>145029.98211371843</v>
      </c>
      <c r="Q127" s="3">
        <f t="shared" si="19"/>
        <v>149125.99729719269</v>
      </c>
    </row>
    <row r="128" spans="1:17" x14ac:dyDescent="0.25">
      <c r="A128" s="14">
        <v>127</v>
      </c>
      <c r="B128" s="1" t="str">
        <f t="shared" si="10"/>
        <v>Mchinji</v>
      </c>
      <c r="C128" s="1" t="s">
        <v>205</v>
      </c>
      <c r="D128" s="1" t="s">
        <v>209</v>
      </c>
      <c r="E128" s="1" t="s">
        <v>152</v>
      </c>
      <c r="F128" s="2">
        <v>105376.28125</v>
      </c>
      <c r="G128" s="2">
        <v>91404.25</v>
      </c>
      <c r="H128" s="2">
        <v>121121.359375</v>
      </c>
      <c r="I128" s="1">
        <f t="shared" si="11"/>
        <v>2.785108755909237E-2</v>
      </c>
      <c r="J128" s="3">
        <f t="shared" si="12"/>
        <v>108352.37665957981</v>
      </c>
      <c r="K128" s="3">
        <f t="shared" si="13"/>
        <v>111412.52460718673</v>
      </c>
      <c r="L128" s="3">
        <f t="shared" si="14"/>
        <v>114559.09895124145</v>
      </c>
      <c r="M128" s="3">
        <f t="shared" si="15"/>
        <v>117794.54059399145</v>
      </c>
      <c r="N128" s="3">
        <f t="shared" si="16"/>
        <v>121121.35937500001</v>
      </c>
      <c r="O128" s="3">
        <f t="shared" si="17"/>
        <v>124542.13601811203</v>
      </c>
      <c r="P128" s="3">
        <f t="shared" si="18"/>
        <v>128059.52413340734</v>
      </c>
      <c r="Q128" s="3">
        <f t="shared" si="19"/>
        <v>131676.25227569416</v>
      </c>
    </row>
    <row r="129" spans="1:17" x14ac:dyDescent="0.25">
      <c r="A129" s="14">
        <v>128</v>
      </c>
      <c r="B129" s="1" t="str">
        <f t="shared" si="10"/>
        <v>Mchinji</v>
      </c>
      <c r="C129" s="1" t="s">
        <v>205</v>
      </c>
      <c r="D129" s="1" t="s">
        <v>210</v>
      </c>
      <c r="E129" s="1" t="s">
        <v>152</v>
      </c>
      <c r="F129" s="2">
        <v>113928.109375</v>
      </c>
      <c r="G129" s="2">
        <v>98822.1796875</v>
      </c>
      <c r="H129" s="2">
        <v>130950.984375</v>
      </c>
      <c r="I129" s="1">
        <f t="shared" si="11"/>
        <v>2.7851091630953711E-2</v>
      </c>
      <c r="J129" s="3">
        <f t="shared" si="12"/>
        <v>117145.73073699557</v>
      </c>
      <c r="K129" s="3">
        <f t="shared" si="13"/>
        <v>120454.22596046363</v>
      </c>
      <c r="L129" s="3">
        <f t="shared" si="14"/>
        <v>123856.1615558074</v>
      </c>
      <c r="M129" s="3">
        <f t="shared" si="15"/>
        <v>127354.17651825167</v>
      </c>
      <c r="N129" s="3">
        <f t="shared" si="16"/>
        <v>130950.98437499999</v>
      </c>
      <c r="O129" s="3">
        <f t="shared" si="17"/>
        <v>134649.37529020821</v>
      </c>
      <c r="P129" s="3">
        <f t="shared" si="18"/>
        <v>138452.21822940826</v>
      </c>
      <c r="Q129" s="3">
        <f t="shared" si="19"/>
        <v>142362.46318506074</v>
      </c>
    </row>
    <row r="130" spans="1:17" x14ac:dyDescent="0.25">
      <c r="A130" s="14">
        <v>129</v>
      </c>
      <c r="B130" s="1" t="str">
        <f t="shared" ref="B130:B193" si="20">PROPER(C130)</f>
        <v>Mchinji</v>
      </c>
      <c r="C130" s="1" t="s">
        <v>205</v>
      </c>
      <c r="D130" s="1" t="s">
        <v>211</v>
      </c>
      <c r="E130" s="1" t="s">
        <v>152</v>
      </c>
      <c r="F130" s="2">
        <v>48389.1875</v>
      </c>
      <c r="G130" s="2">
        <v>41973.18359375</v>
      </c>
      <c r="H130" s="2">
        <v>55619.390625</v>
      </c>
      <c r="I130" s="1">
        <f t="shared" si="11"/>
        <v>2.7851100539954616E-2</v>
      </c>
      <c r="J130" s="3">
        <f t="shared" si="12"/>
        <v>49755.822430968306</v>
      </c>
      <c r="K130" s="3">
        <f t="shared" si="13"/>
        <v>51161.054642259682</v>
      </c>
      <c r="L130" s="3">
        <f t="shared" si="14"/>
        <v>52605.974220198252</v>
      </c>
      <c r="M130" s="3">
        <f t="shared" si="15"/>
        <v>54091.702037945579</v>
      </c>
      <c r="N130" s="3">
        <f t="shared" si="16"/>
        <v>55619.390625</v>
      </c>
      <c r="O130" s="3">
        <f t="shared" si="17"/>
        <v>57190.225061252851</v>
      </c>
      <c r="P130" s="3">
        <f t="shared" si="18"/>
        <v>58805.423896295244</v>
      </c>
      <c r="Q130" s="3">
        <f t="shared" si="19"/>
        <v>60466.240094688226</v>
      </c>
    </row>
    <row r="131" spans="1:17" x14ac:dyDescent="0.25">
      <c r="A131" s="14">
        <v>130</v>
      </c>
      <c r="B131" s="1" t="str">
        <f t="shared" si="20"/>
        <v>Mchinji</v>
      </c>
      <c r="C131" s="1" t="s">
        <v>205</v>
      </c>
      <c r="D131" s="1" t="s">
        <v>212</v>
      </c>
      <c r="E131" s="1" t="s">
        <v>152</v>
      </c>
      <c r="F131" s="2">
        <v>123554.5859375</v>
      </c>
      <c r="G131" s="2">
        <v>107172.2578125</v>
      </c>
      <c r="H131" s="2">
        <v>142015.8125</v>
      </c>
      <c r="I131" s="1">
        <f t="shared" ref="I131:I194" si="21">(LN(H131/F131))/5</f>
        <v>2.7851071444023427E-2</v>
      </c>
      <c r="J131" s="3">
        <f t="shared" ref="J131:J194" si="22">F131*(EXP(I131))</f>
        <v>127044.08106809156</v>
      </c>
      <c r="K131" s="3">
        <f t="shared" ref="K131:K194" si="23">F131*(EXP(I131*2))</f>
        <v>130632.12839870086</v>
      </c>
      <c r="L131" s="3">
        <f t="shared" ref="L131:L194" si="24">F131*(EXP(I131*3))</f>
        <v>134321.51129361556</v>
      </c>
      <c r="M131" s="3">
        <f t="shared" ref="M131:M194" si="25">F131*EXP(I131*4)</f>
        <v>138115.09172639585</v>
      </c>
      <c r="N131" s="3">
        <f t="shared" ref="N131:N194" si="26">F131*EXP(I131*5)</f>
        <v>142015.8125</v>
      </c>
      <c r="O131" s="3">
        <f t="shared" ref="O131:O194" si="27">H131*EXP(I131)</f>
        <v>146026.69952961162</v>
      </c>
      <c r="P131" s="3">
        <f t="shared" ref="P131:P194" si="28">H131*EXP(I131*2)</f>
        <v>150150.86418993995</v>
      </c>
      <c r="Q131" s="3">
        <f t="shared" ref="Q131:Q194" si="29">H131*EXP(I131*3)</f>
        <v>154391.50572881373</v>
      </c>
    </row>
    <row r="132" spans="1:17" x14ac:dyDescent="0.25">
      <c r="A132" s="14">
        <v>131</v>
      </c>
      <c r="B132" s="1" t="str">
        <f t="shared" si="20"/>
        <v>Mulanje</v>
      </c>
      <c r="C132" s="1" t="s">
        <v>94</v>
      </c>
      <c r="D132" s="1" t="s">
        <v>95</v>
      </c>
      <c r="E132" s="1" t="s">
        <v>34</v>
      </c>
      <c r="F132" s="2">
        <v>19877.322265625</v>
      </c>
      <c r="G132" s="2">
        <v>17241.751953125</v>
      </c>
      <c r="H132" s="2">
        <v>22847.34765625</v>
      </c>
      <c r="I132" s="1">
        <f t="shared" si="21"/>
        <v>2.78511074043497E-2</v>
      </c>
      <c r="J132" s="3">
        <f t="shared" si="22"/>
        <v>20438.709036818254</v>
      </c>
      <c r="K132" s="3">
        <f t="shared" si="23"/>
        <v>21015.950816179073</v>
      </c>
      <c r="L132" s="3">
        <f t="shared" si="24"/>
        <v>21609.495389969783</v>
      </c>
      <c r="M132" s="3">
        <f t="shared" si="25"/>
        <v>22219.803191089955</v>
      </c>
      <c r="N132" s="3">
        <f t="shared" si="26"/>
        <v>22847.34765625</v>
      </c>
      <c r="O132" s="3">
        <f t="shared" si="27"/>
        <v>23492.615593232287</v>
      </c>
      <c r="P132" s="3">
        <f t="shared" si="28"/>
        <v>24156.10755852464</v>
      </c>
      <c r="Q132" s="3">
        <f t="shared" si="29"/>
        <v>24838.338245619187</v>
      </c>
    </row>
    <row r="133" spans="1:17" x14ac:dyDescent="0.25">
      <c r="A133" s="14">
        <v>132</v>
      </c>
      <c r="B133" s="1" t="str">
        <f t="shared" si="20"/>
        <v>Mulanje</v>
      </c>
      <c r="C133" s="1" t="s">
        <v>94</v>
      </c>
      <c r="D133" s="1" t="s">
        <v>96</v>
      </c>
      <c r="E133" s="1" t="s">
        <v>34</v>
      </c>
      <c r="F133" s="2">
        <v>4125.54931640625</v>
      </c>
      <c r="G133" s="2">
        <v>3578.53564453125</v>
      </c>
      <c r="H133" s="2">
        <v>4741.9794921875</v>
      </c>
      <c r="I133" s="1">
        <f t="shared" si="21"/>
        <v>2.7851096876330982E-2</v>
      </c>
      <c r="J133" s="3">
        <f t="shared" si="22"/>
        <v>4242.0654090395647</v>
      </c>
      <c r="K133" s="3">
        <f t="shared" si="23"/>
        <v>4361.8722149334253</v>
      </c>
      <c r="L133" s="3">
        <f t="shared" si="24"/>
        <v>4485.0626722693178</v>
      </c>
      <c r="M133" s="3">
        <f t="shared" si="25"/>
        <v>4611.7323440413111</v>
      </c>
      <c r="N133" s="3">
        <f t="shared" si="26"/>
        <v>4741.9794921875</v>
      </c>
      <c r="O133" s="3">
        <f t="shared" si="27"/>
        <v>4875.9051538150989</v>
      </c>
      <c r="P133" s="3">
        <f t="shared" si="28"/>
        <v>5013.6132195783421</v>
      </c>
      <c r="Q133" s="3">
        <f t="shared" si="29"/>
        <v>5155.2105142699656</v>
      </c>
    </row>
    <row r="134" spans="1:17" x14ac:dyDescent="0.25">
      <c r="A134" s="14">
        <v>133</v>
      </c>
      <c r="B134" s="1" t="str">
        <f t="shared" si="20"/>
        <v>Mulanje</v>
      </c>
      <c r="C134" s="1" t="s">
        <v>94</v>
      </c>
      <c r="D134" s="1" t="s">
        <v>97</v>
      </c>
      <c r="E134" s="1" t="s">
        <v>34</v>
      </c>
      <c r="F134" s="2">
        <v>103978.046875</v>
      </c>
      <c r="G134" s="2">
        <v>90191.3984375</v>
      </c>
      <c r="H134" s="2">
        <v>119514.1953125</v>
      </c>
      <c r="I134" s="1">
        <f t="shared" si="21"/>
        <v>2.7851072884758039E-2</v>
      </c>
      <c r="J134" s="3">
        <f t="shared" si="22"/>
        <v>106914.65100456329</v>
      </c>
      <c r="K134" s="3">
        <f t="shared" si="23"/>
        <v>109934.19229319952</v>
      </c>
      <c r="L134" s="3">
        <f t="shared" si="24"/>
        <v>113039.01309692665</v>
      </c>
      <c r="M134" s="3">
        <f t="shared" si="25"/>
        <v>116231.52192584563</v>
      </c>
      <c r="N134" s="3">
        <f t="shared" si="26"/>
        <v>119514.19531250001</v>
      </c>
      <c r="O134" s="3">
        <f t="shared" si="27"/>
        <v>122889.57973300219</v>
      </c>
      <c r="P134" s="3">
        <f t="shared" si="28"/>
        <v>126360.29358241761</v>
      </c>
      <c r="Q134" s="3">
        <f t="shared" si="29"/>
        <v>129929.02920593868</v>
      </c>
    </row>
    <row r="135" spans="1:17" x14ac:dyDescent="0.25">
      <c r="A135" s="14">
        <v>134</v>
      </c>
      <c r="B135" s="1" t="str">
        <f t="shared" si="20"/>
        <v>Mulanje</v>
      </c>
      <c r="C135" s="1" t="s">
        <v>94</v>
      </c>
      <c r="D135" s="1" t="s">
        <v>98</v>
      </c>
      <c r="E135" s="1" t="s">
        <v>34</v>
      </c>
      <c r="F135" s="2">
        <v>87363.1484375</v>
      </c>
      <c r="G135" s="2">
        <v>75779.5078125</v>
      </c>
      <c r="H135" s="2">
        <v>100416.7421875</v>
      </c>
      <c r="I135" s="1">
        <f t="shared" si="21"/>
        <v>2.7851079411487355E-2</v>
      </c>
      <c r="J135" s="3">
        <f t="shared" si="22"/>
        <v>89830.506222589931</v>
      </c>
      <c r="K135" s="3">
        <f t="shared" si="23"/>
        <v>92367.548474740935</v>
      </c>
      <c r="L135" s="3">
        <f t="shared" si="24"/>
        <v>94976.243260756673</v>
      </c>
      <c r="M135" s="3">
        <f t="shared" si="25"/>
        <v>97658.614230659092</v>
      </c>
      <c r="N135" s="3">
        <f t="shared" si="26"/>
        <v>100416.7421875</v>
      </c>
      <c r="O135" s="3">
        <f t="shared" si="27"/>
        <v>103252.76670150831</v>
      </c>
      <c r="P135" s="3">
        <f t="shared" si="28"/>
        <v>106168.88776982467</v>
      </c>
      <c r="Q135" s="3">
        <f t="shared" si="29"/>
        <v>109167.36752311129</v>
      </c>
    </row>
    <row r="136" spans="1:17" x14ac:dyDescent="0.25">
      <c r="A136" s="14">
        <v>135</v>
      </c>
      <c r="B136" s="1" t="str">
        <f t="shared" si="20"/>
        <v>Mulanje</v>
      </c>
      <c r="C136" s="1" t="s">
        <v>94</v>
      </c>
      <c r="D136" s="1" t="s">
        <v>99</v>
      </c>
      <c r="E136" s="1" t="s">
        <v>34</v>
      </c>
      <c r="F136" s="2">
        <v>94234.28125</v>
      </c>
      <c r="G136" s="2">
        <v>81739.578125</v>
      </c>
      <c r="H136" s="2">
        <v>108314.5390625</v>
      </c>
      <c r="I136" s="1">
        <f t="shared" si="21"/>
        <v>2.7851071560682384E-2</v>
      </c>
      <c r="J136" s="3">
        <f t="shared" si="22"/>
        <v>96895.696562578043</v>
      </c>
      <c r="K136" s="3">
        <f t="shared" si="23"/>
        <v>99632.276999483089</v>
      </c>
      <c r="L136" s="3">
        <f t="shared" si="24"/>
        <v>102446.14541462995</v>
      </c>
      <c r="M136" s="3">
        <f t="shared" si="25"/>
        <v>105339.4846167167</v>
      </c>
      <c r="N136" s="3">
        <f t="shared" si="26"/>
        <v>108314.53906250001</v>
      </c>
      <c r="O136" s="3">
        <f t="shared" si="27"/>
        <v>111373.61659789289</v>
      </c>
      <c r="P136" s="3">
        <f t="shared" si="28"/>
        <v>114519.09024823524</v>
      </c>
      <c r="Q136" s="3">
        <f t="shared" si="29"/>
        <v>117753.40005912648</v>
      </c>
    </row>
    <row r="137" spans="1:17" x14ac:dyDescent="0.25">
      <c r="A137" s="14">
        <v>136</v>
      </c>
      <c r="B137" s="1" t="str">
        <f t="shared" si="20"/>
        <v>Mulanje</v>
      </c>
      <c r="C137" s="1" t="s">
        <v>94</v>
      </c>
      <c r="D137" s="1" t="s">
        <v>100</v>
      </c>
      <c r="E137" s="1" t="s">
        <v>34</v>
      </c>
      <c r="F137" s="2">
        <v>203899.1875</v>
      </c>
      <c r="G137" s="2">
        <v>176863.828125</v>
      </c>
      <c r="H137" s="2">
        <v>234365.34375</v>
      </c>
      <c r="I137" s="1">
        <f t="shared" si="21"/>
        <v>2.7851100619986146E-2</v>
      </c>
      <c r="J137" s="3">
        <f t="shared" si="22"/>
        <v>209657.82423771112</v>
      </c>
      <c r="K137" s="3">
        <f t="shared" si="23"/>
        <v>215579.09966703993</v>
      </c>
      <c r="L137" s="3">
        <f t="shared" si="24"/>
        <v>221667.60712234941</v>
      </c>
      <c r="M137" s="3">
        <f t="shared" si="25"/>
        <v>227928.06966556216</v>
      </c>
      <c r="N137" s="3">
        <f t="shared" si="26"/>
        <v>234365.34375000003</v>
      </c>
      <c r="O137" s="3">
        <f t="shared" si="27"/>
        <v>240984.42298769948</v>
      </c>
      <c r="P137" s="3">
        <f t="shared" si="28"/>
        <v>247790.44202312638</v>
      </c>
      <c r="Q137" s="3">
        <f t="shared" si="29"/>
        <v>254788.68051629371</v>
      </c>
    </row>
    <row r="138" spans="1:17" x14ac:dyDescent="0.25">
      <c r="A138" s="14">
        <v>137</v>
      </c>
      <c r="B138" s="1" t="str">
        <f t="shared" si="20"/>
        <v>Mulanje</v>
      </c>
      <c r="C138" s="1" t="s">
        <v>94</v>
      </c>
      <c r="D138" s="1" t="s">
        <v>101</v>
      </c>
      <c r="E138" s="1" t="s">
        <v>34</v>
      </c>
      <c r="F138" s="2">
        <v>120469.3125</v>
      </c>
      <c r="G138" s="2">
        <v>104496.0625</v>
      </c>
      <c r="H138" s="2">
        <v>138469.5625</v>
      </c>
      <c r="I138" s="1">
        <f t="shared" si="21"/>
        <v>2.7851096736997726E-2</v>
      </c>
      <c r="J138" s="3">
        <f t="shared" si="22"/>
        <v>123871.67481032242</v>
      </c>
      <c r="K138" s="3">
        <f t="shared" si="23"/>
        <v>127370.12855713164</v>
      </c>
      <c r="L138" s="3">
        <f t="shared" si="24"/>
        <v>130967.38760900598</v>
      </c>
      <c r="M138" s="3">
        <f t="shared" si="25"/>
        <v>134666.24248113178</v>
      </c>
      <c r="N138" s="3">
        <f t="shared" si="26"/>
        <v>138469.5625</v>
      </c>
      <c r="O138" s="3">
        <f t="shared" si="27"/>
        <v>142380.29802923973</v>
      </c>
      <c r="P138" s="3">
        <f t="shared" si="28"/>
        <v>146401.4827583147</v>
      </c>
      <c r="Q138" s="3">
        <f t="shared" si="29"/>
        <v>150536.23605585846</v>
      </c>
    </row>
    <row r="139" spans="1:17" x14ac:dyDescent="0.25">
      <c r="A139" s="14">
        <v>138</v>
      </c>
      <c r="B139" s="1" t="str">
        <f t="shared" si="20"/>
        <v>Mulanje</v>
      </c>
      <c r="C139" s="1" t="s">
        <v>94</v>
      </c>
      <c r="D139" s="1" t="s">
        <v>102</v>
      </c>
      <c r="E139" s="1" t="s">
        <v>34</v>
      </c>
      <c r="F139" s="2">
        <v>55531.734375</v>
      </c>
      <c r="G139" s="2">
        <v>48168.6796875</v>
      </c>
      <c r="H139" s="2">
        <v>63829.15625</v>
      </c>
      <c r="I139" s="1">
        <f t="shared" si="21"/>
        <v>2.7851086518330858E-2</v>
      </c>
      <c r="J139" s="3">
        <f t="shared" si="22"/>
        <v>57100.092372992884</v>
      </c>
      <c r="K139" s="3">
        <f t="shared" si="23"/>
        <v>58712.744806186689</v>
      </c>
      <c r="L139" s="3">
        <f t="shared" si="24"/>
        <v>60370.942662552457</v>
      </c>
      <c r="M139" s="3">
        <f t="shared" si="25"/>
        <v>62075.972261156341</v>
      </c>
      <c r="N139" s="3">
        <f t="shared" si="26"/>
        <v>63829.15625</v>
      </c>
      <c r="O139" s="3">
        <f t="shared" si="27"/>
        <v>65631.854632042479</v>
      </c>
      <c r="P139" s="3">
        <f t="shared" si="28"/>
        <v>67485.465820199606</v>
      </c>
      <c r="Q139" s="3">
        <f t="shared" si="29"/>
        <v>69391.427722139313</v>
      </c>
    </row>
    <row r="140" spans="1:17" x14ac:dyDescent="0.25">
      <c r="A140" s="14">
        <v>139</v>
      </c>
      <c r="B140" s="1" t="str">
        <f t="shared" si="20"/>
        <v>Mwanza</v>
      </c>
      <c r="C140" s="1" t="s">
        <v>103</v>
      </c>
      <c r="D140" s="1" t="s">
        <v>104</v>
      </c>
      <c r="E140" s="1" t="s">
        <v>34</v>
      </c>
      <c r="F140" s="2">
        <v>6110.6240234375</v>
      </c>
      <c r="G140" s="2">
        <v>5300.40478515625</v>
      </c>
      <c r="H140" s="2">
        <v>7023.6591796875</v>
      </c>
      <c r="I140" s="1">
        <f t="shared" si="21"/>
        <v>2.7851086687515663E-2</v>
      </c>
      <c r="J140" s="3">
        <f t="shared" si="22"/>
        <v>6283.2036524870764</v>
      </c>
      <c r="K140" s="3">
        <f t="shared" si="23"/>
        <v>6460.657371032039</v>
      </c>
      <c r="L140" s="3">
        <f t="shared" si="24"/>
        <v>6643.1228358082381</v>
      </c>
      <c r="M140" s="3">
        <f t="shared" si="25"/>
        <v>6830.7415913293189</v>
      </c>
      <c r="N140" s="3">
        <f t="shared" si="26"/>
        <v>7023.6591796875</v>
      </c>
      <c r="O140" s="3">
        <f t="shared" si="27"/>
        <v>7222.0252534554029</v>
      </c>
      <c r="P140" s="3">
        <f t="shared" si="28"/>
        <v>7425.9936917765135</v>
      </c>
      <c r="Q140" s="3">
        <f t="shared" si="29"/>
        <v>7635.7227197343409</v>
      </c>
    </row>
    <row r="141" spans="1:17" x14ac:dyDescent="0.25">
      <c r="A141" s="14">
        <v>140</v>
      </c>
      <c r="B141" s="1" t="str">
        <f t="shared" si="20"/>
        <v>Mwanza</v>
      </c>
      <c r="C141" s="1" t="s">
        <v>103</v>
      </c>
      <c r="D141" s="1" t="s">
        <v>105</v>
      </c>
      <c r="E141" s="1" t="s">
        <v>34</v>
      </c>
      <c r="F141" s="2">
        <v>18871.40234375</v>
      </c>
      <c r="G141" s="2">
        <v>16369.20703125</v>
      </c>
      <c r="H141" s="2">
        <v>21691.12109375</v>
      </c>
      <c r="I141" s="1">
        <f t="shared" si="21"/>
        <v>2.7851067593061891E-2</v>
      </c>
      <c r="J141" s="3">
        <f t="shared" si="22"/>
        <v>19404.378573273207</v>
      </c>
      <c r="K141" s="3">
        <f t="shared" si="23"/>
        <v>19952.407402283319</v>
      </c>
      <c r="L141" s="3">
        <f t="shared" si="24"/>
        <v>20515.913954338885</v>
      </c>
      <c r="M141" s="3">
        <f t="shared" si="25"/>
        <v>21095.335359565164</v>
      </c>
      <c r="N141" s="3">
        <f t="shared" si="26"/>
        <v>21691.12109375</v>
      </c>
      <c r="O141" s="3">
        <f t="shared" si="27"/>
        <v>22303.733327016649</v>
      </c>
      <c r="P141" s="3">
        <f t="shared" si="28"/>
        <v>22933.647282343947</v>
      </c>
      <c r="Q141" s="3">
        <f t="shared" si="29"/>
        <v>23581.351604212054</v>
      </c>
    </row>
    <row r="142" spans="1:17" x14ac:dyDescent="0.25">
      <c r="A142" s="14">
        <v>141</v>
      </c>
      <c r="B142" s="1" t="str">
        <f t="shared" si="20"/>
        <v>Mwanza</v>
      </c>
      <c r="C142" s="1" t="s">
        <v>103</v>
      </c>
      <c r="D142" s="1" t="s">
        <v>106</v>
      </c>
      <c r="E142" s="1" t="s">
        <v>34</v>
      </c>
      <c r="F142" s="2">
        <v>40514.375</v>
      </c>
      <c r="G142" s="2">
        <v>35142.5</v>
      </c>
      <c r="H142" s="2">
        <v>46567.94140625</v>
      </c>
      <c r="I142" s="1">
        <f t="shared" si="21"/>
        <v>2.785110046391882E-2</v>
      </c>
      <c r="J142" s="3">
        <f t="shared" si="22"/>
        <v>41658.604998242357</v>
      </c>
      <c r="K142" s="3">
        <f t="shared" si="23"/>
        <v>42835.150990224662</v>
      </c>
      <c r="L142" s="3">
        <f t="shared" si="24"/>
        <v>44044.92566260344</v>
      </c>
      <c r="M142" s="3">
        <f t="shared" si="25"/>
        <v>45288.867478650362</v>
      </c>
      <c r="N142" s="3">
        <f t="shared" si="26"/>
        <v>46567.94140625</v>
      </c>
      <c r="O142" s="3">
        <f t="shared" si="27"/>
        <v>47883.139666458228</v>
      </c>
      <c r="P142" s="3">
        <f t="shared" si="28"/>
        <v>49235.482503201732</v>
      </c>
      <c r="Q142" s="3">
        <f t="shared" si="29"/>
        <v>50626.018974715866</v>
      </c>
    </row>
    <row r="143" spans="1:17" x14ac:dyDescent="0.25">
      <c r="A143" s="14">
        <v>142</v>
      </c>
      <c r="B143" s="1" t="str">
        <f t="shared" si="20"/>
        <v>Mwanza</v>
      </c>
      <c r="C143" s="1" t="s">
        <v>103</v>
      </c>
      <c r="D143" s="1" t="s">
        <v>107</v>
      </c>
      <c r="E143" s="1" t="s">
        <v>34</v>
      </c>
      <c r="F143" s="2">
        <v>56630.68359375</v>
      </c>
      <c r="G143" s="2">
        <v>49121.921875</v>
      </c>
      <c r="H143" s="2">
        <v>65092.30859375</v>
      </c>
      <c r="I143" s="1">
        <f t="shared" si="21"/>
        <v>2.7851088678067272E-2</v>
      </c>
      <c r="J143" s="3">
        <f t="shared" si="22"/>
        <v>58230.078849984035</v>
      </c>
      <c r="K143" s="3">
        <f t="shared" si="23"/>
        <v>59874.645116407781</v>
      </c>
      <c r="L143" s="3">
        <f t="shared" si="24"/>
        <v>61565.65813780891</v>
      </c>
      <c r="M143" s="3">
        <f t="shared" si="25"/>
        <v>63304.429689268763</v>
      </c>
      <c r="N143" s="3">
        <f t="shared" si="26"/>
        <v>65092.30859375</v>
      </c>
      <c r="O143" s="3">
        <f t="shared" si="27"/>
        <v>66930.681768423383</v>
      </c>
      <c r="P143" s="3">
        <f t="shared" si="28"/>
        <v>68820.9753005456</v>
      </c>
      <c r="Q143" s="3">
        <f t="shared" si="29"/>
        <v>70764.655553722696</v>
      </c>
    </row>
    <row r="144" spans="1:17" x14ac:dyDescent="0.25">
      <c r="A144" s="14">
        <v>143</v>
      </c>
      <c r="B144" s="1" t="str">
        <f t="shared" si="20"/>
        <v>Mzimba</v>
      </c>
      <c r="C144" s="1" t="s">
        <v>268</v>
      </c>
      <c r="D144" s="1" t="s">
        <v>269</v>
      </c>
      <c r="E144" s="1" t="s">
        <v>253</v>
      </c>
      <c r="F144" s="2">
        <v>27376.1328125</v>
      </c>
      <c r="G144" s="2">
        <v>23746.279296875</v>
      </c>
      <c r="H144" s="2">
        <v>31466.609375</v>
      </c>
      <c r="I144" s="1">
        <f t="shared" si="21"/>
        <v>2.7851079042583965E-2</v>
      </c>
      <c r="J144" s="3">
        <f t="shared" si="22"/>
        <v>28149.304506989578</v>
      </c>
      <c r="K144" s="3">
        <f t="shared" si="23"/>
        <v>28944.312538746159</v>
      </c>
      <c r="L144" s="3">
        <f t="shared" si="24"/>
        <v>29761.77362153284</v>
      </c>
      <c r="M144" s="3">
        <f t="shared" si="25"/>
        <v>30602.321886679663</v>
      </c>
      <c r="N144" s="3">
        <f t="shared" si="26"/>
        <v>31466.609375</v>
      </c>
      <c r="O144" s="3">
        <f t="shared" si="27"/>
        <v>32355.30654260001</v>
      </c>
      <c r="P144" s="3">
        <f t="shared" si="28"/>
        <v>33269.102780973364</v>
      </c>
      <c r="Q144" s="3">
        <f t="shared" si="29"/>
        <v>34208.706951784814</v>
      </c>
    </row>
    <row r="145" spans="1:17" x14ac:dyDescent="0.25">
      <c r="A145" s="14">
        <v>144</v>
      </c>
      <c r="B145" s="1" t="str">
        <f t="shared" si="20"/>
        <v>Mzimba</v>
      </c>
      <c r="C145" s="1" t="s">
        <v>268</v>
      </c>
      <c r="D145" s="1" t="s">
        <v>270</v>
      </c>
      <c r="E145" s="1" t="s">
        <v>253</v>
      </c>
      <c r="F145" s="2">
        <v>177319.8125</v>
      </c>
      <c r="G145" s="2">
        <v>153808.640625</v>
      </c>
      <c r="H145" s="2">
        <v>203814.515625</v>
      </c>
      <c r="I145" s="1">
        <f t="shared" si="21"/>
        <v>2.7851078127817945E-2</v>
      </c>
      <c r="J145" s="3">
        <f t="shared" si="22"/>
        <v>182327.77532185664</v>
      </c>
      <c r="K145" s="3">
        <f t="shared" si="23"/>
        <v>187477.17576013922</v>
      </c>
      <c r="L145" s="3">
        <f t="shared" si="24"/>
        <v>192772.00837312464</v>
      </c>
      <c r="M145" s="3">
        <f t="shared" si="25"/>
        <v>198216.38053558249</v>
      </c>
      <c r="N145" s="3">
        <f t="shared" si="26"/>
        <v>203814.515625</v>
      </c>
      <c r="O145" s="3">
        <f t="shared" si="27"/>
        <v>209570.75629779405</v>
      </c>
      <c r="P145" s="3">
        <f t="shared" si="28"/>
        <v>215489.56785805177</v>
      </c>
      <c r="Q145" s="3">
        <f t="shared" si="29"/>
        <v>221575.5417214128</v>
      </c>
    </row>
    <row r="146" spans="1:17" x14ac:dyDescent="0.25">
      <c r="A146" s="14">
        <v>145</v>
      </c>
      <c r="B146" s="1" t="str">
        <f t="shared" si="20"/>
        <v>Mzimba</v>
      </c>
      <c r="C146" s="1" t="s">
        <v>268</v>
      </c>
      <c r="D146" s="1" t="s">
        <v>271</v>
      </c>
      <c r="E146" s="1" t="s">
        <v>253</v>
      </c>
      <c r="F146" s="2">
        <v>19492.5390625</v>
      </c>
      <c r="G146" s="2">
        <v>16907.984375</v>
      </c>
      <c r="H146" s="2">
        <v>22405.06640625</v>
      </c>
      <c r="I146" s="1">
        <f t="shared" si="21"/>
        <v>2.78510663922725E-2</v>
      </c>
      <c r="J146" s="3">
        <f t="shared" si="22"/>
        <v>20043.057743090714</v>
      </c>
      <c r="K146" s="3">
        <f t="shared" si="23"/>
        <v>20609.124465766025</v>
      </c>
      <c r="L146" s="3">
        <f t="shared" si="24"/>
        <v>21191.178346619865</v>
      </c>
      <c r="M146" s="3">
        <f t="shared" si="25"/>
        <v>21789.670903497034</v>
      </c>
      <c r="N146" s="3">
        <f t="shared" si="26"/>
        <v>22405.06640625</v>
      </c>
      <c r="O146" s="3">
        <f t="shared" si="27"/>
        <v>23037.842236887947</v>
      </c>
      <c r="P146" s="3">
        <f t="shared" si="28"/>
        <v>23688.489259897273</v>
      </c>
      <c r="Q146" s="3">
        <f t="shared" si="29"/>
        <v>24357.512203020891</v>
      </c>
    </row>
    <row r="147" spans="1:17" x14ac:dyDescent="0.25">
      <c r="A147" s="14">
        <v>146</v>
      </c>
      <c r="B147" s="1" t="str">
        <f t="shared" si="20"/>
        <v>Mzimba</v>
      </c>
      <c r="C147" s="1" t="s">
        <v>268</v>
      </c>
      <c r="D147" s="1" t="s">
        <v>272</v>
      </c>
      <c r="E147" s="1" t="s">
        <v>253</v>
      </c>
      <c r="F147" s="2">
        <v>75560.8828125</v>
      </c>
      <c r="G147" s="2">
        <v>65542.1171875</v>
      </c>
      <c r="H147" s="2">
        <v>86851.0078125</v>
      </c>
      <c r="I147" s="1">
        <f t="shared" si="21"/>
        <v>2.7851074103527045E-2</v>
      </c>
      <c r="J147" s="3">
        <f t="shared" si="22"/>
        <v>77694.914149069475</v>
      </c>
      <c r="K147" s="3">
        <f t="shared" si="23"/>
        <v>79889.215953319435</v>
      </c>
      <c r="L147" s="3">
        <f t="shared" si="24"/>
        <v>82145.49041640904</v>
      </c>
      <c r="M147" s="3">
        <f t="shared" si="25"/>
        <v>84465.487803701122</v>
      </c>
      <c r="N147" s="3">
        <f t="shared" si="26"/>
        <v>86851.0078125</v>
      </c>
      <c r="O147" s="3">
        <f t="shared" si="27"/>
        <v>89303.900968134942</v>
      </c>
      <c r="P147" s="3">
        <f t="shared" si="28"/>
        <v>91826.070059472884</v>
      </c>
      <c r="Q147" s="3">
        <f t="shared" si="29"/>
        <v>94419.471614973547</v>
      </c>
    </row>
    <row r="148" spans="1:17" x14ac:dyDescent="0.25">
      <c r="A148" s="14">
        <v>147</v>
      </c>
      <c r="B148" s="1" t="str">
        <f t="shared" si="20"/>
        <v>Mzimba</v>
      </c>
      <c r="C148" s="1" t="s">
        <v>268</v>
      </c>
      <c r="D148" s="1" t="s">
        <v>273</v>
      </c>
      <c r="E148" s="1" t="s">
        <v>253</v>
      </c>
      <c r="F148" s="2">
        <v>48453.171875</v>
      </c>
      <c r="G148" s="2">
        <v>42028.6796875</v>
      </c>
      <c r="H148" s="2">
        <v>55692.92578125</v>
      </c>
      <c r="I148" s="1">
        <f t="shared" si="21"/>
        <v>2.7851065994907397E-2</v>
      </c>
      <c r="J148" s="3">
        <f t="shared" si="22"/>
        <v>49821.61216795678</v>
      </c>
      <c r="K148" s="3">
        <f t="shared" si="23"/>
        <v>51228.700680687885</v>
      </c>
      <c r="L148" s="3">
        <f t="shared" si="24"/>
        <v>52675.52893680556</v>
      </c>
      <c r="M148" s="3">
        <f t="shared" si="25"/>
        <v>54163.219287313404</v>
      </c>
      <c r="N148" s="3">
        <f t="shared" si="26"/>
        <v>55692.92578125</v>
      </c>
      <c r="O148" s="3">
        <f t="shared" si="27"/>
        <v>57265.835060921672</v>
      </c>
      <c r="P148" s="3">
        <f t="shared" si="28"/>
        <v>58883.167282418945</v>
      </c>
      <c r="Q148" s="3">
        <f t="shared" si="29"/>
        <v>60546.177062130642</v>
      </c>
    </row>
    <row r="149" spans="1:17" x14ac:dyDescent="0.25">
      <c r="A149" s="14">
        <v>148</v>
      </c>
      <c r="B149" s="1" t="str">
        <f t="shared" si="20"/>
        <v>Mzimba</v>
      </c>
      <c r="C149" s="1" t="s">
        <v>268</v>
      </c>
      <c r="D149" s="1" t="s">
        <v>274</v>
      </c>
      <c r="E149" s="1" t="s">
        <v>253</v>
      </c>
      <c r="F149" s="2">
        <v>174553.296875</v>
      </c>
      <c r="G149" s="2">
        <v>151408.96875</v>
      </c>
      <c r="H149" s="2">
        <v>200634.6875</v>
      </c>
      <c r="I149" s="1">
        <f t="shared" si="21"/>
        <v>2.7851131619145271E-2</v>
      </c>
      <c r="J149" s="3">
        <f t="shared" si="22"/>
        <v>179483.13585502343</v>
      </c>
      <c r="K149" s="3">
        <f t="shared" si="23"/>
        <v>184552.20630648889</v>
      </c>
      <c r="L149" s="3">
        <f t="shared" si="24"/>
        <v>189764.44048818175</v>
      </c>
      <c r="M149" s="3">
        <f t="shared" si="25"/>
        <v>195123.88171610027</v>
      </c>
      <c r="N149" s="3">
        <f t="shared" si="26"/>
        <v>200634.68749999997</v>
      </c>
      <c r="O149" s="3">
        <f t="shared" si="27"/>
        <v>206301.13276852234</v>
      </c>
      <c r="P149" s="3">
        <f t="shared" si="28"/>
        <v>212127.6131854094</v>
      </c>
      <c r="Q149" s="3">
        <f t="shared" si="29"/>
        <v>218118.64855937683</v>
      </c>
    </row>
    <row r="150" spans="1:17" x14ac:dyDescent="0.25">
      <c r="A150" s="14">
        <v>149</v>
      </c>
      <c r="B150" s="1" t="str">
        <f t="shared" si="20"/>
        <v>Mzimba</v>
      </c>
      <c r="C150" s="1" t="s">
        <v>268</v>
      </c>
      <c r="D150" s="1" t="s">
        <v>275</v>
      </c>
      <c r="E150" s="1" t="s">
        <v>253</v>
      </c>
      <c r="F150" s="2">
        <v>155222.921875</v>
      </c>
      <c r="G150" s="2">
        <v>134641.65625</v>
      </c>
      <c r="H150" s="2">
        <v>178415.96875</v>
      </c>
      <c r="I150" s="1">
        <f t="shared" si="21"/>
        <v>2.7851087546665092E-2</v>
      </c>
      <c r="J150" s="3">
        <f t="shared" si="22"/>
        <v>159606.813767605</v>
      </c>
      <c r="K150" s="3">
        <f t="shared" si="23"/>
        <v>164114.51796765727</v>
      </c>
      <c r="L150" s="3">
        <f t="shared" si="24"/>
        <v>168749.53125104698</v>
      </c>
      <c r="M150" s="3">
        <f t="shared" si="25"/>
        <v>173515.44915154946</v>
      </c>
      <c r="N150" s="3">
        <f t="shared" si="26"/>
        <v>178415.96875</v>
      </c>
      <c r="O150" s="3">
        <f t="shared" si="27"/>
        <v>183454.89154224235</v>
      </c>
      <c r="P150" s="3">
        <f t="shared" si="28"/>
        <v>188636.12638807538</v>
      </c>
      <c r="Q150" s="3">
        <f t="shared" si="29"/>
        <v>193963.69254348538</v>
      </c>
    </row>
    <row r="151" spans="1:17" x14ac:dyDescent="0.25">
      <c r="A151" s="14">
        <v>150</v>
      </c>
      <c r="B151" s="1" t="str">
        <f t="shared" si="20"/>
        <v>Mzimba</v>
      </c>
      <c r="C151" s="1" t="s">
        <v>268</v>
      </c>
      <c r="D151" s="1" t="s">
        <v>276</v>
      </c>
      <c r="E151" s="1" t="s">
        <v>253</v>
      </c>
      <c r="F151" s="2">
        <v>87049.8359375</v>
      </c>
      <c r="G151" s="2">
        <v>75507.75</v>
      </c>
      <c r="H151" s="2">
        <v>100056.6328125</v>
      </c>
      <c r="I151" s="1">
        <f t="shared" si="21"/>
        <v>2.7851114458024417E-2</v>
      </c>
      <c r="J151" s="3">
        <f t="shared" si="22"/>
        <v>89508.34811668664</v>
      </c>
      <c r="K151" s="3">
        <f t="shared" si="23"/>
        <v>92036.295029093788</v>
      </c>
      <c r="L151" s="3">
        <f t="shared" si="24"/>
        <v>94635.63769090765</v>
      </c>
      <c r="M151" s="3">
        <f t="shared" si="25"/>
        <v>97308.392502476025</v>
      </c>
      <c r="N151" s="3">
        <f t="shared" si="26"/>
        <v>100056.6328125</v>
      </c>
      <c r="O151" s="3">
        <f t="shared" si="27"/>
        <v>102882.49052640256</v>
      </c>
      <c r="P151" s="3">
        <f t="shared" si="28"/>
        <v>105788.15776012164</v>
      </c>
      <c r="Q151" s="3">
        <f t="shared" si="29"/>
        <v>108775.88854061053</v>
      </c>
    </row>
    <row r="152" spans="1:17" x14ac:dyDescent="0.25">
      <c r="A152" s="14">
        <v>151</v>
      </c>
      <c r="B152" s="1" t="str">
        <f t="shared" si="20"/>
        <v>Mzimba</v>
      </c>
      <c r="C152" s="1" t="s">
        <v>268</v>
      </c>
      <c r="D152" s="1" t="s">
        <v>277</v>
      </c>
      <c r="E152" s="1" t="s">
        <v>253</v>
      </c>
      <c r="F152" s="2">
        <v>55740.3671875</v>
      </c>
      <c r="G152" s="2">
        <v>48349.65234375</v>
      </c>
      <c r="H152" s="2">
        <v>64068.9609375</v>
      </c>
      <c r="I152" s="1">
        <f t="shared" si="21"/>
        <v>2.7851081673857182E-2</v>
      </c>
      <c r="J152" s="3">
        <f t="shared" si="22"/>
        <v>57314.617231273842</v>
      </c>
      <c r="K152" s="3">
        <f t="shared" si="23"/>
        <v>58933.328108827016</v>
      </c>
      <c r="L152" s="3">
        <f t="shared" si="24"/>
        <v>60597.755507429887</v>
      </c>
      <c r="M152" s="3">
        <f t="shared" si="25"/>
        <v>62309.190578161906</v>
      </c>
      <c r="N152" s="3">
        <f t="shared" si="26"/>
        <v>64068.960937500007</v>
      </c>
      <c r="O152" s="3">
        <f t="shared" si="27"/>
        <v>65878.43169719429</v>
      </c>
      <c r="P152" s="3">
        <f t="shared" si="28"/>
        <v>67739.0065232302</v>
      </c>
      <c r="Q152" s="3">
        <f t="shared" si="29"/>
        <v>69652.128724698327</v>
      </c>
    </row>
    <row r="153" spans="1:17" x14ac:dyDescent="0.25">
      <c r="A153" s="14">
        <v>152</v>
      </c>
      <c r="B153" s="1" t="str">
        <f t="shared" si="20"/>
        <v>Mzimba</v>
      </c>
      <c r="C153" s="1" t="s">
        <v>268</v>
      </c>
      <c r="D153" s="1" t="s">
        <v>278</v>
      </c>
      <c r="E153" s="1" t="s">
        <v>253</v>
      </c>
      <c r="F153" s="2">
        <v>183347.78125</v>
      </c>
      <c r="G153" s="2">
        <v>159037.375</v>
      </c>
      <c r="H153" s="2">
        <v>210743.1875</v>
      </c>
      <c r="I153" s="1">
        <f t="shared" si="21"/>
        <v>2.7851095611669829E-2</v>
      </c>
      <c r="J153" s="3">
        <f t="shared" si="22"/>
        <v>188525.99254798715</v>
      </c>
      <c r="K153" s="3">
        <f t="shared" si="23"/>
        <v>193850.44980577703</v>
      </c>
      <c r="L153" s="3">
        <f t="shared" si="24"/>
        <v>199325.2833841308</v>
      </c>
      <c r="M153" s="3">
        <f t="shared" si="25"/>
        <v>204954.74029578458</v>
      </c>
      <c r="N153" s="3">
        <f t="shared" si="26"/>
        <v>210743.18749999997</v>
      </c>
      <c r="O153" s="3">
        <f t="shared" si="27"/>
        <v>216695.11529016148</v>
      </c>
      <c r="P153" s="3">
        <f t="shared" si="28"/>
        <v>222815.14077704828</v>
      </c>
      <c r="Q153" s="3">
        <f t="shared" si="29"/>
        <v>229108.01147048248</v>
      </c>
    </row>
    <row r="154" spans="1:17" x14ac:dyDescent="0.25">
      <c r="A154" s="14">
        <v>153</v>
      </c>
      <c r="B154" s="1" t="str">
        <f t="shared" si="20"/>
        <v>Mzimba</v>
      </c>
      <c r="C154" s="1" t="s">
        <v>268</v>
      </c>
      <c r="D154" s="1" t="s">
        <v>279</v>
      </c>
      <c r="E154" s="1" t="s">
        <v>253</v>
      </c>
      <c r="F154" s="2">
        <v>90104.1953125</v>
      </c>
      <c r="G154" s="2">
        <v>78157.125</v>
      </c>
      <c r="H154" s="2">
        <v>103567.34375</v>
      </c>
      <c r="I154" s="1">
        <f t="shared" si="21"/>
        <v>2.7851067797862394E-2</v>
      </c>
      <c r="J154" s="3">
        <f t="shared" si="22"/>
        <v>92648.966165518243</v>
      </c>
      <c r="K154" s="3">
        <f t="shared" si="23"/>
        <v>95265.607797382152</v>
      </c>
      <c r="L154" s="3">
        <f t="shared" si="24"/>
        <v>97956.150021049456</v>
      </c>
      <c r="M154" s="3">
        <f t="shared" si="25"/>
        <v>100722.67997654053</v>
      </c>
      <c r="N154" s="3">
        <f t="shared" si="26"/>
        <v>103567.34375</v>
      </c>
      <c r="O154" s="3">
        <f t="shared" si="27"/>
        <v>106492.34803848465</v>
      </c>
      <c r="P154" s="3">
        <f t="shared" si="28"/>
        <v>109499.96186176925</v>
      </c>
      <c r="Q154" s="3">
        <f t="shared" si="29"/>
        <v>112592.51832249804</v>
      </c>
    </row>
    <row r="155" spans="1:17" x14ac:dyDescent="0.25">
      <c r="A155" s="14">
        <v>154</v>
      </c>
      <c r="B155" s="1" t="str">
        <f t="shared" si="20"/>
        <v>Mzimba</v>
      </c>
      <c r="C155" s="1" t="s">
        <v>268</v>
      </c>
      <c r="D155" s="1" t="s">
        <v>280</v>
      </c>
      <c r="E155" s="1" t="s">
        <v>253</v>
      </c>
      <c r="F155" s="2">
        <v>43153.5390625</v>
      </c>
      <c r="G155" s="2">
        <v>37431.73046875</v>
      </c>
      <c r="H155" s="2">
        <v>49601.4375</v>
      </c>
      <c r="I155" s="1">
        <f t="shared" si="21"/>
        <v>2.7851076665733498E-2</v>
      </c>
      <c r="J155" s="3">
        <f t="shared" si="22"/>
        <v>44372.304775737641</v>
      </c>
      <c r="K155" s="3">
        <f t="shared" si="23"/>
        <v>45625.491532904322</v>
      </c>
      <c r="L155" s="3">
        <f t="shared" si="24"/>
        <v>46914.071471837764</v>
      </c>
      <c r="M155" s="3">
        <f t="shared" si="25"/>
        <v>48239.04418602107</v>
      </c>
      <c r="N155" s="3">
        <f t="shared" si="26"/>
        <v>49601.437499999993</v>
      </c>
      <c r="O155" s="3">
        <f t="shared" si="27"/>
        <v>51002.308266699933</v>
      </c>
      <c r="P155" s="3">
        <f t="shared" si="28"/>
        <v>52442.743187261221</v>
      </c>
      <c r="Q155" s="3">
        <f t="shared" si="29"/>
        <v>53923.859654028667</v>
      </c>
    </row>
    <row r="156" spans="1:17" x14ac:dyDescent="0.25">
      <c r="A156" s="14">
        <v>155</v>
      </c>
      <c r="B156" s="1" t="str">
        <f t="shared" si="20"/>
        <v>Mzimba</v>
      </c>
      <c r="C156" s="1" t="s">
        <v>268</v>
      </c>
      <c r="D156" s="1" t="s">
        <v>318</v>
      </c>
      <c r="E156" s="1" t="s">
        <v>253</v>
      </c>
      <c r="F156" s="2">
        <v>123.8473358154297</v>
      </c>
      <c r="G156" s="2">
        <v>107.4261932373047</v>
      </c>
      <c r="H156" s="2">
        <v>142.3523254394531</v>
      </c>
      <c r="I156" s="1">
        <f t="shared" si="21"/>
        <v>2.7851101067421297E-2</v>
      </c>
      <c r="J156" s="3">
        <f t="shared" si="22"/>
        <v>127.34510271806771</v>
      </c>
      <c r="K156" s="3">
        <f t="shared" si="23"/>
        <v>130.94165554310476</v>
      </c>
      <c r="L156" s="3">
        <f t="shared" si="24"/>
        <v>134.63978425875081</v>
      </c>
      <c r="M156" s="3">
        <f t="shared" si="25"/>
        <v>138.44235762908494</v>
      </c>
      <c r="N156" s="3">
        <f t="shared" si="26"/>
        <v>142.3523254394531</v>
      </c>
      <c r="O156" s="3">
        <f t="shared" si="27"/>
        <v>146.37272078471688</v>
      </c>
      <c r="P156" s="3">
        <f t="shared" si="28"/>
        <v>150.50666242212813</v>
      </c>
      <c r="Q156" s="3">
        <f t="shared" si="29"/>
        <v>154.75735719065494</v>
      </c>
    </row>
    <row r="157" spans="1:17" x14ac:dyDescent="0.25">
      <c r="A157" s="14">
        <v>156</v>
      </c>
      <c r="B157" s="1" t="str">
        <f t="shared" si="20"/>
        <v>Neno</v>
      </c>
      <c r="C157" s="1" t="s">
        <v>108</v>
      </c>
      <c r="D157" s="1" t="s">
        <v>109</v>
      </c>
      <c r="E157" s="1" t="s">
        <v>34</v>
      </c>
      <c r="F157" s="2">
        <v>9.0558738708496094</v>
      </c>
      <c r="G157" s="2">
        <v>7.8551383018493652</v>
      </c>
      <c r="H157" s="2">
        <v>10.408981323242189</v>
      </c>
      <c r="I157" s="1">
        <f t="shared" si="21"/>
        <v>2.785108571348141E-2</v>
      </c>
      <c r="J157" s="3">
        <f t="shared" si="22"/>
        <v>9.3116348687336448</v>
      </c>
      <c r="K157" s="3">
        <f t="shared" si="23"/>
        <v>9.5746192101592893</v>
      </c>
      <c r="L157" s="3">
        <f t="shared" si="24"/>
        <v>9.8450309007894568</v>
      </c>
      <c r="M157" s="3">
        <f t="shared" si="25"/>
        <v>10.123079707927804</v>
      </c>
      <c r="N157" s="3">
        <f t="shared" si="26"/>
        <v>10.408981323242189</v>
      </c>
      <c r="O157" s="3">
        <f t="shared" si="27"/>
        <v>10.702957530083832</v>
      </c>
      <c r="P157" s="3">
        <f t="shared" si="28"/>
        <v>11.005236375532004</v>
      </c>
      <c r="Q157" s="3">
        <f t="shared" si="29"/>
        <v>11.316052347297704</v>
      </c>
    </row>
    <row r="158" spans="1:17" x14ac:dyDescent="0.25">
      <c r="A158" s="14">
        <v>157</v>
      </c>
      <c r="B158" s="1" t="str">
        <f t="shared" si="20"/>
        <v>Neno</v>
      </c>
      <c r="C158" s="1" t="s">
        <v>108</v>
      </c>
      <c r="D158" s="1" t="s">
        <v>110</v>
      </c>
      <c r="E158" s="1" t="s">
        <v>34</v>
      </c>
      <c r="F158" s="2">
        <v>28061.380859375</v>
      </c>
      <c r="G158" s="2">
        <v>24340.671875</v>
      </c>
      <c r="H158" s="2">
        <v>32254.248046875</v>
      </c>
      <c r="I158" s="1">
        <f t="shared" si="21"/>
        <v>2.7851094506634033E-2</v>
      </c>
      <c r="J158" s="3">
        <f t="shared" si="22"/>
        <v>28853.906149653998</v>
      </c>
      <c r="K158" s="3">
        <f t="shared" si="23"/>
        <v>29668.814384624104</v>
      </c>
      <c r="L158" s="3">
        <f t="shared" si="24"/>
        <v>30506.737715989759</v>
      </c>
      <c r="M158" s="3">
        <f t="shared" si="25"/>
        <v>31368.326149039105</v>
      </c>
      <c r="N158" s="3">
        <f t="shared" si="26"/>
        <v>32254.248046875</v>
      </c>
      <c r="O158" s="3">
        <f t="shared" si="27"/>
        <v>33165.190648886703</v>
      </c>
      <c r="P158" s="3">
        <f t="shared" si="28"/>
        <v>34101.860603864545</v>
      </c>
      <c r="Q158" s="3">
        <f t="shared" si="29"/>
        <v>35064.984518171215</v>
      </c>
    </row>
    <row r="159" spans="1:17" x14ac:dyDescent="0.25">
      <c r="A159" s="14">
        <v>158</v>
      </c>
      <c r="B159" s="1" t="str">
        <f t="shared" si="20"/>
        <v>Neno</v>
      </c>
      <c r="C159" s="1" t="s">
        <v>108</v>
      </c>
      <c r="D159" s="1" t="s">
        <v>111</v>
      </c>
      <c r="E159" s="1" t="s">
        <v>34</v>
      </c>
      <c r="F159" s="2">
        <v>32824.07421875</v>
      </c>
      <c r="G159" s="2">
        <v>28471.869140625</v>
      </c>
      <c r="H159" s="2">
        <v>37728.56640625</v>
      </c>
      <c r="I159" s="1">
        <f t="shared" si="21"/>
        <v>2.7851064176189887E-2</v>
      </c>
      <c r="J159" s="3">
        <f t="shared" si="22"/>
        <v>33751.109148095478</v>
      </c>
      <c r="K159" s="3">
        <f t="shared" si="23"/>
        <v>34704.32589004896</v>
      </c>
      <c r="L159" s="3">
        <f t="shared" si="24"/>
        <v>35684.463885261219</v>
      </c>
      <c r="M159" s="3">
        <f t="shared" si="25"/>
        <v>36692.283458058424</v>
      </c>
      <c r="N159" s="3">
        <f t="shared" si="26"/>
        <v>37728.56640625</v>
      </c>
      <c r="O159" s="3">
        <f t="shared" si="27"/>
        <v>38794.116607594144</v>
      </c>
      <c r="P159" s="3">
        <f t="shared" si="28"/>
        <v>39889.760643391441</v>
      </c>
      <c r="Q159" s="3">
        <f t="shared" si="29"/>
        <v>41016.34843969038</v>
      </c>
    </row>
    <row r="160" spans="1:17" x14ac:dyDescent="0.25">
      <c r="A160" s="14">
        <v>159</v>
      </c>
      <c r="B160" s="1" t="str">
        <f t="shared" si="20"/>
        <v>Neno</v>
      </c>
      <c r="C160" s="1" t="s">
        <v>108</v>
      </c>
      <c r="D160" s="1" t="s">
        <v>112</v>
      </c>
      <c r="E160" s="1" t="s">
        <v>34</v>
      </c>
      <c r="F160" s="2">
        <v>30765.39453125</v>
      </c>
      <c r="G160" s="2">
        <v>26686.154296875</v>
      </c>
      <c r="H160" s="2">
        <v>35362.28515625</v>
      </c>
      <c r="I160" s="1">
        <f t="shared" si="21"/>
        <v>2.7851071400342202E-2</v>
      </c>
      <c r="J160" s="3">
        <f t="shared" si="22"/>
        <v>31634.287364504289</v>
      </c>
      <c r="K160" s="3">
        <f t="shared" si="23"/>
        <v>32527.719936877267</v>
      </c>
      <c r="L160" s="3">
        <f t="shared" si="24"/>
        <v>33446.385312890787</v>
      </c>
      <c r="M160" s="3">
        <f t="shared" si="25"/>
        <v>34390.996130968</v>
      </c>
      <c r="N160" s="3">
        <f t="shared" si="26"/>
        <v>35362.28515625</v>
      </c>
      <c r="O160" s="3">
        <f t="shared" si="27"/>
        <v>36361.005849025452</v>
      </c>
      <c r="P160" s="3">
        <f t="shared" si="28"/>
        <v>37387.932949214068</v>
      </c>
      <c r="Q160" s="3">
        <f t="shared" si="29"/>
        <v>38443.863077357426</v>
      </c>
    </row>
    <row r="161" spans="1:17" x14ac:dyDescent="0.25">
      <c r="A161" s="14">
        <v>160</v>
      </c>
      <c r="B161" s="1" t="str">
        <f t="shared" si="20"/>
        <v>Neno</v>
      </c>
      <c r="C161" s="1" t="s">
        <v>108</v>
      </c>
      <c r="D161" s="1" t="s">
        <v>113</v>
      </c>
      <c r="E161" s="1" t="s">
        <v>34</v>
      </c>
      <c r="F161" s="2">
        <v>49692.78125</v>
      </c>
      <c r="G161" s="2">
        <v>43103.921875</v>
      </c>
      <c r="H161" s="2">
        <v>57117.7578125</v>
      </c>
      <c r="I161" s="1">
        <f t="shared" si="21"/>
        <v>2.7851077440721898E-2</v>
      </c>
      <c r="J161" s="3">
        <f t="shared" si="22"/>
        <v>51096.231836150982</v>
      </c>
      <c r="K161" s="3">
        <f t="shared" si="23"/>
        <v>52539.319437945305</v>
      </c>
      <c r="L161" s="3">
        <f t="shared" si="24"/>
        <v>54023.163505561424</v>
      </c>
      <c r="M161" s="3">
        <f t="shared" si="25"/>
        <v>55548.915105299275</v>
      </c>
      <c r="N161" s="3">
        <f t="shared" si="26"/>
        <v>57117.757812499993</v>
      </c>
      <c r="O161" s="3">
        <f t="shared" si="27"/>
        <v>58730.908629683996</v>
      </c>
      <c r="P161" s="3">
        <f t="shared" si="28"/>
        <v>60389.618930619494</v>
      </c>
      <c r="Q161" s="3">
        <f t="shared" si="29"/>
        <v>62095.1754310541</v>
      </c>
    </row>
    <row r="162" spans="1:17" x14ac:dyDescent="0.25">
      <c r="A162" s="14">
        <v>161</v>
      </c>
      <c r="B162" s="1" t="str">
        <f t="shared" si="20"/>
        <v>Nkhata Bay</v>
      </c>
      <c r="C162" s="1" t="s">
        <v>281</v>
      </c>
      <c r="D162" s="1" t="s">
        <v>81</v>
      </c>
      <c r="E162" s="1" t="s">
        <v>253</v>
      </c>
      <c r="F162" s="2">
        <v>103766.1484375</v>
      </c>
      <c r="G162" s="2">
        <v>90007.5625</v>
      </c>
      <c r="H162" s="2">
        <v>119270.59375</v>
      </c>
      <c r="I162" s="1">
        <f t="shared" si="21"/>
        <v>2.7851002837913558E-2</v>
      </c>
      <c r="J162" s="3">
        <f t="shared" si="22"/>
        <v>106696.76054323213</v>
      </c>
      <c r="K162" s="3">
        <f t="shared" si="23"/>
        <v>109710.14036698783</v>
      </c>
      <c r="L162" s="3">
        <f t="shared" si="24"/>
        <v>112808.62547337802</v>
      </c>
      <c r="M162" s="3">
        <f t="shared" si="25"/>
        <v>115994.61944560692</v>
      </c>
      <c r="N162" s="3">
        <f t="shared" si="26"/>
        <v>119270.59375</v>
      </c>
      <c r="O162" s="3">
        <f t="shared" si="27"/>
        <v>122639.08965319082</v>
      </c>
      <c r="P162" s="3">
        <f t="shared" si="28"/>
        <v>126102.72019345405</v>
      </c>
      <c r="Q162" s="3">
        <f t="shared" si="29"/>
        <v>129664.17220771359</v>
      </c>
    </row>
    <row r="163" spans="1:17" x14ac:dyDescent="0.25">
      <c r="A163" s="14">
        <v>162</v>
      </c>
      <c r="B163" s="1" t="str">
        <f t="shared" si="20"/>
        <v>Nkhata Bay</v>
      </c>
      <c r="C163" s="1" t="s">
        <v>281</v>
      </c>
      <c r="D163" s="1" t="s">
        <v>282</v>
      </c>
      <c r="E163" s="1" t="s">
        <v>253</v>
      </c>
      <c r="F163" s="2">
        <v>6460.7138671875</v>
      </c>
      <c r="G163" s="2">
        <v>5604.07666015625</v>
      </c>
      <c r="H163" s="2">
        <v>7426.05908203125</v>
      </c>
      <c r="I163" s="1">
        <f t="shared" si="21"/>
        <v>2.7851098876371456E-2</v>
      </c>
      <c r="J163" s="3">
        <f t="shared" si="22"/>
        <v>6643.1810085321949</v>
      </c>
      <c r="K163" s="3">
        <f t="shared" si="23"/>
        <v>6830.8014902592276</v>
      </c>
      <c r="L163" s="3">
        <f t="shared" si="24"/>
        <v>7023.7208559272931</v>
      </c>
      <c r="M163" s="3">
        <f t="shared" si="25"/>
        <v>7222.0887596187276</v>
      </c>
      <c r="N163" s="3">
        <f t="shared" si="26"/>
        <v>7426.05908203125</v>
      </c>
      <c r="O163" s="3">
        <f t="shared" si="27"/>
        <v>7635.7900498484205</v>
      </c>
      <c r="P163" s="3">
        <f t="shared" si="28"/>
        <v>7851.4443584814453</v>
      </c>
      <c r="Q163" s="3">
        <f t="shared" si="29"/>
        <v>8073.1892982775025</v>
      </c>
    </row>
    <row r="164" spans="1:17" x14ac:dyDescent="0.25">
      <c r="A164" s="14">
        <v>163</v>
      </c>
      <c r="B164" s="1" t="str">
        <f t="shared" si="20"/>
        <v>Nkhata Bay</v>
      </c>
      <c r="C164" s="1" t="s">
        <v>281</v>
      </c>
      <c r="D164" s="1" t="s">
        <v>283</v>
      </c>
      <c r="E164" s="1" t="s">
        <v>253</v>
      </c>
      <c r="F164" s="2">
        <v>27689.322265625</v>
      </c>
      <c r="G164" s="2">
        <v>24017.9453125</v>
      </c>
      <c r="H164" s="2">
        <v>31826.59765625</v>
      </c>
      <c r="I164" s="1">
        <f t="shared" si="21"/>
        <v>2.7851096675442479E-2</v>
      </c>
      <c r="J164" s="3">
        <f t="shared" si="22"/>
        <v>28471.339729730673</v>
      </c>
      <c r="K164" s="3">
        <f t="shared" si="23"/>
        <v>29275.44337233865</v>
      </c>
      <c r="L164" s="3">
        <f t="shared" si="24"/>
        <v>30102.256963765089</v>
      </c>
      <c r="M164" s="3">
        <f t="shared" si="25"/>
        <v>30952.421891199425</v>
      </c>
      <c r="N164" s="3">
        <f t="shared" si="26"/>
        <v>31826.59765625</v>
      </c>
      <c r="O164" s="3">
        <f t="shared" si="27"/>
        <v>32725.462386541745</v>
      </c>
      <c r="P164" s="3">
        <f t="shared" si="28"/>
        <v>33649.713361762624</v>
      </c>
      <c r="Q164" s="3">
        <f t="shared" si="29"/>
        <v>34600.067554567002</v>
      </c>
    </row>
    <row r="165" spans="1:17" x14ac:dyDescent="0.25">
      <c r="A165" s="14">
        <v>164</v>
      </c>
      <c r="B165" s="1" t="str">
        <f t="shared" si="20"/>
        <v>Nkhata Bay</v>
      </c>
      <c r="C165" s="1" t="s">
        <v>281</v>
      </c>
      <c r="D165" s="1" t="s">
        <v>284</v>
      </c>
      <c r="E165" s="1" t="s">
        <v>253</v>
      </c>
      <c r="F165" s="2">
        <v>4842.08154296875</v>
      </c>
      <c r="G165" s="2">
        <v>4200.06103515625</v>
      </c>
      <c r="H165" s="2">
        <v>5565.57373046875</v>
      </c>
      <c r="I165" s="1">
        <f t="shared" si="21"/>
        <v>2.7851075299674267E-2</v>
      </c>
      <c r="J165" s="3">
        <f t="shared" si="22"/>
        <v>4978.8342357947167</v>
      </c>
      <c r="K165" s="3">
        <f t="shared" si="23"/>
        <v>5119.4491723332676</v>
      </c>
      <c r="L165" s="3">
        <f t="shared" si="24"/>
        <v>5264.0354321658524</v>
      </c>
      <c r="M165" s="3">
        <f t="shared" si="25"/>
        <v>5412.7051755586117</v>
      </c>
      <c r="N165" s="3">
        <f t="shared" si="26"/>
        <v>5565.57373046875</v>
      </c>
      <c r="O165" s="3">
        <f t="shared" si="27"/>
        <v>5722.7596820081817</v>
      </c>
      <c r="P165" s="3">
        <f t="shared" si="28"/>
        <v>5884.3849644338607</v>
      </c>
      <c r="Q165" s="3">
        <f t="shared" si="29"/>
        <v>6050.5749557361514</v>
      </c>
    </row>
    <row r="166" spans="1:17" x14ac:dyDescent="0.25">
      <c r="A166" s="14">
        <v>165</v>
      </c>
      <c r="B166" s="1" t="str">
        <f t="shared" si="20"/>
        <v>Nkhata Bay</v>
      </c>
      <c r="C166" s="1" t="s">
        <v>281</v>
      </c>
      <c r="D166" s="1" t="s">
        <v>285</v>
      </c>
      <c r="E166" s="1" t="s">
        <v>253</v>
      </c>
      <c r="F166" s="2">
        <v>17679.509765625</v>
      </c>
      <c r="G166" s="2">
        <v>15335.349609375</v>
      </c>
      <c r="H166" s="2">
        <v>20321.13671875</v>
      </c>
      <c r="I166" s="1">
        <f t="shared" si="21"/>
        <v>2.785104667851631E-2</v>
      </c>
      <c r="J166" s="3">
        <f t="shared" si="22"/>
        <v>18178.823547829448</v>
      </c>
      <c r="K166" s="3">
        <f t="shared" si="23"/>
        <v>18692.239205957176</v>
      </c>
      <c r="L166" s="3">
        <f t="shared" si="24"/>
        <v>19220.155012420531</v>
      </c>
      <c r="M166" s="3">
        <f t="shared" si="25"/>
        <v>19762.980487845598</v>
      </c>
      <c r="N166" s="3">
        <f t="shared" si="26"/>
        <v>20321.13671875</v>
      </c>
      <c r="O166" s="3">
        <f t="shared" si="27"/>
        <v>20895.056684192776</v>
      </c>
      <c r="P166" s="3">
        <f t="shared" si="28"/>
        <v>21485.185591649606</v>
      </c>
      <c r="Q166" s="3">
        <f t="shared" si="29"/>
        <v>22091.981222374026</v>
      </c>
    </row>
    <row r="167" spans="1:17" x14ac:dyDescent="0.25">
      <c r="A167" s="14">
        <v>166</v>
      </c>
      <c r="B167" s="1" t="str">
        <f t="shared" si="20"/>
        <v>Nkhata Bay</v>
      </c>
      <c r="C167" s="1" t="s">
        <v>281</v>
      </c>
      <c r="D167" s="1" t="s">
        <v>286</v>
      </c>
      <c r="E167" s="1" t="s">
        <v>253</v>
      </c>
      <c r="F167" s="2">
        <v>22137.015625</v>
      </c>
      <c r="G167" s="2">
        <v>19201.828125</v>
      </c>
      <c r="H167" s="2">
        <v>25444.677734375</v>
      </c>
      <c r="I167" s="1">
        <f t="shared" si="21"/>
        <v>2.7851094439984857E-2</v>
      </c>
      <c r="J167" s="3">
        <f t="shared" si="22"/>
        <v>22762.221660991669</v>
      </c>
      <c r="K167" s="3">
        <f t="shared" si="23"/>
        <v>23405.08511720935</v>
      </c>
      <c r="L167" s="3">
        <f t="shared" si="24"/>
        <v>24066.104684438294</v>
      </c>
      <c r="M167" s="3">
        <f t="shared" si="25"/>
        <v>24745.793137769193</v>
      </c>
      <c r="N167" s="3">
        <f t="shared" si="26"/>
        <v>25444.677734374996</v>
      </c>
      <c r="O167" s="3">
        <f t="shared" si="27"/>
        <v>26163.300622522056</v>
      </c>
      <c r="P167" s="3">
        <f t="shared" si="28"/>
        <v>26902.219262132738</v>
      </c>
      <c r="Q167" s="3">
        <f t="shared" si="29"/>
        <v>27662.006857225813</v>
      </c>
    </row>
    <row r="168" spans="1:17" x14ac:dyDescent="0.25">
      <c r="A168" s="14">
        <v>167</v>
      </c>
      <c r="B168" s="1" t="str">
        <f t="shared" si="20"/>
        <v>Nkhata Bay</v>
      </c>
      <c r="C168" s="1" t="s">
        <v>281</v>
      </c>
      <c r="D168" s="1" t="s">
        <v>287</v>
      </c>
      <c r="E168" s="1" t="s">
        <v>253</v>
      </c>
      <c r="F168" s="2">
        <v>49541.37890625</v>
      </c>
      <c r="G168" s="2">
        <v>42972.58984375</v>
      </c>
      <c r="H168" s="2">
        <v>56943.73828125</v>
      </c>
      <c r="I168" s="1">
        <f t="shared" si="21"/>
        <v>2.7851094962266325E-2</v>
      </c>
      <c r="J168" s="3">
        <f t="shared" si="22"/>
        <v>50940.55439752627</v>
      </c>
      <c r="K168" s="3">
        <f t="shared" si="23"/>
        <v>52379.246190096717</v>
      </c>
      <c r="L168" s="3">
        <f t="shared" si="24"/>
        <v>53858.570325571352</v>
      </c>
      <c r="M168" s="3">
        <f t="shared" si="25"/>
        <v>55379.674365435123</v>
      </c>
      <c r="N168" s="3">
        <f t="shared" si="26"/>
        <v>56943.738281249993</v>
      </c>
      <c r="O168" s="3">
        <f t="shared" si="27"/>
        <v>58551.97536999853</v>
      </c>
      <c r="P168" s="3">
        <f t="shared" si="28"/>
        <v>60205.633195279181</v>
      </c>
      <c r="Q168" s="3">
        <f t="shared" si="29"/>
        <v>61905.994555083329</v>
      </c>
    </row>
    <row r="169" spans="1:17" x14ac:dyDescent="0.25">
      <c r="A169" s="14">
        <v>168</v>
      </c>
      <c r="B169" s="1" t="str">
        <f t="shared" si="20"/>
        <v>Nkhata Bay</v>
      </c>
      <c r="C169" s="1" t="s">
        <v>281</v>
      </c>
      <c r="D169" s="1" t="s">
        <v>288</v>
      </c>
      <c r="E169" s="1" t="s">
        <v>253</v>
      </c>
      <c r="F169" s="2">
        <v>11845.05078125</v>
      </c>
      <c r="G169" s="2">
        <v>10274.4931640625</v>
      </c>
      <c r="H169" s="2">
        <v>13614.91015625</v>
      </c>
      <c r="I169" s="1">
        <f t="shared" si="21"/>
        <v>2.7851080495200797E-2</v>
      </c>
      <c r="J169" s="3">
        <f t="shared" si="22"/>
        <v>12179.585192334478</v>
      </c>
      <c r="K169" s="3">
        <f t="shared" si="23"/>
        <v>12523.567707463961</v>
      </c>
      <c r="L169" s="3">
        <f t="shared" si="24"/>
        <v>12877.265165167128</v>
      </c>
      <c r="M169" s="3">
        <f t="shared" si="25"/>
        <v>13240.951940172514</v>
      </c>
      <c r="N169" s="3">
        <f t="shared" si="26"/>
        <v>13614.910156249998</v>
      </c>
      <c r="O169" s="3">
        <f t="shared" si="27"/>
        <v>13999.429905063482</v>
      </c>
      <c r="P169" s="3">
        <f t="shared" si="28"/>
        <v>14394.809471204488</v>
      </c>
      <c r="Q169" s="3">
        <f t="shared" si="29"/>
        <v>14801.355563581345</v>
      </c>
    </row>
    <row r="170" spans="1:17" x14ac:dyDescent="0.25">
      <c r="A170" s="14">
        <v>169</v>
      </c>
      <c r="B170" s="1" t="str">
        <f t="shared" si="20"/>
        <v>Nkhata Bay</v>
      </c>
      <c r="C170" s="1" t="s">
        <v>281</v>
      </c>
      <c r="D170" s="1" t="s">
        <v>289</v>
      </c>
      <c r="E170" s="1" t="s">
        <v>253</v>
      </c>
      <c r="F170" s="2">
        <v>12399.8486328125</v>
      </c>
      <c r="G170" s="2">
        <v>10755.7294921875</v>
      </c>
      <c r="H170" s="2">
        <v>14252.6044921875</v>
      </c>
      <c r="I170" s="1">
        <f t="shared" si="21"/>
        <v>2.7851079178069938E-2</v>
      </c>
      <c r="J170" s="3">
        <f t="shared" si="22"/>
        <v>12750.05193186135</v>
      </c>
      <c r="K170" s="3">
        <f t="shared" si="23"/>
        <v>13110.14586379584</v>
      </c>
      <c r="L170" s="3">
        <f t="shared" si="24"/>
        <v>13480.409765273122</v>
      </c>
      <c r="M170" s="3">
        <f t="shared" si="25"/>
        <v>13861.130862128819</v>
      </c>
      <c r="N170" s="3">
        <f t="shared" si="26"/>
        <v>14252.6044921875</v>
      </c>
      <c r="O170" s="3">
        <f t="shared" si="27"/>
        <v>14655.134334365936</v>
      </c>
      <c r="P170" s="3">
        <f t="shared" si="28"/>
        <v>15069.032644246747</v>
      </c>
      <c r="Q170" s="3">
        <f t="shared" si="29"/>
        <v>15494.620496305311</v>
      </c>
    </row>
    <row r="171" spans="1:17" x14ac:dyDescent="0.25">
      <c r="A171" s="14">
        <v>170</v>
      </c>
      <c r="B171" s="1" t="str">
        <f t="shared" si="20"/>
        <v>Nkhata Bay</v>
      </c>
      <c r="C171" s="1" t="s">
        <v>281</v>
      </c>
      <c r="D171" s="1" t="s">
        <v>290</v>
      </c>
      <c r="E171" s="1" t="s">
        <v>253</v>
      </c>
      <c r="F171" s="2">
        <v>30232.02734375</v>
      </c>
      <c r="G171" s="2">
        <v>26223.5078125</v>
      </c>
      <c r="H171" s="2">
        <v>34749.22265625</v>
      </c>
      <c r="I171" s="1">
        <f t="shared" si="21"/>
        <v>2.7851066329137843E-2</v>
      </c>
      <c r="J171" s="3">
        <f t="shared" si="22"/>
        <v>31085.856376142514</v>
      </c>
      <c r="K171" s="3">
        <f t="shared" si="23"/>
        <v>31963.799703228764</v>
      </c>
      <c r="L171" s="3">
        <f t="shared" si="24"/>
        <v>32866.538373774398</v>
      </c>
      <c r="M171" s="3">
        <f t="shared" si="25"/>
        <v>33794.772671087332</v>
      </c>
      <c r="N171" s="3">
        <f t="shared" si="26"/>
        <v>34749.22265625</v>
      </c>
      <c r="O171" s="3">
        <f t="shared" si="27"/>
        <v>35730.628726693758</v>
      </c>
      <c r="P171" s="3">
        <f t="shared" si="28"/>
        <v>36739.752190548927</v>
      </c>
      <c r="Q171" s="3">
        <f t="shared" si="29"/>
        <v>37777.375857215877</v>
      </c>
    </row>
    <row r="172" spans="1:17" x14ac:dyDescent="0.25">
      <c r="A172" s="14">
        <v>171</v>
      </c>
      <c r="B172" s="1" t="str">
        <f t="shared" si="20"/>
        <v>Nkhotakota</v>
      </c>
      <c r="C172" s="1" t="s">
        <v>213</v>
      </c>
      <c r="D172" s="1" t="s">
        <v>81</v>
      </c>
      <c r="E172" s="1" t="s">
        <v>152</v>
      </c>
      <c r="F172" s="2">
        <v>11490.646484375</v>
      </c>
      <c r="G172" s="2">
        <v>9967.0791015625</v>
      </c>
      <c r="H172" s="2">
        <v>13207.548828125</v>
      </c>
      <c r="I172" s="1">
        <f t="shared" si="21"/>
        <v>2.7851038362560025E-2</v>
      </c>
      <c r="J172" s="3">
        <f t="shared" si="22"/>
        <v>11815.171117413896</v>
      </c>
      <c r="K172" s="3">
        <f t="shared" si="23"/>
        <v>12148.861138805158</v>
      </c>
      <c r="L172" s="3">
        <f t="shared" si="24"/>
        <v>12491.975402068972</v>
      </c>
      <c r="M172" s="3">
        <f t="shared" si="25"/>
        <v>12844.78007139719</v>
      </c>
      <c r="N172" s="3">
        <f t="shared" si="26"/>
        <v>13207.548828125</v>
      </c>
      <c r="O172" s="3">
        <f t="shared" si="27"/>
        <v>13580.563083033889</v>
      </c>
      <c r="P172" s="3">
        <f t="shared" si="28"/>
        <v>13964.112194650552</v>
      </c>
      <c r="Q172" s="3">
        <f t="shared" si="29"/>
        <v>14358.493693711129</v>
      </c>
    </row>
    <row r="173" spans="1:17" x14ac:dyDescent="0.25">
      <c r="A173" s="14">
        <v>172</v>
      </c>
      <c r="B173" s="1" t="str">
        <f t="shared" si="20"/>
        <v>Nkhotakota</v>
      </c>
      <c r="C173" s="1" t="s">
        <v>213</v>
      </c>
      <c r="D173" s="1" t="s">
        <v>214</v>
      </c>
      <c r="E173" s="1" t="s">
        <v>152</v>
      </c>
      <c r="F173" s="2">
        <v>32519.88671875</v>
      </c>
      <c r="G173" s="2">
        <v>28208.015625</v>
      </c>
      <c r="H173" s="2">
        <v>37378.9296875</v>
      </c>
      <c r="I173" s="1">
        <f t="shared" si="21"/>
        <v>2.7851073416800109E-2</v>
      </c>
      <c r="J173" s="3">
        <f t="shared" si="22"/>
        <v>33438.330932227567</v>
      </c>
      <c r="K173" s="3">
        <f t="shared" si="23"/>
        <v>34382.714343481734</v>
      </c>
      <c r="L173" s="3">
        <f t="shared" si="24"/>
        <v>35353.769541352885</v>
      </c>
      <c r="M173" s="3">
        <f t="shared" si="25"/>
        <v>36352.249804851264</v>
      </c>
      <c r="N173" s="3">
        <f t="shared" si="26"/>
        <v>37378.9296875</v>
      </c>
      <c r="O173" s="3">
        <f t="shared" si="27"/>
        <v>38434.605618181369</v>
      </c>
      <c r="P173" s="3">
        <f t="shared" si="28"/>
        <v>39520.096518952501</v>
      </c>
      <c r="Q173" s="3">
        <f t="shared" si="29"/>
        <v>40636.244440309776</v>
      </c>
    </row>
    <row r="174" spans="1:17" x14ac:dyDescent="0.25">
      <c r="A174" s="14">
        <v>173</v>
      </c>
      <c r="B174" s="1" t="str">
        <f t="shared" si="20"/>
        <v>Nkhotakota</v>
      </c>
      <c r="C174" s="1" t="s">
        <v>213</v>
      </c>
      <c r="D174" s="1" t="s">
        <v>215</v>
      </c>
      <c r="E174" s="1" t="s">
        <v>152</v>
      </c>
      <c r="F174" s="2">
        <v>4142.6572265625</v>
      </c>
      <c r="G174" s="2">
        <v>3593.37451171875</v>
      </c>
      <c r="H174" s="2">
        <v>4761.642578125</v>
      </c>
      <c r="I174" s="1">
        <f t="shared" si="21"/>
        <v>2.7851052809129372E-2</v>
      </c>
      <c r="J174" s="3">
        <f t="shared" si="22"/>
        <v>4259.6563027405873</v>
      </c>
      <c r="K174" s="3">
        <f t="shared" si="23"/>
        <v>4379.9597275716978</v>
      </c>
      <c r="L174" s="3">
        <f t="shared" si="24"/>
        <v>4503.6608241860413</v>
      </c>
      <c r="M174" s="3">
        <f t="shared" si="25"/>
        <v>4630.8555513941255</v>
      </c>
      <c r="N174" s="3">
        <f t="shared" si="26"/>
        <v>4761.642578125</v>
      </c>
      <c r="O174" s="3">
        <f t="shared" si="27"/>
        <v>4896.1233599668394</v>
      </c>
      <c r="P174" s="3">
        <f t="shared" si="28"/>
        <v>5034.402217869213</v>
      </c>
      <c r="Q174" s="3">
        <f t="shared" si="29"/>
        <v>5176.5864190681068</v>
      </c>
    </row>
    <row r="175" spans="1:17" x14ac:dyDescent="0.25">
      <c r="A175" s="14">
        <v>174</v>
      </c>
      <c r="B175" s="1" t="str">
        <f t="shared" si="20"/>
        <v>Nkhotakota</v>
      </c>
      <c r="C175" s="1" t="s">
        <v>213</v>
      </c>
      <c r="D175" s="1" t="s">
        <v>216</v>
      </c>
      <c r="E175" s="1" t="s">
        <v>152</v>
      </c>
      <c r="F175" s="2">
        <v>23196.51171875</v>
      </c>
      <c r="G175" s="2">
        <v>20120.837890625</v>
      </c>
      <c r="H175" s="2">
        <v>26662.48046875</v>
      </c>
      <c r="I175" s="1">
        <f t="shared" si="21"/>
        <v>2.7851088168754617E-2</v>
      </c>
      <c r="J175" s="3">
        <f t="shared" si="22"/>
        <v>23851.640489265035</v>
      </c>
      <c r="K175" s="3">
        <f t="shared" si="23"/>
        <v>24525.271770466181</v>
      </c>
      <c r="L175" s="3">
        <f t="shared" si="24"/>
        <v>25217.928120539083</v>
      </c>
      <c r="M175" s="3">
        <f t="shared" si="25"/>
        <v>25930.146856047973</v>
      </c>
      <c r="N175" s="3">
        <f t="shared" si="26"/>
        <v>26662.48046875</v>
      </c>
      <c r="O175" s="3">
        <f t="shared" si="27"/>
        <v>27415.497054181433</v>
      </c>
      <c r="P175" s="3">
        <f t="shared" si="28"/>
        <v>28189.780752348292</v>
      </c>
      <c r="Q175" s="3">
        <f t="shared" si="29"/>
        <v>28985.932200863135</v>
      </c>
    </row>
    <row r="176" spans="1:17" x14ac:dyDescent="0.25">
      <c r="A176" s="14">
        <v>175</v>
      </c>
      <c r="B176" s="1" t="str">
        <f t="shared" si="20"/>
        <v>Nkhotakota</v>
      </c>
      <c r="C176" s="1" t="s">
        <v>213</v>
      </c>
      <c r="D176" s="1" t="s">
        <v>217</v>
      </c>
      <c r="E176" s="1" t="s">
        <v>152</v>
      </c>
      <c r="F176" s="2">
        <v>25052.609375</v>
      </c>
      <c r="G176" s="2">
        <v>21730.837890625</v>
      </c>
      <c r="H176" s="2">
        <v>28795.91015625</v>
      </c>
      <c r="I176" s="1">
        <f t="shared" si="21"/>
        <v>2.7851075964326389E-2</v>
      </c>
      <c r="J176" s="3">
        <f t="shared" si="22"/>
        <v>25760.158772268449</v>
      </c>
      <c r="K176" s="3">
        <f t="shared" si="23"/>
        <v>26487.691163806328</v>
      </c>
      <c r="L176" s="3">
        <f t="shared" si="24"/>
        <v>27235.770920188348</v>
      </c>
      <c r="M176" s="3">
        <f t="shared" si="25"/>
        <v>28004.978351249447</v>
      </c>
      <c r="N176" s="3">
        <f t="shared" si="26"/>
        <v>28795.910156249996</v>
      </c>
      <c r="O176" s="3">
        <f t="shared" si="27"/>
        <v>29609.179886754911</v>
      </c>
      <c r="P176" s="3">
        <f t="shared" si="28"/>
        <v>30445.418422585535</v>
      </c>
      <c r="Q176" s="3">
        <f t="shared" si="29"/>
        <v>31305.274461213688</v>
      </c>
    </row>
    <row r="177" spans="1:17" x14ac:dyDescent="0.25">
      <c r="A177" s="14">
        <v>176</v>
      </c>
      <c r="B177" s="1" t="str">
        <f t="shared" si="20"/>
        <v>Nkhotakota</v>
      </c>
      <c r="C177" s="1" t="s">
        <v>213</v>
      </c>
      <c r="D177" s="1" t="s">
        <v>218</v>
      </c>
      <c r="E177" s="1" t="s">
        <v>152</v>
      </c>
      <c r="F177" s="2">
        <v>31908.35546875</v>
      </c>
      <c r="G177" s="2">
        <v>27677.5703125</v>
      </c>
      <c r="H177" s="2">
        <v>36676.02734375</v>
      </c>
      <c r="I177" s="1">
        <f t="shared" si="21"/>
        <v>2.7851086664448417E-2</v>
      </c>
      <c r="J177" s="3">
        <f t="shared" si="22"/>
        <v>32809.528920861107</v>
      </c>
      <c r="K177" s="3">
        <f t="shared" si="23"/>
        <v>33736.153812849305</v>
      </c>
      <c r="L177" s="3">
        <f t="shared" si="24"/>
        <v>34688.948958379508</v>
      </c>
      <c r="M177" s="3">
        <f t="shared" si="25"/>
        <v>35668.65347225032</v>
      </c>
      <c r="N177" s="3">
        <f t="shared" si="26"/>
        <v>36676.02734375</v>
      </c>
      <c r="O177" s="3">
        <f t="shared" si="27"/>
        <v>37711.852026205292</v>
      </c>
      <c r="P177" s="3">
        <f t="shared" si="28"/>
        <v>38776.931043180717</v>
      </c>
      <c r="Q177" s="3">
        <f t="shared" si="29"/>
        <v>39872.090611798456</v>
      </c>
    </row>
    <row r="178" spans="1:17" x14ac:dyDescent="0.25">
      <c r="A178" s="14">
        <v>177</v>
      </c>
      <c r="B178" s="1" t="str">
        <f t="shared" si="20"/>
        <v>Nkhotakota</v>
      </c>
      <c r="C178" s="1" t="s">
        <v>213</v>
      </c>
      <c r="D178" s="1" t="s">
        <v>219</v>
      </c>
      <c r="E178" s="1" t="s">
        <v>152</v>
      </c>
      <c r="F178" s="2">
        <v>119737.453125</v>
      </c>
      <c r="G178" s="2">
        <v>103861.2421875</v>
      </c>
      <c r="H178" s="2">
        <v>137628.328125</v>
      </c>
      <c r="I178" s="1">
        <f t="shared" si="21"/>
        <v>2.7851064416838101E-2</v>
      </c>
      <c r="J178" s="3">
        <f t="shared" si="22"/>
        <v>123119.14187059941</v>
      </c>
      <c r="K178" s="3">
        <f t="shared" si="23"/>
        <v>126596.33806582009</v>
      </c>
      <c r="L178" s="3">
        <f t="shared" si="24"/>
        <v>130171.73908277972</v>
      </c>
      <c r="M178" s="3">
        <f t="shared" si="25"/>
        <v>133848.11847421201</v>
      </c>
      <c r="N178" s="3">
        <f t="shared" si="26"/>
        <v>137628.328125</v>
      </c>
      <c r="O178" s="3">
        <f t="shared" si="27"/>
        <v>141515.30046447431</v>
      </c>
      <c r="P178" s="3">
        <f t="shared" si="28"/>
        <v>145512.05074119213</v>
      </c>
      <c r="Q178" s="3">
        <f t="shared" si="29"/>
        <v>149621.6793619619</v>
      </c>
    </row>
    <row r="179" spans="1:17" x14ac:dyDescent="0.25">
      <c r="A179" s="14">
        <v>178</v>
      </c>
      <c r="B179" s="1" t="str">
        <f t="shared" si="20"/>
        <v>Nkhotakota</v>
      </c>
      <c r="C179" s="1" t="s">
        <v>213</v>
      </c>
      <c r="D179" s="1" t="s">
        <v>220</v>
      </c>
      <c r="E179" s="1" t="s">
        <v>152</v>
      </c>
      <c r="F179" s="2">
        <v>65992.9140625</v>
      </c>
      <c r="G179" s="2">
        <v>57242.7890625</v>
      </c>
      <c r="H179" s="2">
        <v>75853.40625</v>
      </c>
      <c r="I179" s="1">
        <f t="shared" si="21"/>
        <v>2.7851047785113037E-2</v>
      </c>
      <c r="J179" s="3">
        <f t="shared" si="22"/>
        <v>67856.719862752623</v>
      </c>
      <c r="K179" s="3">
        <f t="shared" si="23"/>
        <v>69773.164224438733</v>
      </c>
      <c r="L179" s="3">
        <f t="shared" si="24"/>
        <v>71743.733792867366</v>
      </c>
      <c r="M179" s="3">
        <f t="shared" si="25"/>
        <v>73769.957199948418</v>
      </c>
      <c r="N179" s="3">
        <f t="shared" si="26"/>
        <v>75853.40625</v>
      </c>
      <c r="O179" s="3">
        <f t="shared" si="27"/>
        <v>77995.697139045689</v>
      </c>
      <c r="P179" s="3">
        <f t="shared" si="28"/>
        <v>80198.491708547866</v>
      </c>
      <c r="Q179" s="3">
        <f t="shared" si="29"/>
        <v>82463.498734549779</v>
      </c>
    </row>
    <row r="180" spans="1:17" x14ac:dyDescent="0.25">
      <c r="A180" s="14">
        <v>179</v>
      </c>
      <c r="B180" s="1" t="str">
        <f t="shared" si="20"/>
        <v>Nkhotakota</v>
      </c>
      <c r="C180" s="1" t="s">
        <v>213</v>
      </c>
      <c r="D180" s="1" t="s">
        <v>221</v>
      </c>
      <c r="E180" s="1" t="s">
        <v>152</v>
      </c>
      <c r="F180" s="2">
        <v>89972.859375</v>
      </c>
      <c r="G180" s="2">
        <v>78043.1953125</v>
      </c>
      <c r="H180" s="2">
        <v>103416.3984375</v>
      </c>
      <c r="I180" s="1">
        <f t="shared" si="21"/>
        <v>2.7851095877527272E-2</v>
      </c>
      <c r="J180" s="3">
        <f t="shared" si="22"/>
        <v>92513.923566020138</v>
      </c>
      <c r="K180" s="3">
        <f t="shared" si="23"/>
        <v>95126.753923723634</v>
      </c>
      <c r="L180" s="3">
        <f t="shared" si="24"/>
        <v>97813.377308627678</v>
      </c>
      <c r="M180" s="3">
        <f t="shared" si="25"/>
        <v>100575.87782498625</v>
      </c>
      <c r="N180" s="3">
        <f t="shared" si="26"/>
        <v>103416.3984375</v>
      </c>
      <c r="O180" s="3">
        <f t="shared" si="27"/>
        <v>106337.14263368612</v>
      </c>
      <c r="P180" s="3">
        <f t="shared" si="28"/>
        <v>109340.37613319789</v>
      </c>
      <c r="Q180" s="3">
        <f t="shared" si="29"/>
        <v>112428.42864541961</v>
      </c>
    </row>
    <row r="181" spans="1:17" x14ac:dyDescent="0.25">
      <c r="A181" s="14">
        <v>180</v>
      </c>
      <c r="B181" s="1" t="str">
        <f t="shared" si="20"/>
        <v>Nsanje</v>
      </c>
      <c r="C181" s="1" t="s">
        <v>114</v>
      </c>
      <c r="D181" s="1" t="s">
        <v>115</v>
      </c>
      <c r="E181" s="1" t="s">
        <v>34</v>
      </c>
      <c r="F181" s="2">
        <v>7327.25341796875</v>
      </c>
      <c r="G181" s="2">
        <v>6355.7197265625</v>
      </c>
      <c r="H181" s="2">
        <v>8422.0751953125</v>
      </c>
      <c r="I181" s="1">
        <f t="shared" si="21"/>
        <v>2.7851103338571759E-2</v>
      </c>
      <c r="J181" s="3">
        <f t="shared" si="22"/>
        <v>7534.1938938623525</v>
      </c>
      <c r="K181" s="3">
        <f t="shared" si="23"/>
        <v>7746.9789008674406</v>
      </c>
      <c r="L181" s="3">
        <f t="shared" si="24"/>
        <v>7965.7735035696951</v>
      </c>
      <c r="M181" s="3">
        <f t="shared" si="25"/>
        <v>8190.7474284030923</v>
      </c>
      <c r="N181" s="3">
        <f t="shared" si="26"/>
        <v>8422.0751953125</v>
      </c>
      <c r="O181" s="3">
        <f t="shared" si="27"/>
        <v>8659.9362531347415</v>
      </c>
      <c r="P181" s="3">
        <f t="shared" si="28"/>
        <v>8904.5151188031741</v>
      </c>
      <c r="Q181" s="3">
        <f t="shared" si="29"/>
        <v>9156.0015204837837</v>
      </c>
    </row>
    <row r="182" spans="1:17" x14ac:dyDescent="0.25">
      <c r="A182" s="14">
        <v>181</v>
      </c>
      <c r="B182" s="1" t="str">
        <f t="shared" si="20"/>
        <v>Nsanje</v>
      </c>
      <c r="C182" s="1" t="s">
        <v>114</v>
      </c>
      <c r="D182" s="1" t="s">
        <v>116</v>
      </c>
      <c r="E182" s="1" t="s">
        <v>34</v>
      </c>
      <c r="F182" s="2">
        <v>26577.724609375</v>
      </c>
      <c r="G182" s="2">
        <v>23053.734375</v>
      </c>
      <c r="H182" s="2">
        <v>30548.90625</v>
      </c>
      <c r="I182" s="1">
        <f t="shared" si="21"/>
        <v>2.7851087751566229E-2</v>
      </c>
      <c r="J182" s="3">
        <f t="shared" si="22"/>
        <v>27328.347461339756</v>
      </c>
      <c r="K182" s="3">
        <f t="shared" si="23"/>
        <v>28100.16982056756</v>
      </c>
      <c r="L182" s="3">
        <f t="shared" si="24"/>
        <v>28893.790415310585</v>
      </c>
      <c r="M182" s="3">
        <f t="shared" si="25"/>
        <v>29709.824883436653</v>
      </c>
      <c r="N182" s="3">
        <f t="shared" si="26"/>
        <v>30548.906250000004</v>
      </c>
      <c r="O182" s="3">
        <f t="shared" si="27"/>
        <v>31411.68541829985</v>
      </c>
      <c r="P182" s="3">
        <f t="shared" si="28"/>
        <v>32298.831674807716</v>
      </c>
      <c r="Q182" s="3">
        <f t="shared" si="29"/>
        <v>33211.033208355177</v>
      </c>
    </row>
    <row r="183" spans="1:17" x14ac:dyDescent="0.25">
      <c r="A183" s="14">
        <v>182</v>
      </c>
      <c r="B183" s="1" t="str">
        <f t="shared" si="20"/>
        <v>Nsanje</v>
      </c>
      <c r="C183" s="1" t="s">
        <v>114</v>
      </c>
      <c r="D183" s="1" t="s">
        <v>117</v>
      </c>
      <c r="E183" s="1" t="s">
        <v>34</v>
      </c>
      <c r="F183" s="2">
        <v>8928.708984375</v>
      </c>
      <c r="G183" s="2">
        <v>7744.8349609375</v>
      </c>
      <c r="H183" s="2">
        <v>10262.81640625</v>
      </c>
      <c r="I183" s="1">
        <f t="shared" si="21"/>
        <v>2.7851098357638597E-2</v>
      </c>
      <c r="J183" s="3">
        <f t="shared" si="22"/>
        <v>9180.8786372957493</v>
      </c>
      <c r="K183" s="3">
        <f t="shared" si="23"/>
        <v>9440.1702082861175</v>
      </c>
      <c r="L183" s="3">
        <f t="shared" si="24"/>
        <v>9706.7848385873349</v>
      </c>
      <c r="M183" s="3">
        <f t="shared" si="25"/>
        <v>9980.9293501854263</v>
      </c>
      <c r="N183" s="3">
        <f t="shared" si="26"/>
        <v>10262.81640625</v>
      </c>
      <c r="O183" s="3">
        <f t="shared" si="27"/>
        <v>10552.664676104278</v>
      </c>
      <c r="P183" s="3">
        <f t="shared" si="28"/>
        <v>10850.699004854276</v>
      </c>
      <c r="Q183" s="3">
        <f t="shared" si="29"/>
        <v>11157.150587808757</v>
      </c>
    </row>
    <row r="184" spans="1:17" x14ac:dyDescent="0.25">
      <c r="A184" s="14">
        <v>183</v>
      </c>
      <c r="B184" s="1" t="str">
        <f t="shared" si="20"/>
        <v>Nsanje</v>
      </c>
      <c r="C184" s="1" t="s">
        <v>114</v>
      </c>
      <c r="D184" s="1" t="s">
        <v>118</v>
      </c>
      <c r="E184" s="1" t="s">
        <v>34</v>
      </c>
      <c r="F184" s="2">
        <v>58466.8671875</v>
      </c>
      <c r="G184" s="2">
        <v>50714.6328125</v>
      </c>
      <c r="H184" s="2">
        <v>67202.84375</v>
      </c>
      <c r="I184" s="1">
        <f t="shared" si="21"/>
        <v>2.7851068683440221E-2</v>
      </c>
      <c r="J184" s="3">
        <f t="shared" si="22"/>
        <v>60118.119759781512</v>
      </c>
      <c r="K184" s="3">
        <f t="shared" si="23"/>
        <v>61816.007891459791</v>
      </c>
      <c r="L184" s="3">
        <f t="shared" si="24"/>
        <v>63561.848688976817</v>
      </c>
      <c r="M184" s="3">
        <f t="shared" si="25"/>
        <v>65356.996457199988</v>
      </c>
      <c r="N184" s="3">
        <f t="shared" si="26"/>
        <v>67202.84375</v>
      </c>
      <c r="O184" s="3">
        <f t="shared" si="27"/>
        <v>69100.822450499705</v>
      </c>
      <c r="P184" s="3">
        <f t="shared" si="28"/>
        <v>71052.404881831841</v>
      </c>
      <c r="Q184" s="3">
        <f t="shared" si="29"/>
        <v>73059.104949267581</v>
      </c>
    </row>
    <row r="185" spans="1:17" x14ac:dyDescent="0.25">
      <c r="A185" s="14">
        <v>184</v>
      </c>
      <c r="B185" s="1" t="str">
        <f t="shared" si="20"/>
        <v>Nsanje</v>
      </c>
      <c r="C185" s="1" t="s">
        <v>114</v>
      </c>
      <c r="D185" s="1" t="s">
        <v>119</v>
      </c>
      <c r="E185" s="1" t="s">
        <v>34</v>
      </c>
      <c r="F185" s="2">
        <v>13445.9365234375</v>
      </c>
      <c r="G185" s="2">
        <v>11663.115234375</v>
      </c>
      <c r="H185" s="2">
        <v>15454.9970703125</v>
      </c>
      <c r="I185" s="1">
        <f t="shared" si="21"/>
        <v>2.7851088567383425E-2</v>
      </c>
      <c r="J185" s="3">
        <f t="shared" si="22"/>
        <v>13825.684137978436</v>
      </c>
      <c r="K185" s="3">
        <f t="shared" si="23"/>
        <v>14216.156795769288</v>
      </c>
      <c r="L185" s="3">
        <f t="shared" si="24"/>
        <v>14617.657399444093</v>
      </c>
      <c r="M185" s="3">
        <f t="shared" si="25"/>
        <v>15030.497406381475</v>
      </c>
      <c r="N185" s="3">
        <f t="shared" si="26"/>
        <v>15454.997070312498</v>
      </c>
      <c r="O185" s="3">
        <f t="shared" si="27"/>
        <v>15891.485689752144</v>
      </c>
      <c r="P185" s="3">
        <f t="shared" si="28"/>
        <v>16340.301863447121</v>
      </c>
      <c r="Q185" s="3">
        <f t="shared" si="29"/>
        <v>16801.793753038197</v>
      </c>
    </row>
    <row r="186" spans="1:17" x14ac:dyDescent="0.25">
      <c r="A186" s="14">
        <v>185</v>
      </c>
      <c r="B186" s="1" t="str">
        <f t="shared" si="20"/>
        <v>Nsanje</v>
      </c>
      <c r="C186" s="1" t="s">
        <v>114</v>
      </c>
      <c r="D186" s="1" t="s">
        <v>120</v>
      </c>
      <c r="E186" s="1" t="s">
        <v>34</v>
      </c>
      <c r="F186" s="2">
        <v>24339.384765625</v>
      </c>
      <c r="G186" s="2">
        <v>21112.181640625</v>
      </c>
      <c r="H186" s="2">
        <v>27976.119140625</v>
      </c>
      <c r="I186" s="1">
        <f t="shared" si="21"/>
        <v>2.7851089572806569E-2</v>
      </c>
      <c r="J186" s="3">
        <f t="shared" si="22"/>
        <v>25026.791226778714</v>
      </c>
      <c r="K186" s="3">
        <f t="shared" si="23"/>
        <v>25733.611804081462</v>
      </c>
      <c r="L186" s="3">
        <f t="shared" si="24"/>
        <v>26460.394801814837</v>
      </c>
      <c r="M186" s="3">
        <f t="shared" si="25"/>
        <v>27207.704009775363</v>
      </c>
      <c r="N186" s="3">
        <f t="shared" si="26"/>
        <v>27976.119140625</v>
      </c>
      <c r="O186" s="3">
        <f t="shared" si="27"/>
        <v>28766.236279593606</v>
      </c>
      <c r="P186" s="3">
        <f t="shared" si="28"/>
        <v>29578.66834688211</v>
      </c>
      <c r="Q186" s="3">
        <f t="shared" si="29"/>
        <v>30414.045573125135</v>
      </c>
    </row>
    <row r="187" spans="1:17" x14ac:dyDescent="0.25">
      <c r="A187" s="14">
        <v>186</v>
      </c>
      <c r="B187" s="1" t="str">
        <f t="shared" si="20"/>
        <v>Nsanje</v>
      </c>
      <c r="C187" s="1" t="s">
        <v>114</v>
      </c>
      <c r="D187" s="1" t="s">
        <v>121</v>
      </c>
      <c r="E187" s="1" t="s">
        <v>34</v>
      </c>
      <c r="F187" s="2">
        <v>76191.90625</v>
      </c>
      <c r="G187" s="2">
        <v>66089.4921875</v>
      </c>
      <c r="H187" s="2">
        <v>87576.328125</v>
      </c>
      <c r="I187" s="1">
        <f t="shared" si="21"/>
        <v>2.7851098936273348E-2</v>
      </c>
      <c r="J187" s="3">
        <f t="shared" si="22"/>
        <v>78343.76123741371</v>
      </c>
      <c r="K187" s="3">
        <f t="shared" si="23"/>
        <v>80556.390132644636</v>
      </c>
      <c r="L187" s="3">
        <f t="shared" si="24"/>
        <v>82831.509346832492</v>
      </c>
      <c r="M187" s="3">
        <f t="shared" si="25"/>
        <v>85170.883766972896</v>
      </c>
      <c r="N187" s="3">
        <f t="shared" si="26"/>
        <v>87576.328125</v>
      </c>
      <c r="O187" s="3">
        <f t="shared" si="27"/>
        <v>90049.708405535508</v>
      </c>
      <c r="P187" s="3">
        <f t="shared" si="28"/>
        <v>92592.943293396063</v>
      </c>
      <c r="Q187" s="3">
        <f t="shared" si="29"/>
        <v>95208.005661982068</v>
      </c>
    </row>
    <row r="188" spans="1:17" x14ac:dyDescent="0.25">
      <c r="A188" s="14">
        <v>187</v>
      </c>
      <c r="B188" s="1" t="str">
        <f t="shared" si="20"/>
        <v>Nsanje</v>
      </c>
      <c r="C188" s="1" t="s">
        <v>114</v>
      </c>
      <c r="D188" s="1" t="s">
        <v>122</v>
      </c>
      <c r="E188" s="1" t="s">
        <v>34</v>
      </c>
      <c r="F188" s="2">
        <v>35039.2890625</v>
      </c>
      <c r="G188" s="2">
        <v>30393.365234375</v>
      </c>
      <c r="H188" s="2">
        <v>40274.77734375</v>
      </c>
      <c r="I188" s="1">
        <f t="shared" si="21"/>
        <v>2.7851084819820199E-2</v>
      </c>
      <c r="J188" s="3">
        <f t="shared" si="22"/>
        <v>36028.888009216978</v>
      </c>
      <c r="K188" s="3">
        <f t="shared" si="23"/>
        <v>37046.435755739694</v>
      </c>
      <c r="L188" s="3">
        <f t="shared" si="24"/>
        <v>38092.721647502665</v>
      </c>
      <c r="M188" s="3">
        <f t="shared" si="25"/>
        <v>39168.557323069937</v>
      </c>
      <c r="N188" s="3">
        <f t="shared" si="26"/>
        <v>40274.77734375</v>
      </c>
      <c r="O188" s="3">
        <f t="shared" si="27"/>
        <v>41412.239840992581</v>
      </c>
      <c r="P188" s="3">
        <f t="shared" si="28"/>
        <v>42581.827182069552</v>
      </c>
      <c r="Q188" s="3">
        <f t="shared" si="29"/>
        <v>43784.446654556472</v>
      </c>
    </row>
    <row r="189" spans="1:17" x14ac:dyDescent="0.25">
      <c r="A189" s="14">
        <v>188</v>
      </c>
      <c r="B189" s="1" t="str">
        <f t="shared" si="20"/>
        <v>Nsanje</v>
      </c>
      <c r="C189" s="1" t="s">
        <v>114</v>
      </c>
      <c r="D189" s="1" t="s">
        <v>57</v>
      </c>
      <c r="E189" s="1" t="s">
        <v>34</v>
      </c>
      <c r="F189" s="2">
        <v>14770.865234375</v>
      </c>
      <c r="G189" s="2">
        <v>12812.369140625</v>
      </c>
      <c r="H189" s="2">
        <v>16977.892578125</v>
      </c>
      <c r="I189" s="1">
        <f t="shared" si="21"/>
        <v>2.7851077163994965E-2</v>
      </c>
      <c r="J189" s="3">
        <f t="shared" si="22"/>
        <v>15188.032048967112</v>
      </c>
      <c r="K189" s="3">
        <f t="shared" si="23"/>
        <v>15616.980715768659</v>
      </c>
      <c r="L189" s="3">
        <f t="shared" si="24"/>
        <v>16058.043984261698</v>
      </c>
      <c r="M189" s="3">
        <f t="shared" si="25"/>
        <v>16511.564001620241</v>
      </c>
      <c r="N189" s="3">
        <f t="shared" si="26"/>
        <v>16977.892578125</v>
      </c>
      <c r="O189" s="3">
        <f t="shared" si="27"/>
        <v>17457.391460074086</v>
      </c>
      <c r="P189" s="3">
        <f t="shared" si="28"/>
        <v>17950.432610401444</v>
      </c>
      <c r="Q189" s="3">
        <f t="shared" si="29"/>
        <v>18457.398497220624</v>
      </c>
    </row>
    <row r="190" spans="1:17" x14ac:dyDescent="0.25">
      <c r="A190" s="14">
        <v>189</v>
      </c>
      <c r="B190" s="1" t="str">
        <f t="shared" si="20"/>
        <v>Nsanje</v>
      </c>
      <c r="C190" s="1" t="s">
        <v>114</v>
      </c>
      <c r="D190" s="1" t="s">
        <v>123</v>
      </c>
      <c r="E190" s="1" t="s">
        <v>34</v>
      </c>
      <c r="F190" s="2">
        <v>4738.6845703125</v>
      </c>
      <c r="G190" s="2">
        <v>4110.37353515625</v>
      </c>
      <c r="H190" s="2">
        <v>5446.7275390625</v>
      </c>
      <c r="I190" s="1">
        <f t="shared" si="21"/>
        <v>2.7851079280680285E-2</v>
      </c>
      <c r="J190" s="3">
        <f t="shared" si="22"/>
        <v>4872.5170891614389</v>
      </c>
      <c r="K190" s="3">
        <f t="shared" si="23"/>
        <v>5010.1293791337112</v>
      </c>
      <c r="L190" s="3">
        <f t="shared" si="24"/>
        <v>5151.6281905906471</v>
      </c>
      <c r="M190" s="3">
        <f t="shared" si="25"/>
        <v>5297.1232887956076</v>
      </c>
      <c r="N190" s="3">
        <f t="shared" si="26"/>
        <v>5446.7275390625</v>
      </c>
      <c r="O190" s="3">
        <f t="shared" si="27"/>
        <v>5600.556994309095</v>
      </c>
      <c r="P190" s="3">
        <f t="shared" si="28"/>
        <v>5758.7309850830788</v>
      </c>
      <c r="Q190" s="3">
        <f t="shared" si="29"/>
        <v>5921.3722121306682</v>
      </c>
    </row>
    <row r="191" spans="1:17" x14ac:dyDescent="0.25">
      <c r="A191" s="14">
        <v>190</v>
      </c>
      <c r="B191" s="1" t="str">
        <f t="shared" si="20"/>
        <v>Nsanje</v>
      </c>
      <c r="C191" s="1" t="s">
        <v>114</v>
      </c>
      <c r="D191" s="1" t="s">
        <v>124</v>
      </c>
      <c r="E191" s="1" t="s">
        <v>34</v>
      </c>
      <c r="F191" s="2">
        <v>44651.65625</v>
      </c>
      <c r="G191" s="2">
        <v>38731.2109375</v>
      </c>
      <c r="H191" s="2">
        <v>51323.40625</v>
      </c>
      <c r="I191" s="1">
        <f t="shared" si="21"/>
        <v>2.7851101920906007E-2</v>
      </c>
      <c r="J191" s="3">
        <f t="shared" si="22"/>
        <v>45912.733762923133</v>
      </c>
      <c r="K191" s="3">
        <f t="shared" si="23"/>
        <v>47209.427345375618</v>
      </c>
      <c r="L191" s="3">
        <f t="shared" si="24"/>
        <v>48542.742886682827</v>
      </c>
      <c r="M191" s="3">
        <f t="shared" si="25"/>
        <v>49913.714685069477</v>
      </c>
      <c r="N191" s="3">
        <f t="shared" si="26"/>
        <v>51323.406250000007</v>
      </c>
      <c r="O191" s="3">
        <f t="shared" si="27"/>
        <v>52772.911127178966</v>
      </c>
      <c r="P191" s="3">
        <f t="shared" si="28"/>
        <v>54263.353746851702</v>
      </c>
      <c r="Q191" s="3">
        <f t="shared" si="29"/>
        <v>55795.890296063102</v>
      </c>
    </row>
    <row r="192" spans="1:17" x14ac:dyDescent="0.25">
      <c r="A192" s="14">
        <v>191</v>
      </c>
      <c r="B192" s="1" t="str">
        <f t="shared" si="20"/>
        <v>Ntcheu</v>
      </c>
      <c r="C192" s="1" t="s">
        <v>222</v>
      </c>
      <c r="D192" s="1" t="s">
        <v>223</v>
      </c>
      <c r="E192" s="1" t="s">
        <v>152</v>
      </c>
      <c r="F192" s="2">
        <v>19373.40625</v>
      </c>
      <c r="G192" s="2">
        <v>16804.650390625</v>
      </c>
      <c r="H192" s="2">
        <v>22268.13671875</v>
      </c>
      <c r="I192" s="1">
        <f t="shared" si="21"/>
        <v>2.7851099241375049E-2</v>
      </c>
      <c r="J192" s="3">
        <f t="shared" si="22"/>
        <v>19920.56097255733</v>
      </c>
      <c r="K192" s="3">
        <f t="shared" si="23"/>
        <v>20483.168748984157</v>
      </c>
      <c r="L192" s="3">
        <f t="shared" si="24"/>
        <v>21061.666013188558</v>
      </c>
      <c r="M192" s="3">
        <f t="shared" si="25"/>
        <v>21656.501525092481</v>
      </c>
      <c r="N192" s="3">
        <f t="shared" si="26"/>
        <v>22268.136718749996</v>
      </c>
      <c r="O192" s="3">
        <f t="shared" si="27"/>
        <v>22897.046060297329</v>
      </c>
      <c r="P192" s="3">
        <f t="shared" si="28"/>
        <v>23543.717416012303</v>
      </c>
      <c r="Q192" s="3">
        <f t="shared" si="29"/>
        <v>24208.652430768754</v>
      </c>
    </row>
    <row r="193" spans="1:17" x14ac:dyDescent="0.25">
      <c r="A193" s="14">
        <v>192</v>
      </c>
      <c r="B193" s="1" t="str">
        <f t="shared" si="20"/>
        <v>Ntcheu</v>
      </c>
      <c r="C193" s="1" t="s">
        <v>222</v>
      </c>
      <c r="D193" s="1" t="s">
        <v>224</v>
      </c>
      <c r="E193" s="1" t="s">
        <v>152</v>
      </c>
      <c r="F193" s="2">
        <v>21410.63671875</v>
      </c>
      <c r="G193" s="2">
        <v>18571.76171875</v>
      </c>
      <c r="H193" s="2">
        <v>24609.765625</v>
      </c>
      <c r="I193" s="1">
        <f t="shared" si="21"/>
        <v>2.7851099862966522E-2</v>
      </c>
      <c r="J193" s="3">
        <f t="shared" si="22"/>
        <v>22015.328072844724</v>
      </c>
      <c r="K193" s="3">
        <f t="shared" si="23"/>
        <v>22637.097463362188</v>
      </c>
      <c r="L193" s="3">
        <f t="shared" si="24"/>
        <v>23276.427217899905</v>
      </c>
      <c r="M193" s="3">
        <f t="shared" si="25"/>
        <v>23933.813286225151</v>
      </c>
      <c r="N193" s="3">
        <f t="shared" si="26"/>
        <v>24609.765625</v>
      </c>
      <c r="O193" s="3">
        <f t="shared" si="27"/>
        <v>25304.808593372025</v>
      </c>
      <c r="P193" s="3">
        <f t="shared" si="28"/>
        <v>26019.481359737434</v>
      </c>
      <c r="Q193" s="3">
        <f t="shared" si="29"/>
        <v>26754.338319992308</v>
      </c>
    </row>
    <row r="194" spans="1:17" x14ac:dyDescent="0.25">
      <c r="A194" s="14">
        <v>193</v>
      </c>
      <c r="B194" s="1" t="str">
        <f t="shared" ref="B194:B256" si="30">PROPER(C194)</f>
        <v>Ntcheu</v>
      </c>
      <c r="C194" s="1" t="s">
        <v>222</v>
      </c>
      <c r="D194" s="1" t="s">
        <v>225</v>
      </c>
      <c r="E194" s="1" t="s">
        <v>152</v>
      </c>
      <c r="F194" s="2">
        <v>139579.484375</v>
      </c>
      <c r="G194" s="2">
        <v>121072.40625</v>
      </c>
      <c r="H194" s="2">
        <v>160435.140625</v>
      </c>
      <c r="I194" s="1">
        <f t="shared" si="21"/>
        <v>2.7851106635351969E-2</v>
      </c>
      <c r="J194" s="3">
        <f t="shared" si="22"/>
        <v>143521.56836484376</v>
      </c>
      <c r="K194" s="3">
        <f t="shared" si="23"/>
        <v>147574.98695556071</v>
      </c>
      <c r="L194" s="3">
        <f t="shared" si="24"/>
        <v>151742.88452291349</v>
      </c>
      <c r="M194" s="3">
        <f t="shared" si="25"/>
        <v>156028.49424793138</v>
      </c>
      <c r="N194" s="3">
        <f t="shared" si="26"/>
        <v>160435.140625</v>
      </c>
      <c r="O194" s="3">
        <f t="shared" si="27"/>
        <v>164966.24204078529</v>
      </c>
      <c r="P194" s="3">
        <f t="shared" si="28"/>
        <v>169625.3134259934</v>
      </c>
      <c r="Q194" s="3">
        <f t="shared" si="29"/>
        <v>174415.96898202295</v>
      </c>
    </row>
    <row r="195" spans="1:17" x14ac:dyDescent="0.25">
      <c r="A195" s="14">
        <v>194</v>
      </c>
      <c r="B195" s="1" t="str">
        <f t="shared" si="30"/>
        <v>Ntcheu</v>
      </c>
      <c r="C195" s="1" t="s">
        <v>222</v>
      </c>
      <c r="D195" s="1" t="s">
        <v>226</v>
      </c>
      <c r="E195" s="1" t="s">
        <v>152</v>
      </c>
      <c r="F195" s="2">
        <v>113325.6171875</v>
      </c>
      <c r="G195" s="2">
        <v>98299.5546875</v>
      </c>
      <c r="H195" s="2">
        <v>130258.4609375</v>
      </c>
      <c r="I195" s="1">
        <f t="shared" ref="I195:I256" si="31">(LN(H195/F195))/5</f>
        <v>2.7851078950434892E-2</v>
      </c>
      <c r="J195" s="3">
        <f t="shared" ref="J195:J256" si="32">F195*(EXP(I195))</f>
        <v>116526.22115067081</v>
      </c>
      <c r="K195" s="3">
        <f t="shared" ref="K195:K256" si="33">F195*(EXP(I195*2))</f>
        <v>119817.21831869057</v>
      </c>
      <c r="L195" s="3">
        <f t="shared" ref="L195:L256" si="34">F195*(EXP(I195*3))</f>
        <v>123201.16162581072</v>
      </c>
      <c r="M195" s="3">
        <f t="shared" ref="M195:M256" si="35">F195*EXP(I195*4)</f>
        <v>126680.67610764592</v>
      </c>
      <c r="N195" s="3">
        <f t="shared" ref="N195:N256" si="36">F195*EXP(I195*5)</f>
        <v>130258.4609375</v>
      </c>
      <c r="O195" s="3">
        <f t="shared" ref="O195:O256" si="37">H195*EXP(I195)</f>
        <v>133937.2915202032</v>
      </c>
      <c r="P195" s="3">
        <f t="shared" ref="P195:P256" si="38">H195*EXP(I195*2)</f>
        <v>137720.02164508455</v>
      </c>
      <c r="Q195" s="3">
        <f t="shared" ref="Q195:Q256" si="39">H195*EXP(I195*3)</f>
        <v>141609.58569974953</v>
      </c>
    </row>
    <row r="196" spans="1:17" x14ac:dyDescent="0.25">
      <c r="A196" s="14">
        <v>195</v>
      </c>
      <c r="B196" s="1" t="str">
        <f t="shared" si="30"/>
        <v>Ntcheu</v>
      </c>
      <c r="C196" s="1" t="s">
        <v>222</v>
      </c>
      <c r="D196" s="1" t="s">
        <v>227</v>
      </c>
      <c r="E196" s="1" t="s">
        <v>152</v>
      </c>
      <c r="F196" s="2">
        <v>34447.08203125</v>
      </c>
      <c r="G196" s="2">
        <v>29879.681640625</v>
      </c>
      <c r="H196" s="2">
        <v>39594.0859375</v>
      </c>
      <c r="I196" s="1">
        <f t="shared" si="31"/>
        <v>2.7851093956535206E-2</v>
      </c>
      <c r="J196" s="3">
        <f t="shared" si="32"/>
        <v>35419.955863657953</v>
      </c>
      <c r="K196" s="3">
        <f t="shared" si="33"/>
        <v>36420.306145099406</v>
      </c>
      <c r="L196" s="3">
        <f t="shared" si="34"/>
        <v>37448.908880875693</v>
      </c>
      <c r="M196" s="3">
        <f t="shared" si="35"/>
        <v>38506.5619926656</v>
      </c>
      <c r="N196" s="3">
        <f t="shared" si="36"/>
        <v>39594.0859375</v>
      </c>
      <c r="O196" s="3">
        <f t="shared" si="37"/>
        <v>40712.324344217894</v>
      </c>
      <c r="P196" s="3">
        <f t="shared" si="38"/>
        <v>41862.14466789765</v>
      </c>
      <c r="Q196" s="3">
        <f t="shared" si="39"/>
        <v>43044.438862771029</v>
      </c>
    </row>
    <row r="197" spans="1:17" x14ac:dyDescent="0.25">
      <c r="A197" s="14">
        <v>196</v>
      </c>
      <c r="B197" s="1" t="str">
        <f t="shared" si="30"/>
        <v>Ntcheu</v>
      </c>
      <c r="C197" s="1" t="s">
        <v>222</v>
      </c>
      <c r="D197" s="1" t="s">
        <v>228</v>
      </c>
      <c r="E197" s="1" t="s">
        <v>152</v>
      </c>
      <c r="F197" s="2">
        <v>54315.83984375</v>
      </c>
      <c r="G197" s="2">
        <v>47114</v>
      </c>
      <c r="H197" s="2">
        <v>62431.5859375</v>
      </c>
      <c r="I197" s="1">
        <f t="shared" si="31"/>
        <v>2.785108759447133E-2</v>
      </c>
      <c r="J197" s="3">
        <f t="shared" si="32"/>
        <v>55849.857935080865</v>
      </c>
      <c r="K197" s="3">
        <f t="shared" si="33"/>
        <v>57427.200616647293</v>
      </c>
      <c r="L197" s="3">
        <f t="shared" si="34"/>
        <v>59049.091485569596</v>
      </c>
      <c r="M197" s="3">
        <f t="shared" si="35"/>
        <v>60716.788696477008</v>
      </c>
      <c r="N197" s="3">
        <f t="shared" si="36"/>
        <v>62431.5859375</v>
      </c>
      <c r="O197" s="3">
        <f t="shared" si="37"/>
        <v>64194.81343382717</v>
      </c>
      <c r="P197" s="3">
        <f t="shared" si="38"/>
        <v>66007.838979605091</v>
      </c>
      <c r="Q197" s="3">
        <f t="shared" si="39"/>
        <v>67872.068998981675</v>
      </c>
    </row>
    <row r="198" spans="1:17" x14ac:dyDescent="0.25">
      <c r="A198" s="14">
        <v>197</v>
      </c>
      <c r="B198" s="1" t="str">
        <f t="shared" si="30"/>
        <v>Ntcheu</v>
      </c>
      <c r="C198" s="1" t="s">
        <v>222</v>
      </c>
      <c r="D198" s="1" t="s">
        <v>229</v>
      </c>
      <c r="E198" s="1" t="s">
        <v>152</v>
      </c>
      <c r="F198" s="2">
        <v>32679.673828125</v>
      </c>
      <c r="G198" s="2">
        <v>28346.6171875</v>
      </c>
      <c r="H198" s="2">
        <v>37562.59765625</v>
      </c>
      <c r="I198" s="1">
        <f t="shared" si="31"/>
        <v>2.7851104592638481E-2</v>
      </c>
      <c r="J198" s="3">
        <f t="shared" si="32"/>
        <v>33602.631883079877</v>
      </c>
      <c r="K198" s="3">
        <f t="shared" si="33"/>
        <v>34551.656647748146</v>
      </c>
      <c r="L198" s="3">
        <f t="shared" si="34"/>
        <v>35527.484313066809</v>
      </c>
      <c r="M198" s="3">
        <f t="shared" si="35"/>
        <v>36530.871861898697</v>
      </c>
      <c r="N198" s="3">
        <f t="shared" si="36"/>
        <v>37562.59765625</v>
      </c>
      <c r="O198" s="3">
        <f t="shared" si="37"/>
        <v>38623.462041072235</v>
      </c>
      <c r="P198" s="3">
        <f t="shared" si="38"/>
        <v>39714.287965117168</v>
      </c>
      <c r="Q198" s="3">
        <f t="shared" si="39"/>
        <v>40835.921619326306</v>
      </c>
    </row>
    <row r="199" spans="1:17" x14ac:dyDescent="0.25">
      <c r="A199" s="14">
        <v>198</v>
      </c>
      <c r="B199" s="1" t="str">
        <f t="shared" si="30"/>
        <v>Ntcheu</v>
      </c>
      <c r="C199" s="1" t="s">
        <v>222</v>
      </c>
      <c r="D199" s="1" t="s">
        <v>230</v>
      </c>
      <c r="E199" s="1" t="s">
        <v>152</v>
      </c>
      <c r="F199" s="2">
        <v>66402.59375</v>
      </c>
      <c r="G199" s="2">
        <v>57598.15234375</v>
      </c>
      <c r="H199" s="2">
        <v>76324.3203125</v>
      </c>
      <c r="I199" s="1">
        <f t="shared" si="31"/>
        <v>2.7851103037316825E-2</v>
      </c>
      <c r="J199" s="3">
        <f t="shared" si="32"/>
        <v>68277.973707076613</v>
      </c>
      <c r="K199" s="3">
        <f t="shared" si="33"/>
        <v>70206.319215418363</v>
      </c>
      <c r="L199" s="3">
        <f t="shared" si="34"/>
        <v>72189.126158358282</v>
      </c>
      <c r="M199" s="3">
        <f t="shared" si="35"/>
        <v>74227.932666820314</v>
      </c>
      <c r="N199" s="3">
        <f t="shared" si="36"/>
        <v>76324.3203125</v>
      </c>
      <c r="O199" s="3">
        <f t="shared" si="37"/>
        <v>78479.915334743506</v>
      </c>
      <c r="P199" s="3">
        <f t="shared" si="38"/>
        <v>80696.389902076902</v>
      </c>
      <c r="Q199" s="3">
        <f t="shared" si="39"/>
        <v>82975.463409364325</v>
      </c>
    </row>
    <row r="200" spans="1:17" x14ac:dyDescent="0.25">
      <c r="A200" s="14">
        <v>199</v>
      </c>
      <c r="B200" s="1" t="str">
        <f t="shared" si="30"/>
        <v>Ntcheu</v>
      </c>
      <c r="C200" s="1" t="s">
        <v>222</v>
      </c>
      <c r="D200" s="1" t="s">
        <v>231</v>
      </c>
      <c r="E200" s="1" t="s">
        <v>152</v>
      </c>
      <c r="F200" s="2">
        <v>69285.828125</v>
      </c>
      <c r="G200" s="2">
        <v>60099.08984375</v>
      </c>
      <c r="H200" s="2">
        <v>79638.34375</v>
      </c>
      <c r="I200" s="1">
        <f t="shared" si="31"/>
        <v>2.7851059469497563E-2</v>
      </c>
      <c r="J200" s="3">
        <f t="shared" si="32"/>
        <v>71242.634929236883</v>
      </c>
      <c r="K200" s="3">
        <f t="shared" si="33"/>
        <v>73254.706900575489</v>
      </c>
      <c r="L200" s="3">
        <f t="shared" si="34"/>
        <v>75323.604866936133</v>
      </c>
      <c r="M200" s="3">
        <f t="shared" si="35"/>
        <v>77450.933737962332</v>
      </c>
      <c r="N200" s="3">
        <f t="shared" si="36"/>
        <v>79638.34375</v>
      </c>
      <c r="O200" s="3">
        <f t="shared" si="37"/>
        <v>81887.531746237961</v>
      </c>
      <c r="P200" s="3">
        <f t="shared" si="38"/>
        <v>84200.242493002996</v>
      </c>
      <c r="Q200" s="3">
        <f t="shared" si="39"/>
        <v>86578.270033230307</v>
      </c>
    </row>
    <row r="201" spans="1:17" x14ac:dyDescent="0.25">
      <c r="A201" s="14">
        <v>200</v>
      </c>
      <c r="B201" s="1" t="str">
        <f t="shared" si="30"/>
        <v>Ntcheu</v>
      </c>
      <c r="C201" s="1" t="s">
        <v>222</v>
      </c>
      <c r="D201" s="1" t="s">
        <v>232</v>
      </c>
      <c r="E201" s="1" t="s">
        <v>152</v>
      </c>
      <c r="F201" s="2">
        <v>72305.4375</v>
      </c>
      <c r="G201" s="2">
        <v>62718.32421875</v>
      </c>
      <c r="H201" s="2">
        <v>83109.1484375</v>
      </c>
      <c r="I201" s="1">
        <f t="shared" si="31"/>
        <v>2.7851090299388197E-2</v>
      </c>
      <c r="J201" s="3">
        <f t="shared" si="32"/>
        <v>74347.527992732808</v>
      </c>
      <c r="K201" s="3">
        <f t="shared" si="33"/>
        <v>76447.292344094996</v>
      </c>
      <c r="L201" s="3">
        <f t="shared" si="34"/>
        <v>78606.359411368336</v>
      </c>
      <c r="M201" s="3">
        <f t="shared" si="35"/>
        <v>80826.404054930506</v>
      </c>
      <c r="N201" s="3">
        <f t="shared" si="36"/>
        <v>83109.1484375</v>
      </c>
      <c r="O201" s="3">
        <f t="shared" si="37"/>
        <v>85456.363360075338</v>
      </c>
      <c r="P201" s="3">
        <f t="shared" si="38"/>
        <v>87869.869635604497</v>
      </c>
      <c r="Q201" s="3">
        <f t="shared" si="39"/>
        <v>90351.53950145017</v>
      </c>
    </row>
    <row r="202" spans="1:17" x14ac:dyDescent="0.25">
      <c r="A202" s="14">
        <v>201</v>
      </c>
      <c r="B202" s="1" t="str">
        <f t="shared" si="30"/>
        <v>Ntchisi</v>
      </c>
      <c r="C202" s="1" t="s">
        <v>233</v>
      </c>
      <c r="D202" s="1" t="s">
        <v>234</v>
      </c>
      <c r="E202" s="1" t="s">
        <v>152</v>
      </c>
      <c r="F202" s="2">
        <v>10278.3359375</v>
      </c>
      <c r="G202" s="2">
        <v>8915.513671875</v>
      </c>
      <c r="H202" s="2">
        <v>11814.1015625</v>
      </c>
      <c r="I202" s="1">
        <f t="shared" si="31"/>
        <v>2.7851098500007138E-2</v>
      </c>
      <c r="J202" s="3">
        <f t="shared" si="32"/>
        <v>10568.622520244768</v>
      </c>
      <c r="K202" s="3">
        <f t="shared" si="33"/>
        <v>10867.107541008496</v>
      </c>
      <c r="L202" s="3">
        <f t="shared" si="34"/>
        <v>11174.022544719355</v>
      </c>
      <c r="M202" s="3">
        <f t="shared" si="35"/>
        <v>11489.605615728467</v>
      </c>
      <c r="N202" s="3">
        <f t="shared" si="36"/>
        <v>11814.1015625</v>
      </c>
      <c r="O202" s="3">
        <f t="shared" si="37"/>
        <v>12147.762107517359</v>
      </c>
      <c r="P202" s="3">
        <f t="shared" si="38"/>
        <v>12490.846082552845</v>
      </c>
      <c r="Q202" s="3">
        <f t="shared" si="39"/>
        <v>12843.619629452218</v>
      </c>
    </row>
    <row r="203" spans="1:17" x14ac:dyDescent="0.25">
      <c r="A203" s="14">
        <v>202</v>
      </c>
      <c r="B203" s="1" t="str">
        <f t="shared" si="30"/>
        <v>Ntchisi</v>
      </c>
      <c r="C203" s="1" t="s">
        <v>233</v>
      </c>
      <c r="D203" s="1" t="s">
        <v>235</v>
      </c>
      <c r="E203" s="1" t="s">
        <v>152</v>
      </c>
      <c r="F203" s="2">
        <v>82888.359375</v>
      </c>
      <c r="G203" s="2">
        <v>71898.046875</v>
      </c>
      <c r="H203" s="2">
        <v>95273.3515625</v>
      </c>
      <c r="I203" s="1">
        <f t="shared" si="31"/>
        <v>2.7851102022221075E-2</v>
      </c>
      <c r="J203" s="3">
        <f t="shared" si="32"/>
        <v>85229.339648860987</v>
      </c>
      <c r="K203" s="3">
        <f t="shared" si="33"/>
        <v>87636.435221467545</v>
      </c>
      <c r="L203" s="3">
        <f t="shared" si="34"/>
        <v>90111.51335875818</v>
      </c>
      <c r="M203" s="3">
        <f t="shared" si="35"/>
        <v>92656.494063060061</v>
      </c>
      <c r="N203" s="3">
        <f t="shared" si="36"/>
        <v>95273.3515625</v>
      </c>
      <c r="O203" s="3">
        <f t="shared" si="37"/>
        <v>97964.115842480489</v>
      </c>
      <c r="P203" s="3">
        <f t="shared" si="38"/>
        <v>100730.8742204084</v>
      </c>
      <c r="Q203" s="3">
        <f t="shared" si="39"/>
        <v>103575.7729648981</v>
      </c>
    </row>
    <row r="204" spans="1:17" x14ac:dyDescent="0.25">
      <c r="A204" s="14">
        <v>203</v>
      </c>
      <c r="B204" s="1" t="str">
        <f t="shared" si="30"/>
        <v>Ntchisi</v>
      </c>
      <c r="C204" s="1" t="s">
        <v>233</v>
      </c>
      <c r="D204" s="1" t="s">
        <v>236</v>
      </c>
      <c r="E204" s="1" t="s">
        <v>152</v>
      </c>
      <c r="F204" s="2">
        <v>24627.1015625</v>
      </c>
      <c r="G204" s="2">
        <v>21361.75</v>
      </c>
      <c r="H204" s="2">
        <v>28306.826171875</v>
      </c>
      <c r="I204" s="1">
        <f t="shared" si="31"/>
        <v>2.7851091398764349E-2</v>
      </c>
      <c r="J204" s="3">
        <f t="shared" si="32"/>
        <v>25322.633927922237</v>
      </c>
      <c r="K204" s="3">
        <f t="shared" si="33"/>
        <v>26037.809907113729</v>
      </c>
      <c r="L204" s="3">
        <f t="shared" si="34"/>
        <v>26773.184285992564</v>
      </c>
      <c r="M204" s="3">
        <f t="shared" si="35"/>
        <v>27529.327519050785</v>
      </c>
      <c r="N204" s="3">
        <f t="shared" si="36"/>
        <v>28306.826171875004</v>
      </c>
      <c r="O204" s="3">
        <f t="shared" si="37"/>
        <v>29106.283376164927</v>
      </c>
      <c r="P204" s="3">
        <f t="shared" si="38"/>
        <v>29928.319297602811</v>
      </c>
      <c r="Q204" s="3">
        <f t="shared" si="39"/>
        <v>30773.571616936675</v>
      </c>
    </row>
    <row r="205" spans="1:17" x14ac:dyDescent="0.25">
      <c r="A205" s="14">
        <v>204</v>
      </c>
      <c r="B205" s="1" t="str">
        <f t="shared" si="30"/>
        <v>Ntchisi</v>
      </c>
      <c r="C205" s="1" t="s">
        <v>233</v>
      </c>
      <c r="D205" s="1" t="s">
        <v>237</v>
      </c>
      <c r="E205" s="1" t="s">
        <v>152</v>
      </c>
      <c r="F205" s="2">
        <v>35733.15625</v>
      </c>
      <c r="G205" s="2">
        <v>30995.234375</v>
      </c>
      <c r="H205" s="2">
        <v>41072.3203125</v>
      </c>
      <c r="I205" s="1">
        <f t="shared" si="31"/>
        <v>2.7851083727379718E-2</v>
      </c>
      <c r="J205" s="3">
        <f t="shared" si="32"/>
        <v>36742.351736768076</v>
      </c>
      <c r="K205" s="3">
        <f t="shared" si="33"/>
        <v>37780.049478511544</v>
      </c>
      <c r="L205" s="3">
        <f t="shared" si="34"/>
        <v>38847.054451619362</v>
      </c>
      <c r="M205" s="3">
        <f t="shared" si="35"/>
        <v>39944.194367067154</v>
      </c>
      <c r="N205" s="3">
        <f t="shared" si="36"/>
        <v>41072.3203125</v>
      </c>
      <c r="O205" s="3">
        <f t="shared" si="37"/>
        <v>42232.307412449161</v>
      </c>
      <c r="P205" s="3">
        <f t="shared" si="38"/>
        <v>43425.05550719508</v>
      </c>
      <c r="Q205" s="3">
        <f t="shared" si="39"/>
        <v>44651.489850803184</v>
      </c>
    </row>
    <row r="206" spans="1:17" x14ac:dyDescent="0.25">
      <c r="A206" s="14">
        <v>205</v>
      </c>
      <c r="B206" s="1" t="str">
        <f t="shared" si="30"/>
        <v>Ntchisi</v>
      </c>
      <c r="C206" s="1" t="s">
        <v>233</v>
      </c>
      <c r="D206" s="1" t="s">
        <v>238</v>
      </c>
      <c r="E206" s="1" t="s">
        <v>152</v>
      </c>
      <c r="F206" s="2">
        <v>120231.8203125</v>
      </c>
      <c r="G206" s="2">
        <v>104290.0546875</v>
      </c>
      <c r="H206" s="2">
        <v>138196.59375</v>
      </c>
      <c r="I206" s="1">
        <f t="shared" si="31"/>
        <v>2.7851109731047395E-2</v>
      </c>
      <c r="J206" s="3">
        <f t="shared" si="32"/>
        <v>123627.47684085619</v>
      </c>
      <c r="K206" s="3">
        <f t="shared" si="33"/>
        <v>127119.03546259001</v>
      </c>
      <c r="L206" s="3">
        <f t="shared" si="34"/>
        <v>130709.20470002614</v>
      </c>
      <c r="M206" s="3">
        <f t="shared" si="35"/>
        <v>134400.76957114163</v>
      </c>
      <c r="N206" s="3">
        <f t="shared" si="36"/>
        <v>138196.59375</v>
      </c>
      <c r="O206" s="3">
        <f t="shared" si="37"/>
        <v>142099.6217882022</v>
      </c>
      <c r="P206" s="3">
        <f t="shared" si="38"/>
        <v>146112.88139907655</v>
      </c>
      <c r="Q206" s="3">
        <f t="shared" si="39"/>
        <v>150239.48580638025</v>
      </c>
    </row>
    <row r="207" spans="1:17" x14ac:dyDescent="0.25">
      <c r="A207" s="14">
        <v>206</v>
      </c>
      <c r="B207" s="1" t="str">
        <f t="shared" si="30"/>
        <v>Ntchisi</v>
      </c>
      <c r="C207" s="1" t="s">
        <v>233</v>
      </c>
      <c r="D207" s="1" t="s">
        <v>239</v>
      </c>
      <c r="E207" s="1" t="s">
        <v>152</v>
      </c>
      <c r="F207" s="2">
        <v>19614.40625</v>
      </c>
      <c r="G207" s="2">
        <v>17013.697265625</v>
      </c>
      <c r="H207" s="2">
        <v>22545.146484375</v>
      </c>
      <c r="I207" s="1">
        <f t="shared" si="31"/>
        <v>2.7851100054354965E-2</v>
      </c>
      <c r="J207" s="3">
        <f t="shared" si="32"/>
        <v>20168.367447582445</v>
      </c>
      <c r="K207" s="3">
        <f t="shared" si="33"/>
        <v>20737.973931823868</v>
      </c>
      <c r="L207" s="3">
        <f t="shared" si="34"/>
        <v>21323.667565792864</v>
      </c>
      <c r="M207" s="3">
        <f t="shared" si="35"/>
        <v>21925.902691905671</v>
      </c>
      <c r="N207" s="3">
        <f t="shared" si="36"/>
        <v>22545.146484375</v>
      </c>
      <c r="O207" s="3">
        <f t="shared" si="37"/>
        <v>23181.879311612938</v>
      </c>
      <c r="P207" s="3">
        <f t="shared" si="38"/>
        <v>23836.595108868987</v>
      </c>
      <c r="Q207" s="3">
        <f t="shared" si="39"/>
        <v>24509.801761392406</v>
      </c>
    </row>
    <row r="208" spans="1:17" x14ac:dyDescent="0.25">
      <c r="A208" s="14">
        <v>207</v>
      </c>
      <c r="B208" s="1" t="str">
        <f t="shared" si="30"/>
        <v>Ntchisi</v>
      </c>
      <c r="C208" s="1" t="s">
        <v>233</v>
      </c>
      <c r="D208" s="1" t="s">
        <v>240</v>
      </c>
      <c r="E208" s="1" t="s">
        <v>152</v>
      </c>
      <c r="F208" s="2">
        <v>4849.63427734375</v>
      </c>
      <c r="G208" s="2">
        <v>4206.61279296875</v>
      </c>
      <c r="H208" s="2">
        <v>5574.25537109375</v>
      </c>
      <c r="I208" s="1">
        <f t="shared" si="31"/>
        <v>2.78510894658958E-2</v>
      </c>
      <c r="J208" s="3">
        <f t="shared" si="32"/>
        <v>4986.600349231112</v>
      </c>
      <c r="K208" s="3">
        <f t="shared" si="33"/>
        <v>5127.4346931933187</v>
      </c>
      <c r="L208" s="3">
        <f t="shared" si="34"/>
        <v>5272.2465591244409</v>
      </c>
      <c r="M208" s="3">
        <f t="shared" si="35"/>
        <v>5421.1482824148943</v>
      </c>
      <c r="N208" s="3">
        <f t="shared" si="36"/>
        <v>5574.25537109375</v>
      </c>
      <c r="O208" s="3">
        <f t="shared" si="37"/>
        <v>5731.6865954321593</v>
      </c>
      <c r="P208" s="3">
        <f t="shared" si="38"/>
        <v>5893.5640800774099</v>
      </c>
      <c r="Q208" s="3">
        <f t="shared" si="39"/>
        <v>6060.0133987890868</v>
      </c>
    </row>
    <row r="209" spans="1:17" x14ac:dyDescent="0.25">
      <c r="A209" s="14">
        <v>208</v>
      </c>
      <c r="B209" s="1" t="str">
        <f t="shared" si="30"/>
        <v>Phalombe</v>
      </c>
      <c r="C209" s="1" t="s">
        <v>125</v>
      </c>
      <c r="D209" s="1" t="s">
        <v>319</v>
      </c>
      <c r="E209" s="1" t="s">
        <v>34</v>
      </c>
      <c r="F209" s="2">
        <v>4.8394374847412109</v>
      </c>
      <c r="G209" s="2">
        <v>4.1977677345275879</v>
      </c>
      <c r="H209" s="2">
        <v>5.562535285949707</v>
      </c>
      <c r="I209" s="1">
        <f t="shared" si="31"/>
        <v>2.7851099840088784E-2</v>
      </c>
      <c r="J209" s="3">
        <f t="shared" si="32"/>
        <v>4.9761156247567664</v>
      </c>
      <c r="K209" s="3">
        <f t="shared" si="33"/>
        <v>5.1166539063728704</v>
      </c>
      <c r="L209" s="3">
        <f t="shared" si="34"/>
        <v>5.2611613498993908</v>
      </c>
      <c r="M209" s="3">
        <f t="shared" si="35"/>
        <v>5.4097500546596562</v>
      </c>
      <c r="N209" s="3">
        <f t="shared" si="36"/>
        <v>5.562535285949707</v>
      </c>
      <c r="O209" s="3">
        <f t="shared" si="37"/>
        <v>5.7196355644534922</v>
      </c>
      <c r="P209" s="3">
        <f t="shared" si="38"/>
        <v>5.8811727581833786</v>
      </c>
      <c r="Q209" s="3">
        <f t="shared" si="39"/>
        <v>6.0472721770173088</v>
      </c>
    </row>
    <row r="210" spans="1:17" x14ac:dyDescent="0.25">
      <c r="A210" s="14">
        <v>209</v>
      </c>
      <c r="B210" s="1" t="str">
        <f t="shared" si="30"/>
        <v>Phalombe</v>
      </c>
      <c r="C210" s="1" t="s">
        <v>125</v>
      </c>
      <c r="D210" s="1" t="s">
        <v>126</v>
      </c>
      <c r="E210" s="1" t="s">
        <v>34</v>
      </c>
      <c r="F210" s="2">
        <v>280627.96875</v>
      </c>
      <c r="G210" s="2">
        <v>243419.03125</v>
      </c>
      <c r="H210" s="2">
        <v>322558.78125</v>
      </c>
      <c r="I210" s="1">
        <f t="shared" si="31"/>
        <v>2.7851109912769373E-2</v>
      </c>
      <c r="J210" s="3">
        <f t="shared" si="32"/>
        <v>288553.62601737771</v>
      </c>
      <c r="K210" s="3">
        <f t="shared" si="33"/>
        <v>296703.12427751085</v>
      </c>
      <c r="L210" s="3">
        <f t="shared" si="34"/>
        <v>305082.7853770738</v>
      </c>
      <c r="M210" s="3">
        <f t="shared" si="35"/>
        <v>313699.10970798793</v>
      </c>
      <c r="N210" s="3">
        <f t="shared" si="36"/>
        <v>322558.78125</v>
      </c>
      <c r="O210" s="3">
        <f t="shared" si="37"/>
        <v>331668.67275567539</v>
      </c>
      <c r="P210" s="3">
        <f t="shared" si="38"/>
        <v>341035.85108182911</v>
      </c>
      <c r="Q210" s="3">
        <f t="shared" si="39"/>
        <v>350667.58267153025</v>
      </c>
    </row>
    <row r="211" spans="1:17" x14ac:dyDescent="0.25">
      <c r="A211" s="14">
        <v>210</v>
      </c>
      <c r="B211" s="1" t="str">
        <f t="shared" si="30"/>
        <v>Phalombe</v>
      </c>
      <c r="C211" s="1" t="s">
        <v>125</v>
      </c>
      <c r="D211" s="1" t="s">
        <v>127</v>
      </c>
      <c r="E211" s="1" t="s">
        <v>34</v>
      </c>
      <c r="F211" s="2">
        <v>135838.3125</v>
      </c>
      <c r="G211" s="2">
        <v>117827.265625</v>
      </c>
      <c r="H211" s="2">
        <v>156134.9375</v>
      </c>
      <c r="I211" s="1">
        <f t="shared" si="31"/>
        <v>2.7851063511629987E-2</v>
      </c>
      <c r="J211" s="3">
        <f t="shared" si="32"/>
        <v>139674.73014105292</v>
      </c>
      <c r="K211" s="3">
        <f t="shared" si="33"/>
        <v>143619.49792313532</v>
      </c>
      <c r="L211" s="3">
        <f t="shared" si="34"/>
        <v>147675.67592837577</v>
      </c>
      <c r="M211" s="3">
        <f t="shared" si="35"/>
        <v>151846.41066336475</v>
      </c>
      <c r="N211" s="3">
        <f t="shared" si="36"/>
        <v>156134.9375</v>
      </c>
      <c r="O211" s="3">
        <f t="shared" si="37"/>
        <v>160544.5831852679</v>
      </c>
      <c r="P211" s="3">
        <f t="shared" si="38"/>
        <v>165078.76842190686</v>
      </c>
      <c r="Q211" s="3">
        <f t="shared" si="39"/>
        <v>169741.0105219557</v>
      </c>
    </row>
    <row r="212" spans="1:17" x14ac:dyDescent="0.25">
      <c r="A212" s="14">
        <v>211</v>
      </c>
      <c r="B212" s="1" t="str">
        <f t="shared" si="30"/>
        <v>Rumphi</v>
      </c>
      <c r="C212" s="1" t="s">
        <v>291</v>
      </c>
      <c r="D212" s="1" t="s">
        <v>81</v>
      </c>
      <c r="E212" s="1" t="s">
        <v>253</v>
      </c>
      <c r="F212" s="2">
        <v>2814.3251953125</v>
      </c>
      <c r="G212" s="2">
        <v>2441.168701171875</v>
      </c>
      <c r="H212" s="2">
        <v>3234.8349609375</v>
      </c>
      <c r="I212" s="1">
        <f t="shared" si="31"/>
        <v>2.7851078911650014E-2</v>
      </c>
      <c r="J212" s="3">
        <f t="shared" si="32"/>
        <v>2893.8089041560725</v>
      </c>
      <c r="K212" s="3">
        <f t="shared" si="33"/>
        <v>2975.5374353044917</v>
      </c>
      <c r="L212" s="3">
        <f t="shared" si="34"/>
        <v>3059.5741882550096</v>
      </c>
      <c r="M212" s="3">
        <f t="shared" si="35"/>
        <v>3145.9843530680946</v>
      </c>
      <c r="N212" s="3">
        <f t="shared" si="36"/>
        <v>3234.8349609375</v>
      </c>
      <c r="O212" s="3">
        <f t="shared" si="37"/>
        <v>3326.1949361885531</v>
      </c>
      <c r="P212" s="3">
        <f t="shared" si="38"/>
        <v>3420.1351497450109</v>
      </c>
      <c r="Q212" s="3">
        <f t="shared" si="39"/>
        <v>3516.7284741059566</v>
      </c>
    </row>
    <row r="213" spans="1:17" x14ac:dyDescent="0.25">
      <c r="A213" s="14">
        <v>212</v>
      </c>
      <c r="B213" s="1" t="str">
        <f t="shared" si="30"/>
        <v>Rumphi</v>
      </c>
      <c r="C213" s="1" t="s">
        <v>291</v>
      </c>
      <c r="D213" s="1" t="s">
        <v>292</v>
      </c>
      <c r="E213" s="1" t="s">
        <v>253</v>
      </c>
      <c r="F213" s="2">
        <v>5829.77001953125</v>
      </c>
      <c r="G213" s="2">
        <v>5056.791015625</v>
      </c>
      <c r="H213" s="2">
        <v>6700.84130859375</v>
      </c>
      <c r="I213" s="1">
        <f t="shared" si="31"/>
        <v>2.7851107028233589E-2</v>
      </c>
      <c r="J213" s="3">
        <f t="shared" si="32"/>
        <v>5994.4177361358297</v>
      </c>
      <c r="K213" s="3">
        <f t="shared" si="33"/>
        <v>6163.7155282137601</v>
      </c>
      <c r="L213" s="3">
        <f t="shared" si="34"/>
        <v>6337.7947258700315</v>
      </c>
      <c r="M213" s="3">
        <f t="shared" si="35"/>
        <v>6516.7903683099639</v>
      </c>
      <c r="N213" s="3">
        <f t="shared" si="36"/>
        <v>6700.84130859375</v>
      </c>
      <c r="O213" s="3">
        <f t="shared" si="37"/>
        <v>6890.0903213495421</v>
      </c>
      <c r="P213" s="3">
        <f t="shared" si="38"/>
        <v>7084.6842135286252</v>
      </c>
      <c r="Q213" s="3">
        <f t="shared" si="39"/>
        <v>7284.7739382886066</v>
      </c>
    </row>
    <row r="214" spans="1:17" x14ac:dyDescent="0.25">
      <c r="A214" s="14">
        <v>213</v>
      </c>
      <c r="B214" s="1" t="str">
        <f t="shared" si="30"/>
        <v>Rumphi</v>
      </c>
      <c r="C214" s="1" t="s">
        <v>291</v>
      </c>
      <c r="D214" s="1" t="s">
        <v>293</v>
      </c>
      <c r="E214" s="1" t="s">
        <v>253</v>
      </c>
      <c r="F214" s="2">
        <v>23610.69921875</v>
      </c>
      <c r="G214" s="2">
        <v>20480.11328125</v>
      </c>
      <c r="H214" s="2">
        <v>27138.5546875</v>
      </c>
      <c r="I214" s="1">
        <f t="shared" si="31"/>
        <v>2.7851086600917896E-2</v>
      </c>
      <c r="J214" s="3">
        <f t="shared" si="32"/>
        <v>24277.525664673922</v>
      </c>
      <c r="K214" s="3">
        <f t="shared" si="33"/>
        <v>24963.18499245635</v>
      </c>
      <c r="L214" s="3">
        <f t="shared" si="34"/>
        <v>25668.209090778768</v>
      </c>
      <c r="M214" s="3">
        <f t="shared" si="35"/>
        <v>26393.14487021742</v>
      </c>
      <c r="N214" s="3">
        <f t="shared" si="36"/>
        <v>27138.554687499996</v>
      </c>
      <c r="O214" s="3">
        <f t="shared" si="37"/>
        <v>27905.016781744394</v>
      </c>
      <c r="P214" s="3">
        <f t="shared" si="38"/>
        <v>28693.125723017973</v>
      </c>
      <c r="Q214" s="3">
        <f t="shared" si="39"/>
        <v>29503.492873565294</v>
      </c>
    </row>
    <row r="215" spans="1:17" x14ac:dyDescent="0.25">
      <c r="A215" s="14">
        <v>214</v>
      </c>
      <c r="B215" s="1" t="str">
        <f t="shared" si="30"/>
        <v>Rumphi</v>
      </c>
      <c r="C215" s="1" t="s">
        <v>291</v>
      </c>
      <c r="D215" s="1" t="s">
        <v>320</v>
      </c>
      <c r="E215" s="1" t="s">
        <v>253</v>
      </c>
      <c r="F215" s="2">
        <v>3261.300048828125</v>
      </c>
      <c r="G215" s="2">
        <v>2828.8779296875</v>
      </c>
      <c r="H215" s="2">
        <v>3748.595703125</v>
      </c>
      <c r="I215" s="1">
        <f t="shared" si="31"/>
        <v>2.7851077362582095E-2</v>
      </c>
      <c r="J215" s="3">
        <f t="shared" si="32"/>
        <v>3353.407460347194</v>
      </c>
      <c r="K215" s="3">
        <f t="shared" si="33"/>
        <v>3448.1162195281536</v>
      </c>
      <c r="L215" s="3">
        <f t="shared" si="34"/>
        <v>3545.4997950479151</v>
      </c>
      <c r="M215" s="3">
        <f t="shared" si="35"/>
        <v>3645.6337305257616</v>
      </c>
      <c r="N215" s="3">
        <f t="shared" si="36"/>
        <v>3748.595703125</v>
      </c>
      <c r="O215" s="3">
        <f t="shared" si="37"/>
        <v>3854.4655838096724</v>
      </c>
      <c r="P215" s="3">
        <f t="shared" si="38"/>
        <v>3963.32549930307</v>
      </c>
      <c r="Q215" s="3">
        <f t="shared" si="39"/>
        <v>4075.2598957961191</v>
      </c>
    </row>
    <row r="216" spans="1:17" x14ac:dyDescent="0.25">
      <c r="A216" s="14">
        <v>215</v>
      </c>
      <c r="B216" s="1" t="str">
        <f t="shared" si="30"/>
        <v>Rumphi</v>
      </c>
      <c r="C216" s="1" t="s">
        <v>291</v>
      </c>
      <c r="D216" s="1" t="s">
        <v>294</v>
      </c>
      <c r="E216" s="1" t="s">
        <v>253</v>
      </c>
      <c r="F216" s="2">
        <v>11679.80078125</v>
      </c>
      <c r="G216" s="2">
        <v>10131.1552734375</v>
      </c>
      <c r="H216" s="2">
        <v>13424.970703125</v>
      </c>
      <c r="I216" s="1">
        <f t="shared" si="31"/>
        <v>2.7851107455037445E-2</v>
      </c>
      <c r="J216" s="3">
        <f t="shared" si="32"/>
        <v>12009.66843511431</v>
      </c>
      <c r="K216" s="3">
        <f t="shared" si="33"/>
        <v>12348.852401054819</v>
      </c>
      <c r="L216" s="3">
        <f t="shared" si="34"/>
        <v>12697.615795717504</v>
      </c>
      <c r="M216" s="3">
        <f t="shared" si="35"/>
        <v>13056.229166840047</v>
      </c>
      <c r="N216" s="3">
        <f t="shared" si="36"/>
        <v>13424.970703125</v>
      </c>
      <c r="O216" s="3">
        <f t="shared" si="37"/>
        <v>13804.126450040316</v>
      </c>
      <c r="P216" s="3">
        <f t="shared" si="38"/>
        <v>14193.99053171464</v>
      </c>
      <c r="Q216" s="3">
        <f t="shared" si="39"/>
        <v>14594.865379099485</v>
      </c>
    </row>
    <row r="217" spans="1:17" x14ac:dyDescent="0.25">
      <c r="A217" s="14">
        <v>216</v>
      </c>
      <c r="B217" s="1" t="str">
        <f t="shared" si="30"/>
        <v>Rumphi</v>
      </c>
      <c r="C217" s="1" t="s">
        <v>291</v>
      </c>
      <c r="D217" s="1" t="s">
        <v>295</v>
      </c>
      <c r="E217" s="1" t="s">
        <v>253</v>
      </c>
      <c r="F217" s="2">
        <v>16150.4892578125</v>
      </c>
      <c r="G217" s="2">
        <v>14009.06640625</v>
      </c>
      <c r="H217" s="2">
        <v>18563.658203125</v>
      </c>
      <c r="I217" s="1">
        <f t="shared" si="31"/>
        <v>2.7851093117280644E-2</v>
      </c>
      <c r="J217" s="3">
        <f t="shared" si="32"/>
        <v>16606.620429827657</v>
      </c>
      <c r="K217" s="3">
        <f t="shared" si="33"/>
        <v>17075.633914122194</v>
      </c>
      <c r="L217" s="3">
        <f t="shared" si="34"/>
        <v>17557.893540181674</v>
      </c>
      <c r="M217" s="3">
        <f t="shared" si="35"/>
        <v>18053.773412967967</v>
      </c>
      <c r="N217" s="3">
        <f t="shared" si="36"/>
        <v>18563.658203125</v>
      </c>
      <c r="O217" s="3">
        <f t="shared" si="37"/>
        <v>19087.943445380693</v>
      </c>
      <c r="P217" s="3">
        <f t="shared" si="38"/>
        <v>19627.035845376493</v>
      </c>
      <c r="Q217" s="3">
        <f t="shared" si="39"/>
        <v>20181.353595162585</v>
      </c>
    </row>
    <row r="218" spans="1:17" x14ac:dyDescent="0.25">
      <c r="A218" s="14">
        <v>217</v>
      </c>
      <c r="B218" s="1" t="str">
        <f t="shared" si="30"/>
        <v>Rumphi</v>
      </c>
      <c r="C218" s="1" t="s">
        <v>291</v>
      </c>
      <c r="D218" s="1" t="s">
        <v>296</v>
      </c>
      <c r="E218" s="1" t="s">
        <v>253</v>
      </c>
      <c r="F218" s="2">
        <v>25608.05078125</v>
      </c>
      <c r="G218" s="2">
        <v>22212.634765625</v>
      </c>
      <c r="H218" s="2">
        <v>29434.349609375</v>
      </c>
      <c r="I218" s="1">
        <f t="shared" si="31"/>
        <v>2.7851112144416268E-2</v>
      </c>
      <c r="J218" s="3">
        <f t="shared" si="32"/>
        <v>26331.288208980881</v>
      </c>
      <c r="K218" s="3">
        <f t="shared" si="33"/>
        <v>27074.951727761749</v>
      </c>
      <c r="L218" s="3">
        <f t="shared" si="34"/>
        <v>27839.6182231071</v>
      </c>
      <c r="M218" s="3">
        <f t="shared" si="35"/>
        <v>28625.880873266793</v>
      </c>
      <c r="N218" s="3">
        <f t="shared" si="36"/>
        <v>29434.349609375</v>
      </c>
      <c r="O218" s="3">
        <f t="shared" si="37"/>
        <v>30265.651588594861</v>
      </c>
      <c r="P218" s="3">
        <f t="shared" si="38"/>
        <v>31120.431680625967</v>
      </c>
      <c r="Q218" s="3">
        <f t="shared" si="39"/>
        <v>31999.352967952153</v>
      </c>
    </row>
    <row r="219" spans="1:17" x14ac:dyDescent="0.25">
      <c r="A219" s="14">
        <v>218</v>
      </c>
      <c r="B219" s="1" t="str">
        <f t="shared" si="30"/>
        <v>Rumphi</v>
      </c>
      <c r="C219" s="1" t="s">
        <v>291</v>
      </c>
      <c r="D219" s="1" t="s">
        <v>297</v>
      </c>
      <c r="E219" s="1" t="s">
        <v>253</v>
      </c>
      <c r="F219" s="2">
        <v>28088.255859375</v>
      </c>
      <c r="G219" s="2">
        <v>24363.982421875</v>
      </c>
      <c r="H219" s="2">
        <v>32285.13671875</v>
      </c>
      <c r="I219" s="1">
        <f t="shared" si="31"/>
        <v>2.7851082556834085E-2</v>
      </c>
      <c r="J219" s="3">
        <f t="shared" si="32"/>
        <v>28881.539823380605</v>
      </c>
      <c r="K219" s="3">
        <f t="shared" si="33"/>
        <v>29697.22814921982</v>
      </c>
      <c r="L219" s="3">
        <f t="shared" si="34"/>
        <v>30535.953593196751</v>
      </c>
      <c r="M219" s="3">
        <f t="shared" si="35"/>
        <v>31398.366782266916</v>
      </c>
      <c r="N219" s="3">
        <f t="shared" si="36"/>
        <v>32285.136718750004</v>
      </c>
      <c r="O219" s="3">
        <f t="shared" si="37"/>
        <v>33196.951299297005</v>
      </c>
      <c r="P219" s="3">
        <f t="shared" si="38"/>
        <v>34134.517848514326</v>
      </c>
      <c r="Q219" s="3">
        <f t="shared" si="39"/>
        <v>35098.563667658753</v>
      </c>
    </row>
    <row r="220" spans="1:17" x14ac:dyDescent="0.25">
      <c r="A220" s="14">
        <v>219</v>
      </c>
      <c r="B220" s="1" t="str">
        <f t="shared" si="30"/>
        <v>Rumphi</v>
      </c>
      <c r="C220" s="1" t="s">
        <v>291</v>
      </c>
      <c r="D220" s="1" t="s">
        <v>298</v>
      </c>
      <c r="E220" s="1" t="s">
        <v>253</v>
      </c>
      <c r="F220" s="2">
        <v>81115.359375</v>
      </c>
      <c r="G220" s="2">
        <v>70360.1328125</v>
      </c>
      <c r="H220" s="2">
        <v>93235.421875</v>
      </c>
      <c r="I220" s="1">
        <f t="shared" si="31"/>
        <v>2.7851076246310065E-2</v>
      </c>
      <c r="J220" s="3">
        <f t="shared" si="32"/>
        <v>83406.263422762975</v>
      </c>
      <c r="K220" s="3">
        <f t="shared" si="33"/>
        <v>85761.868427243593</v>
      </c>
      <c r="L220" s="3">
        <f t="shared" si="34"/>
        <v>88184.001708012132</v>
      </c>
      <c r="M220" s="3">
        <f t="shared" si="35"/>
        <v>90674.542192790977</v>
      </c>
      <c r="N220" s="3">
        <f t="shared" si="36"/>
        <v>93235.421875</v>
      </c>
      <c r="O220" s="3">
        <f t="shared" si="37"/>
        <v>95868.627312466837</v>
      </c>
      <c r="P220" s="3">
        <f t="shared" si="38"/>
        <v>98576.201168464584</v>
      </c>
      <c r="Q220" s="3">
        <f t="shared" si="39"/>
        <v>101360.24379627217</v>
      </c>
    </row>
    <row r="221" spans="1:17" x14ac:dyDescent="0.25">
      <c r="A221" s="14">
        <v>220</v>
      </c>
      <c r="B221" s="1" t="str">
        <f t="shared" si="30"/>
        <v>Rumphi</v>
      </c>
      <c r="C221" s="1" t="s">
        <v>291</v>
      </c>
      <c r="D221" s="1" t="s">
        <v>299</v>
      </c>
      <c r="E221" s="1" t="s">
        <v>253</v>
      </c>
      <c r="F221" s="2">
        <v>12372.607421875</v>
      </c>
      <c r="G221" s="2">
        <v>10732.1005859375</v>
      </c>
      <c r="H221" s="2">
        <v>14221.294921875</v>
      </c>
      <c r="I221" s="1">
        <f t="shared" si="31"/>
        <v>2.7851106707259654E-2</v>
      </c>
      <c r="J221" s="3">
        <f t="shared" si="32"/>
        <v>12722.041709990339</v>
      </c>
      <c r="K221" s="3">
        <f t="shared" si="33"/>
        <v>13081.34492205576</v>
      </c>
      <c r="L221" s="3">
        <f t="shared" si="34"/>
        <v>13450.795781892148</v>
      </c>
      <c r="M221" s="3">
        <f t="shared" si="35"/>
        <v>13830.680885198692</v>
      </c>
      <c r="N221" s="3">
        <f t="shared" si="36"/>
        <v>14221.294921875</v>
      </c>
      <c r="O221" s="3">
        <f t="shared" si="37"/>
        <v>14622.940904622152</v>
      </c>
      <c r="P221" s="3">
        <f t="shared" si="38"/>
        <v>15035.930404000042</v>
      </c>
      <c r="Q221" s="3">
        <f t="shared" si="39"/>
        <v>15460.583790123348</v>
      </c>
    </row>
    <row r="222" spans="1:17" x14ac:dyDescent="0.25">
      <c r="A222" s="14">
        <v>221</v>
      </c>
      <c r="B222" s="1" t="str">
        <f t="shared" si="30"/>
        <v>Rumphi</v>
      </c>
      <c r="C222" s="1" t="s">
        <v>291</v>
      </c>
      <c r="D222" s="1" t="s">
        <v>300</v>
      </c>
      <c r="E222" s="1" t="s">
        <v>253</v>
      </c>
      <c r="F222" s="2">
        <v>9410.8173828125</v>
      </c>
      <c r="G222" s="2">
        <v>8163.02001953125</v>
      </c>
      <c r="H222" s="2">
        <v>10816.9609375</v>
      </c>
      <c r="I222" s="1">
        <f t="shared" si="31"/>
        <v>2.7851109278444773E-2</v>
      </c>
      <c r="J222" s="3">
        <f t="shared" si="32"/>
        <v>9676.6031196788572</v>
      </c>
      <c r="K222" s="3">
        <f t="shared" si="33"/>
        <v>9949.8953307491029</v>
      </c>
      <c r="L222" s="3">
        <f t="shared" si="34"/>
        <v>10230.906018200774</v>
      </c>
      <c r="M222" s="3">
        <f t="shared" si="35"/>
        <v>10519.853171699284</v>
      </c>
      <c r="N222" s="3">
        <f t="shared" si="36"/>
        <v>10816.9609375</v>
      </c>
      <c r="O222" s="3">
        <f t="shared" si="37"/>
        <v>11122.459792326234</v>
      </c>
      <c r="P222" s="3">
        <f t="shared" si="38"/>
        <v>11436.586722157952</v>
      </c>
      <c r="Q222" s="3">
        <f t="shared" si="39"/>
        <v>11759.585406069968</v>
      </c>
    </row>
    <row r="223" spans="1:17" x14ac:dyDescent="0.25">
      <c r="A223" s="14">
        <v>222</v>
      </c>
      <c r="B223" s="1" t="str">
        <f t="shared" si="30"/>
        <v>Rumphi</v>
      </c>
      <c r="C223" s="1" t="s">
        <v>291</v>
      </c>
      <c r="D223" s="1" t="s">
        <v>301</v>
      </c>
      <c r="E223" s="1" t="s">
        <v>253</v>
      </c>
      <c r="F223" s="2">
        <v>12299.734375</v>
      </c>
      <c r="G223" s="2">
        <v>10668.8916015625</v>
      </c>
      <c r="H223" s="2">
        <v>14137.5341796875</v>
      </c>
      <c r="I223" s="1">
        <f t="shared" si="31"/>
        <v>2.7851118496789645E-2</v>
      </c>
      <c r="J223" s="3">
        <f t="shared" si="32"/>
        <v>12647.110689756095</v>
      </c>
      <c r="K223" s="3">
        <f t="shared" si="33"/>
        <v>13004.297810207214</v>
      </c>
      <c r="L223" s="3">
        <f t="shared" si="34"/>
        <v>13371.57281888402</v>
      </c>
      <c r="M223" s="3">
        <f t="shared" si="35"/>
        <v>13749.220623844581</v>
      </c>
      <c r="N223" s="3">
        <f t="shared" si="36"/>
        <v>14137.5341796875</v>
      </c>
      <c r="O223" s="3">
        <f t="shared" si="37"/>
        <v>14536.814714807038</v>
      </c>
      <c r="P223" s="3">
        <f t="shared" si="38"/>
        <v>14947.371965066506</v>
      </c>
      <c r="Q223" s="3">
        <f t="shared" si="39"/>
        <v>15369.524414071191</v>
      </c>
    </row>
    <row r="224" spans="1:17" x14ac:dyDescent="0.25">
      <c r="A224" s="14">
        <v>223</v>
      </c>
      <c r="B224" s="1" t="str">
        <f t="shared" si="30"/>
        <v>Salima</v>
      </c>
      <c r="C224" s="1" t="s">
        <v>241</v>
      </c>
      <c r="D224" s="1" t="s">
        <v>81</v>
      </c>
      <c r="E224" s="1" t="s">
        <v>152</v>
      </c>
      <c r="F224" s="2">
        <v>32545.490234375</v>
      </c>
      <c r="G224" s="2">
        <v>28230.224609375</v>
      </c>
      <c r="H224" s="2">
        <v>37408.3671875</v>
      </c>
      <c r="I224" s="1">
        <f t="shared" si="31"/>
        <v>2.7851118160156434E-2</v>
      </c>
      <c r="J224" s="3">
        <f t="shared" si="32"/>
        <v>33464.659053497351</v>
      </c>
      <c r="K224" s="3">
        <f t="shared" si="33"/>
        <v>34409.787577388692</v>
      </c>
      <c r="L224" s="3">
        <f t="shared" si="34"/>
        <v>35381.608975253293</v>
      </c>
      <c r="M224" s="3">
        <f t="shared" si="35"/>
        <v>36380.87712289</v>
      </c>
      <c r="N224" s="3">
        <f t="shared" si="36"/>
        <v>37408.3671875</v>
      </c>
      <c r="O224" s="3">
        <f t="shared" si="37"/>
        <v>38464.876229011141</v>
      </c>
      <c r="P224" s="3">
        <f t="shared" si="38"/>
        <v>39551.223818385108</v>
      </c>
      <c r="Q224" s="3">
        <f t="shared" si="39"/>
        <v>40668.252673387287</v>
      </c>
    </row>
    <row r="225" spans="1:17" x14ac:dyDescent="0.25">
      <c r="A225" s="14">
        <v>224</v>
      </c>
      <c r="B225" s="1" t="str">
        <f t="shared" si="30"/>
        <v>Salima</v>
      </c>
      <c r="C225" s="1" t="s">
        <v>241</v>
      </c>
      <c r="D225" s="1" t="s">
        <v>242</v>
      </c>
      <c r="E225" s="1" t="s">
        <v>152</v>
      </c>
      <c r="F225" s="2">
        <v>35829.1171875</v>
      </c>
      <c r="G225" s="2">
        <v>31078.46875</v>
      </c>
      <c r="H225" s="2">
        <v>41182.625</v>
      </c>
      <c r="I225" s="1">
        <f t="shared" si="31"/>
        <v>2.7851110402161938E-2</v>
      </c>
      <c r="J225" s="3">
        <f t="shared" si="32"/>
        <v>36841.023838662986</v>
      </c>
      <c r="K225" s="3">
        <f t="shared" si="33"/>
        <v>37881.509342754689</v>
      </c>
      <c r="L225" s="3">
        <f t="shared" si="34"/>
        <v>38951.380840269558</v>
      </c>
      <c r="M225" s="3">
        <f t="shared" si="35"/>
        <v>40051.468267430668</v>
      </c>
      <c r="N225" s="3">
        <f t="shared" si="36"/>
        <v>41182.625</v>
      </c>
      <c r="O225" s="3">
        <f t="shared" si="37"/>
        <v>42345.728515271367</v>
      </c>
      <c r="P225" s="3">
        <f t="shared" si="38"/>
        <v>43541.681072759835</v>
      </c>
      <c r="Q225" s="3">
        <f t="shared" si="39"/>
        <v>44771.410414115606</v>
      </c>
    </row>
    <row r="226" spans="1:17" x14ac:dyDescent="0.25">
      <c r="A226" s="14">
        <v>225</v>
      </c>
      <c r="B226" s="1" t="str">
        <f t="shared" si="30"/>
        <v>Salima</v>
      </c>
      <c r="C226" s="1" t="s">
        <v>241</v>
      </c>
      <c r="D226" s="1" t="s">
        <v>243</v>
      </c>
      <c r="E226" s="1" t="s">
        <v>152</v>
      </c>
      <c r="F226" s="2">
        <v>20950.4765625</v>
      </c>
      <c r="G226" s="2">
        <v>18172.61328125</v>
      </c>
      <c r="H226" s="2">
        <v>24080.84765625</v>
      </c>
      <c r="I226" s="1">
        <f t="shared" si="31"/>
        <v>2.7851085553955768E-2</v>
      </c>
      <c r="J226" s="3">
        <f t="shared" si="32"/>
        <v>21542.171504044898</v>
      </c>
      <c r="K226" s="3">
        <f t="shared" si="33"/>
        <v>22150.577421247333</v>
      </c>
      <c r="L226" s="3">
        <f t="shared" si="34"/>
        <v>22776.166274720494</v>
      </c>
      <c r="M226" s="3">
        <f t="shared" si="35"/>
        <v>23419.423354450111</v>
      </c>
      <c r="N226" s="3">
        <f t="shared" si="36"/>
        <v>24080.847656250004</v>
      </c>
      <c r="O226" s="3">
        <f t="shared" si="37"/>
        <v>24760.952268849618</v>
      </c>
      <c r="P226" s="3">
        <f t="shared" si="38"/>
        <v>25460.264771913968</v>
      </c>
      <c r="Q226" s="3">
        <f t="shared" si="39"/>
        <v>26179.327645304646</v>
      </c>
    </row>
    <row r="227" spans="1:17" x14ac:dyDescent="0.25">
      <c r="A227" s="14">
        <v>226</v>
      </c>
      <c r="B227" s="1" t="str">
        <f t="shared" si="30"/>
        <v>Salima</v>
      </c>
      <c r="C227" s="1" t="s">
        <v>241</v>
      </c>
      <c r="D227" s="1" t="s">
        <v>244</v>
      </c>
      <c r="E227" s="1" t="s">
        <v>152</v>
      </c>
      <c r="F227" s="2">
        <v>35399.34375</v>
      </c>
      <c r="G227" s="2">
        <v>30705.6796875</v>
      </c>
      <c r="H227" s="2">
        <v>40688.62890625</v>
      </c>
      <c r="I227" s="1">
        <f t="shared" si="31"/>
        <v>2.7851076705461719E-2</v>
      </c>
      <c r="J227" s="3">
        <f t="shared" si="32"/>
        <v>36399.111264630279</v>
      </c>
      <c r="K227" s="3">
        <f t="shared" si="33"/>
        <v>37427.114757033734</v>
      </c>
      <c r="L227" s="3">
        <f t="shared" si="34"/>
        <v>38484.151683047989</v>
      </c>
      <c r="M227" s="3">
        <f t="shared" si="35"/>
        <v>39571.042020692053</v>
      </c>
      <c r="N227" s="3">
        <f t="shared" si="36"/>
        <v>40688.62890625</v>
      </c>
      <c r="O227" s="3">
        <f t="shared" si="37"/>
        <v>41837.779288319311</v>
      </c>
      <c r="P227" s="3">
        <f t="shared" si="38"/>
        <v>43019.384600331148</v>
      </c>
      <c r="Q227" s="3">
        <f t="shared" si="39"/>
        <v>44234.361452064375</v>
      </c>
    </row>
    <row r="228" spans="1:17" x14ac:dyDescent="0.25">
      <c r="A228" s="14">
        <v>227</v>
      </c>
      <c r="B228" s="1" t="str">
        <f t="shared" si="30"/>
        <v>Salima</v>
      </c>
      <c r="C228" s="1" t="s">
        <v>241</v>
      </c>
      <c r="D228" s="1" t="s">
        <v>245</v>
      </c>
      <c r="E228" s="1" t="s">
        <v>152</v>
      </c>
      <c r="F228" s="2">
        <v>21154.84375</v>
      </c>
      <c r="G228" s="2">
        <v>18349.88671875</v>
      </c>
      <c r="H228" s="2">
        <v>24315.75390625</v>
      </c>
      <c r="I228" s="1">
        <f t="shared" si="31"/>
        <v>2.7851110200052313E-2</v>
      </c>
      <c r="J228" s="3">
        <f t="shared" si="32"/>
        <v>21752.311078748182</v>
      </c>
      <c r="K228" s="3">
        <f t="shared" si="33"/>
        <v>22366.652425245677</v>
      </c>
      <c r="L228" s="3">
        <f t="shared" si="34"/>
        <v>22998.344355258188</v>
      </c>
      <c r="M228" s="3">
        <f t="shared" si="35"/>
        <v>23647.876893997312</v>
      </c>
      <c r="N228" s="3">
        <f t="shared" si="36"/>
        <v>24315.75390625</v>
      </c>
      <c r="O228" s="3">
        <f t="shared" si="37"/>
        <v>25002.49348724385</v>
      </c>
      <c r="P228" s="3">
        <f t="shared" si="38"/>
        <v>25708.628364551434</v>
      </c>
      <c r="Q228" s="3">
        <f t="shared" si="39"/>
        <v>26434.706311345453</v>
      </c>
    </row>
    <row r="229" spans="1:17" x14ac:dyDescent="0.25">
      <c r="A229" s="14">
        <v>228</v>
      </c>
      <c r="B229" s="1" t="str">
        <f t="shared" si="30"/>
        <v>Salima</v>
      </c>
      <c r="C229" s="1" t="s">
        <v>241</v>
      </c>
      <c r="D229" s="1" t="s">
        <v>246</v>
      </c>
      <c r="E229" s="1" t="s">
        <v>152</v>
      </c>
      <c r="F229" s="2">
        <v>75103.8203125</v>
      </c>
      <c r="G229" s="2">
        <v>65145.66015625</v>
      </c>
      <c r="H229" s="2">
        <v>86325.6640625</v>
      </c>
      <c r="I229" s="1">
        <f t="shared" si="31"/>
        <v>2.785110173651717E-2</v>
      </c>
      <c r="J229" s="3">
        <f t="shared" si="32"/>
        <v>77224.945176595051</v>
      </c>
      <c r="K229" s="3">
        <f t="shared" si="33"/>
        <v>79405.976057060005</v>
      </c>
      <c r="L229" s="3">
        <f t="shared" si="34"/>
        <v>81648.604853725003</v>
      </c>
      <c r="M229" s="3">
        <f t="shared" si="35"/>
        <v>83954.571250018722</v>
      </c>
      <c r="N229" s="3">
        <f t="shared" si="36"/>
        <v>86325.6640625</v>
      </c>
      <c r="O229" s="3">
        <f t="shared" si="37"/>
        <v>88763.722628503601</v>
      </c>
      <c r="P229" s="3">
        <f t="shared" si="38"/>
        <v>91270.638232976766</v>
      </c>
      <c r="Q229" s="3">
        <f t="shared" si="39"/>
        <v>93848.355575613328</v>
      </c>
    </row>
    <row r="230" spans="1:17" x14ac:dyDescent="0.25">
      <c r="A230" s="14">
        <v>229</v>
      </c>
      <c r="B230" s="1" t="str">
        <f t="shared" si="30"/>
        <v>Salima</v>
      </c>
      <c r="C230" s="1" t="s">
        <v>241</v>
      </c>
      <c r="D230" s="1" t="s">
        <v>247</v>
      </c>
      <c r="E230" s="1" t="s">
        <v>152</v>
      </c>
      <c r="F230" s="2">
        <v>79741.2265625</v>
      </c>
      <c r="G230" s="2">
        <v>69168.1953125</v>
      </c>
      <c r="H230" s="2">
        <v>91655.9609375</v>
      </c>
      <c r="I230" s="1">
        <f t="shared" si="31"/>
        <v>2.7851057709509335E-2</v>
      </c>
      <c r="J230" s="3">
        <f t="shared" si="32"/>
        <v>81993.320084940628</v>
      </c>
      <c r="K230" s="3">
        <f t="shared" si="33"/>
        <v>84309.018413232116</v>
      </c>
      <c r="L230" s="3">
        <f t="shared" si="34"/>
        <v>86690.117907644191</v>
      </c>
      <c r="M230" s="3">
        <f t="shared" si="35"/>
        <v>89138.46566219494</v>
      </c>
      <c r="N230" s="3">
        <f t="shared" si="36"/>
        <v>91655.9609375</v>
      </c>
      <c r="O230" s="3">
        <f t="shared" si="37"/>
        <v>94244.556634088978</v>
      </c>
      <c r="P230" s="3">
        <f t="shared" si="38"/>
        <v>96906.260807331942</v>
      </c>
      <c r="Q230" s="3">
        <f t="shared" si="39"/>
        <v>99643.13822515143</v>
      </c>
    </row>
    <row r="231" spans="1:17" x14ac:dyDescent="0.25">
      <c r="A231" s="14">
        <v>230</v>
      </c>
      <c r="B231" s="1" t="str">
        <f t="shared" si="30"/>
        <v>Salima</v>
      </c>
      <c r="C231" s="1" t="s">
        <v>241</v>
      </c>
      <c r="D231" s="1" t="s">
        <v>248</v>
      </c>
      <c r="E231" s="1" t="s">
        <v>152</v>
      </c>
      <c r="F231" s="2">
        <v>13630.81640625</v>
      </c>
      <c r="G231" s="2">
        <v>11823.48046875</v>
      </c>
      <c r="H231" s="2">
        <v>15667.5</v>
      </c>
      <c r="I231" s="1">
        <f t="shared" si="31"/>
        <v>2.7851072291620677E-2</v>
      </c>
      <c r="J231" s="3">
        <f t="shared" si="32"/>
        <v>14015.785273107389</v>
      </c>
      <c r="K231" s="3">
        <f t="shared" si="33"/>
        <v>14411.626638282747</v>
      </c>
      <c r="L231" s="3">
        <f t="shared" si="34"/>
        <v>14818.647568736158</v>
      </c>
      <c r="M231" s="3">
        <f t="shared" si="35"/>
        <v>15237.16380377837</v>
      </c>
      <c r="N231" s="3">
        <f t="shared" si="36"/>
        <v>15667.500000000002</v>
      </c>
      <c r="O231" s="3">
        <f t="shared" si="37"/>
        <v>16109.989983118148</v>
      </c>
      <c r="P231" s="3">
        <f t="shared" si="38"/>
        <v>16564.977006935831</v>
      </c>
      <c r="Q231" s="3">
        <f t="shared" si="39"/>
        <v>17032.814019615045</v>
      </c>
    </row>
    <row r="232" spans="1:17" x14ac:dyDescent="0.25">
      <c r="A232" s="14">
        <v>231</v>
      </c>
      <c r="B232" s="1" t="str">
        <f t="shared" si="30"/>
        <v>Salima</v>
      </c>
      <c r="C232" s="1" t="s">
        <v>241</v>
      </c>
      <c r="D232" s="1" t="s">
        <v>249</v>
      </c>
      <c r="E232" s="1" t="s">
        <v>152</v>
      </c>
      <c r="F232" s="2">
        <v>61133.84765625</v>
      </c>
      <c r="G232" s="2">
        <v>53027.99609375</v>
      </c>
      <c r="H232" s="2">
        <v>70268.3203125</v>
      </c>
      <c r="I232" s="1">
        <f t="shared" si="31"/>
        <v>2.7851075465712756E-2</v>
      </c>
      <c r="J232" s="3">
        <f t="shared" si="32"/>
        <v>62860.42294544202</v>
      </c>
      <c r="K232" s="3">
        <f t="shared" si="33"/>
        <v>64635.761110578154</v>
      </c>
      <c r="L232" s="3">
        <f t="shared" si="34"/>
        <v>66461.23933925356</v>
      </c>
      <c r="M232" s="3">
        <f t="shared" si="35"/>
        <v>68338.273714342489</v>
      </c>
      <c r="N232" s="3">
        <f t="shared" si="36"/>
        <v>70268.3203125</v>
      </c>
      <c r="O232" s="3">
        <f t="shared" si="37"/>
        <v>72252.876333687862</v>
      </c>
      <c r="P232" s="3">
        <f t="shared" si="38"/>
        <v>74293.481262601374</v>
      </c>
      <c r="Q232" s="3">
        <f t="shared" si="39"/>
        <v>76391.718062897795</v>
      </c>
    </row>
    <row r="233" spans="1:17" x14ac:dyDescent="0.25">
      <c r="A233" s="14">
        <v>232</v>
      </c>
      <c r="B233" s="1" t="str">
        <f t="shared" si="30"/>
        <v>Salima</v>
      </c>
      <c r="C233" s="1" t="s">
        <v>241</v>
      </c>
      <c r="D233" s="1" t="s">
        <v>250</v>
      </c>
      <c r="E233" s="1" t="s">
        <v>152</v>
      </c>
      <c r="F233" s="2">
        <v>47241.08984375</v>
      </c>
      <c r="G233" s="2">
        <v>40977.3125</v>
      </c>
      <c r="H233" s="2">
        <v>54299.74609375</v>
      </c>
      <c r="I233" s="1">
        <f t="shared" si="31"/>
        <v>2.7851097903447048E-2</v>
      </c>
      <c r="J233" s="3">
        <f t="shared" si="32"/>
        <v>48575.299420224481</v>
      </c>
      <c r="K233" s="3">
        <f t="shared" si="33"/>
        <v>49947.190498117401</v>
      </c>
      <c r="L233" s="3">
        <f t="shared" si="34"/>
        <v>51357.827299702534</v>
      </c>
      <c r="M233" s="3">
        <f t="shared" si="35"/>
        <v>52808.304103620962</v>
      </c>
      <c r="N233" s="3">
        <f t="shared" si="36"/>
        <v>54299.74609375</v>
      </c>
      <c r="O233" s="3">
        <f t="shared" si="37"/>
        <v>55833.310232046417</v>
      </c>
      <c r="P233" s="3">
        <f t="shared" si="38"/>
        <v>57410.186156040829</v>
      </c>
      <c r="Q233" s="3">
        <f t="shared" si="39"/>
        <v>59031.59710167985</v>
      </c>
    </row>
    <row r="234" spans="1:17" x14ac:dyDescent="0.25">
      <c r="A234" s="14">
        <v>233</v>
      </c>
      <c r="B234" s="1" t="str">
        <f t="shared" si="30"/>
        <v>Salima</v>
      </c>
      <c r="C234" s="1" t="s">
        <v>241</v>
      </c>
      <c r="D234" s="1" t="s">
        <v>159</v>
      </c>
      <c r="E234" s="1" t="s">
        <v>152</v>
      </c>
      <c r="F234" s="2">
        <v>25815.265625</v>
      </c>
      <c r="G234" s="2">
        <v>22392.373046875</v>
      </c>
      <c r="H234" s="2">
        <v>29672.521484375</v>
      </c>
      <c r="I234" s="1">
        <f t="shared" si="31"/>
        <v>2.7851081431859787E-2</v>
      </c>
      <c r="J234" s="3">
        <f t="shared" si="32"/>
        <v>26544.354519327302</v>
      </c>
      <c r="K234" s="3">
        <f t="shared" si="33"/>
        <v>27294.034742194595</v>
      </c>
      <c r="L234" s="3">
        <f t="shared" si="34"/>
        <v>28064.88784519913</v>
      </c>
      <c r="M234" s="3">
        <f t="shared" si="35"/>
        <v>28857.511804437436</v>
      </c>
      <c r="N234" s="3">
        <f t="shared" si="36"/>
        <v>29672.521484374996</v>
      </c>
      <c r="O234" s="3">
        <f t="shared" si="37"/>
        <v>30510.549114816866</v>
      </c>
      <c r="P234" s="3">
        <f t="shared" si="38"/>
        <v>31372.244781349087</v>
      </c>
      <c r="Q234" s="3">
        <f t="shared" si="39"/>
        <v>32258.276929631476</v>
      </c>
    </row>
    <row r="235" spans="1:17" x14ac:dyDescent="0.25">
      <c r="A235" s="14">
        <v>234</v>
      </c>
      <c r="B235" s="1" t="str">
        <f t="shared" si="30"/>
        <v>Thyolo</v>
      </c>
      <c r="C235" s="1" t="s">
        <v>128</v>
      </c>
      <c r="D235" s="1" t="s">
        <v>129</v>
      </c>
      <c r="E235" s="1" t="s">
        <v>34</v>
      </c>
      <c r="F235" s="2">
        <v>14597.80078125</v>
      </c>
      <c r="G235" s="2">
        <v>12662.251953125</v>
      </c>
      <c r="H235" s="2">
        <v>16778.970703125</v>
      </c>
      <c r="I235" s="1">
        <f t="shared" si="31"/>
        <v>2.7851094502973579E-2</v>
      </c>
      <c r="J235" s="3">
        <f t="shared" si="32"/>
        <v>15010.080075630774</v>
      </c>
      <c r="K235" s="3">
        <f t="shared" si="33"/>
        <v>15434.00319356567</v>
      </c>
      <c r="L235" s="3">
        <f t="shared" si="34"/>
        <v>15869.898986463935</v>
      </c>
      <c r="M235" s="3">
        <f t="shared" si="35"/>
        <v>16318.105593341143</v>
      </c>
      <c r="N235" s="3">
        <f t="shared" si="36"/>
        <v>16778.970703125</v>
      </c>
      <c r="O235" s="3">
        <f t="shared" si="37"/>
        <v>17252.851824369329</v>
      </c>
      <c r="P235" s="3">
        <f t="shared" si="38"/>
        <v>17740.116562585459</v>
      </c>
      <c r="Q235" s="3">
        <f t="shared" si="39"/>
        <v>18241.142905406199</v>
      </c>
    </row>
    <row r="236" spans="1:17" x14ac:dyDescent="0.25">
      <c r="A236" s="14">
        <v>235</v>
      </c>
      <c r="B236" s="1" t="str">
        <f t="shared" si="30"/>
        <v>Thyolo</v>
      </c>
      <c r="C236" s="1" t="s">
        <v>128</v>
      </c>
      <c r="D236" s="1" t="s">
        <v>130</v>
      </c>
      <c r="E236" s="1" t="s">
        <v>34</v>
      </c>
      <c r="F236" s="2">
        <v>63102.53515625</v>
      </c>
      <c r="G236" s="2">
        <v>54735.65625</v>
      </c>
      <c r="H236" s="2">
        <v>72531.1640625</v>
      </c>
      <c r="I236" s="1">
        <f t="shared" si="31"/>
        <v>2.7851074619417975E-2</v>
      </c>
      <c r="J236" s="3">
        <f t="shared" si="32"/>
        <v>64884.711130872405</v>
      </c>
      <c r="K236" s="3">
        <f t="shared" si="33"/>
        <v>66717.220284608091</v>
      </c>
      <c r="L236" s="3">
        <f t="shared" si="34"/>
        <v>68601.484154362333</v>
      </c>
      <c r="M236" s="3">
        <f t="shared" si="35"/>
        <v>70538.964424855629</v>
      </c>
      <c r="N236" s="3">
        <f t="shared" si="36"/>
        <v>72531.1640625</v>
      </c>
      <c r="O236" s="3">
        <f t="shared" si="37"/>
        <v>74579.628481298874</v>
      </c>
      <c r="P236" s="3">
        <f t="shared" si="38"/>
        <v>76685.946741674998</v>
      </c>
      <c r="Q236" s="3">
        <f t="shared" si="39"/>
        <v>78851.752783156204</v>
      </c>
    </row>
    <row r="237" spans="1:17" x14ac:dyDescent="0.25">
      <c r="A237" s="14">
        <v>236</v>
      </c>
      <c r="B237" s="1" t="str">
        <f t="shared" si="30"/>
        <v>Thyolo</v>
      </c>
      <c r="C237" s="1" t="s">
        <v>128</v>
      </c>
      <c r="D237" s="1" t="s">
        <v>131</v>
      </c>
      <c r="E237" s="1" t="s">
        <v>34</v>
      </c>
      <c r="F237" s="2">
        <v>53871.9921875</v>
      </c>
      <c r="G237" s="2">
        <v>46729.00390625</v>
      </c>
      <c r="H237" s="2">
        <v>61921.41796875</v>
      </c>
      <c r="I237" s="1">
        <f t="shared" si="31"/>
        <v>2.785108232647019E-2</v>
      </c>
      <c r="J237" s="3">
        <f t="shared" si="32"/>
        <v>55393.474595197833</v>
      </c>
      <c r="K237" s="3">
        <f t="shared" si="33"/>
        <v>56957.927545155857</v>
      </c>
      <c r="L237" s="3">
        <f t="shared" si="34"/>
        <v>58566.564635042232</v>
      </c>
      <c r="M237" s="3">
        <f t="shared" si="35"/>
        <v>60220.633737617398</v>
      </c>
      <c r="N237" s="3">
        <f t="shared" si="36"/>
        <v>61921.41796875</v>
      </c>
      <c r="O237" s="3">
        <f t="shared" si="37"/>
        <v>63670.236682772193</v>
      </c>
      <c r="P237" s="3">
        <f t="shared" si="38"/>
        <v>65468.446495946177</v>
      </c>
      <c r="Q237" s="3">
        <f t="shared" si="39"/>
        <v>67317.442338836147</v>
      </c>
    </row>
    <row r="238" spans="1:17" x14ac:dyDescent="0.25">
      <c r="A238" s="14">
        <v>237</v>
      </c>
      <c r="B238" s="1" t="str">
        <f t="shared" si="30"/>
        <v>Thyolo</v>
      </c>
      <c r="C238" s="1" t="s">
        <v>128</v>
      </c>
      <c r="D238" s="1" t="s">
        <v>132</v>
      </c>
      <c r="E238" s="1" t="s">
        <v>34</v>
      </c>
      <c r="F238" s="2">
        <v>66940.1796875</v>
      </c>
      <c r="G238" s="2">
        <v>58064.45703125</v>
      </c>
      <c r="H238" s="2">
        <v>76942.21875</v>
      </c>
      <c r="I238" s="1">
        <f t="shared" si="31"/>
        <v>2.7851070845542003E-2</v>
      </c>
      <c r="J238" s="3">
        <f t="shared" si="32"/>
        <v>68830.740237708291</v>
      </c>
      <c r="K238" s="3">
        <f t="shared" si="33"/>
        <v>70774.695015579098</v>
      </c>
      <c r="L238" s="3">
        <f t="shared" si="34"/>
        <v>72773.552009601524</v>
      </c>
      <c r="M238" s="3">
        <f t="shared" si="35"/>
        <v>74828.861797686477</v>
      </c>
      <c r="N238" s="3">
        <f t="shared" si="36"/>
        <v>76942.21875</v>
      </c>
      <c r="O238" s="3">
        <f t="shared" si="37"/>
        <v>79115.262265767713</v>
      </c>
      <c r="P238" s="3">
        <f t="shared" si="38"/>
        <v>81349.678045009685</v>
      </c>
      <c r="Q238" s="3">
        <f t="shared" si="39"/>
        <v>83647.199396192431</v>
      </c>
    </row>
    <row r="239" spans="1:17" x14ac:dyDescent="0.25">
      <c r="A239" s="14">
        <v>238</v>
      </c>
      <c r="B239" s="1" t="str">
        <f t="shared" si="30"/>
        <v>Thyolo</v>
      </c>
      <c r="C239" s="1" t="s">
        <v>128</v>
      </c>
      <c r="D239" s="1" t="s">
        <v>133</v>
      </c>
      <c r="E239" s="1" t="s">
        <v>34</v>
      </c>
      <c r="F239" s="2">
        <v>19856.15625</v>
      </c>
      <c r="G239" s="2">
        <v>17223.390625</v>
      </c>
      <c r="H239" s="2">
        <v>22823.015625</v>
      </c>
      <c r="I239" s="1">
        <f t="shared" si="31"/>
        <v>2.785107728973496E-2</v>
      </c>
      <c r="J239" s="3">
        <f t="shared" si="32"/>
        <v>20416.944623554369</v>
      </c>
      <c r="K239" s="3">
        <f t="shared" si="33"/>
        <v>20993.571087621029</v>
      </c>
      <c r="L239" s="3">
        <f t="shared" si="34"/>
        <v>21586.482950173729</v>
      </c>
      <c r="M239" s="3">
        <f t="shared" si="35"/>
        <v>22196.140152301505</v>
      </c>
      <c r="N239" s="3">
        <f t="shared" si="36"/>
        <v>22823.015625000004</v>
      </c>
      <c r="O239" s="3">
        <f t="shared" si="37"/>
        <v>23467.595656039477</v>
      </c>
      <c r="P239" s="3">
        <f t="shared" si="38"/>
        <v>24130.380267194108</v>
      </c>
      <c r="Q239" s="3">
        <f t="shared" si="39"/>
        <v>24811.883602125217</v>
      </c>
    </row>
    <row r="240" spans="1:17" x14ac:dyDescent="0.25">
      <c r="A240" s="14">
        <v>239</v>
      </c>
      <c r="B240" s="1" t="str">
        <f t="shared" si="30"/>
        <v>Thyolo</v>
      </c>
      <c r="C240" s="1" t="s">
        <v>128</v>
      </c>
      <c r="D240" s="1" t="s">
        <v>134</v>
      </c>
      <c r="E240" s="1" t="s">
        <v>34</v>
      </c>
      <c r="F240" s="2">
        <v>122564.5859375</v>
      </c>
      <c r="G240" s="2">
        <v>106313.5234375</v>
      </c>
      <c r="H240" s="2">
        <v>140877.90625</v>
      </c>
      <c r="I240" s="1">
        <f t="shared" si="31"/>
        <v>2.7851095789733299E-2</v>
      </c>
      <c r="J240" s="3">
        <f t="shared" si="32"/>
        <v>126026.12402332902</v>
      </c>
      <c r="K240" s="3">
        <f t="shared" si="33"/>
        <v>129585.42481792087</v>
      </c>
      <c r="L240" s="3">
        <f t="shared" si="34"/>
        <v>133245.24939077348</v>
      </c>
      <c r="M240" s="3">
        <f t="shared" si="35"/>
        <v>137008.43679106503</v>
      </c>
      <c r="N240" s="3">
        <f t="shared" si="36"/>
        <v>140877.90625</v>
      </c>
      <c r="O240" s="3">
        <f t="shared" si="37"/>
        <v>144856.65944535527</v>
      </c>
      <c r="P240" s="3">
        <f t="shared" si="38"/>
        <v>148947.78282998252</v>
      </c>
      <c r="Q240" s="3">
        <f t="shared" si="39"/>
        <v>153154.45002607367</v>
      </c>
    </row>
    <row r="241" spans="1:17" x14ac:dyDescent="0.25">
      <c r="A241" s="14">
        <v>240</v>
      </c>
      <c r="B241" s="1" t="str">
        <f t="shared" si="30"/>
        <v>Thyolo</v>
      </c>
      <c r="C241" s="1" t="s">
        <v>128</v>
      </c>
      <c r="D241" s="1" t="s">
        <v>135</v>
      </c>
      <c r="E241" s="1" t="s">
        <v>34</v>
      </c>
      <c r="F241" s="2">
        <v>48549.4140625</v>
      </c>
      <c r="G241" s="2">
        <v>42112.16015625</v>
      </c>
      <c r="H241" s="2">
        <v>55803.5546875</v>
      </c>
      <c r="I241" s="1">
        <f t="shared" si="31"/>
        <v>2.7851089102872983E-2</v>
      </c>
      <c r="J241" s="3">
        <f t="shared" si="32"/>
        <v>49920.573632150954</v>
      </c>
      <c r="K241" s="3">
        <f t="shared" si="33"/>
        <v>51330.458253416837</v>
      </c>
      <c r="L241" s="3">
        <f t="shared" si="34"/>
        <v>52780.161620755825</v>
      </c>
      <c r="M241" s="3">
        <f t="shared" si="35"/>
        <v>54270.8083173536</v>
      </c>
      <c r="N241" s="3">
        <f t="shared" si="36"/>
        <v>55803.5546875</v>
      </c>
      <c r="O241" s="3">
        <f t="shared" si="37"/>
        <v>57379.589733603825</v>
      </c>
      <c r="P241" s="3">
        <f t="shared" si="38"/>
        <v>59000.136038541546</v>
      </c>
      <c r="Q241" s="3">
        <f t="shared" si="39"/>
        <v>60666.450714055645</v>
      </c>
    </row>
    <row r="242" spans="1:17" x14ac:dyDescent="0.25">
      <c r="A242" s="14">
        <v>241</v>
      </c>
      <c r="B242" s="1" t="str">
        <f t="shared" si="30"/>
        <v>Thyolo</v>
      </c>
      <c r="C242" s="1" t="s">
        <v>128</v>
      </c>
      <c r="D242" s="1" t="s">
        <v>136</v>
      </c>
      <c r="E242" s="1" t="s">
        <v>34</v>
      </c>
      <c r="F242" s="2">
        <v>148260.171875</v>
      </c>
      <c r="G242" s="2">
        <v>128602.078125</v>
      </c>
      <c r="H242" s="2">
        <v>170412.859375</v>
      </c>
      <c r="I242" s="1">
        <f t="shared" si="31"/>
        <v>2.7851085770929422E-2</v>
      </c>
      <c r="J242" s="3">
        <f t="shared" si="32"/>
        <v>152447.41764777715</v>
      </c>
      <c r="K242" s="3">
        <f t="shared" si="33"/>
        <v>156752.92193152124</v>
      </c>
      <c r="L242" s="3">
        <f t="shared" si="34"/>
        <v>161180.02464850456</v>
      </c>
      <c r="M242" s="3">
        <f t="shared" si="35"/>
        <v>165732.16004893149</v>
      </c>
      <c r="N242" s="3">
        <f t="shared" si="36"/>
        <v>170412.859375</v>
      </c>
      <c r="O242" s="3">
        <f t="shared" si="37"/>
        <v>175225.75360020332</v>
      </c>
      <c r="P242" s="3">
        <f t="shared" si="38"/>
        <v>180174.57624599614</v>
      </c>
      <c r="Q242" s="3">
        <f t="shared" si="39"/>
        <v>185263.16627801119</v>
      </c>
    </row>
    <row r="243" spans="1:17" x14ac:dyDescent="0.25">
      <c r="A243" s="14">
        <v>242</v>
      </c>
      <c r="B243" s="1" t="str">
        <f t="shared" si="30"/>
        <v>Thyolo</v>
      </c>
      <c r="C243" s="1" t="s">
        <v>128</v>
      </c>
      <c r="D243" s="1" t="s">
        <v>137</v>
      </c>
      <c r="E243" s="1" t="s">
        <v>34</v>
      </c>
      <c r="F243" s="2">
        <v>66190.625</v>
      </c>
      <c r="G243" s="2">
        <v>57414.2890625</v>
      </c>
      <c r="H243" s="2">
        <v>76080.671875</v>
      </c>
      <c r="I243" s="1">
        <f t="shared" si="31"/>
        <v>2.7851082552495569E-2</v>
      </c>
      <c r="J243" s="3">
        <f t="shared" si="32"/>
        <v>68060.017020444342</v>
      </c>
      <c r="K243" s="3">
        <f t="shared" si="33"/>
        <v>69982.205438053716</v>
      </c>
      <c r="L243" s="3">
        <f t="shared" si="34"/>
        <v>71958.681357702357</v>
      </c>
      <c r="M243" s="3">
        <f t="shared" si="35"/>
        <v>73990.977996868183</v>
      </c>
      <c r="N243" s="3">
        <f t="shared" si="36"/>
        <v>76080.671875</v>
      </c>
      <c r="O243" s="3">
        <f t="shared" si="37"/>
        <v>78229.384036475574</v>
      </c>
      <c r="P243" s="3">
        <f t="shared" si="38"/>
        <v>80438.78130809922</v>
      </c>
      <c r="Q243" s="3">
        <f t="shared" si="39"/>
        <v>82710.577592114176</v>
      </c>
    </row>
    <row r="244" spans="1:17" x14ac:dyDescent="0.25">
      <c r="A244" s="14">
        <v>243</v>
      </c>
      <c r="B244" s="1" t="str">
        <f t="shared" si="30"/>
        <v>Thyolo</v>
      </c>
      <c r="C244" s="1" t="s">
        <v>128</v>
      </c>
      <c r="D244" s="1" t="s">
        <v>138</v>
      </c>
      <c r="E244" s="1" t="s">
        <v>34</v>
      </c>
      <c r="F244" s="2">
        <v>74391.359375</v>
      </c>
      <c r="G244" s="2">
        <v>64527.671875</v>
      </c>
      <c r="H244" s="2">
        <v>85506.7421875</v>
      </c>
      <c r="I244" s="1">
        <f t="shared" si="31"/>
        <v>2.7851086233223903E-2</v>
      </c>
      <c r="J244" s="3">
        <f t="shared" si="32"/>
        <v>76492.361325675694</v>
      </c>
      <c r="K244" s="3">
        <f t="shared" si="33"/>
        <v>78652.700936448353</v>
      </c>
      <c r="L244" s="3">
        <f t="shared" si="34"/>
        <v>80874.054054360662</v>
      </c>
      <c r="M244" s="3">
        <f t="shared" si="35"/>
        <v>83158.143856655166</v>
      </c>
      <c r="N244" s="3">
        <f t="shared" si="36"/>
        <v>85506.7421875</v>
      </c>
      <c r="O244" s="3">
        <f t="shared" si="37"/>
        <v>87921.670932467052</v>
      </c>
      <c r="P244" s="3">
        <f t="shared" si="38"/>
        <v>90404.803431829059</v>
      </c>
      <c r="Q244" s="3">
        <f t="shared" si="39"/>
        <v>92958.065933771708</v>
      </c>
    </row>
    <row r="245" spans="1:17" x14ac:dyDescent="0.25">
      <c r="A245" s="14">
        <v>244</v>
      </c>
      <c r="B245" s="1" t="str">
        <f t="shared" si="30"/>
        <v>Thyolo</v>
      </c>
      <c r="C245" s="1" t="s">
        <v>128</v>
      </c>
      <c r="D245" s="1" t="s">
        <v>139</v>
      </c>
      <c r="E245" s="1" t="s">
        <v>34</v>
      </c>
      <c r="F245" s="2">
        <v>45867.1953125</v>
      </c>
      <c r="G245" s="2">
        <v>39785.58203125</v>
      </c>
      <c r="H245" s="2">
        <v>52720.56640625</v>
      </c>
      <c r="I245" s="1">
        <f t="shared" si="31"/>
        <v>2.7851094266527147E-2</v>
      </c>
      <c r="J245" s="3">
        <f t="shared" si="32"/>
        <v>47162.602411092899</v>
      </c>
      <c r="K245" s="3">
        <f t="shared" si="33"/>
        <v>48494.595124734908</v>
      </c>
      <c r="L245" s="3">
        <f t="shared" si="34"/>
        <v>49864.206724920332</v>
      </c>
      <c r="M245" s="3">
        <f t="shared" si="35"/>
        <v>51272.499665377545</v>
      </c>
      <c r="N245" s="3">
        <f t="shared" si="36"/>
        <v>52720.56640625</v>
      </c>
      <c r="O245" s="3">
        <f t="shared" si="37"/>
        <v>54209.53026155429</v>
      </c>
      <c r="P245" s="3">
        <f t="shared" si="38"/>
        <v>55740.546270572544</v>
      </c>
      <c r="Q245" s="3">
        <f t="shared" si="39"/>
        <v>57314.8020938552</v>
      </c>
    </row>
    <row r="246" spans="1:17" x14ac:dyDescent="0.25">
      <c r="A246" s="14">
        <v>245</v>
      </c>
      <c r="B246" s="1" t="str">
        <f t="shared" si="30"/>
        <v>Thyolo</v>
      </c>
      <c r="C246" s="1" t="s">
        <v>128</v>
      </c>
      <c r="D246" s="1" t="s">
        <v>140</v>
      </c>
      <c r="E246" s="1" t="s">
        <v>34</v>
      </c>
      <c r="F246" s="2">
        <v>42673.8828125</v>
      </c>
      <c r="G246" s="2">
        <v>37015.671875</v>
      </c>
      <c r="H246" s="2">
        <v>49050.1171875</v>
      </c>
      <c r="I246" s="1">
        <f t="shared" si="31"/>
        <v>2.7851097156674259E-2</v>
      </c>
      <c r="J246" s="3">
        <f t="shared" si="32"/>
        <v>43879.102712255066</v>
      </c>
      <c r="K246" s="3">
        <f t="shared" si="33"/>
        <v>45118.361113103354</v>
      </c>
      <c r="L246" s="3">
        <f t="shared" si="34"/>
        <v>46392.619349617031</v>
      </c>
      <c r="M246" s="3">
        <f t="shared" si="35"/>
        <v>47702.865906922147</v>
      </c>
      <c r="N246" s="3">
        <f t="shared" si="36"/>
        <v>49050.1171875</v>
      </c>
      <c r="O246" s="3">
        <f t="shared" si="37"/>
        <v>50435.4182996448</v>
      </c>
      <c r="P246" s="3">
        <f t="shared" si="38"/>
        <v>51859.843868189433</v>
      </c>
      <c r="Q246" s="3">
        <f t="shared" si="39"/>
        <v>53324.498868128285</v>
      </c>
    </row>
    <row r="247" spans="1:17" x14ac:dyDescent="0.25">
      <c r="A247" s="14">
        <v>246</v>
      </c>
      <c r="B247" s="1" t="str">
        <f t="shared" si="30"/>
        <v>Thyolo</v>
      </c>
      <c r="C247" s="1" t="s">
        <v>128</v>
      </c>
      <c r="D247" s="1" t="s">
        <v>141</v>
      </c>
      <c r="E247" s="1" t="s">
        <v>34</v>
      </c>
      <c r="F247" s="2">
        <v>10589.0244140625</v>
      </c>
      <c r="G247" s="2">
        <v>9185.0068359375</v>
      </c>
      <c r="H247" s="2">
        <v>12171.2109375</v>
      </c>
      <c r="I247" s="1">
        <f t="shared" si="31"/>
        <v>2.7851074369310176E-2</v>
      </c>
      <c r="J247" s="3">
        <f t="shared" si="32"/>
        <v>10888.085373925103</v>
      </c>
      <c r="K247" s="3">
        <f t="shared" si="33"/>
        <v>11195.592575312578</v>
      </c>
      <c r="L247" s="3">
        <f t="shared" si="34"/>
        <v>11511.784561550438</v>
      </c>
      <c r="M247" s="3">
        <f t="shared" si="35"/>
        <v>11836.906613033929</v>
      </c>
      <c r="N247" s="3">
        <f t="shared" si="36"/>
        <v>12171.2109375</v>
      </c>
      <c r="O247" s="3">
        <f t="shared" si="37"/>
        <v>12514.956865673046</v>
      </c>
      <c r="P247" s="3">
        <f t="shared" si="38"/>
        <v>12868.411052436162</v>
      </c>
      <c r="Q247" s="3">
        <f t="shared" si="39"/>
        <v>13231.847683684011</v>
      </c>
    </row>
    <row r="248" spans="1:17" x14ac:dyDescent="0.25">
      <c r="A248" s="14">
        <v>247</v>
      </c>
      <c r="B248" s="1" t="str">
        <f t="shared" si="30"/>
        <v>Zomba</v>
      </c>
      <c r="C248" s="1" t="s">
        <v>142</v>
      </c>
      <c r="D248" s="1" t="s">
        <v>319</v>
      </c>
      <c r="E248" s="1" t="s">
        <v>34</v>
      </c>
      <c r="F248" s="2">
        <v>28.696941375732418</v>
      </c>
      <c r="G248" s="2">
        <v>24.891960144042969</v>
      </c>
      <c r="H248" s="2">
        <v>32.984767913818359</v>
      </c>
      <c r="I248" s="1">
        <f t="shared" si="31"/>
        <v>2.7851066345007398E-2</v>
      </c>
      <c r="J248" s="3">
        <f t="shared" si="32"/>
        <v>29.507415692357714</v>
      </c>
      <c r="K248" s="3">
        <f t="shared" si="33"/>
        <v>30.340779856695661</v>
      </c>
      <c r="L248" s="3">
        <f t="shared" si="34"/>
        <v>31.197680336027886</v>
      </c>
      <c r="M248" s="3">
        <f t="shared" si="35"/>
        <v>32.078781855509639</v>
      </c>
      <c r="N248" s="3">
        <f t="shared" si="36"/>
        <v>32.984767913818359</v>
      </c>
      <c r="O248" s="3">
        <f t="shared" si="37"/>
        <v>33.9163413133655</v>
      </c>
      <c r="P248" s="3">
        <f t="shared" si="38"/>
        <v>34.874224705482881</v>
      </c>
      <c r="Q248" s="3">
        <f t="shared" si="39"/>
        <v>35.859161151006482</v>
      </c>
    </row>
    <row r="249" spans="1:17" x14ac:dyDescent="0.25">
      <c r="A249" s="14">
        <v>248</v>
      </c>
      <c r="B249" s="1" t="str">
        <f t="shared" si="30"/>
        <v>Zomba</v>
      </c>
      <c r="C249" s="1" t="s">
        <v>142</v>
      </c>
      <c r="D249" s="1" t="s">
        <v>143</v>
      </c>
      <c r="E249" s="1" t="s">
        <v>34</v>
      </c>
      <c r="F249" s="2">
        <v>180265.515625</v>
      </c>
      <c r="G249" s="2">
        <v>156363.796875</v>
      </c>
      <c r="H249" s="2">
        <v>207200.359375</v>
      </c>
      <c r="I249" s="1">
        <f t="shared" si="31"/>
        <v>2.7851078799047847E-2</v>
      </c>
      <c r="J249" s="3">
        <f t="shared" si="32"/>
        <v>185356.6727249682</v>
      </c>
      <c r="K249" s="3">
        <f t="shared" si="33"/>
        <v>190591.61706303729</v>
      </c>
      <c r="L249" s="3">
        <f t="shared" si="34"/>
        <v>195974.40955687987</v>
      </c>
      <c r="M249" s="3">
        <f t="shared" si="35"/>
        <v>201509.22581482204</v>
      </c>
      <c r="N249" s="3">
        <f t="shared" si="36"/>
        <v>207200.35937500003</v>
      </c>
      <c r="O249" s="3">
        <f t="shared" si="37"/>
        <v>213052.22503599778</v>
      </c>
      <c r="P249" s="3">
        <f t="shared" si="38"/>
        <v>219069.36228155097</v>
      </c>
      <c r="Q249" s="3">
        <f t="shared" si="39"/>
        <v>225256.4388019731</v>
      </c>
    </row>
    <row r="250" spans="1:17" x14ac:dyDescent="0.25">
      <c r="A250" s="14">
        <v>249</v>
      </c>
      <c r="B250" s="1" t="str">
        <f t="shared" si="30"/>
        <v>Zomba</v>
      </c>
      <c r="C250" s="1" t="s">
        <v>142</v>
      </c>
      <c r="D250" s="1" t="s">
        <v>144</v>
      </c>
      <c r="E250" s="1" t="s">
        <v>34</v>
      </c>
      <c r="F250" s="2">
        <v>6328.09765625</v>
      </c>
      <c r="G250" s="2">
        <v>5489.0439453125</v>
      </c>
      <c r="H250" s="2">
        <v>7273.62744140625</v>
      </c>
      <c r="I250" s="1">
        <f t="shared" si="31"/>
        <v>2.7851092931944644E-2</v>
      </c>
      <c r="J250" s="3">
        <f t="shared" si="32"/>
        <v>6506.8193367525746</v>
      </c>
      <c r="K250" s="3">
        <f t="shared" si="33"/>
        <v>6690.5885751179967</v>
      </c>
      <c r="L250" s="3">
        <f t="shared" si="34"/>
        <v>6879.5479273042602</v>
      </c>
      <c r="M250" s="3">
        <f t="shared" si="35"/>
        <v>7073.843975414622</v>
      </c>
      <c r="N250" s="3">
        <f t="shared" si="36"/>
        <v>7273.62744140625</v>
      </c>
      <c r="O250" s="3">
        <f t="shared" si="37"/>
        <v>7479.053304010291</v>
      </c>
      <c r="P250" s="3">
        <f t="shared" si="38"/>
        <v>7690.2809189540785</v>
      </c>
      <c r="Q250" s="3">
        <f t="shared" si="39"/>
        <v>7907.4741425787015</v>
      </c>
    </row>
    <row r="251" spans="1:17" x14ac:dyDescent="0.25">
      <c r="A251" s="14">
        <v>250</v>
      </c>
      <c r="B251" s="1" t="str">
        <f t="shared" si="30"/>
        <v>Zomba</v>
      </c>
      <c r="C251" s="1" t="s">
        <v>142</v>
      </c>
      <c r="D251" s="1" t="s">
        <v>145</v>
      </c>
      <c r="E251" s="1" t="s">
        <v>34</v>
      </c>
      <c r="F251" s="2">
        <v>76572.1171875</v>
      </c>
      <c r="G251" s="2">
        <v>66419.28125</v>
      </c>
      <c r="H251" s="2">
        <v>88013.34375</v>
      </c>
      <c r="I251" s="1">
        <f t="shared" si="31"/>
        <v>2.7851086282069292E-2</v>
      </c>
      <c r="J251" s="3">
        <f t="shared" si="32"/>
        <v>78734.709311316823</v>
      </c>
      <c r="K251" s="3">
        <f t="shared" si="33"/>
        <v>80958.378559102202</v>
      </c>
      <c r="L251" s="3">
        <f t="shared" si="34"/>
        <v>83244.849904803443</v>
      </c>
      <c r="M251" s="3">
        <f t="shared" si="35"/>
        <v>85595.897040037031</v>
      </c>
      <c r="N251" s="3">
        <f t="shared" si="36"/>
        <v>88013.34375</v>
      </c>
      <c r="O251" s="3">
        <f t="shared" si="37"/>
        <v>90499.065328240555</v>
      </c>
      <c r="P251" s="3">
        <f t="shared" si="38"/>
        <v>93054.99003138546</v>
      </c>
      <c r="Q251" s="3">
        <f t="shared" si="39"/>
        <v>95683.100574952608</v>
      </c>
    </row>
    <row r="252" spans="1:17" x14ac:dyDescent="0.25">
      <c r="A252" s="14">
        <v>251</v>
      </c>
      <c r="B252" s="1" t="str">
        <f t="shared" si="30"/>
        <v>Zomba</v>
      </c>
      <c r="C252" s="1" t="s">
        <v>142</v>
      </c>
      <c r="D252" s="1" t="s">
        <v>146</v>
      </c>
      <c r="E252" s="1" t="s">
        <v>34</v>
      </c>
      <c r="F252" s="2">
        <v>96606.4921875</v>
      </c>
      <c r="G252" s="2">
        <v>83797.265625</v>
      </c>
      <c r="H252" s="2">
        <v>111041.21875</v>
      </c>
      <c r="I252" s="1">
        <f t="shared" si="31"/>
        <v>2.7851105320525916E-2</v>
      </c>
      <c r="J252" s="3">
        <f t="shared" si="32"/>
        <v>99334.908112249643</v>
      </c>
      <c r="K252" s="3">
        <f t="shared" si="33"/>
        <v>102140.38152340485</v>
      </c>
      <c r="L252" s="3">
        <f t="shared" si="34"/>
        <v>105025.08872266408</v>
      </c>
      <c r="M252" s="3">
        <f t="shared" si="35"/>
        <v>107991.26747608578</v>
      </c>
      <c r="N252" s="3">
        <f t="shared" si="36"/>
        <v>111041.21874999999</v>
      </c>
      <c r="O252" s="3">
        <f t="shared" si="37"/>
        <v>114177.30849594681</v>
      </c>
      <c r="P252" s="3">
        <f t="shared" si="38"/>
        <v>117401.96948602572</v>
      </c>
      <c r="Q252" s="3">
        <f t="shared" si="39"/>
        <v>120717.70320008029</v>
      </c>
    </row>
    <row r="253" spans="1:17" x14ac:dyDescent="0.25">
      <c r="A253" s="14">
        <v>252</v>
      </c>
      <c r="B253" s="1" t="str">
        <f t="shared" si="30"/>
        <v>Zomba</v>
      </c>
      <c r="C253" s="1" t="s">
        <v>142</v>
      </c>
      <c r="D253" s="1" t="s">
        <v>120</v>
      </c>
      <c r="E253" s="1" t="s">
        <v>34</v>
      </c>
      <c r="F253" s="2">
        <v>79032.7734375</v>
      </c>
      <c r="G253" s="2">
        <v>68553.671875</v>
      </c>
      <c r="H253" s="2">
        <v>90841.6640625</v>
      </c>
      <c r="I253" s="1">
        <f t="shared" si="31"/>
        <v>2.7851083120186908E-2</v>
      </c>
      <c r="J253" s="3">
        <f t="shared" si="32"/>
        <v>81264.860520394956</v>
      </c>
      <c r="K253" s="3">
        <f t="shared" si="33"/>
        <v>83559.987435108123</v>
      </c>
      <c r="L253" s="3">
        <f t="shared" si="34"/>
        <v>85919.934587263488</v>
      </c>
      <c r="M253" s="3">
        <f t="shared" si="35"/>
        <v>88346.53266568057</v>
      </c>
      <c r="N253" s="3">
        <f t="shared" si="36"/>
        <v>90841.6640625</v>
      </c>
      <c r="O253" s="3">
        <f t="shared" si="37"/>
        <v>93407.264333417217</v>
      </c>
      <c r="P253" s="3">
        <f t="shared" si="38"/>
        <v>96045.323699156841</v>
      </c>
      <c r="Q253" s="3">
        <f t="shared" si="39"/>
        <v>98757.888589352529</v>
      </c>
    </row>
    <row r="254" spans="1:17" x14ac:dyDescent="0.25">
      <c r="A254" s="14">
        <v>253</v>
      </c>
      <c r="B254" s="1" t="str">
        <f t="shared" si="30"/>
        <v>Zomba</v>
      </c>
      <c r="C254" s="1" t="s">
        <v>142</v>
      </c>
      <c r="D254" s="1" t="s">
        <v>147</v>
      </c>
      <c r="E254" s="1" t="s">
        <v>34</v>
      </c>
      <c r="F254" s="2">
        <v>175356.6875</v>
      </c>
      <c r="G254" s="2">
        <v>152105.796875</v>
      </c>
      <c r="H254" s="2">
        <v>201558.078125</v>
      </c>
      <c r="I254" s="1">
        <f t="shared" si="31"/>
        <v>2.7851090979261549E-2</v>
      </c>
      <c r="J254" s="3">
        <f t="shared" si="32"/>
        <v>180309.20899251715</v>
      </c>
      <c r="K254" s="3">
        <f t="shared" si="33"/>
        <v>185401.60236265429</v>
      </c>
      <c r="L254" s="3">
        <f t="shared" si="34"/>
        <v>190637.81795008754</v>
      </c>
      <c r="M254" s="3">
        <f t="shared" si="35"/>
        <v>196021.91766219225</v>
      </c>
      <c r="N254" s="3">
        <f t="shared" si="36"/>
        <v>201558.078125</v>
      </c>
      <c r="O254" s="3">
        <f t="shared" si="37"/>
        <v>207250.59392314719</v>
      </c>
      <c r="P254" s="3">
        <f t="shared" si="38"/>
        <v>213103.88093132779</v>
      </c>
      <c r="Q254" s="3">
        <f t="shared" si="39"/>
        <v>219122.47973983467</v>
      </c>
    </row>
    <row r="255" spans="1:17" x14ac:dyDescent="0.25">
      <c r="A255" s="14">
        <v>254</v>
      </c>
      <c r="B255" s="1" t="str">
        <f t="shared" si="30"/>
        <v>Zomba</v>
      </c>
      <c r="C255" s="1" t="s">
        <v>142</v>
      </c>
      <c r="D255" s="1" t="s">
        <v>148</v>
      </c>
      <c r="E255" s="1" t="s">
        <v>34</v>
      </c>
      <c r="F255" s="2">
        <v>155951.9375</v>
      </c>
      <c r="G255" s="2">
        <v>135273.984375</v>
      </c>
      <c r="H255" s="2">
        <v>179253.890625</v>
      </c>
      <c r="I255" s="1">
        <f t="shared" si="31"/>
        <v>2.7851063486932719E-2</v>
      </c>
      <c r="J255" s="3">
        <f t="shared" si="32"/>
        <v>160356.41479828369</v>
      </c>
      <c r="K255" s="3">
        <f t="shared" si="33"/>
        <v>164885.28567950116</v>
      </c>
      <c r="L255" s="3">
        <f t="shared" si="34"/>
        <v>169542.06333317014</v>
      </c>
      <c r="M255" s="3">
        <f t="shared" si="35"/>
        <v>174330.36017016918</v>
      </c>
      <c r="N255" s="3">
        <f t="shared" si="36"/>
        <v>179253.890625</v>
      </c>
      <c r="O255" s="3">
        <f t="shared" si="37"/>
        <v>184316.47403719288</v>
      </c>
      <c r="P255" s="3">
        <f t="shared" si="38"/>
        <v>189522.03761408982</v>
      </c>
      <c r="Q255" s="3">
        <f t="shared" si="39"/>
        <v>194874.61947730469</v>
      </c>
    </row>
    <row r="256" spans="1:17" x14ac:dyDescent="0.25">
      <c r="A256" s="14">
        <v>255</v>
      </c>
      <c r="B256" s="1" t="str">
        <f t="shared" si="30"/>
        <v>Zomba</v>
      </c>
      <c r="C256" s="1" t="s">
        <v>142</v>
      </c>
      <c r="D256" s="1" t="s">
        <v>149</v>
      </c>
      <c r="E256" s="1" t="s">
        <v>34</v>
      </c>
      <c r="F256" s="2">
        <v>116839.390625</v>
      </c>
      <c r="G256" s="2">
        <v>101347.4453125</v>
      </c>
      <c r="H256" s="2">
        <v>134297.265625</v>
      </c>
      <c r="I256" s="1">
        <f t="shared" si="31"/>
        <v>2.7851096216106423E-2</v>
      </c>
      <c r="J256" s="3">
        <f t="shared" si="32"/>
        <v>120139.23457060757</v>
      </c>
      <c r="K256" s="3">
        <f t="shared" si="33"/>
        <v>123532.27456942214</v>
      </c>
      <c r="L256" s="3">
        <f t="shared" si="34"/>
        <v>127021.14271692358</v>
      </c>
      <c r="M256" s="3">
        <f t="shared" si="35"/>
        <v>130608.54544571623</v>
      </c>
      <c r="N256" s="3">
        <f t="shared" si="36"/>
        <v>134297.265625</v>
      </c>
      <c r="O256" s="3">
        <f t="shared" si="37"/>
        <v>138090.16471933579</v>
      </c>
      <c r="P256" s="3">
        <f t="shared" si="38"/>
        <v>141990.18500837989</v>
      </c>
      <c r="Q256" s="3">
        <f t="shared" si="39"/>
        <v>146000.35186930964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1"/>
  <sheetViews>
    <sheetView zoomScale="90" zoomScaleNormal="90" workbookViewId="0"/>
  </sheetViews>
  <sheetFormatPr defaultRowHeight="15" x14ac:dyDescent="0.25"/>
  <cols>
    <col min="1" max="1" width="11" style="1" bestFit="1" customWidth="1"/>
    <col min="2" max="2" width="27.140625" style="1" customWidth="1"/>
    <col min="3" max="3" width="13.7109375" style="1" bestFit="1" customWidth="1"/>
    <col min="4" max="4" width="9.140625" style="1"/>
    <col min="5" max="5" width="19.28515625" style="4" bestFit="1" customWidth="1"/>
    <col min="6" max="6" width="21.5703125" style="1" bestFit="1" customWidth="1"/>
    <col min="7" max="7" width="14.5703125" style="1" bestFit="1" customWidth="1"/>
    <col min="8" max="8" width="25.28515625" style="1" customWidth="1"/>
    <col min="9" max="9" width="9.140625" style="1"/>
    <col min="10" max="10" width="12" style="1" bestFit="1" customWidth="1"/>
    <col min="11" max="11" width="9.140625" style="1"/>
    <col min="12" max="12" width="18.85546875" style="1" bestFit="1" customWidth="1"/>
    <col min="13" max="13" width="15.5703125" style="4" customWidth="1"/>
    <col min="14" max="14" width="14.5703125" style="5" bestFit="1" customWidth="1"/>
    <col min="15" max="15" width="18.85546875" style="1" bestFit="1" customWidth="1"/>
    <col min="16" max="16" width="18.85546875" style="4" customWidth="1"/>
    <col min="17" max="17" width="12.7109375" style="1" bestFit="1" customWidth="1"/>
    <col min="18" max="23" width="14.5703125" style="1" bestFit="1" customWidth="1"/>
    <col min="24" max="29" width="18.85546875" style="1" bestFit="1" customWidth="1"/>
    <col min="30" max="30" width="13.28515625" style="5" bestFit="1" customWidth="1"/>
    <col min="31" max="35" width="13.28515625" style="1" bestFit="1" customWidth="1"/>
    <col min="36" max="16384" width="9.140625" style="1"/>
  </cols>
  <sheetData>
    <row r="1" spans="1:35" s="10" customFormat="1" ht="21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324</v>
      </c>
      <c r="F1" s="9" t="s">
        <v>5</v>
      </c>
      <c r="G1" s="9" t="s">
        <v>6</v>
      </c>
      <c r="H1" s="9" t="s">
        <v>307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304</v>
      </c>
      <c r="N1" s="9" t="s">
        <v>11</v>
      </c>
      <c r="O1" s="9" t="s">
        <v>12</v>
      </c>
      <c r="P1" s="9" t="s">
        <v>305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</row>
    <row r="2" spans="1:35" x14ac:dyDescent="0.25">
      <c r="A2" s="7" t="s">
        <v>32</v>
      </c>
      <c r="B2" s="7" t="s">
        <v>33</v>
      </c>
      <c r="C2" s="7">
        <v>10.3073959127049</v>
      </c>
      <c r="D2" s="7" t="s">
        <v>34</v>
      </c>
      <c r="E2" s="11">
        <v>31100.574130231598</v>
      </c>
      <c r="F2" s="7">
        <v>3017.3066401666802</v>
      </c>
      <c r="G2" s="7">
        <v>45.389861990002402</v>
      </c>
      <c r="H2" s="7">
        <v>994.26954880285803</v>
      </c>
      <c r="I2" s="7">
        <v>91.861530501611895</v>
      </c>
      <c r="J2" s="7">
        <v>278.77189469607799</v>
      </c>
      <c r="K2" s="7">
        <v>0.62425838447348003</v>
      </c>
      <c r="L2" s="7">
        <v>3017.3066456173301</v>
      </c>
      <c r="M2" s="11">
        <f t="shared" ref="M2:M65" si="0">L2*C2</f>
        <v>31100.5741864134</v>
      </c>
      <c r="N2" s="8">
        <v>54.304790532683903</v>
      </c>
      <c r="O2" s="7">
        <f>J2*(N2^K2)</f>
        <v>3374.7083276192479</v>
      </c>
      <c r="P2" s="11">
        <f t="shared" ref="P2:P65" si="1">O2*C2</f>
        <v>34784.454822673826</v>
      </c>
      <c r="Q2" s="7">
        <v>0.196407923528058</v>
      </c>
      <c r="R2" s="7">
        <v>64.970681678834595</v>
      </c>
      <c r="S2" s="7">
        <v>77.731438357576906</v>
      </c>
      <c r="T2" s="7">
        <v>92.998508758237904</v>
      </c>
      <c r="U2" s="7">
        <v>111.264152754649</v>
      </c>
      <c r="V2" s="7">
        <v>133.11731396029799</v>
      </c>
      <c r="W2" s="7">
        <v>159.262609180873</v>
      </c>
      <c r="X2" s="7">
        <v>3774.4444413844599</v>
      </c>
      <c r="Y2" s="7">
        <v>4221.5295243451301</v>
      </c>
      <c r="Z2" s="7">
        <v>4721.5720887338803</v>
      </c>
      <c r="AA2" s="7">
        <v>5280.8449782354901</v>
      </c>
      <c r="AB2" s="7">
        <v>5906.3640584238501</v>
      </c>
      <c r="AC2" s="7">
        <v>6605.9762281257699</v>
      </c>
      <c r="AD2" s="19">
        <v>38904.693207858203</v>
      </c>
      <c r="AE2" s="19">
        <v>43512.976164598404</v>
      </c>
      <c r="AF2" s="19">
        <v>48667.112848957498</v>
      </c>
      <c r="AG2" s="19">
        <v>54431.759944293102</v>
      </c>
      <c r="AH2" s="19">
        <v>60879.232754745499</v>
      </c>
      <c r="AI2" s="19">
        <v>68090.412373209794</v>
      </c>
    </row>
    <row r="3" spans="1:35" x14ac:dyDescent="0.25">
      <c r="A3" s="1" t="s">
        <v>32</v>
      </c>
      <c r="B3" s="1" t="s">
        <v>35</v>
      </c>
      <c r="C3" s="1">
        <v>745.18335189557001</v>
      </c>
      <c r="D3" s="1" t="s">
        <v>34</v>
      </c>
      <c r="E3" s="12">
        <v>169131.09382553201</v>
      </c>
      <c r="F3" s="1">
        <v>226.965743927723</v>
      </c>
      <c r="G3" s="1">
        <v>4.5902802431422298</v>
      </c>
      <c r="H3" s="1">
        <v>237.844080316673</v>
      </c>
      <c r="I3" s="1">
        <v>91.861530501611895</v>
      </c>
      <c r="J3" s="1">
        <v>87.660035855750493</v>
      </c>
      <c r="K3" s="1">
        <v>0.62425838447348003</v>
      </c>
      <c r="L3" s="1">
        <v>226.96574409149099</v>
      </c>
      <c r="M3" s="12">
        <f t="shared" si="0"/>
        <v>169131.09394756943</v>
      </c>
      <c r="N3" s="5">
        <v>5.4675400056535901</v>
      </c>
      <c r="O3" s="7">
        <f t="shared" ref="O3:O66" si="2">J3*(N3^K3)</f>
        <v>253.14798034761253</v>
      </c>
      <c r="P3" s="12">
        <f t="shared" si="1"/>
        <v>188641.66052102778</v>
      </c>
      <c r="Q3" s="1">
        <v>0.19111246286584599</v>
      </c>
      <c r="R3" s="1">
        <v>6.5124550419515899</v>
      </c>
      <c r="S3" s="1">
        <v>7.7570663643220596</v>
      </c>
      <c r="T3" s="1">
        <v>9.2395384218214698</v>
      </c>
      <c r="U3" s="1">
        <v>11.005329365359399</v>
      </c>
      <c r="V3" s="1">
        <v>13.108584965023001</v>
      </c>
      <c r="W3" s="1">
        <v>15.6137989223748</v>
      </c>
      <c r="X3" s="1">
        <v>282.35053801001101</v>
      </c>
      <c r="Y3" s="1">
        <v>314.92183427682102</v>
      </c>
      <c r="Z3" s="1">
        <v>351.25047893750099</v>
      </c>
      <c r="AA3" s="1">
        <v>391.76991089596402</v>
      </c>
      <c r="AB3" s="1">
        <v>436.96356955214702</v>
      </c>
      <c r="AC3" s="1">
        <v>487.37066274203602</v>
      </c>
      <c r="AD3" s="3">
        <v>210402.920323817</v>
      </c>
      <c r="AE3" s="3">
        <v>234674.50805150199</v>
      </c>
      <c r="AF3" s="3">
        <v>261746.00924957101</v>
      </c>
      <c r="AG3" s="3">
        <v>291940.41537328297</v>
      </c>
      <c r="AH3" s="3">
        <v>325617.97741512198</v>
      </c>
      <c r="AI3" s="3">
        <v>363180.50407767599</v>
      </c>
    </row>
    <row r="4" spans="1:35" x14ac:dyDescent="0.25">
      <c r="A4" s="1" t="s">
        <v>32</v>
      </c>
      <c r="B4" s="1" t="s">
        <v>36</v>
      </c>
      <c r="C4" s="1">
        <v>1378.1972527712301</v>
      </c>
      <c r="D4" s="1" t="s">
        <v>34</v>
      </c>
      <c r="E4" s="12">
        <v>232795.183576977</v>
      </c>
      <c r="F4" s="1">
        <v>168.912819343443</v>
      </c>
      <c r="G4" s="1">
        <v>8.2932125254720805</v>
      </c>
      <c r="H4" s="1">
        <v>344.07576506805498</v>
      </c>
      <c r="I4" s="1">
        <v>91.861530501611895</v>
      </c>
      <c r="J4" s="1">
        <v>45.096434220416299</v>
      </c>
      <c r="K4" s="1">
        <v>0.62425838447348003</v>
      </c>
      <c r="L4" s="1">
        <v>168.912819512629</v>
      </c>
      <c r="M4" s="12">
        <f t="shared" si="0"/>
        <v>232795.18381014792</v>
      </c>
      <c r="N4" s="5">
        <v>9.7376847604441608</v>
      </c>
      <c r="O4" s="7">
        <f t="shared" si="2"/>
        <v>186.72134574338338</v>
      </c>
      <c r="P4" s="12">
        <f t="shared" si="1"/>
        <v>257338.845737278</v>
      </c>
      <c r="Q4" s="1">
        <v>0.17417523432993801</v>
      </c>
      <c r="R4" s="1">
        <v>11.4337482854255</v>
      </c>
      <c r="S4" s="1">
        <v>13.425224072309099</v>
      </c>
      <c r="T4" s="1">
        <v>15.7635656210355</v>
      </c>
      <c r="U4" s="1">
        <v>18.509188356954699</v>
      </c>
      <c r="V4" s="1">
        <v>21.7330305762842</v>
      </c>
      <c r="W4" s="1">
        <v>25.5183862696083</v>
      </c>
      <c r="X4" s="1">
        <v>206.40742992045799</v>
      </c>
      <c r="Y4" s="1">
        <v>228.169023508008</v>
      </c>
      <c r="Z4" s="1">
        <v>252.22494804891701</v>
      </c>
      <c r="AA4" s="1">
        <v>278.81709550308898</v>
      </c>
      <c r="AB4" s="1">
        <v>308.21286056802597</v>
      </c>
      <c r="AC4" s="1">
        <v>340.70782943965202</v>
      </c>
      <c r="AD4" s="3">
        <v>284470.15286794701</v>
      </c>
      <c r="AE4" s="3">
        <v>314461.92136623198</v>
      </c>
      <c r="AF4" s="3">
        <v>347615.73048138397</v>
      </c>
      <c r="AG4" s="3">
        <v>384264.95504801098</v>
      </c>
      <c r="AH4" s="3">
        <v>424778.11770361598</v>
      </c>
      <c r="AI4" s="3">
        <v>469562.59453137801</v>
      </c>
    </row>
    <row r="5" spans="1:35" x14ac:dyDescent="0.25">
      <c r="A5" s="1" t="s">
        <v>37</v>
      </c>
      <c r="B5" s="1" t="s">
        <v>38</v>
      </c>
      <c r="C5" s="1">
        <v>238.08725634147601</v>
      </c>
      <c r="D5" s="1" t="s">
        <v>34</v>
      </c>
      <c r="E5" s="12">
        <v>875810.24569657305</v>
      </c>
      <c r="F5" s="1">
        <v>3678.5263485099899</v>
      </c>
      <c r="G5" s="1">
        <v>266.36044254626501</v>
      </c>
      <c r="H5" s="1">
        <v>3000.9135853614498</v>
      </c>
      <c r="I5" s="1">
        <v>91.861530501611895</v>
      </c>
      <c r="J5" s="1">
        <v>112.604062313887</v>
      </c>
      <c r="K5" s="1">
        <v>0.62425838447348003</v>
      </c>
      <c r="L5" s="1">
        <v>3678.5263582371699</v>
      </c>
      <c r="M5" s="12">
        <f t="shared" si="0"/>
        <v>875810.24801248929</v>
      </c>
      <c r="N5" s="5">
        <v>300.75796229797299</v>
      </c>
      <c r="O5" s="7">
        <f t="shared" si="2"/>
        <v>3968.2761123910095</v>
      </c>
      <c r="P5" s="12">
        <f t="shared" si="1"/>
        <v>944795.97200459416</v>
      </c>
      <c r="Q5" s="1">
        <v>0.12913899460026901</v>
      </c>
      <c r="R5" s="1">
        <v>339.59754316715902</v>
      </c>
      <c r="S5" s="1">
        <v>383.45282846048798</v>
      </c>
      <c r="T5" s="1">
        <v>432.971541204505</v>
      </c>
      <c r="U5" s="1">
        <v>488.885050726185</v>
      </c>
      <c r="V5" s="1">
        <v>552.019174652066</v>
      </c>
      <c r="W5" s="1">
        <v>623.30637586670503</v>
      </c>
      <c r="X5" s="1">
        <v>4280.8488428827604</v>
      </c>
      <c r="Y5" s="1">
        <v>4618.0422673685298</v>
      </c>
      <c r="Z5" s="1">
        <v>4981.7957059284799</v>
      </c>
      <c r="AA5" s="1">
        <v>5374.2012347906702</v>
      </c>
      <c r="AB5" s="1">
        <v>5797.5157186102897</v>
      </c>
      <c r="AC5" s="1">
        <v>6254.1737905061</v>
      </c>
      <c r="AD5" s="3">
        <v>1019215.55581454</v>
      </c>
      <c r="AE5" s="3">
        <v>1099497.0131067401</v>
      </c>
      <c r="AF5" s="3">
        <v>1186102.0712782601</v>
      </c>
      <c r="AG5" s="3">
        <v>1279528.82701828</v>
      </c>
      <c r="AH5" s="3">
        <v>1380314.6110405</v>
      </c>
      <c r="AI5" s="3">
        <v>1489039.07846436</v>
      </c>
    </row>
    <row r="6" spans="1:35" x14ac:dyDescent="0.25">
      <c r="A6" s="1" t="s">
        <v>37</v>
      </c>
      <c r="B6" s="1" t="s">
        <v>39</v>
      </c>
      <c r="C6" s="1">
        <v>254.916830185972</v>
      </c>
      <c r="D6" s="1" t="s">
        <v>34</v>
      </c>
      <c r="E6" s="12">
        <v>53399.376817894903</v>
      </c>
      <c r="F6" s="1">
        <v>209.47764327266199</v>
      </c>
      <c r="G6" s="1">
        <v>4.8742018127981703</v>
      </c>
      <c r="H6" s="1">
        <v>246.92394588829799</v>
      </c>
      <c r="I6" s="1">
        <v>91.861530501611895</v>
      </c>
      <c r="J6" s="1">
        <v>77.930622919829702</v>
      </c>
      <c r="K6" s="1">
        <v>0.62425838447348003</v>
      </c>
      <c r="L6" s="1">
        <v>209.47764342976399</v>
      </c>
      <c r="M6" s="12">
        <f t="shared" si="0"/>
        <v>53399.376857942741</v>
      </c>
      <c r="N6" s="5">
        <v>4.4356543291923201</v>
      </c>
      <c r="O6" s="7">
        <f t="shared" si="2"/>
        <v>197.504462490382</v>
      </c>
      <c r="P6" s="12">
        <f t="shared" si="1"/>
        <v>50347.211525632381</v>
      </c>
      <c r="Q6" s="1">
        <v>-8.9973189549590701E-2</v>
      </c>
      <c r="R6" s="1">
        <v>4.0365643614554401</v>
      </c>
      <c r="S6" s="1">
        <v>3.6733817910330901</v>
      </c>
      <c r="T6" s="1">
        <v>3.3428759148604499</v>
      </c>
      <c r="U6" s="1">
        <v>3.0421067065319498</v>
      </c>
      <c r="V6" s="1">
        <v>2.7683986631950699</v>
      </c>
      <c r="W6" s="1">
        <v>2.5193170055225802</v>
      </c>
      <c r="X6" s="1">
        <v>186.215636499146</v>
      </c>
      <c r="Y6" s="1">
        <v>175.57204956050401</v>
      </c>
      <c r="Z6" s="1">
        <v>165.53682153870801</v>
      </c>
      <c r="AA6" s="1">
        <v>156.07518026777399</v>
      </c>
      <c r="AB6" s="1">
        <v>147.15434106557399</v>
      </c>
      <c r="AC6" s="1">
        <v>138.743393134586</v>
      </c>
      <c r="AD6" s="3">
        <v>47469.499787425702</v>
      </c>
      <c r="AE6" s="3">
        <v>44756.270343218297</v>
      </c>
      <c r="AF6" s="3">
        <v>42198.121825708702</v>
      </c>
      <c r="AG6" s="3">
        <v>39786.190224565296</v>
      </c>
      <c r="AH6" s="3">
        <v>37512.118172541603</v>
      </c>
      <c r="AI6" s="3">
        <v>35368.025987115099</v>
      </c>
    </row>
    <row r="7" spans="1:35" x14ac:dyDescent="0.25">
      <c r="A7" s="1" t="s">
        <v>37</v>
      </c>
      <c r="B7" s="1" t="s">
        <v>40</v>
      </c>
      <c r="C7" s="1">
        <v>211.67038156767401</v>
      </c>
      <c r="D7" s="1" t="s">
        <v>34</v>
      </c>
      <c r="E7" s="12">
        <v>95419.538949791197</v>
      </c>
      <c r="F7" s="1">
        <v>450.79305967653301</v>
      </c>
      <c r="G7" s="1">
        <v>22.213603684703301</v>
      </c>
      <c r="H7" s="1">
        <v>636.46113619426797</v>
      </c>
      <c r="I7" s="1">
        <v>91.861530501611895</v>
      </c>
      <c r="J7" s="1">
        <v>65.063737668266597</v>
      </c>
      <c r="K7" s="1">
        <v>0.62425838447348003</v>
      </c>
      <c r="L7" s="1">
        <v>450.79306033835201</v>
      </c>
      <c r="M7" s="12">
        <f t="shared" si="0"/>
        <v>95419.539089878468</v>
      </c>
      <c r="N7" s="5">
        <v>25.6337783127215</v>
      </c>
      <c r="O7" s="7">
        <f t="shared" si="2"/>
        <v>492.94912607082654</v>
      </c>
      <c r="P7" s="12">
        <f t="shared" si="1"/>
        <v>104342.7296088633</v>
      </c>
      <c r="Q7" s="1">
        <v>0.15396757214919801</v>
      </c>
      <c r="R7" s="1">
        <v>29.580548924542001</v>
      </c>
      <c r="S7" s="1">
        <v>34.134994225294399</v>
      </c>
      <c r="T7" s="1">
        <v>39.390676411489899</v>
      </c>
      <c r="U7" s="1">
        <v>45.455563223881697</v>
      </c>
      <c r="V7" s="1">
        <v>52.454245934137198</v>
      </c>
      <c r="W7" s="1">
        <v>60.530498829533201</v>
      </c>
      <c r="X7" s="1">
        <v>539.04743056959398</v>
      </c>
      <c r="Y7" s="1">
        <v>589.45663362821801</v>
      </c>
      <c r="Z7" s="1">
        <v>644.57987038573106</v>
      </c>
      <c r="AA7" s="1">
        <v>704.857975300249</v>
      </c>
      <c r="AB7" s="1">
        <v>770.77300761355696</v>
      </c>
      <c r="AC7" s="1">
        <v>842.85210650071997</v>
      </c>
      <c r="AD7" s="3">
        <v>114100.37531174</v>
      </c>
      <c r="AE7" s="3">
        <v>124770.510557681</v>
      </c>
      <c r="AF7" s="3">
        <v>136438.46711539</v>
      </c>
      <c r="AG7" s="3">
        <v>149197.556582822</v>
      </c>
      <c r="AH7" s="3">
        <v>163149.816623625</v>
      </c>
      <c r="AI7" s="3">
        <v>178406.82698812499</v>
      </c>
    </row>
    <row r="8" spans="1:35" x14ac:dyDescent="0.25">
      <c r="A8" s="1" t="s">
        <v>37</v>
      </c>
      <c r="B8" s="1" t="s">
        <v>41</v>
      </c>
      <c r="C8" s="1">
        <v>342.92802790643202</v>
      </c>
      <c r="D8" s="1" t="s">
        <v>34</v>
      </c>
      <c r="E8" s="12">
        <v>97024.855051845603</v>
      </c>
      <c r="F8" s="1">
        <v>282.93066520161699</v>
      </c>
      <c r="G8" s="1">
        <v>16.022373072622301</v>
      </c>
      <c r="H8" s="1">
        <v>519.03244550829902</v>
      </c>
      <c r="I8" s="1">
        <v>91.861530501611895</v>
      </c>
      <c r="J8" s="1">
        <v>50.074796202396897</v>
      </c>
      <c r="K8" s="1">
        <v>0.62425838447348003</v>
      </c>
      <c r="L8" s="1">
        <v>282.93066557322601</v>
      </c>
      <c r="M8" s="12">
        <f t="shared" si="0"/>
        <v>97024.855179280639</v>
      </c>
      <c r="N8" s="5">
        <v>17.4581497393051</v>
      </c>
      <c r="O8" s="7">
        <f t="shared" si="2"/>
        <v>298.50182392317151</v>
      </c>
      <c r="P8" s="12">
        <f t="shared" si="1"/>
        <v>102364.64180444622</v>
      </c>
      <c r="Q8" s="1">
        <v>8.9610737446639804E-2</v>
      </c>
      <c r="R8" s="1">
        <v>19.022587411898101</v>
      </c>
      <c r="S8" s="1">
        <v>20.727215498021501</v>
      </c>
      <c r="T8" s="1">
        <v>22.5845965640146</v>
      </c>
      <c r="U8" s="1">
        <v>24.608418917050798</v>
      </c>
      <c r="V8" s="1">
        <v>26.813597483603601</v>
      </c>
      <c r="W8" s="1">
        <v>29.216383727706699</v>
      </c>
      <c r="X8" s="1">
        <v>314.929944779702</v>
      </c>
      <c r="Y8" s="1">
        <v>332.26219128387402</v>
      </c>
      <c r="Z8" s="1">
        <v>350.54832221174399</v>
      </c>
      <c r="AA8" s="1">
        <v>369.84083482577199</v>
      </c>
      <c r="AB8" s="1">
        <v>390.19511558809501</v>
      </c>
      <c r="AC8" s="1">
        <v>411.66959916833298</v>
      </c>
      <c r="AD8" s="3">
        <v>107998.30489198399</v>
      </c>
      <c r="AE8" s="3">
        <v>113942.018004848</v>
      </c>
      <c r="AF8" s="3">
        <v>120212.84482198099</v>
      </c>
      <c r="AG8" s="3">
        <v>126828.78812606999</v>
      </c>
      <c r="AH8" s="3">
        <v>133808.84148734799</v>
      </c>
      <c r="AI8" s="3">
        <v>141173.04379182699</v>
      </c>
    </row>
    <row r="9" spans="1:35" x14ac:dyDescent="0.25">
      <c r="A9" s="1" t="s">
        <v>37</v>
      </c>
      <c r="B9" s="1" t="s">
        <v>42</v>
      </c>
      <c r="C9" s="1">
        <v>461.323306949158</v>
      </c>
      <c r="D9" s="1" t="s">
        <v>34</v>
      </c>
      <c r="E9" s="12">
        <v>45803.574109204201</v>
      </c>
      <c r="F9" s="1">
        <v>99.287361854995396</v>
      </c>
      <c r="G9" s="1">
        <v>0.73908840884546501</v>
      </c>
      <c r="H9" s="1">
        <v>76.061747379194898</v>
      </c>
      <c r="I9" s="1">
        <v>91.861530501611895</v>
      </c>
      <c r="J9" s="1">
        <v>119.91164197158599</v>
      </c>
      <c r="K9" s="1">
        <v>0.62425838447348003</v>
      </c>
      <c r="L9" s="1">
        <v>99.287361840782395</v>
      </c>
      <c r="M9" s="12">
        <f t="shared" si="0"/>
        <v>45803.574102647377</v>
      </c>
      <c r="N9" s="5">
        <v>0.76906543160755703</v>
      </c>
      <c r="O9" s="7">
        <f t="shared" si="2"/>
        <v>101.78246817299879</v>
      </c>
      <c r="P9" s="12">
        <f t="shared" si="1"/>
        <v>46954.624807015229</v>
      </c>
      <c r="Q9" s="1">
        <v>4.0559454597480303E-2</v>
      </c>
      <c r="R9" s="1">
        <v>0.80025830606333503</v>
      </c>
      <c r="S9" s="1">
        <v>0.83271634649436799</v>
      </c>
      <c r="T9" s="1">
        <v>0.86649086734258596</v>
      </c>
      <c r="U9" s="1">
        <v>0.90163526433569896</v>
      </c>
      <c r="V9" s="1">
        <v>0.93820509890300996</v>
      </c>
      <c r="W9" s="1">
        <v>0.97625818601509096</v>
      </c>
      <c r="X9" s="1">
        <v>104.340276902516</v>
      </c>
      <c r="Y9" s="1">
        <v>106.96236375000601</v>
      </c>
      <c r="Z9" s="1">
        <v>109.650344034238</v>
      </c>
      <c r="AA9" s="1">
        <v>112.405873667187</v>
      </c>
      <c r="AB9" s="1">
        <v>115.230650174141</v>
      </c>
      <c r="AC9" s="1">
        <v>118.126413739458</v>
      </c>
      <c r="AD9" s="3">
        <v>48134.6015886596</v>
      </c>
      <c r="AE9" s="3">
        <v>49344.231364251602</v>
      </c>
      <c r="AF9" s="3">
        <v>50584.259317987897</v>
      </c>
      <c r="AG9" s="3">
        <v>51855.449360656101</v>
      </c>
      <c r="AH9" s="3">
        <v>53158.584600236602</v>
      </c>
      <c r="AI9" s="3">
        <v>54494.467824331303</v>
      </c>
    </row>
    <row r="10" spans="1:35" x14ac:dyDescent="0.25">
      <c r="A10" s="1" t="s">
        <v>37</v>
      </c>
      <c r="B10" s="1" t="s">
        <v>43</v>
      </c>
      <c r="C10" s="1">
        <v>134.51084784812201</v>
      </c>
      <c r="D10" s="1" t="s">
        <v>34</v>
      </c>
      <c r="E10" s="12">
        <v>36463.275961204599</v>
      </c>
      <c r="F10" s="1">
        <v>271.08056000342498</v>
      </c>
      <c r="G10" s="1">
        <v>7.4640747986616898</v>
      </c>
      <c r="H10" s="1">
        <v>322.17827601212201</v>
      </c>
      <c r="I10" s="1">
        <v>91.861530501611895</v>
      </c>
      <c r="J10" s="1">
        <v>77.292222925085298</v>
      </c>
      <c r="K10" s="1">
        <v>0.62425838447348003</v>
      </c>
      <c r="L10" s="1">
        <v>271.08056026142299</v>
      </c>
      <c r="M10" s="12">
        <f t="shared" si="0"/>
        <v>36463.275995907941</v>
      </c>
      <c r="N10" s="5">
        <v>7.4681313224498904</v>
      </c>
      <c r="O10" s="7">
        <f t="shared" si="2"/>
        <v>271.17251973341951</v>
      </c>
      <c r="P10" s="12">
        <f t="shared" si="1"/>
        <v>36475.645542453858</v>
      </c>
      <c r="Q10" s="1">
        <v>5.4347308911355599E-4</v>
      </c>
      <c r="R10" s="1">
        <v>7.4721900508496102</v>
      </c>
      <c r="S10" s="1">
        <v>7.4762509850589902</v>
      </c>
      <c r="T10" s="1">
        <v>7.48031412627682</v>
      </c>
      <c r="U10" s="1">
        <v>7.4843794757025703</v>
      </c>
      <c r="V10" s="1">
        <v>7.4884470345363301</v>
      </c>
      <c r="W10" s="1">
        <v>7.4925168039788499</v>
      </c>
      <c r="X10" s="1">
        <v>271.264510401103</v>
      </c>
      <c r="Y10" s="1">
        <v>271.35653227505702</v>
      </c>
      <c r="Z10" s="1">
        <v>271.44858536586702</v>
      </c>
      <c r="AA10" s="1">
        <v>271.54066968412297</v>
      </c>
      <c r="AB10" s="1">
        <v>271.63278524041999</v>
      </c>
      <c r="AC10" s="1">
        <v>271.72493204535198</v>
      </c>
      <c r="AD10" s="3">
        <v>36488.019285158298</v>
      </c>
      <c r="AE10" s="3">
        <v>36500.3972254443</v>
      </c>
      <c r="AF10" s="3">
        <v>36512.7793647363</v>
      </c>
      <c r="AG10" s="3">
        <v>36525.165704458501</v>
      </c>
      <c r="AH10" s="3">
        <v>36537.5562460359</v>
      </c>
      <c r="AI10" s="3">
        <v>36549.9509908939</v>
      </c>
    </row>
    <row r="11" spans="1:35" x14ac:dyDescent="0.25">
      <c r="A11" s="1" t="s">
        <v>37</v>
      </c>
      <c r="B11" s="1" t="s">
        <v>44</v>
      </c>
      <c r="C11" s="1">
        <v>71.187684985826493</v>
      </c>
      <c r="D11" s="1" t="s">
        <v>34</v>
      </c>
      <c r="E11" s="12">
        <v>30532.751434483798</v>
      </c>
      <c r="F11" s="1">
        <v>428.90496355602698</v>
      </c>
      <c r="G11" s="1">
        <v>53.4142891857026</v>
      </c>
      <c r="H11" s="1">
        <v>1100.6223479739499</v>
      </c>
      <c r="I11" s="1">
        <v>91.861530501611895</v>
      </c>
      <c r="J11" s="1">
        <v>35.797806999396897</v>
      </c>
      <c r="K11" s="1">
        <v>0.62425838447348003</v>
      </c>
      <c r="L11" s="1">
        <v>428.90496436388702</v>
      </c>
      <c r="M11" s="12">
        <f t="shared" si="0"/>
        <v>30532.751491993527</v>
      </c>
      <c r="N11" s="5">
        <v>58.642677255643598</v>
      </c>
      <c r="O11" s="7">
        <f t="shared" si="2"/>
        <v>454.65158109376375</v>
      </c>
      <c r="P11" s="12">
        <f t="shared" si="1"/>
        <v>32365.593533210802</v>
      </c>
      <c r="Q11" s="1">
        <v>9.7883696472375104E-2</v>
      </c>
      <c r="R11" s="1">
        <v>64.382839276462505</v>
      </c>
      <c r="S11" s="1">
        <v>70.684869574229495</v>
      </c>
      <c r="T11" s="1">
        <v>77.603765892822807</v>
      </c>
      <c r="U11" s="1">
        <v>85.199909358589096</v>
      </c>
      <c r="V11" s="1">
        <v>93.539591425719095</v>
      </c>
      <c r="W11" s="1">
        <v>102.695592400984</v>
      </c>
      <c r="X11" s="1">
        <v>481.94373431333599</v>
      </c>
      <c r="Y11" s="1">
        <v>510.87420060237599</v>
      </c>
      <c r="Z11" s="1">
        <v>541.54132580014505</v>
      </c>
      <c r="AA11" s="1">
        <v>574.04935932091496</v>
      </c>
      <c r="AB11" s="1">
        <v>608.50880853803403</v>
      </c>
      <c r="AC11" s="1">
        <v>645.03681444120502</v>
      </c>
      <c r="AD11" s="3">
        <v>34308.458739190603</v>
      </c>
      <c r="AE11" s="3">
        <v>36367.951659867897</v>
      </c>
      <c r="AF11" s="3">
        <v>38551.073307867598</v>
      </c>
      <c r="AG11" s="3">
        <v>40865.244957652802</v>
      </c>
      <c r="AH11" s="3">
        <v>43318.333373306203</v>
      </c>
      <c r="AI11" s="3">
        <v>45918.677550701497</v>
      </c>
    </row>
    <row r="12" spans="1:35" x14ac:dyDescent="0.25">
      <c r="A12" s="1" t="s">
        <v>37</v>
      </c>
      <c r="B12" s="1" t="s">
        <v>45</v>
      </c>
      <c r="C12" s="1">
        <v>59.405465659491298</v>
      </c>
      <c r="D12" s="1" t="s">
        <v>34</v>
      </c>
      <c r="E12" s="12">
        <v>21896.835907664299</v>
      </c>
      <c r="F12" s="1">
        <v>368.59968463467197</v>
      </c>
      <c r="G12" s="1">
        <v>9.4228234921348299</v>
      </c>
      <c r="H12" s="1">
        <v>372.62704171727199</v>
      </c>
      <c r="I12" s="1">
        <v>91.861530501611895</v>
      </c>
      <c r="J12" s="1">
        <v>90.868690089978998</v>
      </c>
      <c r="K12" s="1">
        <v>0.62425838447348003</v>
      </c>
      <c r="L12" s="1">
        <v>368.59968502615402</v>
      </c>
      <c r="M12" s="12">
        <f t="shared" si="0"/>
        <v>21896.835930920501</v>
      </c>
      <c r="N12" s="5">
        <v>12.300505117513</v>
      </c>
      <c r="O12" s="7">
        <f t="shared" si="2"/>
        <v>435.31918261488778</v>
      </c>
      <c r="P12" s="12">
        <f t="shared" si="1"/>
        <v>25860.338753746539</v>
      </c>
      <c r="Q12" s="1">
        <v>0.30539483497491399</v>
      </c>
      <c r="R12" s="1">
        <v>16.057015847984001</v>
      </c>
      <c r="S12" s="1">
        <v>20.960745553068701</v>
      </c>
      <c r="T12" s="1">
        <v>27.362048982199301</v>
      </c>
      <c r="U12" s="1">
        <v>35.718277415693599</v>
      </c>
      <c r="V12" s="1">
        <v>46.626454852647598</v>
      </c>
      <c r="W12" s="1">
        <v>60.865933337837198</v>
      </c>
      <c r="X12" s="1">
        <v>514.11544407328904</v>
      </c>
      <c r="Y12" s="1">
        <v>607.17446046595296</v>
      </c>
      <c r="Z12" s="1">
        <v>717.07790476250898</v>
      </c>
      <c r="AA12" s="1">
        <v>846.87475343410495</v>
      </c>
      <c r="AB12" s="1">
        <v>1000.16587213296</v>
      </c>
      <c r="AC12" s="1">
        <v>1181.20391205797</v>
      </c>
      <c r="AD12" s="3">
        <v>30541.267357909899</v>
      </c>
      <c r="AE12" s="3">
        <v>36069.481560530301</v>
      </c>
      <c r="AF12" s="3">
        <v>42598.346846549197</v>
      </c>
      <c r="AG12" s="3">
        <v>50308.9890830199</v>
      </c>
      <c r="AH12" s="3">
        <v>59415.319370790297</v>
      </c>
      <c r="AI12" s="3">
        <v>70169.968434617098</v>
      </c>
    </row>
    <row r="13" spans="1:35" x14ac:dyDescent="0.25">
      <c r="A13" s="1" t="s">
        <v>37</v>
      </c>
      <c r="B13" s="1" t="s">
        <v>46</v>
      </c>
      <c r="C13" s="1">
        <v>253.129258012913</v>
      </c>
      <c r="D13" s="1" t="s">
        <v>34</v>
      </c>
      <c r="E13" s="12">
        <v>80769.089642094405</v>
      </c>
      <c r="F13" s="1">
        <v>319.08239401536798</v>
      </c>
      <c r="G13" s="1">
        <v>15.979783497619101</v>
      </c>
      <c r="H13" s="1">
        <v>518.17075273999296</v>
      </c>
      <c r="I13" s="1">
        <v>91.861530501611895</v>
      </c>
      <c r="J13" s="1">
        <v>56.5670619489362</v>
      </c>
      <c r="K13" s="1">
        <v>0.62425838447348003</v>
      </c>
      <c r="L13" s="1">
        <v>319.08239443405802</v>
      </c>
      <c r="M13" s="12">
        <f t="shared" si="0"/>
        <v>80769.089748076745</v>
      </c>
      <c r="N13" s="5">
        <v>16.9796288801858</v>
      </c>
      <c r="O13" s="7">
        <f t="shared" si="2"/>
        <v>331.40313286596017</v>
      </c>
      <c r="P13" s="12">
        <f t="shared" si="1"/>
        <v>83887.829125515316</v>
      </c>
      <c r="Q13" s="1">
        <v>6.2569394805356907E-2</v>
      </c>
      <c r="R13" s="1">
        <v>18.0420339832386</v>
      </c>
      <c r="S13" s="1">
        <v>19.1709131306275</v>
      </c>
      <c r="T13" s="1">
        <v>20.3704255630769</v>
      </c>
      <c r="U13" s="1">
        <v>21.644990762486199</v>
      </c>
      <c r="V13" s="1">
        <v>22.999304735062498</v>
      </c>
      <c r="W13" s="1">
        <v>24.438357313279401</v>
      </c>
      <c r="X13" s="1">
        <v>344.19961235457799</v>
      </c>
      <c r="Y13" s="1">
        <v>357.490202704149</v>
      </c>
      <c r="Z13" s="1">
        <v>371.29398303273098</v>
      </c>
      <c r="AA13" s="1">
        <v>385.63076916096401</v>
      </c>
      <c r="AB13" s="1">
        <v>400.521142058387</v>
      </c>
      <c r="AC13" s="1">
        <v>415.986477388156</v>
      </c>
      <c r="AD13" s="3">
        <v>87126.992483647002</v>
      </c>
      <c r="AE13" s="3">
        <v>90491.229757387395</v>
      </c>
      <c r="AF13" s="3">
        <v>93985.370429734598</v>
      </c>
      <c r="AG13" s="3">
        <v>97614.430464663994</v>
      </c>
      <c r="AH13" s="3">
        <v>101383.619507724</v>
      </c>
      <c r="AI13" s="3">
        <v>105298.348364669</v>
      </c>
    </row>
    <row r="14" spans="1:35" x14ac:dyDescent="0.25">
      <c r="A14" s="1" t="s">
        <v>47</v>
      </c>
      <c r="B14" s="1" t="s">
        <v>48</v>
      </c>
      <c r="C14" s="1">
        <v>8.4043528219550296</v>
      </c>
      <c r="D14" s="1" t="s">
        <v>34</v>
      </c>
      <c r="E14" s="12">
        <v>9666.6771583212903</v>
      </c>
      <c r="F14" s="1">
        <v>1150.19887469129</v>
      </c>
      <c r="G14" s="1">
        <v>1.12742698268477</v>
      </c>
      <c r="H14" s="1">
        <v>99.003446310301101</v>
      </c>
      <c r="I14" s="1">
        <v>91.861530501611895</v>
      </c>
      <c r="J14" s="1">
        <v>1067.22576787087</v>
      </c>
      <c r="K14" s="1">
        <v>0.62425838447348003</v>
      </c>
      <c r="L14" s="1">
        <v>1150.1988747566099</v>
      </c>
      <c r="M14" s="12">
        <f t="shared" si="0"/>
        <v>9666.677158870214</v>
      </c>
      <c r="N14" s="5">
        <v>1.7997485679027501</v>
      </c>
      <c r="O14" s="7">
        <f t="shared" si="2"/>
        <v>1540.1904686677428</v>
      </c>
      <c r="P14" s="12">
        <f t="shared" si="1"/>
        <v>12944.304111695985</v>
      </c>
      <c r="Q14" s="1">
        <v>0.59633270761088897</v>
      </c>
      <c r="R14" s="1">
        <v>2.8729975044190201</v>
      </c>
      <c r="S14" s="1">
        <v>4.5862598851885403</v>
      </c>
      <c r="T14" s="1">
        <v>7.3211966603302399</v>
      </c>
      <c r="U14" s="1">
        <v>11.6870656877367</v>
      </c>
      <c r="V14" s="1">
        <v>18.6564452133311</v>
      </c>
      <c r="W14" s="1">
        <v>29.781893701791098</v>
      </c>
      <c r="X14" s="1">
        <v>2062.4143631482498</v>
      </c>
      <c r="Y14" s="1">
        <v>2761.7058356421799</v>
      </c>
      <c r="Z14" s="1">
        <v>3698.10221403691</v>
      </c>
      <c r="AA14" s="1">
        <v>4951.9973521309703</v>
      </c>
      <c r="AB14" s="1">
        <v>6631.0438046933295</v>
      </c>
      <c r="AC14" s="1">
        <v>8879.3952849833404</v>
      </c>
      <c r="AD14" s="3">
        <v>17333.257972965501</v>
      </c>
      <c r="AE14" s="3">
        <v>23210.350233189001</v>
      </c>
      <c r="AF14" s="3">
        <v>31080.155778419299</v>
      </c>
      <c r="AG14" s="3">
        <v>41618.332920695699</v>
      </c>
      <c r="AH14" s="3">
        <v>55729.631712481802</v>
      </c>
      <c r="AI14" s="3">
        <v>74625.570820603898</v>
      </c>
    </row>
    <row r="15" spans="1:35" x14ac:dyDescent="0.25">
      <c r="A15" s="1" t="s">
        <v>47</v>
      </c>
      <c r="B15" s="1" t="s">
        <v>49</v>
      </c>
      <c r="C15" s="1">
        <v>946.96898843786505</v>
      </c>
      <c r="D15" s="1" t="s">
        <v>34</v>
      </c>
      <c r="E15" s="12">
        <v>3473.7132858838099</v>
      </c>
      <c r="F15" s="1">
        <v>3.6682439745087101</v>
      </c>
      <c r="G15" s="1">
        <v>2.1958663316846501</v>
      </c>
      <c r="H15" s="1">
        <v>150.101151500887</v>
      </c>
      <c r="I15" s="1">
        <v>91.861530501611895</v>
      </c>
      <c r="J15" s="1">
        <v>2.2449561671063698</v>
      </c>
      <c r="K15" s="1">
        <v>0.62425838447348003</v>
      </c>
      <c r="L15" s="1">
        <v>3.6682439758748702</v>
      </c>
      <c r="M15" s="12">
        <f t="shared" si="0"/>
        <v>3473.7132871775179</v>
      </c>
      <c r="N15" s="5">
        <v>2.4742177982796698</v>
      </c>
      <c r="O15" s="7">
        <f t="shared" si="2"/>
        <v>3.9519804752697207</v>
      </c>
      <c r="P15" s="12">
        <f t="shared" si="1"/>
        <v>3742.4029529923605</v>
      </c>
      <c r="Q15" s="1">
        <v>0.126761571311795</v>
      </c>
      <c r="R15" s="1">
        <v>2.7878535341572102</v>
      </c>
      <c r="S15" s="1">
        <v>3.1412462287341198</v>
      </c>
      <c r="T15" s="1">
        <v>3.5394355365657102</v>
      </c>
      <c r="U15" s="1">
        <v>3.9880999467375902</v>
      </c>
      <c r="V15" s="1">
        <v>4.4936377625345401</v>
      </c>
      <c r="W15" s="1">
        <v>5.06325834621944</v>
      </c>
      <c r="X15" s="1">
        <v>4.2576638248791099</v>
      </c>
      <c r="Y15" s="1">
        <v>4.5869916005713502</v>
      </c>
      <c r="Z15" s="1">
        <v>4.9417926847029898</v>
      </c>
      <c r="AA15" s="1">
        <v>5.3240374225978702</v>
      </c>
      <c r="AB15" s="1">
        <v>5.7358485646239004</v>
      </c>
      <c r="AC15" s="1">
        <v>6.1795130546329897</v>
      </c>
      <c r="AD15" s="3">
        <v>4031.8756053542702</v>
      </c>
      <c r="AE15" s="3">
        <v>4343.73879596604</v>
      </c>
      <c r="AF15" s="3">
        <v>4679.7244197028404</v>
      </c>
      <c r="AG15" s="3">
        <v>5041.6983324828498</v>
      </c>
      <c r="AH15" s="3">
        <v>5431.67071307468</v>
      </c>
      <c r="AI15" s="3">
        <v>5851.8072263843897</v>
      </c>
    </row>
    <row r="16" spans="1:35" x14ac:dyDescent="0.25">
      <c r="A16" s="1" t="s">
        <v>47</v>
      </c>
      <c r="B16" s="1" t="s">
        <v>50</v>
      </c>
      <c r="C16" s="1">
        <v>676.32647526061498</v>
      </c>
      <c r="D16" s="1" t="s">
        <v>34</v>
      </c>
      <c r="E16" s="12">
        <v>2206.7825525307599</v>
      </c>
      <c r="F16" s="1">
        <v>3.26289541109626</v>
      </c>
      <c r="G16" s="1">
        <v>0.60910879693855202</v>
      </c>
      <c r="H16" s="1">
        <v>67.410515066783304</v>
      </c>
      <c r="I16" s="1">
        <v>91.861530501611895</v>
      </c>
      <c r="J16" s="1">
        <v>4.4464067072183404</v>
      </c>
      <c r="K16" s="1">
        <v>0.62425838447348003</v>
      </c>
      <c r="L16" s="1">
        <v>3.26289541033035</v>
      </c>
      <c r="M16" s="12">
        <f t="shared" si="0"/>
        <v>2206.7825520127635</v>
      </c>
      <c r="N16" s="5">
        <v>0.82448703919598199</v>
      </c>
      <c r="O16" s="7">
        <f t="shared" si="2"/>
        <v>3.9417242531011945</v>
      </c>
      <c r="P16" s="12">
        <f t="shared" si="1"/>
        <v>2665.8924705492109</v>
      </c>
      <c r="Q16" s="1">
        <v>0.353595684941582</v>
      </c>
      <c r="R16" s="1">
        <v>1.1160220985459399</v>
      </c>
      <c r="S16" s="1">
        <v>1.5106426968912301</v>
      </c>
      <c r="T16" s="1">
        <v>2.0447994360004902</v>
      </c>
      <c r="U16" s="1">
        <v>2.7678316931412499</v>
      </c>
      <c r="V16" s="1">
        <v>3.7465250364805498</v>
      </c>
      <c r="W16" s="1">
        <v>5.0712801229056801</v>
      </c>
      <c r="X16" s="1">
        <v>4.7617799940185996</v>
      </c>
      <c r="Y16" s="1">
        <v>5.7524441730281701</v>
      </c>
      <c r="Z16" s="1">
        <v>6.9492110104565397</v>
      </c>
      <c r="AA16" s="1">
        <v>8.3949591191649908</v>
      </c>
      <c r="AB16" s="1">
        <v>10.1414877899673</v>
      </c>
      <c r="AC16" s="1">
        <v>12.251372893437701</v>
      </c>
      <c r="AD16" s="3">
        <v>3220.5178793211098</v>
      </c>
      <c r="AE16" s="3">
        <v>3890.5302916776</v>
      </c>
      <c r="AF16" s="3">
        <v>4699.9353885443197</v>
      </c>
      <c r="AG16" s="3">
        <v>5677.7331110218202</v>
      </c>
      <c r="AH16" s="3">
        <v>6858.9566908871702</v>
      </c>
      <c r="AI16" s="3">
        <v>8285.9278461222202</v>
      </c>
    </row>
    <row r="17" spans="1:35" x14ac:dyDescent="0.25">
      <c r="A17" s="1" t="s">
        <v>47</v>
      </c>
      <c r="B17" s="1" t="s">
        <v>51</v>
      </c>
      <c r="C17" s="1">
        <v>7.8139784691876102</v>
      </c>
      <c r="D17" s="1" t="s">
        <v>34</v>
      </c>
      <c r="E17" s="12">
        <v>10216.4889586344</v>
      </c>
      <c r="F17" s="1">
        <v>1307.4631570742699</v>
      </c>
      <c r="G17" s="1">
        <v>3.8292725424401999</v>
      </c>
      <c r="H17" s="1">
        <v>212.39725618454199</v>
      </c>
      <c r="I17" s="1">
        <v>91.861530501611895</v>
      </c>
      <c r="J17" s="1">
        <v>565.47607460125505</v>
      </c>
      <c r="K17" s="1">
        <v>0.62425838447348003</v>
      </c>
      <c r="L17" s="1">
        <v>1307.4631579054601</v>
      </c>
      <c r="M17" s="12">
        <f t="shared" si="0"/>
        <v>10216.488965129305</v>
      </c>
      <c r="N17" s="5">
        <v>4.2233153819527303</v>
      </c>
      <c r="O17" s="7">
        <f t="shared" si="2"/>
        <v>1389.9004213245762</v>
      </c>
      <c r="P17" s="12">
        <f t="shared" si="1"/>
        <v>10860.651966545027</v>
      </c>
      <c r="Q17" s="1">
        <v>0.102902792931376</v>
      </c>
      <c r="R17" s="1">
        <v>4.6579063301857104</v>
      </c>
      <c r="S17" s="1">
        <v>5.1372179007745604</v>
      </c>
      <c r="T17" s="1">
        <v>5.66585197066133</v>
      </c>
      <c r="U17" s="1">
        <v>6.2488839627781303</v>
      </c>
      <c r="V17" s="1">
        <v>6.8919115752520899</v>
      </c>
      <c r="W17" s="1">
        <v>7.6011085249816199</v>
      </c>
      <c r="X17" s="1">
        <v>1477.5354621028</v>
      </c>
      <c r="Y17" s="1">
        <v>1570.69600690589</v>
      </c>
      <c r="Z17" s="1">
        <v>1669.73044599485</v>
      </c>
      <c r="AA17" s="1">
        <v>1775.0091360926299</v>
      </c>
      <c r="AB17" s="1">
        <v>1886.9257853983099</v>
      </c>
      <c r="AC17" s="1">
        <v>2005.89892592824</v>
      </c>
      <c r="AD17" s="3">
        <v>11545.4302883324</v>
      </c>
      <c r="AE17" s="3">
        <v>12273.3847796016</v>
      </c>
      <c r="AF17" s="3">
        <v>13047.237754350799</v>
      </c>
      <c r="AG17" s="3">
        <v>13869.883172039101</v>
      </c>
      <c r="AH17" s="3">
        <v>14744.3974600573</v>
      </c>
      <c r="AI17" s="3">
        <v>15674.0510185698</v>
      </c>
    </row>
    <row r="18" spans="1:35" x14ac:dyDescent="0.25">
      <c r="A18" s="1" t="s">
        <v>47</v>
      </c>
      <c r="B18" s="1" t="s">
        <v>52</v>
      </c>
      <c r="C18" s="1">
        <v>818.17069765510303</v>
      </c>
      <c r="D18" s="1" t="s">
        <v>34</v>
      </c>
      <c r="E18" s="12">
        <v>115888.15254106</v>
      </c>
      <c r="F18" s="1">
        <v>141.64300050490399</v>
      </c>
      <c r="G18" s="1">
        <v>0.71147588259130101</v>
      </c>
      <c r="H18" s="1">
        <v>74.275131899082098</v>
      </c>
      <c r="I18" s="1">
        <v>91.861530501611895</v>
      </c>
      <c r="J18" s="1">
        <v>175.180339348302</v>
      </c>
      <c r="K18" s="1">
        <v>0.62425838447348003</v>
      </c>
      <c r="L18" s="1">
        <v>141.643000482074</v>
      </c>
      <c r="M18" s="12">
        <f t="shared" si="0"/>
        <v>115888.15252238058</v>
      </c>
      <c r="N18" s="5">
        <v>0.77518420332822902</v>
      </c>
      <c r="O18" s="7">
        <f t="shared" si="2"/>
        <v>149.43263467210016</v>
      </c>
      <c r="P18" s="12">
        <f t="shared" si="1"/>
        <v>122261.40296211233</v>
      </c>
      <c r="Q18" s="1">
        <v>8.9543893610128295E-2</v>
      </c>
      <c r="R18" s="1">
        <v>0.84459721515930397</v>
      </c>
      <c r="S18" s="1">
        <v>0.92022573833693899</v>
      </c>
      <c r="T18" s="1">
        <v>1.00262633394788</v>
      </c>
      <c r="U18" s="1">
        <v>1.09240539972562</v>
      </c>
      <c r="V18" s="1">
        <v>1.19022363261778</v>
      </c>
      <c r="W18" s="1">
        <v>1.2968008909491699</v>
      </c>
      <c r="X18" s="1">
        <v>157.650658550342</v>
      </c>
      <c r="Y18" s="1">
        <v>166.320631339285</v>
      </c>
      <c r="Z18" s="1">
        <v>175.46740789709401</v>
      </c>
      <c r="AA18" s="1">
        <v>185.11720997088901</v>
      </c>
      <c r="AB18" s="1">
        <v>195.297701368584</v>
      </c>
      <c r="AC18" s="1">
        <v>206.03806726479101</v>
      </c>
      <c r="AD18" s="3">
        <v>128985.14929191901</v>
      </c>
      <c r="AE18" s="3">
        <v>136078.66697729999</v>
      </c>
      <c r="AF18" s="3">
        <v>143562.29153489799</v>
      </c>
      <c r="AG18" s="3">
        <v>151457.47682984799</v>
      </c>
      <c r="AH18" s="3">
        <v>159786.85657917199</v>
      </c>
      <c r="AI18" s="3">
        <v>168574.309237543</v>
      </c>
    </row>
    <row r="19" spans="1:35" x14ac:dyDescent="0.25">
      <c r="A19" s="1" t="s">
        <v>47</v>
      </c>
      <c r="B19" s="1" t="s">
        <v>53</v>
      </c>
      <c r="C19" s="1">
        <v>370.59018851882303</v>
      </c>
      <c r="D19" s="1" t="s">
        <v>34</v>
      </c>
      <c r="E19" s="12">
        <v>40364.431898095303</v>
      </c>
      <c r="F19" s="1">
        <v>108.919321527167</v>
      </c>
      <c r="G19" s="1">
        <v>1.4740144375389701</v>
      </c>
      <c r="H19" s="1">
        <v>117.036762347077</v>
      </c>
      <c r="I19" s="1">
        <v>91.861530501611895</v>
      </c>
      <c r="J19" s="1">
        <v>85.490194499836704</v>
      </c>
      <c r="K19" s="1">
        <v>0.62425838447348003</v>
      </c>
      <c r="L19" s="1">
        <v>108.919321547176</v>
      </c>
      <c r="M19" s="12">
        <f t="shared" si="0"/>
        <v>40364.431905510253</v>
      </c>
      <c r="N19" s="5">
        <v>1.7434472847784499</v>
      </c>
      <c r="O19" s="7">
        <f t="shared" si="2"/>
        <v>120.95331771401392</v>
      </c>
      <c r="P19" s="12">
        <f t="shared" si="1"/>
        <v>44824.112813613516</v>
      </c>
      <c r="Q19" s="1">
        <v>0.18278847233635201</v>
      </c>
      <c r="R19" s="1">
        <v>2.0621293505620701</v>
      </c>
      <c r="S19" s="1">
        <v>2.43906282431126</v>
      </c>
      <c r="T19" s="1">
        <v>2.8848953918995099</v>
      </c>
      <c r="U19" s="1">
        <v>3.4122210134350102</v>
      </c>
      <c r="V19" s="1">
        <v>4.0359356797547896</v>
      </c>
      <c r="W19" s="1">
        <v>4.7736581971049503</v>
      </c>
      <c r="X19" s="1">
        <v>134.31689491097899</v>
      </c>
      <c r="Y19" s="1">
        <v>149.156952446594</v>
      </c>
      <c r="Z19" s="1">
        <v>165.636619860075</v>
      </c>
      <c r="AA19" s="1">
        <v>183.93705012506501</v>
      </c>
      <c r="AB19" s="1">
        <v>204.25941097621799</v>
      </c>
      <c r="AC19" s="1">
        <v>226.827096248327</v>
      </c>
      <c r="AD19" s="3">
        <v>49776.523406322798</v>
      </c>
      <c r="AE19" s="3">
        <v>55276.103126076501</v>
      </c>
      <c r="AF19" s="3">
        <v>61383.306179566098</v>
      </c>
      <c r="AG19" s="3">
        <v>68165.266081444206</v>
      </c>
      <c r="AH19" s="3">
        <v>75696.533620420494</v>
      </c>
      <c r="AI19" s="3">
        <v>84059.896359844803</v>
      </c>
    </row>
    <row r="20" spans="1:35" x14ac:dyDescent="0.25">
      <c r="A20" s="1" t="s">
        <v>47</v>
      </c>
      <c r="B20" s="1" t="s">
        <v>54</v>
      </c>
      <c r="C20" s="1">
        <v>161.18227944649001</v>
      </c>
      <c r="D20" s="1" t="s">
        <v>34</v>
      </c>
      <c r="E20" s="12">
        <v>33432.0551578796</v>
      </c>
      <c r="F20" s="1">
        <v>207.41768433035699</v>
      </c>
      <c r="G20" s="1">
        <v>3.7220155109228501</v>
      </c>
      <c r="H20" s="1">
        <v>208.66362137790901</v>
      </c>
      <c r="I20" s="1">
        <v>91.861530501611895</v>
      </c>
      <c r="J20" s="1">
        <v>91.313022413134405</v>
      </c>
      <c r="K20" s="1">
        <v>0.62425838447348003</v>
      </c>
      <c r="L20" s="1">
        <v>207.41768445942901</v>
      </c>
      <c r="M20" s="12">
        <f t="shared" si="0"/>
        <v>33432.055178683579</v>
      </c>
      <c r="N20" s="5">
        <v>4.7628393604949402</v>
      </c>
      <c r="O20" s="7">
        <f t="shared" si="2"/>
        <v>241.93361278922839</v>
      </c>
      <c r="P20" s="12">
        <f t="shared" si="1"/>
        <v>38995.411184092321</v>
      </c>
      <c r="Q20" s="1">
        <v>0.279639847420739</v>
      </c>
      <c r="R20" s="1">
        <v>6.0947190325532397</v>
      </c>
      <c r="S20" s="1">
        <v>7.7990453328887002</v>
      </c>
      <c r="T20" s="1">
        <v>9.9799691798051295</v>
      </c>
      <c r="U20" s="1">
        <v>12.7707662385095</v>
      </c>
      <c r="V20" s="1">
        <v>16.341981360892198</v>
      </c>
      <c r="W20" s="1">
        <v>20.911850535204699</v>
      </c>
      <c r="X20" s="1">
        <v>282.19326211163599</v>
      </c>
      <c r="Y20" s="1">
        <v>329.15243261622601</v>
      </c>
      <c r="Z20" s="1">
        <v>383.92597713519802</v>
      </c>
      <c r="AA20" s="1">
        <v>447.814268749691</v>
      </c>
      <c r="AB20" s="1">
        <v>522.33407281321195</v>
      </c>
      <c r="AC20" s="1">
        <v>609.25455632173998</v>
      </c>
      <c r="AD20" s="3">
        <v>45484.553231594502</v>
      </c>
      <c r="AE20" s="3">
        <v>53053.539374440697</v>
      </c>
      <c r="AF20" s="3">
        <v>61882.064133372602</v>
      </c>
      <c r="AG20" s="3">
        <v>72179.724605738593</v>
      </c>
      <c r="AH20" s="3">
        <v>84190.996488602701</v>
      </c>
      <c r="AI20" s="3">
        <v>98201.038151098503</v>
      </c>
    </row>
    <row r="21" spans="1:35" x14ac:dyDescent="0.25">
      <c r="A21" s="1" t="s">
        <v>47</v>
      </c>
      <c r="B21" s="1" t="s">
        <v>43</v>
      </c>
      <c r="C21" s="1">
        <v>199.359914844385</v>
      </c>
      <c r="D21" s="1" t="s">
        <v>34</v>
      </c>
      <c r="E21" s="12">
        <v>62389.905921842801</v>
      </c>
      <c r="F21" s="1">
        <v>312.951106397405</v>
      </c>
      <c r="G21" s="1">
        <v>5.0361128532457604</v>
      </c>
      <c r="H21" s="1">
        <v>252.012829326332</v>
      </c>
      <c r="I21" s="1">
        <v>91.861530501611895</v>
      </c>
      <c r="J21" s="1">
        <v>114.074222660356</v>
      </c>
      <c r="K21" s="1">
        <v>0.62425838447348003</v>
      </c>
      <c r="L21" s="1">
        <v>312.95110663695198</v>
      </c>
      <c r="M21" s="12">
        <f t="shared" si="0"/>
        <v>62389.905969598796</v>
      </c>
      <c r="N21" s="5">
        <v>5.0388498450552399</v>
      </c>
      <c r="O21" s="7">
        <f t="shared" si="2"/>
        <v>313.05726998005059</v>
      </c>
      <c r="P21" s="12">
        <f t="shared" si="1"/>
        <v>62411.070684638529</v>
      </c>
      <c r="Q21" s="1">
        <v>5.4347308911368599E-4</v>
      </c>
      <c r="R21" s="1">
        <v>5.0415883243461099</v>
      </c>
      <c r="S21" s="1">
        <v>5.0443282919267904</v>
      </c>
      <c r="T21" s="1">
        <v>5.0470697486061002</v>
      </c>
      <c r="U21" s="1">
        <v>5.0498126951933502</v>
      </c>
      <c r="V21" s="1">
        <v>5.0525571324982499</v>
      </c>
      <c r="W21" s="1">
        <v>5.05530306133097</v>
      </c>
      <c r="X21" s="1">
        <v>313.16346933726197</v>
      </c>
      <c r="Y21" s="1">
        <v>313.26970472079802</v>
      </c>
      <c r="Z21" s="1">
        <v>313.37597614288302</v>
      </c>
      <c r="AA21" s="1">
        <v>313.48228361574002</v>
      </c>
      <c r="AB21" s="1">
        <v>313.58862715160097</v>
      </c>
      <c r="AC21" s="1">
        <v>313.69500676269899</v>
      </c>
      <c r="AD21" s="3">
        <v>62432.242579448699</v>
      </c>
      <c r="AE21" s="3">
        <v>62453.421656464001</v>
      </c>
      <c r="AF21" s="3">
        <v>62474.607918121103</v>
      </c>
      <c r="AG21" s="3">
        <v>62495.801366857399</v>
      </c>
      <c r="AH21" s="3">
        <v>62517.002005110902</v>
      </c>
      <c r="AI21" s="3">
        <v>62538.2098353205</v>
      </c>
    </row>
    <row r="22" spans="1:35" x14ac:dyDescent="0.25">
      <c r="A22" s="1" t="s">
        <v>47</v>
      </c>
      <c r="B22" s="1" t="s">
        <v>55</v>
      </c>
      <c r="C22" s="1">
        <v>466.991863692116</v>
      </c>
      <c r="D22" s="1" t="s">
        <v>34</v>
      </c>
      <c r="E22" s="12">
        <v>85586.750082585902</v>
      </c>
      <c r="F22" s="1">
        <v>183.27246519012701</v>
      </c>
      <c r="G22" s="1">
        <v>3.0550136961655401</v>
      </c>
      <c r="H22" s="1">
        <v>184.462125846341</v>
      </c>
      <c r="I22" s="1">
        <v>91.861530501611895</v>
      </c>
      <c r="J22" s="1">
        <v>91.269083417116804</v>
      </c>
      <c r="K22" s="1">
        <v>0.62425838447348003</v>
      </c>
      <c r="L22" s="1">
        <v>183.27246528703699</v>
      </c>
      <c r="M22" s="12">
        <f t="shared" si="0"/>
        <v>85586.750127842039</v>
      </c>
      <c r="N22" s="5">
        <v>4.3939146841084904</v>
      </c>
      <c r="O22" s="7">
        <f t="shared" si="2"/>
        <v>229.94777035297548</v>
      </c>
      <c r="P22" s="12">
        <f t="shared" si="1"/>
        <v>107383.73782898272</v>
      </c>
      <c r="Q22" s="1">
        <v>0.43826349768036799</v>
      </c>
      <c r="R22" s="1">
        <v>6.3196071020750102</v>
      </c>
      <c r="S22" s="1">
        <v>9.0892602145961092</v>
      </c>
      <c r="T22" s="1">
        <v>13.072751187572001</v>
      </c>
      <c r="U22" s="1">
        <v>18.802060847342499</v>
      </c>
      <c r="V22" s="1">
        <v>27.042317797897901</v>
      </c>
      <c r="W22" s="1">
        <v>38.893978581388801</v>
      </c>
      <c r="X22" s="1">
        <v>288.51020805275698</v>
      </c>
      <c r="Y22" s="1">
        <v>361.987159183465</v>
      </c>
      <c r="Z22" s="1">
        <v>454.177009188368</v>
      </c>
      <c r="AA22" s="1">
        <v>569.84550540574401</v>
      </c>
      <c r="AB22" s="1">
        <v>714.97212201784896</v>
      </c>
      <c r="AC22" s="1">
        <v>897.059168517491</v>
      </c>
      <c r="AD22" s="3">
        <v>134731.91975275701</v>
      </c>
      <c r="AE22" s="3">
        <v>169045.05809970101</v>
      </c>
      <c r="AF22" s="3">
        <v>212096.96796698699</v>
      </c>
      <c r="AG22" s="3">
        <v>266113.21458600397</v>
      </c>
      <c r="AH22" s="3">
        <v>333886.163749022</v>
      </c>
      <c r="AI22" s="3">
        <v>418919.332948083</v>
      </c>
    </row>
    <row r="23" spans="1:35" x14ac:dyDescent="0.25">
      <c r="A23" s="1" t="s">
        <v>47</v>
      </c>
      <c r="B23" s="1" t="s">
        <v>56</v>
      </c>
      <c r="C23" s="1">
        <v>145.24242746457799</v>
      </c>
      <c r="D23" s="1" t="s">
        <v>34</v>
      </c>
      <c r="E23" s="12">
        <v>36329.914170486503</v>
      </c>
      <c r="F23" s="1">
        <v>250.13293157294899</v>
      </c>
      <c r="G23" s="1">
        <v>5.3948952450681196</v>
      </c>
      <c r="H23" s="1">
        <v>263.07538323540399</v>
      </c>
      <c r="I23" s="1">
        <v>91.861530501611895</v>
      </c>
      <c r="J23" s="1">
        <v>87.342242518318002</v>
      </c>
      <c r="K23" s="1">
        <v>0.62425838447348003</v>
      </c>
      <c r="L23" s="1">
        <v>250.13293177256199</v>
      </c>
      <c r="M23" s="12">
        <f t="shared" si="0"/>
        <v>36329.914199478568</v>
      </c>
      <c r="N23" s="5">
        <v>6.3086557301450403</v>
      </c>
      <c r="O23" s="7">
        <f t="shared" si="2"/>
        <v>275.79831613364473</v>
      </c>
      <c r="P23" s="12">
        <f t="shared" si="1"/>
        <v>40057.616925893642</v>
      </c>
      <c r="Q23" s="1">
        <v>0.16937501908165001</v>
      </c>
      <c r="R23" s="1">
        <v>7.3771844148179202</v>
      </c>
      <c r="S23" s="1">
        <v>8.6266951658465594</v>
      </c>
      <c r="T23" s="1">
        <v>10.087841824173401</v>
      </c>
      <c r="U23" s="1">
        <v>11.796470225635399</v>
      </c>
      <c r="V23" s="1">
        <v>13.7944975951985</v>
      </c>
      <c r="W23" s="1">
        <v>16.1309408886071</v>
      </c>
      <c r="X23" s="1">
        <v>304.09714803693601</v>
      </c>
      <c r="Y23" s="1">
        <v>335.29963757787101</v>
      </c>
      <c r="Z23" s="1">
        <v>369.70372029334601</v>
      </c>
      <c r="AA23" s="1">
        <v>407.63790198549702</v>
      </c>
      <c r="AB23" s="1">
        <v>449.46439544424601</v>
      </c>
      <c r="AC23" s="1">
        <v>495.58257901947798</v>
      </c>
      <c r="AD23" s="3">
        <v>44167.807965939799</v>
      </c>
      <c r="AE23" s="3">
        <v>48699.7332898034</v>
      </c>
      <c r="AF23" s="3">
        <v>53696.665778091199</v>
      </c>
      <c r="AG23" s="3">
        <v>59206.318410941501</v>
      </c>
      <c r="AH23" s="3">
        <v>65281.299853221601</v>
      </c>
      <c r="AI23" s="3">
        <v>71979.616785945298</v>
      </c>
    </row>
    <row r="24" spans="1:35" x14ac:dyDescent="0.25">
      <c r="A24" s="1" t="s">
        <v>47</v>
      </c>
      <c r="B24" s="1" t="s">
        <v>57</v>
      </c>
      <c r="C24" s="1">
        <v>1079.6314710485001</v>
      </c>
      <c r="D24" s="1" t="s">
        <v>34</v>
      </c>
      <c r="E24" s="12">
        <v>194021.248457726</v>
      </c>
      <c r="F24" s="1">
        <v>179.71062687650101</v>
      </c>
      <c r="G24" s="1">
        <v>3.1140246922824302</v>
      </c>
      <c r="H24" s="1">
        <v>186.67841457083301</v>
      </c>
      <c r="I24" s="1">
        <v>91.861530501611895</v>
      </c>
      <c r="J24" s="1">
        <v>88.432791066026596</v>
      </c>
      <c r="K24" s="1">
        <v>0.62425838447348003</v>
      </c>
      <c r="L24" s="1">
        <v>179.710626973156</v>
      </c>
      <c r="M24" s="12">
        <f t="shared" si="0"/>
        <v>194021.24856207665</v>
      </c>
      <c r="N24" s="5">
        <v>3.4865626850373701</v>
      </c>
      <c r="O24" s="7">
        <f t="shared" si="2"/>
        <v>192.84549833823388</v>
      </c>
      <c r="P24" s="12">
        <f t="shared" si="1"/>
        <v>208202.06905598851</v>
      </c>
      <c r="Q24" s="1">
        <v>0.11963231816311699</v>
      </c>
      <c r="R24" s="1">
        <v>3.9036682614694098</v>
      </c>
      <c r="S24" s="1">
        <v>4.3706731449287801</v>
      </c>
      <c r="T24" s="1">
        <v>4.8935469051898997</v>
      </c>
      <c r="U24" s="1">
        <v>5.4789732654977197</v>
      </c>
      <c r="V24" s="1">
        <v>6.1344355384029603</v>
      </c>
      <c r="W24" s="1">
        <v>6.8683122824843199</v>
      </c>
      <c r="X24" s="1">
        <v>206.94038441520101</v>
      </c>
      <c r="Y24" s="1">
        <v>222.06545172654799</v>
      </c>
      <c r="Z24" s="1">
        <v>238.29599519625501</v>
      </c>
      <c r="AA24" s="1">
        <v>255.712812979566</v>
      </c>
      <c r="AB24" s="1">
        <v>274.40260868870001</v>
      </c>
      <c r="AC24" s="1">
        <v>294.45842301684303</v>
      </c>
      <c r="AD24" s="3">
        <v>223419.351645527</v>
      </c>
      <c r="AE24" s="3">
        <v>239748.85031658399</v>
      </c>
      <c r="AF24" s="3">
        <v>257271.85583869999</v>
      </c>
      <c r="AG24" s="3">
        <v>276075.60044308001</v>
      </c>
      <c r="AH24" s="3">
        <v>296253.69207812898</v>
      </c>
      <c r="AI24" s="3">
        <v>317906.58040429797</v>
      </c>
    </row>
    <row r="25" spans="1:35" x14ac:dyDescent="0.25">
      <c r="A25" s="1" t="s">
        <v>58</v>
      </c>
      <c r="B25" s="1" t="s">
        <v>59</v>
      </c>
      <c r="C25" s="1">
        <v>3.6750374389843601</v>
      </c>
      <c r="D25" s="1" t="s">
        <v>34</v>
      </c>
      <c r="E25" s="12">
        <v>3404.8805533332802</v>
      </c>
      <c r="F25" s="1">
        <v>926.48867116691497</v>
      </c>
      <c r="G25" s="1">
        <v>11.2582112982094</v>
      </c>
      <c r="H25" s="1">
        <v>416.41106625391399</v>
      </c>
      <c r="I25" s="1">
        <v>91.861530501611895</v>
      </c>
      <c r="J25" s="1">
        <v>204.38618044290999</v>
      </c>
      <c r="K25" s="1">
        <v>0.62425838447348003</v>
      </c>
      <c r="L25" s="1">
        <v>926.48867222898696</v>
      </c>
      <c r="M25" s="12">
        <f t="shared" si="0"/>
        <v>3404.8805572364363</v>
      </c>
      <c r="N25" s="5">
        <v>13.4572310517737</v>
      </c>
      <c r="O25" s="7">
        <f t="shared" si="2"/>
        <v>1035.6466261965725</v>
      </c>
      <c r="P25" s="12">
        <f t="shared" si="1"/>
        <v>3806.0401248302446</v>
      </c>
      <c r="Q25" s="1">
        <v>0.19532585553035101</v>
      </c>
      <c r="R25" s="1">
        <v>16.085776220031001</v>
      </c>
      <c r="S25" s="1">
        <v>19.2277442220783</v>
      </c>
      <c r="T25" s="1">
        <v>22.9834198121745</v>
      </c>
      <c r="U25" s="1">
        <v>27.472675950000699</v>
      </c>
      <c r="V25" s="1">
        <v>32.8387998836427</v>
      </c>
      <c r="W25" s="1">
        <v>39.2530665655052</v>
      </c>
      <c r="X25" s="1">
        <v>1157.6654593864901</v>
      </c>
      <c r="Y25" s="1">
        <v>1294.06042752091</v>
      </c>
      <c r="Z25" s="1">
        <v>1446.5253122115901</v>
      </c>
      <c r="AA25" s="1">
        <v>1616.9534546987099</v>
      </c>
      <c r="AB25" s="1">
        <v>1807.4612677635901</v>
      </c>
      <c r="AC25" s="1">
        <v>2020.414517791</v>
      </c>
      <c r="AD25" s="3">
        <v>4254.46390506438</v>
      </c>
      <c r="AE25" s="3">
        <v>4755.72051944747</v>
      </c>
      <c r="AF25" s="3">
        <v>5316.0346788161296</v>
      </c>
      <c r="AG25" s="3">
        <v>5942.3644831128604</v>
      </c>
      <c r="AH25" s="3">
        <v>6642.4878285453597</v>
      </c>
      <c r="AI25" s="3">
        <v>7425.0989951494703</v>
      </c>
    </row>
    <row r="26" spans="1:35" x14ac:dyDescent="0.25">
      <c r="A26" s="1" t="s">
        <v>58</v>
      </c>
      <c r="B26" s="1" t="s">
        <v>60</v>
      </c>
      <c r="C26" s="1">
        <v>60.941013599917902</v>
      </c>
      <c r="D26" s="1" t="s">
        <v>34</v>
      </c>
      <c r="E26" s="12">
        <v>24923.2223076839</v>
      </c>
      <c r="F26" s="1">
        <v>408.972887640279</v>
      </c>
      <c r="G26" s="1">
        <v>10.3868374878752</v>
      </c>
      <c r="H26" s="1">
        <v>395.98790586712698</v>
      </c>
      <c r="I26" s="1">
        <v>91.861530501611895</v>
      </c>
      <c r="J26" s="1">
        <v>94.873794971167598</v>
      </c>
      <c r="K26" s="1">
        <v>0.62425838447348003</v>
      </c>
      <c r="L26" s="1">
        <v>408.97288809350198</v>
      </c>
      <c r="M26" s="12">
        <f t="shared" si="0"/>
        <v>24923.222335303806</v>
      </c>
      <c r="N26" s="5">
        <v>11.286775277950101</v>
      </c>
      <c r="O26" s="7">
        <f t="shared" si="2"/>
        <v>430.74658651165868</v>
      </c>
      <c r="P26" s="12">
        <f t="shared" si="1"/>
        <v>26250.133586725206</v>
      </c>
      <c r="Q26" s="1">
        <v>8.6642136369748199E-2</v>
      </c>
      <c r="R26" s="1">
        <v>12.2646856007569</v>
      </c>
      <c r="S26" s="1">
        <v>13.3273241631098</v>
      </c>
      <c r="T26" s="1">
        <v>14.482032000693801</v>
      </c>
      <c r="U26" s="1">
        <v>15.736786192208999</v>
      </c>
      <c r="V26" s="1">
        <v>17.1002549674959</v>
      </c>
      <c r="W26" s="1">
        <v>18.581857590347202</v>
      </c>
      <c r="X26" s="1">
        <v>453.67951566761599</v>
      </c>
      <c r="Y26" s="1">
        <v>477.83339295442499</v>
      </c>
      <c r="Z26" s="1">
        <v>503.27322159640499</v>
      </c>
      <c r="AA26" s="1">
        <v>530.06746558665498</v>
      </c>
      <c r="AB26" s="1">
        <v>558.28823393822904</v>
      </c>
      <c r="AC26" s="1">
        <v>588.01147474483605</v>
      </c>
      <c r="AD26" s="3">
        <v>27647.689534304402</v>
      </c>
      <c r="AE26" s="3">
        <v>29119.651298530502</v>
      </c>
      <c r="AF26" s="3">
        <v>30669.980241780999</v>
      </c>
      <c r="AG26" s="3">
        <v>32302.848629190401</v>
      </c>
      <c r="AH26" s="3">
        <v>34022.650857103799</v>
      </c>
      <c r="AI26" s="3">
        <v>35834.015279332802</v>
      </c>
    </row>
    <row r="27" spans="1:35" x14ac:dyDescent="0.25">
      <c r="A27" s="1" t="s">
        <v>58</v>
      </c>
      <c r="B27" s="1" t="s">
        <v>61</v>
      </c>
      <c r="C27" s="1">
        <v>208.12443042812299</v>
      </c>
      <c r="D27" s="1" t="s">
        <v>34</v>
      </c>
      <c r="E27" s="12">
        <v>105344.78150742401</v>
      </c>
      <c r="F27" s="1">
        <v>506.16249755362401</v>
      </c>
      <c r="G27" s="1">
        <v>10.1568227954298</v>
      </c>
      <c r="H27" s="1">
        <v>390.49072357112902</v>
      </c>
      <c r="I27" s="1">
        <v>91.861530501611895</v>
      </c>
      <c r="J27" s="1">
        <v>119.072897001418</v>
      </c>
      <c r="K27" s="1">
        <v>0.62425838447348003</v>
      </c>
      <c r="L27" s="1">
        <v>506.16249810918498</v>
      </c>
      <c r="M27" s="12">
        <f t="shared" si="0"/>
        <v>105344.78162305</v>
      </c>
      <c r="N27" s="5">
        <v>10.309484798510899</v>
      </c>
      <c r="O27" s="7">
        <f t="shared" si="2"/>
        <v>510.89845500164017</v>
      </c>
      <c r="P27" s="12">
        <f t="shared" si="1"/>
        <v>106330.44995382438</v>
      </c>
      <c r="Q27" s="1">
        <v>1.5030487993723699E-2</v>
      </c>
      <c r="R27" s="1">
        <v>10.4644413859964</v>
      </c>
      <c r="S27" s="1">
        <v>10.6217270466096</v>
      </c>
      <c r="T27" s="1">
        <v>10.781376787456299</v>
      </c>
      <c r="U27" s="1">
        <v>10.943426141815999</v>
      </c>
      <c r="V27" s="1">
        <v>11.1079111770508</v>
      </c>
      <c r="W27" s="1">
        <v>11.274868502632801</v>
      </c>
      <c r="X27" s="1">
        <v>515.67872431900298</v>
      </c>
      <c r="Y27" s="1">
        <v>520.50372067462899</v>
      </c>
      <c r="Z27" s="1">
        <v>525.37386256125001</v>
      </c>
      <c r="AA27" s="1">
        <v>530.28957238726002</v>
      </c>
      <c r="AB27" s="1">
        <v>535.25127651336004</v>
      </c>
      <c r="AC27" s="1">
        <v>540.25940528953095</v>
      </c>
      <c r="AD27" s="3">
        <v>107325.34078279301</v>
      </c>
      <c r="AE27" s="3">
        <v>108329.540401126</v>
      </c>
      <c r="AF27" s="3">
        <v>109343.135907383</v>
      </c>
      <c r="AG27" s="3">
        <v>110366.215215071</v>
      </c>
      <c r="AH27" s="3">
        <v>111398.867060269</v>
      </c>
      <c r="AI27" s="3">
        <v>112441.18100932</v>
      </c>
    </row>
    <row r="28" spans="1:35" x14ac:dyDescent="0.25">
      <c r="A28" s="1" t="s">
        <v>58</v>
      </c>
      <c r="B28" s="1" t="s">
        <v>62</v>
      </c>
      <c r="C28" s="1">
        <v>112.336921975385</v>
      </c>
      <c r="D28" s="1" t="s">
        <v>34</v>
      </c>
      <c r="E28" s="12">
        <v>77344.511922054793</v>
      </c>
      <c r="F28" s="1">
        <v>688.504817133963</v>
      </c>
      <c r="G28" s="1">
        <v>18.677584632956801</v>
      </c>
      <c r="H28" s="1">
        <v>571.17118648768405</v>
      </c>
      <c r="I28" s="1">
        <v>91.861530501611895</v>
      </c>
      <c r="J28" s="1">
        <v>110.73231240634701</v>
      </c>
      <c r="K28" s="1">
        <v>0.62425838447348003</v>
      </c>
      <c r="L28" s="1">
        <v>688.504818088251</v>
      </c>
      <c r="M28" s="12">
        <f t="shared" si="0"/>
        <v>77344.512029256497</v>
      </c>
      <c r="N28" s="5">
        <v>22.238647432055899</v>
      </c>
      <c r="O28" s="7">
        <f t="shared" si="2"/>
        <v>767.74688646390018</v>
      </c>
      <c r="P28" s="12">
        <f t="shared" si="1"/>
        <v>86246.322081539911</v>
      </c>
      <c r="Q28" s="1">
        <v>0.19065970622429901</v>
      </c>
      <c r="R28" s="1">
        <v>26.478661418277401</v>
      </c>
      <c r="S28" s="1">
        <v>31.527075225498901</v>
      </c>
      <c r="T28" s="1">
        <v>37.5380181261039</v>
      </c>
      <c r="U28" s="1">
        <v>44.6950056342693</v>
      </c>
      <c r="V28" s="1">
        <v>53.216542278192499</v>
      </c>
      <c r="W28" s="1">
        <v>63.362792595225798</v>
      </c>
      <c r="X28" s="1">
        <v>856.10916029851705</v>
      </c>
      <c r="Y28" s="1">
        <v>954.64131117839804</v>
      </c>
      <c r="Z28" s="1">
        <v>1064.51382051634</v>
      </c>
      <c r="AA28" s="1">
        <v>1187.03188391407</v>
      </c>
      <c r="AB28" s="1">
        <v>1323.65091581915</v>
      </c>
      <c r="AC28" s="1">
        <v>1475.9938386589199</v>
      </c>
      <c r="AD28" s="3">
        <v>96172.667942867105</v>
      </c>
      <c r="AE28" s="3">
        <v>107241.466488327</v>
      </c>
      <c r="AF28" s="3">
        <v>119584.20599706301</v>
      </c>
      <c r="AG28" s="3">
        <v>133347.50812554901</v>
      </c>
      <c r="AH28" s="3">
        <v>148694.86965302299</v>
      </c>
      <c r="AI28" s="3">
        <v>165808.60468957701</v>
      </c>
    </row>
    <row r="29" spans="1:35" x14ac:dyDescent="0.25">
      <c r="A29" s="1" t="s">
        <v>58</v>
      </c>
      <c r="B29" s="1" t="s">
        <v>63</v>
      </c>
      <c r="C29" s="1">
        <v>148.584290477558</v>
      </c>
      <c r="D29" s="1" t="s">
        <v>34</v>
      </c>
      <c r="E29" s="12">
        <v>78949.970258984104</v>
      </c>
      <c r="F29" s="1">
        <v>531.34803151285098</v>
      </c>
      <c r="G29" s="1">
        <v>9.2691357139089501</v>
      </c>
      <c r="H29" s="1">
        <v>368.82133093411102</v>
      </c>
      <c r="I29" s="1">
        <v>91.861530501611895</v>
      </c>
      <c r="J29" s="1">
        <v>132.341703990296</v>
      </c>
      <c r="K29" s="1">
        <v>0.62425838447348003</v>
      </c>
      <c r="L29" s="1">
        <v>531.34803207304697</v>
      </c>
      <c r="M29" s="12">
        <f t="shared" si="0"/>
        <v>78949.970342220418</v>
      </c>
      <c r="N29" s="5">
        <v>9.6056996313606593</v>
      </c>
      <c r="O29" s="7">
        <f t="shared" si="2"/>
        <v>543.31124000183934</v>
      </c>
      <c r="P29" s="12">
        <f t="shared" si="1"/>
        <v>80727.515104155522</v>
      </c>
      <c r="Q29" s="1">
        <v>3.63101725813198E-2</v>
      </c>
      <c r="R29" s="1">
        <v>9.9544842427396798</v>
      </c>
      <c r="S29" s="1">
        <v>10.3159332835515</v>
      </c>
      <c r="T29" s="1">
        <v>10.6905066014147</v>
      </c>
      <c r="U29" s="1">
        <v>11.0786807410938</v>
      </c>
      <c r="V29" s="1">
        <v>11.4809495507763</v>
      </c>
      <c r="W29" s="1">
        <v>11.897824810362399</v>
      </c>
      <c r="X29" s="1">
        <v>555.54379746297195</v>
      </c>
      <c r="Y29" s="1">
        <v>568.05176881401098</v>
      </c>
      <c r="Z29" s="1">
        <v>580.84135495047894</v>
      </c>
      <c r="AA29" s="1">
        <v>593.91889637997201</v>
      </c>
      <c r="AB29" s="1">
        <v>607.29087636550503</v>
      </c>
      <c r="AC29" s="1">
        <v>620.96392413962496</v>
      </c>
      <c r="AD29" s="3">
        <v>82545.080975243894</v>
      </c>
      <c r="AE29" s="3">
        <v>84403.569023751697</v>
      </c>
      <c r="AF29" s="3">
        <v>86303.900605340401</v>
      </c>
      <c r="AG29" s="3">
        <v>88247.017819832399</v>
      </c>
      <c r="AH29" s="3">
        <v>90233.883978262893</v>
      </c>
      <c r="AI29" s="3">
        <v>92265.484080446404</v>
      </c>
    </row>
    <row r="30" spans="1:35" x14ac:dyDescent="0.25">
      <c r="A30" s="1" t="s">
        <v>58</v>
      </c>
      <c r="B30" s="1" t="s">
        <v>64</v>
      </c>
      <c r="C30" s="1">
        <v>94.748815401400407</v>
      </c>
      <c r="D30" s="1" t="s">
        <v>34</v>
      </c>
      <c r="E30" s="12">
        <v>45278.6187464295</v>
      </c>
      <c r="F30" s="1">
        <v>477.88057881893297</v>
      </c>
      <c r="G30" s="1">
        <v>9.0361871071689794</v>
      </c>
      <c r="H30" s="1">
        <v>363.00738665711702</v>
      </c>
      <c r="I30" s="1">
        <v>91.861530501611895</v>
      </c>
      <c r="J30" s="1">
        <v>120.930986478158</v>
      </c>
      <c r="K30" s="1">
        <v>0.62425838447348003</v>
      </c>
      <c r="L30" s="1">
        <v>477.88057931700098</v>
      </c>
      <c r="M30" s="12">
        <f t="shared" si="0"/>
        <v>45278.618793620808</v>
      </c>
      <c r="N30" s="5">
        <v>7.8850705579333997</v>
      </c>
      <c r="O30" s="7">
        <f t="shared" si="2"/>
        <v>438.91053034189531</v>
      </c>
      <c r="P30" s="12">
        <f t="shared" si="1"/>
        <v>41586.252817094988</v>
      </c>
      <c r="Q30" s="1">
        <v>-0.127389631886032</v>
      </c>
      <c r="R30" s="1">
        <v>6.88059432216287</v>
      </c>
      <c r="S30" s="1">
        <v>6.0040779443054202</v>
      </c>
      <c r="T30" s="1">
        <v>5.2392206651653002</v>
      </c>
      <c r="U30" s="1">
        <v>4.5717982732601996</v>
      </c>
      <c r="V30" s="1">
        <v>3.9893985741723799</v>
      </c>
      <c r="W30" s="1">
        <v>3.4811905583618898</v>
      </c>
      <c r="X30" s="1">
        <v>403.11839815782901</v>
      </c>
      <c r="Y30" s="1">
        <v>370.245031047098</v>
      </c>
      <c r="Z30" s="1">
        <v>340.052410511407</v>
      </c>
      <c r="AA30" s="1">
        <v>312.32192790700401</v>
      </c>
      <c r="AB30" s="1">
        <v>286.85280161622597</v>
      </c>
      <c r="AC30" s="1">
        <v>263.46062329500802</v>
      </c>
      <c r="AD30" s="3">
        <v>38194.990691964304</v>
      </c>
      <c r="AE30" s="3">
        <v>35080.278099967298</v>
      </c>
      <c r="AF30" s="3">
        <v>32219.563070346499</v>
      </c>
      <c r="AG30" s="3">
        <v>29592.132693070202</v>
      </c>
      <c r="AH30" s="3">
        <v>27178.963147710299</v>
      </c>
      <c r="AI30" s="3">
        <v>24962.581962116601</v>
      </c>
    </row>
    <row r="31" spans="1:35" x14ac:dyDescent="0.25">
      <c r="A31" s="1" t="s">
        <v>58</v>
      </c>
      <c r="B31" s="1" t="s">
        <v>65</v>
      </c>
      <c r="C31" s="1">
        <v>131.854395096144</v>
      </c>
      <c r="D31" s="1" t="s">
        <v>34</v>
      </c>
      <c r="E31" s="12">
        <v>56893.235284387098</v>
      </c>
      <c r="F31" s="1">
        <v>431.48531562336001</v>
      </c>
      <c r="G31" s="1">
        <v>8.3927417670736908</v>
      </c>
      <c r="H31" s="1">
        <v>346.64776779740401</v>
      </c>
      <c r="I31" s="1">
        <v>91.861530501611895</v>
      </c>
      <c r="J31" s="1">
        <v>114.343449357788</v>
      </c>
      <c r="K31" s="1">
        <v>0.62425838447348003</v>
      </c>
      <c r="L31" s="1">
        <v>431.48531605798098</v>
      </c>
      <c r="M31" s="12">
        <f t="shared" si="0"/>
        <v>56893.235341693595</v>
      </c>
      <c r="N31" s="5">
        <v>8.1986342025475096</v>
      </c>
      <c r="O31" s="7">
        <f t="shared" si="2"/>
        <v>425.22822944309377</v>
      </c>
      <c r="P31" s="12">
        <f t="shared" si="1"/>
        <v>56068.210971023458</v>
      </c>
      <c r="Q31" s="1">
        <v>-2.31280277546131E-2</v>
      </c>
      <c r="R31" s="1">
        <v>8.0090159631610707</v>
      </c>
      <c r="S31" s="1">
        <v>7.8237832196779404</v>
      </c>
      <c r="T31" s="1">
        <v>7.6428345442271501</v>
      </c>
      <c r="U31" s="1">
        <v>7.4660708547643502</v>
      </c>
      <c r="V31" s="1">
        <v>7.29339536081745</v>
      </c>
      <c r="W31" s="1">
        <v>7.1247135104871004</v>
      </c>
      <c r="X31" s="1">
        <v>419.06187855304302</v>
      </c>
      <c r="Y31" s="1">
        <v>412.98494760425001</v>
      </c>
      <c r="Z31" s="1">
        <v>406.99613989368498</v>
      </c>
      <c r="AA31" s="1">
        <v>401.09417752216399</v>
      </c>
      <c r="AB31" s="1">
        <v>395.27780112166403</v>
      </c>
      <c r="AC31" s="1">
        <v>389.54576958660499</v>
      </c>
      <c r="AD31" s="3">
        <v>55255.150504465302</v>
      </c>
      <c r="AE31" s="3">
        <v>54453.8804501712</v>
      </c>
      <c r="AF31" s="3">
        <v>53664.229832147597</v>
      </c>
      <c r="AG31" s="3">
        <v>52886.0301537704</v>
      </c>
      <c r="AH31" s="3">
        <v>52119.115361830998</v>
      </c>
      <c r="AI31" s="3">
        <v>51363.3218111038</v>
      </c>
    </row>
    <row r="32" spans="1:35" x14ac:dyDescent="0.25">
      <c r="A32" s="1" t="s">
        <v>66</v>
      </c>
      <c r="B32" s="1" t="s">
        <v>67</v>
      </c>
      <c r="C32" s="1">
        <v>61.847211474130503</v>
      </c>
      <c r="D32" s="1" t="s">
        <v>34</v>
      </c>
      <c r="E32" s="12">
        <v>104.13936614878401</v>
      </c>
      <c r="F32" s="1">
        <v>1.68381667769036</v>
      </c>
      <c r="G32" s="1">
        <v>1.47093064222852</v>
      </c>
      <c r="H32" s="1">
        <v>116.883850435599</v>
      </c>
      <c r="I32" s="1">
        <v>91.861530501611895</v>
      </c>
      <c r="J32" s="1">
        <v>1.3233477210095901</v>
      </c>
      <c r="K32" s="1">
        <v>0.62425838447348003</v>
      </c>
      <c r="L32" s="1">
        <v>1.6838166779980199</v>
      </c>
      <c r="M32" s="12">
        <f t="shared" si="0"/>
        <v>104.13936616781145</v>
      </c>
      <c r="N32" s="5">
        <v>2.1695023317920001</v>
      </c>
      <c r="O32" s="7">
        <f t="shared" si="2"/>
        <v>2.1460982464120399</v>
      </c>
      <c r="P32" s="12">
        <f t="shared" si="1"/>
        <v>132.73019209010607</v>
      </c>
      <c r="Q32" s="1">
        <v>0.47491817051625801</v>
      </c>
      <c r="R32" s="1">
        <v>3.19983841013741</v>
      </c>
      <c r="S32" s="1">
        <v>4.7194998138275199</v>
      </c>
      <c r="T32" s="1">
        <v>6.9608760311623099</v>
      </c>
      <c r="U32" s="1">
        <v>10.2667225410723</v>
      </c>
      <c r="V32" s="1">
        <v>15.1425756274765</v>
      </c>
      <c r="W32" s="1">
        <v>22.3340599413817</v>
      </c>
      <c r="X32" s="1">
        <v>2.73529639148654</v>
      </c>
      <c r="Y32" s="1">
        <v>3.4862552829479401</v>
      </c>
      <c r="Z32" s="1">
        <v>4.4433853441663604</v>
      </c>
      <c r="AA32" s="1">
        <v>5.6632896085731801</v>
      </c>
      <c r="AB32" s="1">
        <v>7.2181111261666198</v>
      </c>
      <c r="AC32" s="1">
        <v>9.1997993799961897</v>
      </c>
      <c r="AD32" s="3">
        <v>169.17045436869401</v>
      </c>
      <c r="AE32" s="3">
        <v>215.61516773728599</v>
      </c>
      <c r="AF32" s="3">
        <v>274.81099304170903</v>
      </c>
      <c r="AG32" s="3">
        <v>350.25867006067102</v>
      </c>
      <c r="AH32" s="3">
        <v>446.420045263801</v>
      </c>
      <c r="AI32" s="3">
        <v>568.98193777419897</v>
      </c>
    </row>
    <row r="33" spans="1:35" x14ac:dyDescent="0.25">
      <c r="A33" s="1" t="s">
        <v>66</v>
      </c>
      <c r="B33" s="1" t="s">
        <v>68</v>
      </c>
      <c r="C33" s="1">
        <v>397.03586742933697</v>
      </c>
      <c r="D33" s="1" t="s">
        <v>34</v>
      </c>
      <c r="E33" s="12">
        <v>2476.6709631826898</v>
      </c>
      <c r="F33" s="1">
        <v>6.2379023316412896</v>
      </c>
      <c r="G33" s="1">
        <v>8.9602976183183394</v>
      </c>
      <c r="H33" s="1">
        <v>361.101207999574</v>
      </c>
      <c r="I33" s="1">
        <v>91.861530501611895</v>
      </c>
      <c r="J33" s="1">
        <v>1.5868771485938</v>
      </c>
      <c r="K33" s="1">
        <v>0.62425838447348003</v>
      </c>
      <c r="L33" s="1">
        <v>6.2379023381177898</v>
      </c>
      <c r="M33" s="12">
        <f t="shared" si="0"/>
        <v>2476.670965754086</v>
      </c>
      <c r="N33" s="5">
        <v>10.7150279374669</v>
      </c>
      <c r="O33" s="7">
        <f t="shared" si="2"/>
        <v>6.9746957012395141</v>
      </c>
      <c r="P33" s="12">
        <f t="shared" si="1"/>
        <v>2769.2043577972981</v>
      </c>
      <c r="Q33" s="1">
        <v>0.195833932520416</v>
      </c>
      <c r="R33" s="1">
        <v>12.8133939955272</v>
      </c>
      <c r="S33" s="1">
        <v>15.322691330604799</v>
      </c>
      <c r="T33" s="1">
        <v>18.3233942306736</v>
      </c>
      <c r="U33" s="1">
        <v>21.9117365799883</v>
      </c>
      <c r="V33" s="1">
        <v>26.2027981227989</v>
      </c>
      <c r="W33" s="1">
        <v>31.3341951222252</v>
      </c>
      <c r="X33" s="1">
        <v>7.7985158292119099</v>
      </c>
      <c r="Y33" s="1">
        <v>8.7196419375916498</v>
      </c>
      <c r="Z33" s="1">
        <v>9.74956737729552</v>
      </c>
      <c r="AA33" s="1">
        <v>10.9011430428849</v>
      </c>
      <c r="AB33" s="1">
        <v>12.1887377196015</v>
      </c>
      <c r="AC33" s="1">
        <v>13.6284173698835</v>
      </c>
      <c r="AD33" s="3">
        <v>3096.2904969125598</v>
      </c>
      <c r="AE33" s="3">
        <v>3462.0106003649298</v>
      </c>
      <c r="AF33" s="3">
        <v>3870.92794070529</v>
      </c>
      <c r="AG33" s="3">
        <v>4328.1447840031096</v>
      </c>
      <c r="AH33" s="3">
        <v>4839.3660533706898</v>
      </c>
      <c r="AI33" s="3">
        <v>5410.9705121407496</v>
      </c>
    </row>
    <row r="34" spans="1:35" x14ac:dyDescent="0.25">
      <c r="A34" s="1" t="s">
        <v>66</v>
      </c>
      <c r="B34" s="1" t="s">
        <v>69</v>
      </c>
      <c r="C34" s="1">
        <v>36.156041146401002</v>
      </c>
      <c r="D34" s="1" t="s">
        <v>34</v>
      </c>
      <c r="E34" s="12">
        <v>31155.814631953399</v>
      </c>
      <c r="F34" s="1">
        <v>861.70425865484003</v>
      </c>
      <c r="G34" s="1">
        <v>11.4233988594367</v>
      </c>
      <c r="H34" s="1">
        <v>420.21474463963898</v>
      </c>
      <c r="I34" s="1">
        <v>91.861530501611895</v>
      </c>
      <c r="J34" s="1">
        <v>188.37385658057499</v>
      </c>
      <c r="K34" s="1">
        <v>0.62425838447348003</v>
      </c>
      <c r="L34" s="1">
        <v>861.70425964858998</v>
      </c>
      <c r="M34" s="12">
        <f t="shared" si="0"/>
        <v>31155.814667883431</v>
      </c>
      <c r="N34" s="5">
        <v>12.703557946616201</v>
      </c>
      <c r="O34" s="7">
        <f t="shared" si="2"/>
        <v>920.77877356113504</v>
      </c>
      <c r="P34" s="12">
        <f t="shared" si="1"/>
        <v>33291.715223609048</v>
      </c>
      <c r="Q34" s="1">
        <v>0.11206464056203</v>
      </c>
      <c r="R34" s="1">
        <v>14.1271776017626</v>
      </c>
      <c r="S34" s="1">
        <v>15.7103346818601</v>
      </c>
      <c r="T34" s="1">
        <v>17.470907691091998</v>
      </c>
      <c r="U34" s="1">
        <v>19.428778681786699</v>
      </c>
      <c r="V34" s="1">
        <v>21.606057781320398</v>
      </c>
      <c r="W34" s="1">
        <v>24.027332880546499</v>
      </c>
      <c r="X34" s="1">
        <v>983.90316671581297</v>
      </c>
      <c r="Y34" s="1">
        <v>1051.35508036244</v>
      </c>
      <c r="Z34" s="1">
        <v>1123.4311895686601</v>
      </c>
      <c r="AA34" s="1">
        <v>1200.44850809164</v>
      </c>
      <c r="AB34" s="1">
        <v>1282.7457827058799</v>
      </c>
      <c r="AC34" s="1">
        <v>1370.6849831197501</v>
      </c>
      <c r="AD34" s="3">
        <v>35574.043379851202</v>
      </c>
      <c r="AE34" s="3">
        <v>38012.837545062401</v>
      </c>
      <c r="AF34" s="3">
        <v>40618.824315195001</v>
      </c>
      <c r="AG34" s="3">
        <v>43403.465652697399</v>
      </c>
      <c r="AH34" s="3">
        <v>46379.009299886297</v>
      </c>
      <c r="AI34" s="3">
        <v>49558.542648431699</v>
      </c>
    </row>
    <row r="35" spans="1:35" x14ac:dyDescent="0.25">
      <c r="A35" s="1" t="s">
        <v>66</v>
      </c>
      <c r="B35" s="1" t="s">
        <v>70</v>
      </c>
      <c r="C35" s="1">
        <v>137.07722849844501</v>
      </c>
      <c r="D35" s="1" t="s">
        <v>34</v>
      </c>
      <c r="E35" s="12">
        <v>30396.043474628001</v>
      </c>
      <c r="F35" s="1">
        <v>221.743930830734</v>
      </c>
      <c r="G35" s="1">
        <v>5.29216806718442</v>
      </c>
      <c r="H35" s="1">
        <v>259.93696035636901</v>
      </c>
      <c r="I35" s="1">
        <v>91.861530501611895</v>
      </c>
      <c r="J35" s="1">
        <v>78.364141973608895</v>
      </c>
      <c r="K35" s="1">
        <v>0.62425838447348003</v>
      </c>
      <c r="L35" s="1">
        <v>221.743931005674</v>
      </c>
      <c r="M35" s="12">
        <f t="shared" si="0"/>
        <v>30396.0434986082</v>
      </c>
      <c r="N35" s="5">
        <v>6.7134941487140702</v>
      </c>
      <c r="O35" s="7">
        <f t="shared" si="2"/>
        <v>257.24502771554722</v>
      </c>
      <c r="P35" s="12">
        <f t="shared" si="1"/>
        <v>35262.435444252886</v>
      </c>
      <c r="Q35" s="1">
        <v>0.26857160685107201</v>
      </c>
      <c r="R35" s="1">
        <v>8.5165480598194794</v>
      </c>
      <c r="S35" s="1">
        <v>10.803851057069499</v>
      </c>
      <c r="T35" s="1">
        <v>13.705458695646399</v>
      </c>
      <c r="U35" s="1">
        <v>17.386355760167199</v>
      </c>
      <c r="V35" s="1">
        <v>22.055837263959699</v>
      </c>
      <c r="W35" s="1">
        <v>27.979408918387101</v>
      </c>
      <c r="X35" s="1">
        <v>298.429832934996</v>
      </c>
      <c r="Y35" s="1">
        <v>346.20830566291698</v>
      </c>
      <c r="Z35" s="1">
        <v>401.63608889629899</v>
      </c>
      <c r="AA35" s="1">
        <v>465.937833568256</v>
      </c>
      <c r="AB35" s="1">
        <v>540.534256637314</v>
      </c>
      <c r="AC35" s="1">
        <v>627.07353116379397</v>
      </c>
      <c r="AD35" s="3">
        <v>40907.9343999833</v>
      </c>
      <c r="AE35" s="3">
        <v>47457.275023415299</v>
      </c>
      <c r="AF35" s="3">
        <v>55055.161930859897</v>
      </c>
      <c r="AG35" s="3">
        <v>63869.466878106403</v>
      </c>
      <c r="AH35" s="3">
        <v>74094.937808310395</v>
      </c>
      <c r="AI35" s="3">
        <v>85957.501716666302</v>
      </c>
    </row>
    <row r="36" spans="1:35" x14ac:dyDescent="0.25">
      <c r="A36" s="1" t="s">
        <v>66</v>
      </c>
      <c r="B36" s="1" t="s">
        <v>71</v>
      </c>
      <c r="C36" s="1">
        <v>329.96902106902598</v>
      </c>
      <c r="D36" s="1" t="s">
        <v>34</v>
      </c>
      <c r="E36" s="12">
        <v>74486.936947762893</v>
      </c>
      <c r="F36" s="1">
        <v>225.73918214031599</v>
      </c>
      <c r="G36" s="1">
        <v>1.7524486987263099</v>
      </c>
      <c r="H36" s="1">
        <v>130.386103352617</v>
      </c>
      <c r="I36" s="1">
        <v>91.861530501611895</v>
      </c>
      <c r="J36" s="1">
        <v>159.04108054760201</v>
      </c>
      <c r="K36" s="1">
        <v>0.62425838447348003</v>
      </c>
      <c r="L36" s="1">
        <v>225.739182200279</v>
      </c>
      <c r="M36" s="12">
        <f t="shared" si="0"/>
        <v>74486.936967548565</v>
      </c>
      <c r="N36" s="5">
        <v>2.2868702008072499</v>
      </c>
      <c r="O36" s="7">
        <f t="shared" si="2"/>
        <v>266.54396006383166</v>
      </c>
      <c r="P36" s="12">
        <f t="shared" si="1"/>
        <v>87951.249574124085</v>
      </c>
      <c r="Q36" s="1">
        <v>0.304957002432858</v>
      </c>
      <c r="R36" s="1">
        <v>2.9842672821984602</v>
      </c>
      <c r="S36" s="1">
        <v>3.89434048703616</v>
      </c>
      <c r="T36" s="1">
        <v>5.0819468884156302</v>
      </c>
      <c r="U36" s="1">
        <v>6.6317221780298503</v>
      </c>
      <c r="V36" s="1">
        <v>8.6541122944093392</v>
      </c>
      <c r="W36" s="1">
        <v>11.293244438429699</v>
      </c>
      <c r="X36" s="1">
        <v>314.724639090246</v>
      </c>
      <c r="Y36" s="1">
        <v>371.61449250909402</v>
      </c>
      <c r="Z36" s="1">
        <v>438.78779698335802</v>
      </c>
      <c r="AA36" s="1">
        <v>518.103396564376</v>
      </c>
      <c r="AB36" s="1">
        <v>611.75614129880705</v>
      </c>
      <c r="AC36" s="1">
        <v>722.33762391539199</v>
      </c>
      <c r="AD36" s="3">
        <v>103849.381066911</v>
      </c>
      <c r="AE36" s="3">
        <v>122621.270308288</v>
      </c>
      <c r="AF36" s="3">
        <v>144786.37982763301</v>
      </c>
      <c r="AG36" s="3">
        <v>170958.070576884</v>
      </c>
      <c r="AH36" s="3">
        <v>201860.575077332</v>
      </c>
      <c r="AI36" s="3">
        <v>238349.038644688</v>
      </c>
    </row>
    <row r="37" spans="1:35" x14ac:dyDescent="0.25">
      <c r="A37" s="1" t="s">
        <v>66</v>
      </c>
      <c r="B37" s="1" t="s">
        <v>72</v>
      </c>
      <c r="C37" s="1">
        <v>70.198502741667596</v>
      </c>
      <c r="D37" s="1" t="s">
        <v>34</v>
      </c>
      <c r="E37" s="12">
        <v>26591.882916324099</v>
      </c>
      <c r="F37" s="1">
        <v>378.80983037747802</v>
      </c>
      <c r="G37" s="1">
        <v>6.6807254837444896</v>
      </c>
      <c r="H37" s="1">
        <v>300.63306262768702</v>
      </c>
      <c r="I37" s="1">
        <v>91.861530501611895</v>
      </c>
      <c r="J37" s="1">
        <v>115.74924754908299</v>
      </c>
      <c r="K37" s="1">
        <v>0.62425838447348003</v>
      </c>
      <c r="L37" s="1">
        <v>378.80983071812199</v>
      </c>
      <c r="M37" s="12">
        <f t="shared" si="0"/>
        <v>26591.882940236723</v>
      </c>
      <c r="N37" s="5">
        <v>9.0397470967148301</v>
      </c>
      <c r="O37" s="7">
        <f t="shared" si="2"/>
        <v>457.51648971103276</v>
      </c>
      <c r="P37" s="12">
        <f t="shared" si="1"/>
        <v>32116.972557338067</v>
      </c>
      <c r="Q37" s="1">
        <v>0.35310859856617399</v>
      </c>
      <c r="R37" s="1">
        <v>12.2317595254284</v>
      </c>
      <c r="S37" s="1">
        <v>16.5508989894509</v>
      </c>
      <c r="T37" s="1">
        <v>22.395163736626198</v>
      </c>
      <c r="U37" s="1">
        <v>30.303088618326399</v>
      </c>
      <c r="V37" s="1">
        <v>41.003369772570203</v>
      </c>
      <c r="W37" s="1">
        <v>55.482012209453103</v>
      </c>
      <c r="X37" s="1">
        <v>552.57630975597601</v>
      </c>
      <c r="Y37" s="1">
        <v>667.38704499237895</v>
      </c>
      <c r="Z37" s="1">
        <v>806.05241296058398</v>
      </c>
      <c r="AA37" s="1">
        <v>973.52877511579402</v>
      </c>
      <c r="AB37" s="1">
        <v>1175.8022936714401</v>
      </c>
      <c r="AC37" s="1">
        <v>1420.10289694682</v>
      </c>
      <c r="AD37" s="3">
        <v>38790.0295953854</v>
      </c>
      <c r="AE37" s="3">
        <v>46849.571307650898</v>
      </c>
      <c r="AF37" s="3">
        <v>56583.6725211413</v>
      </c>
      <c r="AG37" s="3">
        <v>68340.262389058393</v>
      </c>
      <c r="AH37" s="3">
        <v>82539.560535954006</v>
      </c>
      <c r="AI37" s="3">
        <v>99689.097104771805</v>
      </c>
    </row>
    <row r="38" spans="1:35" x14ac:dyDescent="0.25">
      <c r="A38" s="1" t="s">
        <v>66</v>
      </c>
      <c r="B38" s="1" t="s">
        <v>73</v>
      </c>
      <c r="C38" s="1">
        <v>369.95562598624002</v>
      </c>
      <c r="D38" s="1" t="s">
        <v>34</v>
      </c>
      <c r="E38" s="12">
        <v>51123.822739237599</v>
      </c>
      <c r="F38" s="1">
        <v>138.18906687241201</v>
      </c>
      <c r="G38" s="1">
        <v>2.7459598677263699</v>
      </c>
      <c r="H38" s="1">
        <v>172.58068973514699</v>
      </c>
      <c r="I38" s="1">
        <v>91.861530501611895</v>
      </c>
      <c r="J38" s="1">
        <v>73.555501493073905</v>
      </c>
      <c r="K38" s="1">
        <v>0.62425838447348003</v>
      </c>
      <c r="L38" s="1">
        <v>138.189066938504</v>
      </c>
      <c r="M38" s="12">
        <f t="shared" si="0"/>
        <v>51123.822763688673</v>
      </c>
      <c r="N38" s="5">
        <v>3.5439342420896001</v>
      </c>
      <c r="O38" s="7">
        <f t="shared" si="2"/>
        <v>162.04520629580591</v>
      </c>
      <c r="P38" s="12">
        <f t="shared" si="1"/>
        <v>59949.535733234276</v>
      </c>
      <c r="Q38" s="1">
        <v>0.29059943072800398</v>
      </c>
      <c r="R38" s="1">
        <v>4.5737995153783197</v>
      </c>
      <c r="S38" s="1">
        <v>5.9029430508112801</v>
      </c>
      <c r="T38" s="1">
        <v>7.6183349409968697</v>
      </c>
      <c r="U38" s="1">
        <v>9.8322187379458192</v>
      </c>
      <c r="V38" s="1">
        <v>12.689455905986099</v>
      </c>
      <c r="W38" s="1">
        <v>16.377004568513701</v>
      </c>
      <c r="X38" s="1">
        <v>190.01972779174801</v>
      </c>
      <c r="Y38" s="1">
        <v>222.82360444614201</v>
      </c>
      <c r="Z38" s="1">
        <v>261.29054743613199</v>
      </c>
      <c r="AA38" s="1">
        <v>306.39819488233599</v>
      </c>
      <c r="AB38" s="1">
        <v>359.29295854111001</v>
      </c>
      <c r="AC38" s="1">
        <v>421.31915988211898</v>
      </c>
      <c r="AD38" s="3">
        <v>70298.867344931306</v>
      </c>
      <c r="AE38" s="3">
        <v>82434.846067382998</v>
      </c>
      <c r="AF38" s="3">
        <v>96665.908041021801</v>
      </c>
      <c r="AG38" s="3">
        <v>113353.735988749</v>
      </c>
      <c r="AH38" s="3">
        <v>132922.45138952401</v>
      </c>
      <c r="AI38" s="3">
        <v>155869.39353418601</v>
      </c>
    </row>
    <row r="39" spans="1:35" x14ac:dyDescent="0.25">
      <c r="A39" s="1" t="s">
        <v>66</v>
      </c>
      <c r="B39" s="1" t="s">
        <v>74</v>
      </c>
      <c r="C39" s="1">
        <v>213.64075172746499</v>
      </c>
      <c r="D39" s="1" t="s">
        <v>34</v>
      </c>
      <c r="E39" s="12">
        <v>30338.4013153173</v>
      </c>
      <c r="F39" s="1">
        <v>142.006621255569</v>
      </c>
      <c r="G39" s="1">
        <v>2.2495715190122101</v>
      </c>
      <c r="H39" s="1">
        <v>152.382443079334</v>
      </c>
      <c r="I39" s="1">
        <v>91.861530501611895</v>
      </c>
      <c r="J39" s="1">
        <v>85.606617837908104</v>
      </c>
      <c r="K39" s="1">
        <v>0.62425838447348003</v>
      </c>
      <c r="L39" s="1">
        <v>142.00662131008099</v>
      </c>
      <c r="M39" s="12">
        <f t="shared" si="0"/>
        <v>30338.40132696315</v>
      </c>
      <c r="N39" s="5">
        <v>2.9157545215282901</v>
      </c>
      <c r="O39" s="7">
        <f t="shared" si="2"/>
        <v>166.96752950586517</v>
      </c>
      <c r="P39" s="12">
        <f t="shared" si="1"/>
        <v>35671.06851771073</v>
      </c>
      <c r="Q39" s="1">
        <v>0.296137729734685</v>
      </c>
      <c r="R39" s="1">
        <v>3.7792194459973301</v>
      </c>
      <c r="S39" s="1">
        <v>4.89838891290416</v>
      </c>
      <c r="T39" s="1">
        <v>6.3489866849291499</v>
      </c>
      <c r="U39" s="1">
        <v>8.2291611879198108</v>
      </c>
      <c r="V39" s="1">
        <v>10.666126299731101</v>
      </c>
      <c r="W39" s="1">
        <v>13.824768727196901</v>
      </c>
      <c r="X39" s="1">
        <v>196.31588761215599</v>
      </c>
      <c r="Y39" s="1">
        <v>230.82289019312</v>
      </c>
      <c r="Z39" s="1">
        <v>271.395286877464</v>
      </c>
      <c r="AA39" s="1">
        <v>319.099209258131</v>
      </c>
      <c r="AB39" s="1">
        <v>375.18818591399702</v>
      </c>
      <c r="AC39" s="1">
        <v>441.13608171170603</v>
      </c>
      <c r="AD39" s="3">
        <v>41941.073805505803</v>
      </c>
      <c r="AE39" s="3">
        <v>49313.175776764503</v>
      </c>
      <c r="AF39" s="3">
        <v>57981.0931037927</v>
      </c>
      <c r="AG39" s="3">
        <v>68172.594941547097</v>
      </c>
      <c r="AH39" s="3">
        <v>80155.486077930502</v>
      </c>
      <c r="AI39" s="3">
        <v>94244.644110997804</v>
      </c>
    </row>
    <row r="40" spans="1:35" x14ac:dyDescent="0.25">
      <c r="A40" s="1" t="s">
        <v>66</v>
      </c>
      <c r="B40" s="1" t="s">
        <v>75</v>
      </c>
      <c r="C40" s="1">
        <v>158.60299719792599</v>
      </c>
      <c r="D40" s="1" t="s">
        <v>34</v>
      </c>
      <c r="E40" s="12">
        <v>35440.537820506797</v>
      </c>
      <c r="F40" s="1">
        <v>223.454401534916</v>
      </c>
      <c r="G40" s="1">
        <v>1.5806983070074301</v>
      </c>
      <c r="H40" s="1">
        <v>122.255054870083</v>
      </c>
      <c r="I40" s="1">
        <v>91.861530501611895</v>
      </c>
      <c r="J40" s="1">
        <v>167.90195991595101</v>
      </c>
      <c r="K40" s="1">
        <v>0.62425838447348003</v>
      </c>
      <c r="L40" s="1">
        <v>223.45440158335899</v>
      </c>
      <c r="M40" s="12">
        <f t="shared" si="0"/>
        <v>35440.537828189714</v>
      </c>
      <c r="N40" s="5">
        <v>2.3314006551095399</v>
      </c>
      <c r="O40" s="7">
        <f t="shared" si="2"/>
        <v>284.80244058472391</v>
      </c>
      <c r="P40" s="12">
        <f t="shared" si="1"/>
        <v>45170.520686021446</v>
      </c>
      <c r="Q40" s="1">
        <v>0.47491817051625801</v>
      </c>
      <c r="R40" s="1">
        <v>3.4386251889745698</v>
      </c>
      <c r="S40" s="1">
        <v>5.0716907728134997</v>
      </c>
      <c r="T40" s="1">
        <v>7.4803288760622904</v>
      </c>
      <c r="U40" s="1">
        <v>11.032872980741701</v>
      </c>
      <c r="V40" s="1">
        <v>16.272584832293798</v>
      </c>
      <c r="W40" s="1">
        <v>24.0007310504174</v>
      </c>
      <c r="X40" s="1">
        <v>362.99320840523598</v>
      </c>
      <c r="Y40" s="1">
        <v>462.65077320897899</v>
      </c>
      <c r="Z40" s="1">
        <v>589.66871278735005</v>
      </c>
      <c r="AA40" s="1">
        <v>751.55865066117701</v>
      </c>
      <c r="AB40" s="1">
        <v>957.89448063754605</v>
      </c>
      <c r="AC40" s="1">
        <v>1220.8785505012199</v>
      </c>
      <c r="AD40" s="3">
        <v>57571.810815562101</v>
      </c>
      <c r="AE40" s="3">
        <v>73377.799286882306</v>
      </c>
      <c r="AF40" s="3">
        <v>93523.225201917099</v>
      </c>
      <c r="AG40" s="3">
        <v>119199.454564892</v>
      </c>
      <c r="AH40" s="3">
        <v>151924.93562846599</v>
      </c>
      <c r="AI40" s="3">
        <v>193634.99732415401</v>
      </c>
    </row>
    <row r="41" spans="1:35" x14ac:dyDescent="0.25">
      <c r="A41" s="1" t="s">
        <v>66</v>
      </c>
      <c r="B41" s="1" t="s">
        <v>76</v>
      </c>
      <c r="C41" s="1">
        <v>328.22121773579102</v>
      </c>
      <c r="D41" s="1" t="s">
        <v>34</v>
      </c>
      <c r="E41" s="12">
        <v>53816.677586394901</v>
      </c>
      <c r="F41" s="1">
        <v>163.96465151657401</v>
      </c>
      <c r="G41" s="1">
        <v>5.0115513468509496</v>
      </c>
      <c r="H41" s="1">
        <v>251.24485762721</v>
      </c>
      <c r="I41" s="1">
        <v>91.861530501611895</v>
      </c>
      <c r="J41" s="1">
        <v>59.949660179014003</v>
      </c>
      <c r="K41" s="1">
        <v>0.62425838447348003</v>
      </c>
      <c r="L41" s="1">
        <v>163.96465164170101</v>
      </c>
      <c r="M41" s="12">
        <f t="shared" si="0"/>
        <v>53816.677627463869</v>
      </c>
      <c r="N41" s="5">
        <v>6.0669574331964</v>
      </c>
      <c r="O41" s="7">
        <f t="shared" si="2"/>
        <v>184.74083603899632</v>
      </c>
      <c r="P41" s="12">
        <f t="shared" si="1"/>
        <v>60635.862170247477</v>
      </c>
      <c r="Q41" s="1">
        <v>0.21059468681461699</v>
      </c>
      <c r="R41" s="1">
        <v>7.3446264337580098</v>
      </c>
      <c r="S41" s="1">
        <v>8.8913657373456392</v>
      </c>
      <c r="T41" s="1">
        <v>10.7638401201561</v>
      </c>
      <c r="U41" s="1">
        <v>13.030647659183</v>
      </c>
      <c r="V41" s="1">
        <v>15.774832821960301</v>
      </c>
      <c r="W41" s="1">
        <v>19.096928799653998</v>
      </c>
      <c r="X41" s="1">
        <v>208.149599067042</v>
      </c>
      <c r="Y41" s="1">
        <v>234.52451835080299</v>
      </c>
      <c r="Z41" s="1">
        <v>264.241439590575</v>
      </c>
      <c r="AA41" s="1">
        <v>297.723832407396</v>
      </c>
      <c r="AB41" s="1">
        <v>335.44882483492398</v>
      </c>
      <c r="AC41" s="1">
        <v>377.95400245001099</v>
      </c>
      <c r="AD41" s="3">
        <v>68319.114877001295</v>
      </c>
      <c r="AE41" s="3">
        <v>76975.923002000694</v>
      </c>
      <c r="AF41" s="3">
        <v>86729.647078677401</v>
      </c>
      <c r="AG41" s="3">
        <v>97719.278821722299</v>
      </c>
      <c r="AH41" s="3">
        <v>110101.42177535901</v>
      </c>
      <c r="AI41" s="3">
        <v>124052.522932259</v>
      </c>
    </row>
    <row r="42" spans="1:35" x14ac:dyDescent="0.25">
      <c r="A42" s="1" t="s">
        <v>66</v>
      </c>
      <c r="B42" s="1" t="s">
        <v>77</v>
      </c>
      <c r="C42" s="1">
        <v>932.07857333148002</v>
      </c>
      <c r="D42" s="1" t="s">
        <v>34</v>
      </c>
      <c r="E42" s="12">
        <v>158591.71908210099</v>
      </c>
      <c r="F42" s="1">
        <v>170.14844415450401</v>
      </c>
      <c r="G42" s="1">
        <v>1.97238021453277</v>
      </c>
      <c r="H42" s="1">
        <v>140.373153170054</v>
      </c>
      <c r="I42" s="1">
        <v>91.861530501611895</v>
      </c>
      <c r="J42" s="1">
        <v>111.34676495843701</v>
      </c>
      <c r="K42" s="1">
        <v>0.62425838447348003</v>
      </c>
      <c r="L42" s="1">
        <v>170.148444209225</v>
      </c>
      <c r="M42" s="12">
        <f t="shared" si="0"/>
        <v>158591.71913310536</v>
      </c>
      <c r="N42" s="5">
        <v>2.4195781126547602</v>
      </c>
      <c r="O42" s="7">
        <f t="shared" si="2"/>
        <v>193.29930650366998</v>
      </c>
      <c r="P42" s="12">
        <f t="shared" si="1"/>
        <v>180170.1418319052</v>
      </c>
      <c r="Q42" s="1">
        <v>0.22673006696526901</v>
      </c>
      <c r="R42" s="1">
        <v>2.9681692201646799</v>
      </c>
      <c r="S42" s="1">
        <v>3.6411424262168701</v>
      </c>
      <c r="T42" s="1">
        <v>4.4666988923430999</v>
      </c>
      <c r="U42" s="1">
        <v>5.47943383131775</v>
      </c>
      <c r="V42" s="1">
        <v>6.72178623082418</v>
      </c>
      <c r="W42" s="1">
        <v>8.2458172730651693</v>
      </c>
      <c r="X42" s="1">
        <v>219.60013838771499</v>
      </c>
      <c r="Y42" s="1">
        <v>249.479533331836</v>
      </c>
      <c r="Z42" s="1">
        <v>283.42440040535399</v>
      </c>
      <c r="AA42" s="1">
        <v>321.98789885616497</v>
      </c>
      <c r="AB42" s="1">
        <v>365.79845229108702</v>
      </c>
      <c r="AC42" s="1">
        <v>415.56998935021602</v>
      </c>
      <c r="AD42" s="3">
        <v>204684.58369181701</v>
      </c>
      <c r="AE42" s="3">
        <v>232534.52750334199</v>
      </c>
      <c r="AF42" s="3">
        <v>264173.810777153</v>
      </c>
      <c r="AG42" s="3">
        <v>300118.02139585599</v>
      </c>
      <c r="AH42" s="3">
        <v>340952.89953833999</v>
      </c>
      <c r="AI42" s="3">
        <v>387343.88279292802</v>
      </c>
    </row>
    <row r="43" spans="1:35" x14ac:dyDescent="0.25">
      <c r="A43" s="1" t="s">
        <v>66</v>
      </c>
      <c r="B43" s="1" t="s">
        <v>78</v>
      </c>
      <c r="C43" s="1">
        <v>438.60221976619499</v>
      </c>
      <c r="D43" s="1" t="s">
        <v>34</v>
      </c>
      <c r="E43" s="12">
        <v>105765.291938037</v>
      </c>
      <c r="F43" s="1">
        <v>241.14171605063299</v>
      </c>
      <c r="G43" s="1">
        <v>4.84883573188998</v>
      </c>
      <c r="H43" s="1">
        <v>246.120969305805</v>
      </c>
      <c r="I43" s="1">
        <v>91.861530501611895</v>
      </c>
      <c r="J43" s="1">
        <v>90.003087370718404</v>
      </c>
      <c r="K43" s="1">
        <v>0.62425838447348003</v>
      </c>
      <c r="L43" s="1">
        <v>241.141716230887</v>
      </c>
      <c r="M43" s="12">
        <f t="shared" si="0"/>
        <v>105765.29201709693</v>
      </c>
      <c r="N43" s="5">
        <v>6.0321005168962296</v>
      </c>
      <c r="O43" s="7">
        <f t="shared" si="2"/>
        <v>276.35762760747912</v>
      </c>
      <c r="P43" s="12">
        <f t="shared" si="1"/>
        <v>121211.06891795983</v>
      </c>
      <c r="Q43" s="1">
        <v>0.24403070147831801</v>
      </c>
      <c r="R43" s="1">
        <v>7.5041182374221496</v>
      </c>
      <c r="S43" s="1">
        <v>9.3353534748765199</v>
      </c>
      <c r="T43" s="1">
        <v>11.6134663318986</v>
      </c>
      <c r="U43" s="1">
        <v>14.4475086674667</v>
      </c>
      <c r="V43" s="1">
        <v>17.973144342202701</v>
      </c>
      <c r="W43" s="1">
        <v>22.3591433638015</v>
      </c>
      <c r="X43" s="1">
        <v>316.716408635444</v>
      </c>
      <c r="Y43" s="1">
        <v>362.96911493757199</v>
      </c>
      <c r="Z43" s="1">
        <v>415.976484976535</v>
      </c>
      <c r="AA43" s="1">
        <v>476.724957943584</v>
      </c>
      <c r="AB43" s="1">
        <v>546.345030871473</v>
      </c>
      <c r="AC43" s="1">
        <v>626.13229658782495</v>
      </c>
      <c r="AD43" s="3">
        <v>138912.519863883</v>
      </c>
      <c r="AE43" s="3">
        <v>159199.05951819001</v>
      </c>
      <c r="AF43" s="3">
        <v>182448.20968124701</v>
      </c>
      <c r="AG43" s="3">
        <v>209092.62477200199</v>
      </c>
      <c r="AH43" s="3">
        <v>239628.14329845799</v>
      </c>
      <c r="AI43" s="3">
        <v>274623.01515072503</v>
      </c>
    </row>
    <row r="44" spans="1:35" x14ac:dyDescent="0.25">
      <c r="A44" s="1" t="s">
        <v>66</v>
      </c>
      <c r="B44" s="1" t="s">
        <v>79</v>
      </c>
      <c r="C44" s="1">
        <v>347.19491340005698</v>
      </c>
      <c r="D44" s="1" t="s">
        <v>34</v>
      </c>
      <c r="E44" s="12">
        <v>66557.334981933804</v>
      </c>
      <c r="F44" s="1">
        <v>191.70020185532701</v>
      </c>
      <c r="G44" s="1">
        <v>3.4498617226533499</v>
      </c>
      <c r="H44" s="1">
        <v>199.00358014422901</v>
      </c>
      <c r="I44" s="1">
        <v>91.861530501611895</v>
      </c>
      <c r="J44" s="1">
        <v>88.4902368446607</v>
      </c>
      <c r="K44" s="1">
        <v>0.62425838447348003</v>
      </c>
      <c r="L44" s="1">
        <v>191.700201967726</v>
      </c>
      <c r="M44" s="12">
        <f t="shared" si="0"/>
        <v>66557.335020958068</v>
      </c>
      <c r="N44" s="5">
        <v>4.6365825858778802</v>
      </c>
      <c r="O44" s="7">
        <f t="shared" si="2"/>
        <v>230.55526514272864</v>
      </c>
      <c r="P44" s="12">
        <f t="shared" si="1"/>
        <v>80047.615315156843</v>
      </c>
      <c r="Q44" s="1">
        <v>0.34399084909171501</v>
      </c>
      <c r="R44" s="1">
        <v>6.23152456647788</v>
      </c>
      <c r="S44" s="1">
        <v>8.3751119932364908</v>
      </c>
      <c r="T44" s="1">
        <v>11.256073879028101</v>
      </c>
      <c r="U44" s="1">
        <v>15.128060290114</v>
      </c>
      <c r="V44" s="1">
        <v>20.331974594421101</v>
      </c>
      <c r="W44" s="1">
        <v>27.3259877988672</v>
      </c>
      <c r="X44" s="1">
        <v>277.28572917196499</v>
      </c>
      <c r="Y44" s="1">
        <v>333.48783232007401</v>
      </c>
      <c r="Z44" s="1">
        <v>401.08134896682498</v>
      </c>
      <c r="AA44" s="1">
        <v>482.37516604399701</v>
      </c>
      <c r="AB44" s="1">
        <v>580.14615093762495</v>
      </c>
      <c r="AC44" s="1">
        <v>697.73400485762795</v>
      </c>
      <c r="AD44" s="3">
        <v>96272.194726932197</v>
      </c>
      <c r="AE44" s="3">
        <v>115785.27906234001</v>
      </c>
      <c r="AF44" s="3">
        <v>139253.40422091499</v>
      </c>
      <c r="AG44" s="3">
        <v>167478.204000984</v>
      </c>
      <c r="AH44" s="3">
        <v>201423.792634165</v>
      </c>
      <c r="AI44" s="3">
        <v>242249.69739281901</v>
      </c>
    </row>
    <row r="45" spans="1:35" x14ac:dyDescent="0.25">
      <c r="A45" s="1" t="s">
        <v>80</v>
      </c>
      <c r="B45" s="1" t="s">
        <v>81</v>
      </c>
      <c r="C45" s="1">
        <v>2423.8609475943399</v>
      </c>
      <c r="D45" s="1" t="s">
        <v>34</v>
      </c>
      <c r="E45" s="12">
        <v>20393.412671609502</v>
      </c>
      <c r="F45" s="1">
        <v>8.41360668476044</v>
      </c>
      <c r="G45" s="1">
        <v>3.0592866459537098</v>
      </c>
      <c r="H45" s="1">
        <v>184.62314300549599</v>
      </c>
      <c r="I45" s="1">
        <v>91.861530501611895</v>
      </c>
      <c r="J45" s="1">
        <v>4.1862941694025597</v>
      </c>
      <c r="K45" s="1">
        <v>0.62425838447348003</v>
      </c>
      <c r="L45" s="1">
        <v>8.4136066892149</v>
      </c>
      <c r="M45" s="12">
        <f t="shared" si="0"/>
        <v>20393.412682406506</v>
      </c>
      <c r="N45" s="5">
        <v>3.6991432083279498</v>
      </c>
      <c r="O45" s="7">
        <f t="shared" si="2"/>
        <v>9.4726533728077627</v>
      </c>
      <c r="P45" s="12">
        <f t="shared" si="1"/>
        <v>22960.394580446544</v>
      </c>
      <c r="Q45" s="1">
        <v>0.209152209787379</v>
      </c>
      <c r="R45" s="1">
        <v>4.4728271846697201</v>
      </c>
      <c r="S45" s="1">
        <v>5.4083288743404498</v>
      </c>
      <c r="T45" s="1">
        <v>6.5394928096656502</v>
      </c>
      <c r="U45" s="1">
        <v>7.9072421816959002</v>
      </c>
      <c r="V45" s="1">
        <v>9.5610593573215805</v>
      </c>
      <c r="W45" s="1">
        <v>11.5607760498137</v>
      </c>
      <c r="X45" s="1">
        <v>10.665005536375901</v>
      </c>
      <c r="Y45" s="1">
        <v>12.0074427527812</v>
      </c>
      <c r="Z45" s="1">
        <v>13.5188566915935</v>
      </c>
      <c r="AA45" s="1">
        <v>15.220516975232901</v>
      </c>
      <c r="AB45" s="1">
        <v>17.136370499245601</v>
      </c>
      <c r="AC45" s="1">
        <v>19.293378428949399</v>
      </c>
      <c r="AD45" s="3">
        <v>25850.490425499</v>
      </c>
      <c r="AE45" s="3">
        <v>29104.3715689411</v>
      </c>
      <c r="AF45" s="3">
        <v>32767.828790878099</v>
      </c>
      <c r="AG45" s="3">
        <v>36892.4166984638</v>
      </c>
      <c r="AH45" s="3">
        <v>41536.179236629301</v>
      </c>
      <c r="AI45" s="3">
        <v>46764.466521089496</v>
      </c>
    </row>
    <row r="46" spans="1:35" x14ac:dyDescent="0.25">
      <c r="A46" s="1" t="s">
        <v>80</v>
      </c>
      <c r="B46" s="1" t="s">
        <v>82</v>
      </c>
      <c r="C46" s="1">
        <v>355.59486948150902</v>
      </c>
      <c r="D46" s="1" t="s">
        <v>34</v>
      </c>
      <c r="E46" s="12">
        <v>3258.8399201156199</v>
      </c>
      <c r="F46" s="1">
        <v>9.1644739556206591</v>
      </c>
      <c r="G46" s="1">
        <v>8.4940070284475606</v>
      </c>
      <c r="H46" s="1">
        <v>349.25289694096301</v>
      </c>
      <c r="I46" s="1">
        <v>91.861530501611895</v>
      </c>
      <c r="J46" s="1">
        <v>2.41046706034275</v>
      </c>
      <c r="K46" s="1">
        <v>0.62425838447348003</v>
      </c>
      <c r="L46" s="1">
        <v>9.1644739649037597</v>
      </c>
      <c r="M46" s="12">
        <f t="shared" si="0"/>
        <v>3258.83992341664</v>
      </c>
      <c r="N46" s="5">
        <v>10.020772442861301</v>
      </c>
      <c r="O46" s="7">
        <f t="shared" si="2"/>
        <v>10.160665806787877</v>
      </c>
      <c r="P46" s="12">
        <f t="shared" si="1"/>
        <v>3613.0806314099668</v>
      </c>
      <c r="Q46" s="1">
        <v>0.17974619155604801</v>
      </c>
      <c r="R46" s="1">
        <v>11.821968125915401</v>
      </c>
      <c r="S46" s="1">
        <v>13.946921873245699</v>
      </c>
      <c r="T46" s="1">
        <v>16.453827963891399</v>
      </c>
      <c r="U46" s="1">
        <v>19.411340876919301</v>
      </c>
      <c r="V46" s="1">
        <v>22.9004554725418</v>
      </c>
      <c r="W46" s="1">
        <v>27.01672512863</v>
      </c>
      <c r="X46" s="1">
        <v>11.265145171735201</v>
      </c>
      <c r="Y46" s="1">
        <v>12.4896830732776</v>
      </c>
      <c r="Z46" s="1">
        <v>13.847330051485599</v>
      </c>
      <c r="AA46" s="1">
        <v>15.352555259391201</v>
      </c>
      <c r="AB46" s="1">
        <v>17.0214006683095</v>
      </c>
      <c r="AC46" s="1">
        <v>18.871652035507299</v>
      </c>
      <c r="AD46" s="3">
        <v>4005.8278270334599</v>
      </c>
      <c r="AE46" s="3">
        <v>4441.2672223075897</v>
      </c>
      <c r="AF46" s="3">
        <v>4924.03952232544</v>
      </c>
      <c r="AG46" s="3">
        <v>5459.28988367089</v>
      </c>
      <c r="AH46" s="3">
        <v>6052.7227490400201</v>
      </c>
      <c r="AI46" s="3">
        <v>6710.6626424666902</v>
      </c>
    </row>
    <row r="47" spans="1:35" x14ac:dyDescent="0.25">
      <c r="A47" s="1" t="s">
        <v>80</v>
      </c>
      <c r="B47" s="1" t="s">
        <v>83</v>
      </c>
      <c r="C47" s="1">
        <v>12.4092494517463</v>
      </c>
      <c r="D47" s="1" t="s">
        <v>34</v>
      </c>
      <c r="E47" s="12">
        <v>52568.824943512198</v>
      </c>
      <c r="F47" s="1">
        <v>4236.2614393342001</v>
      </c>
      <c r="G47" s="1">
        <v>53.090131424098303</v>
      </c>
      <c r="H47" s="1">
        <v>1096.44791071537</v>
      </c>
      <c r="I47" s="1">
        <v>91.861530501611895</v>
      </c>
      <c r="J47" s="1">
        <v>354.91832819335798</v>
      </c>
      <c r="K47" s="1">
        <v>0.62425838447348003</v>
      </c>
      <c r="L47" s="1">
        <v>4236.2614473011599</v>
      </c>
      <c r="M47" s="12">
        <f t="shared" si="0"/>
        <v>52568.825042375909</v>
      </c>
      <c r="N47" s="5">
        <v>61.181410936113998</v>
      </c>
      <c r="O47" s="7">
        <f t="shared" si="2"/>
        <v>4628.5037780100884</v>
      </c>
      <c r="P47" s="12">
        <f t="shared" si="1"/>
        <v>57436.257969677368</v>
      </c>
      <c r="Q47" s="1">
        <v>0.15240646980849101</v>
      </c>
      <c r="R47" s="1">
        <v>70.505853794789701</v>
      </c>
      <c r="S47" s="1">
        <v>81.251402072487295</v>
      </c>
      <c r="T47" s="1">
        <v>93.634641429345393</v>
      </c>
      <c r="U47" s="1">
        <v>107.905166581375</v>
      </c>
      <c r="V47" s="1">
        <v>124.35061209414</v>
      </c>
      <c r="W47" s="1">
        <v>143.30244990193299</v>
      </c>
      <c r="X47" s="1">
        <v>5057.0644634556002</v>
      </c>
      <c r="Y47" s="1">
        <v>5525.3062791147404</v>
      </c>
      <c r="Z47" s="1">
        <v>6036.9033653100096</v>
      </c>
      <c r="AA47" s="1">
        <v>6595.8700569863104</v>
      </c>
      <c r="AB47" s="1">
        <v>7206.5923828837804</v>
      </c>
      <c r="AC47" s="1">
        <v>7873.8624812702801</v>
      </c>
      <c r="AD47" s="3">
        <v>62754.374420582397</v>
      </c>
      <c r="AE47" s="3">
        <v>68564.903914835406</v>
      </c>
      <c r="AF47" s="3">
        <v>74913.439776219093</v>
      </c>
      <c r="AG47" s="3">
        <v>81849.796888447701</v>
      </c>
      <c r="AH47" s="3">
        <v>89428.402576260196</v>
      </c>
      <c r="AI47" s="3">
        <v>97708.723678829498</v>
      </c>
    </row>
    <row r="48" spans="1:35" x14ac:dyDescent="0.25">
      <c r="A48" s="1" t="s">
        <v>80</v>
      </c>
      <c r="B48" s="1" t="s">
        <v>84</v>
      </c>
      <c r="C48" s="1">
        <v>13.3482786831125</v>
      </c>
      <c r="D48" s="1" t="s">
        <v>34</v>
      </c>
      <c r="E48" s="12">
        <v>17733.478167360499</v>
      </c>
      <c r="F48" s="1">
        <v>1328.5217209164</v>
      </c>
      <c r="G48" s="1">
        <v>15.9283395796976</v>
      </c>
      <c r="H48" s="1">
        <v>517.12876309656997</v>
      </c>
      <c r="I48" s="1">
        <v>91.861530501611895</v>
      </c>
      <c r="J48" s="1">
        <v>235.99545663876799</v>
      </c>
      <c r="K48" s="1">
        <v>0.62425838447348003</v>
      </c>
      <c r="L48" s="1">
        <v>1328.5217226576201</v>
      </c>
      <c r="M48" s="12">
        <f t="shared" si="0"/>
        <v>17733.478190602607</v>
      </c>
      <c r="N48" s="5">
        <v>18.727181769999401</v>
      </c>
      <c r="O48" s="7">
        <f t="shared" si="2"/>
        <v>1469.78977888543</v>
      </c>
      <c r="P48" s="12">
        <f t="shared" si="1"/>
        <v>19619.163574153019</v>
      </c>
      <c r="Q48" s="1">
        <v>0.175714623379149</v>
      </c>
      <c r="R48" s="1">
        <v>22.017821461667701</v>
      </c>
      <c r="S48" s="1">
        <v>25.886674667434001</v>
      </c>
      <c r="T48" s="1">
        <v>30.435341957160698</v>
      </c>
      <c r="U48" s="1">
        <v>35.783276606578802</v>
      </c>
      <c r="V48" s="1">
        <v>42.070921578775803</v>
      </c>
      <c r="W48" s="1">
        <v>49.463397719204103</v>
      </c>
      <c r="X48" s="1">
        <v>1626.0795418494099</v>
      </c>
      <c r="Y48" s="1">
        <v>1798.98834133019</v>
      </c>
      <c r="Z48" s="1">
        <v>1990.28335880859</v>
      </c>
      <c r="AA48" s="1">
        <v>2201.9196886075501</v>
      </c>
      <c r="AB48" s="1">
        <v>2436.06031956169</v>
      </c>
      <c r="AC48" s="1">
        <v>2695.0982414330501</v>
      </c>
      <c r="AD48" s="3">
        <v>21705.3628855139</v>
      </c>
      <c r="AE48" s="3">
        <v>24013.397727745902</v>
      </c>
      <c r="AF48" s="3">
        <v>26566.856931738399</v>
      </c>
      <c r="AG48" s="3">
        <v>29391.837641366001</v>
      </c>
      <c r="AH48" s="3">
        <v>32517.212034381799</v>
      </c>
      <c r="AI48" s="3">
        <v>35974.922405015001</v>
      </c>
    </row>
    <row r="49" spans="1:35" x14ac:dyDescent="0.25">
      <c r="A49" s="1" t="s">
        <v>80</v>
      </c>
      <c r="B49" s="1" t="s">
        <v>85</v>
      </c>
      <c r="C49" s="1">
        <v>630.15651551947701</v>
      </c>
      <c r="D49" s="1" t="s">
        <v>34</v>
      </c>
      <c r="E49" s="12">
        <v>149483.243285804</v>
      </c>
      <c r="F49" s="1">
        <v>237.216056018362</v>
      </c>
      <c r="G49" s="1">
        <v>6.1629590429135899</v>
      </c>
      <c r="H49" s="1">
        <v>285.86847015140899</v>
      </c>
      <c r="I49" s="1">
        <v>91.861530501611895</v>
      </c>
      <c r="J49" s="1">
        <v>76.227469065970595</v>
      </c>
      <c r="K49" s="1">
        <v>0.62425838447348003</v>
      </c>
      <c r="L49" s="1">
        <v>237.216056222617</v>
      </c>
      <c r="M49" s="12">
        <f t="shared" si="0"/>
        <v>149483.24341451668</v>
      </c>
      <c r="N49" s="5">
        <v>7.7690925941071303</v>
      </c>
      <c r="O49" s="7">
        <f t="shared" si="2"/>
        <v>274.11488793217131</v>
      </c>
      <c r="P49" s="12">
        <f t="shared" si="1"/>
        <v>172735.28263134902</v>
      </c>
      <c r="Q49" s="1">
        <v>0.26061077803856803</v>
      </c>
      <c r="R49" s="1">
        <v>9.7938018597110794</v>
      </c>
      <c r="S49" s="1">
        <v>12.346172182325899</v>
      </c>
      <c r="T49" s="1">
        <v>15.56371772056</v>
      </c>
      <c r="U49" s="1">
        <v>19.6197903048878</v>
      </c>
      <c r="V49" s="1">
        <v>24.732919121198201</v>
      </c>
      <c r="W49" s="1">
        <v>31.178584416538701</v>
      </c>
      <c r="X49" s="1">
        <v>316.75331334044301</v>
      </c>
      <c r="Y49" s="1">
        <v>366.02412320258799</v>
      </c>
      <c r="Z49" s="1">
        <v>422.95898140213001</v>
      </c>
      <c r="AA49" s="1">
        <v>488.75002659240698</v>
      </c>
      <c r="AB49" s="1">
        <v>564.77483396189098</v>
      </c>
      <c r="AC49" s="1">
        <v>652.62525978885901</v>
      </c>
      <c r="AD49" s="3">
        <v>199604.16421386201</v>
      </c>
      <c r="AE49" s="3">
        <v>230652.486073415</v>
      </c>
      <c r="AF49" s="3">
        <v>266530.35792803398</v>
      </c>
      <c r="AG49" s="3">
        <v>307989.01371752302</v>
      </c>
      <c r="AH49" s="3">
        <v>355896.54142251698</v>
      </c>
      <c r="AI49" s="3">
        <v>411256.05964854098</v>
      </c>
    </row>
    <row r="50" spans="1:35" x14ac:dyDescent="0.25">
      <c r="A50" s="1" t="s">
        <v>80</v>
      </c>
      <c r="B50" s="1" t="s">
        <v>86</v>
      </c>
      <c r="C50" s="1">
        <v>783.67343254158197</v>
      </c>
      <c r="D50" s="1" t="s">
        <v>34</v>
      </c>
      <c r="E50" s="12">
        <v>110251.618633598</v>
      </c>
      <c r="F50" s="1">
        <v>140.68566580856799</v>
      </c>
      <c r="G50" s="1">
        <v>2.8610756529589998</v>
      </c>
      <c r="H50" s="1">
        <v>177.06223666498701</v>
      </c>
      <c r="I50" s="1">
        <v>91.861530501611895</v>
      </c>
      <c r="J50" s="1">
        <v>72.989028175814099</v>
      </c>
      <c r="K50" s="1">
        <v>0.62425838447348003</v>
      </c>
      <c r="L50" s="1">
        <v>140.68566587858999</v>
      </c>
      <c r="M50" s="12">
        <f t="shared" si="0"/>
        <v>110251.61868847274</v>
      </c>
      <c r="N50" s="5">
        <v>3.9836680735096999</v>
      </c>
      <c r="O50" s="7">
        <f t="shared" si="2"/>
        <v>172.97740102044588</v>
      </c>
      <c r="P50" s="12">
        <f t="shared" si="1"/>
        <v>135557.79360981457</v>
      </c>
      <c r="Q50" s="1">
        <v>0.392367262078404</v>
      </c>
      <c r="R50" s="1">
        <v>5.5467290085418597</v>
      </c>
      <c r="S50" s="1">
        <v>7.7230838831142901</v>
      </c>
      <c r="T50" s="1">
        <v>10.753369161133699</v>
      </c>
      <c r="U50" s="1">
        <v>14.972639177006</v>
      </c>
      <c r="V50" s="1">
        <v>20.847412616975699</v>
      </c>
      <c r="W50" s="1">
        <v>29.0272548269173</v>
      </c>
      <c r="X50" s="1">
        <v>212.681093535212</v>
      </c>
      <c r="Y50" s="1">
        <v>261.49801812542597</v>
      </c>
      <c r="Z50" s="1">
        <v>321.51994494143503</v>
      </c>
      <c r="AA50" s="1">
        <v>395.31877042968802</v>
      </c>
      <c r="AB50" s="1">
        <v>486.05672124790198</v>
      </c>
      <c r="AC50" s="1">
        <v>597.62185340572205</v>
      </c>
      <c r="AD50" s="3">
        <v>166672.52260743699</v>
      </c>
      <c r="AE50" s="3">
        <v>204929.049467173</v>
      </c>
      <c r="AF50" s="3">
        <v>251966.63888283499</v>
      </c>
      <c r="AG50" s="3">
        <v>309800.81777075102</v>
      </c>
      <c r="AH50" s="3">
        <v>380909.73915024998</v>
      </c>
      <c r="AI50" s="3">
        <v>468340.36922032398</v>
      </c>
    </row>
    <row r="51" spans="1:35" x14ac:dyDescent="0.25">
      <c r="A51" s="1" t="s">
        <v>80</v>
      </c>
      <c r="B51" s="1" t="s">
        <v>87</v>
      </c>
      <c r="C51" s="1">
        <v>381.16289037067298</v>
      </c>
      <c r="D51" s="1" t="s">
        <v>34</v>
      </c>
      <c r="E51" s="12">
        <v>44928.716408685097</v>
      </c>
      <c r="F51" s="1">
        <v>117.87274559963799</v>
      </c>
      <c r="G51" s="1">
        <v>1.3294596295268399</v>
      </c>
      <c r="H51" s="1">
        <v>109.733423509709</v>
      </c>
      <c r="I51" s="1">
        <v>91.861530501611895</v>
      </c>
      <c r="J51" s="1">
        <v>98.675230106639503</v>
      </c>
      <c r="K51" s="1">
        <v>0.62425838447348003</v>
      </c>
      <c r="L51" s="1">
        <v>117.872745615531</v>
      </c>
      <c r="M51" s="12">
        <f t="shared" si="0"/>
        <v>44928.71641474287</v>
      </c>
      <c r="N51" s="5">
        <v>1.7898644979584499</v>
      </c>
      <c r="O51" s="7">
        <f t="shared" si="2"/>
        <v>141.91661658239892</v>
      </c>
      <c r="P51" s="12">
        <f t="shared" si="1"/>
        <v>54093.34776817375</v>
      </c>
      <c r="Q51" s="1">
        <v>0.34630977745105901</v>
      </c>
      <c r="R51" s="1">
        <v>2.4097120739139899</v>
      </c>
      <c r="S51" s="1">
        <v>3.2442189259522798</v>
      </c>
      <c r="T51" s="1">
        <v>4.3677236602013298</v>
      </c>
      <c r="U51" s="1">
        <v>5.8803090689333697</v>
      </c>
      <c r="V51" s="1">
        <v>7.9167175939391399</v>
      </c>
      <c r="W51" s="1">
        <v>10.658354302038999</v>
      </c>
      <c r="X51" s="1">
        <v>170.86499476213001</v>
      </c>
      <c r="Y51" s="1">
        <v>205.71830937155801</v>
      </c>
      <c r="Z51" s="1">
        <v>247.68105877747399</v>
      </c>
      <c r="AA51" s="1">
        <v>298.203436847864</v>
      </c>
      <c r="AB51" s="1">
        <v>359.03145031276699</v>
      </c>
      <c r="AC51" s="1">
        <v>432.267259144474</v>
      </c>
      <c r="AD51" s="3">
        <v>65127.395266703403</v>
      </c>
      <c r="AE51" s="3">
        <v>78412.185402231393</v>
      </c>
      <c r="AF51" s="3">
        <v>94406.828253690794</v>
      </c>
      <c r="AG51" s="3">
        <v>113664.0839074</v>
      </c>
      <c r="AH51" s="3">
        <v>136849.46533518899</v>
      </c>
      <c r="AI51" s="3">
        <v>164764.23790811599</v>
      </c>
    </row>
    <row r="52" spans="1:35" x14ac:dyDescent="0.25">
      <c r="A52" s="1" t="s">
        <v>80</v>
      </c>
      <c r="B52" s="1" t="s">
        <v>88</v>
      </c>
      <c r="C52" s="1">
        <v>890.99602080556394</v>
      </c>
      <c r="D52" s="1" t="s">
        <v>34</v>
      </c>
      <c r="E52" s="12">
        <v>152798.112098799</v>
      </c>
      <c r="F52" s="1">
        <v>171.49135184762301</v>
      </c>
      <c r="G52" s="1">
        <v>3.1305703892104102</v>
      </c>
      <c r="H52" s="1">
        <v>187.296984524301</v>
      </c>
      <c r="I52" s="1">
        <v>91.861530501611895</v>
      </c>
      <c r="J52" s="1">
        <v>84.109512433015695</v>
      </c>
      <c r="K52" s="1">
        <v>0.62425838447348003</v>
      </c>
      <c r="L52" s="1">
        <v>171.49135194028699</v>
      </c>
      <c r="M52" s="12">
        <f t="shared" si="0"/>
        <v>152798.11218136223</v>
      </c>
      <c r="N52" s="5">
        <v>3.8093276297754701</v>
      </c>
      <c r="O52" s="7">
        <f t="shared" si="2"/>
        <v>193.8405143569816</v>
      </c>
      <c r="P52" s="12">
        <f t="shared" si="1"/>
        <v>172711.12696297441</v>
      </c>
      <c r="Q52" s="1">
        <v>0.216815837428351</v>
      </c>
      <c r="R52" s="1">
        <v>4.6352501898642</v>
      </c>
      <c r="S52" s="1">
        <v>5.6402458414695298</v>
      </c>
      <c r="T52" s="1">
        <v>6.8631404668895204</v>
      </c>
      <c r="U52" s="1">
        <v>8.3511780146065693</v>
      </c>
      <c r="V52" s="1">
        <v>10.161845669356699</v>
      </c>
      <c r="W52" s="1">
        <v>12.365094747975901</v>
      </c>
      <c r="X52" s="1">
        <v>219.10227297795399</v>
      </c>
      <c r="Y52" s="1">
        <v>247.65620429430601</v>
      </c>
      <c r="Z52" s="1">
        <v>279.931352111688</v>
      </c>
      <c r="AA52" s="1">
        <v>316.41267424883898</v>
      </c>
      <c r="AB52" s="1">
        <v>357.64832938525802</v>
      </c>
      <c r="AC52" s="1">
        <v>404.25791354827601</v>
      </c>
      <c r="AD52" s="3">
        <v>195219.253372812</v>
      </c>
      <c r="AE52" s="3">
        <v>220660.69255403601</v>
      </c>
      <c r="AF52" s="3">
        <v>249417.72083023601</v>
      </c>
      <c r="AG52" s="3">
        <v>281922.43368816201</v>
      </c>
      <c r="AH52" s="3">
        <v>318663.23833002301</v>
      </c>
      <c r="AI52" s="3">
        <v>360192.19235067401</v>
      </c>
    </row>
    <row r="53" spans="1:35" x14ac:dyDescent="0.25">
      <c r="A53" s="1" t="s">
        <v>80</v>
      </c>
      <c r="B53" s="1" t="s">
        <v>89</v>
      </c>
      <c r="C53" s="1">
        <v>560.58641057491604</v>
      </c>
      <c r="D53" s="1" t="s">
        <v>34</v>
      </c>
      <c r="E53" s="12">
        <v>101523.367061461</v>
      </c>
      <c r="F53" s="1">
        <v>181.10208372219</v>
      </c>
      <c r="G53" s="1">
        <v>5.7519623076120503</v>
      </c>
      <c r="H53" s="1">
        <v>273.81371955037599</v>
      </c>
      <c r="I53" s="1">
        <v>91.861530501611895</v>
      </c>
      <c r="J53" s="1">
        <v>60.757783120106801</v>
      </c>
      <c r="K53" s="1">
        <v>0.62425838447348003</v>
      </c>
      <c r="L53" s="1">
        <v>181.10208387220999</v>
      </c>
      <c r="M53" s="12">
        <f t="shared" si="0"/>
        <v>101523.36714555959</v>
      </c>
      <c r="N53" s="5">
        <v>7.6218352398239402</v>
      </c>
      <c r="O53" s="7">
        <f t="shared" si="2"/>
        <v>215.89122620860667</v>
      </c>
      <c r="P53" s="12">
        <f t="shared" si="1"/>
        <v>121025.68757490005</v>
      </c>
      <c r="Q53" s="1">
        <v>0.32508435073319802</v>
      </c>
      <c r="R53" s="1">
        <v>10.099574600157499</v>
      </c>
      <c r="S53" s="1">
        <v>13.382788251731199</v>
      </c>
      <c r="T53" s="1">
        <v>17.733323281545101</v>
      </c>
      <c r="U53" s="1">
        <v>23.498149166868199</v>
      </c>
      <c r="V53" s="1">
        <v>31.137029732211399</v>
      </c>
      <c r="W53" s="1">
        <v>41.259190826467602</v>
      </c>
      <c r="X53" s="1">
        <v>257.36325368152097</v>
      </c>
      <c r="Y53" s="1">
        <v>306.80192756669902</v>
      </c>
      <c r="Z53" s="1">
        <v>365.73761565480498</v>
      </c>
      <c r="AA53" s="1">
        <v>435.99466458952202</v>
      </c>
      <c r="AB53" s="1">
        <v>519.74787228323896</v>
      </c>
      <c r="AC53" s="1">
        <v>619.58980850667501</v>
      </c>
      <c r="AD53" s="3">
        <v>144274.342595205</v>
      </c>
      <c r="AE53" s="3">
        <v>171988.991332081</v>
      </c>
      <c r="AF53" s="3">
        <v>205027.53717215499</v>
      </c>
      <c r="AG53" s="3">
        <v>244412.684052055</v>
      </c>
      <c r="AH53" s="3">
        <v>291363.59412721102</v>
      </c>
      <c r="AI53" s="3">
        <v>347333.62677955697</v>
      </c>
    </row>
    <row r="54" spans="1:35" x14ac:dyDescent="0.25">
      <c r="A54" s="1" t="s">
        <v>80</v>
      </c>
      <c r="B54" s="1" t="s">
        <v>90</v>
      </c>
      <c r="C54" s="1">
        <v>438.34731968935301</v>
      </c>
      <c r="D54" s="1" t="s">
        <v>34</v>
      </c>
      <c r="E54" s="12">
        <v>67924.710087865198</v>
      </c>
      <c r="F54" s="1">
        <v>154.95637143624299</v>
      </c>
      <c r="G54" s="1">
        <v>1.8742524436213199</v>
      </c>
      <c r="H54" s="1">
        <v>135.97181566347501</v>
      </c>
      <c r="I54" s="1">
        <v>91.861530501611895</v>
      </c>
      <c r="J54" s="1">
        <v>104.687352828614</v>
      </c>
      <c r="K54" s="1">
        <v>0.62425838447348003</v>
      </c>
      <c r="L54" s="1">
        <v>154.95637148233399</v>
      </c>
      <c r="M54" s="12">
        <f t="shared" si="0"/>
        <v>67924.710108068801</v>
      </c>
      <c r="N54" s="5">
        <v>2.5407680103782901</v>
      </c>
      <c r="O54" s="7">
        <f t="shared" si="2"/>
        <v>187.36869104550487</v>
      </c>
      <c r="P54" s="12">
        <f t="shared" si="1"/>
        <v>82132.563513499539</v>
      </c>
      <c r="Q54" s="1">
        <v>0.35561675217516198</v>
      </c>
      <c r="R54" s="1">
        <v>3.4443076782595798</v>
      </c>
      <c r="S54" s="1">
        <v>4.6691611882942201</v>
      </c>
      <c r="T54" s="1">
        <v>6.3295931254577402</v>
      </c>
      <c r="U54" s="1">
        <v>8.5805024753232697</v>
      </c>
      <c r="V54" s="1">
        <v>11.6318728976286</v>
      </c>
      <c r="W54" s="1">
        <v>15.7683617591976</v>
      </c>
      <c r="X54" s="1">
        <v>226.56071543407799</v>
      </c>
      <c r="Y54" s="1">
        <v>273.95055967773698</v>
      </c>
      <c r="Z54" s="1">
        <v>331.25296679945399</v>
      </c>
      <c r="AA54" s="1">
        <v>400.54135367534798</v>
      </c>
      <c r="AB54" s="1">
        <v>484.322835065231</v>
      </c>
      <c r="AC54" s="1">
        <v>585.62894046578003</v>
      </c>
      <c r="AD54" s="3">
        <v>99312.282357430697</v>
      </c>
      <c r="AE54" s="3">
        <v>120085.493562134</v>
      </c>
      <c r="AF54" s="3">
        <v>145203.85013568701</v>
      </c>
      <c r="AG54" s="3">
        <v>175576.22880833401</v>
      </c>
      <c r="AH54" s="3">
        <v>212301.61661519299</v>
      </c>
      <c r="AI54" s="3">
        <v>256708.87638569</v>
      </c>
    </row>
    <row r="55" spans="1:35" x14ac:dyDescent="0.25">
      <c r="A55" s="1" t="s">
        <v>80</v>
      </c>
      <c r="B55" s="1" t="s">
        <v>91</v>
      </c>
      <c r="C55" s="1">
        <v>720.74220913630495</v>
      </c>
      <c r="D55" s="1" t="s">
        <v>34</v>
      </c>
      <c r="E55" s="12">
        <v>95038.627298813299</v>
      </c>
      <c r="F55" s="1">
        <v>131.86216388339699</v>
      </c>
      <c r="G55" s="1">
        <v>0.243366754715517</v>
      </c>
      <c r="H55" s="1">
        <v>38.019124972780297</v>
      </c>
      <c r="I55" s="1">
        <v>91.861530501611895</v>
      </c>
      <c r="J55" s="1">
        <v>318.60439182268198</v>
      </c>
      <c r="K55" s="1">
        <v>0.62425838447348003</v>
      </c>
      <c r="L55" s="1">
        <v>131.862163795166</v>
      </c>
      <c r="M55" s="12">
        <f t="shared" si="0"/>
        <v>95038.627235221225</v>
      </c>
      <c r="N55" s="5">
        <v>0.29533317662912001</v>
      </c>
      <c r="O55" s="7">
        <f t="shared" si="2"/>
        <v>148.79547724588011</v>
      </c>
      <c r="P55" s="12">
        <f t="shared" si="1"/>
        <v>107243.18097968643</v>
      </c>
      <c r="Q55" s="1">
        <v>0.213531309871592</v>
      </c>
      <c r="R55" s="1">
        <v>0.35839605668327501</v>
      </c>
      <c r="S55" s="1">
        <v>0.43492483611966798</v>
      </c>
      <c r="T55" s="1">
        <v>0.52779490607198898</v>
      </c>
      <c r="U55" s="1">
        <v>0.64049564370909495</v>
      </c>
      <c r="V55" s="1">
        <v>0.77726151747734695</v>
      </c>
      <c r="W55" s="1">
        <v>0.94323118741706602</v>
      </c>
      <c r="X55" s="1">
        <v>167.90331215269299</v>
      </c>
      <c r="Y55" s="1">
        <v>189.46491354208999</v>
      </c>
      <c r="Z55" s="1">
        <v>213.795386185512</v>
      </c>
      <c r="AA55" s="1">
        <v>241.250299592056</v>
      </c>
      <c r="AB55" s="1">
        <v>272.23088435947199</v>
      </c>
      <c r="AC55" s="1">
        <v>307.18989582378401</v>
      </c>
      <c r="AD55" s="3">
        <v>121015.004122235</v>
      </c>
      <c r="AE55" s="3">
        <v>136555.36034014501</v>
      </c>
      <c r="AF55" s="3">
        <v>154091.35894249499</v>
      </c>
      <c r="AG55" s="3">
        <v>173879.273882774</v>
      </c>
      <c r="AH55" s="3">
        <v>196208.28898837601</v>
      </c>
      <c r="AI55" s="3">
        <v>221404.72414038601</v>
      </c>
    </row>
    <row r="56" spans="1:35" x14ac:dyDescent="0.25">
      <c r="A56" s="1" t="s">
        <v>80</v>
      </c>
      <c r="B56" s="1" t="s">
        <v>92</v>
      </c>
      <c r="C56" s="1">
        <v>732.841941772273</v>
      </c>
      <c r="D56" s="1" t="s">
        <v>34</v>
      </c>
      <c r="E56" s="12">
        <v>147930.981894714</v>
      </c>
      <c r="F56" s="1">
        <v>201.859327997745</v>
      </c>
      <c r="G56" s="1">
        <v>7.6386202493902404</v>
      </c>
      <c r="H56" s="1">
        <v>326.86102915550498</v>
      </c>
      <c r="I56" s="1">
        <v>91.861530501611895</v>
      </c>
      <c r="J56" s="1">
        <v>56.730858566433199</v>
      </c>
      <c r="K56" s="1">
        <v>0.62425838447348003</v>
      </c>
      <c r="L56" s="1">
        <v>201.85932819207201</v>
      </c>
      <c r="M56" s="12">
        <f t="shared" si="0"/>
        <v>147930.98203712457</v>
      </c>
      <c r="N56" s="5">
        <v>9.4485056779402896</v>
      </c>
      <c r="O56" s="7">
        <f t="shared" si="2"/>
        <v>230.5143503906844</v>
      </c>
      <c r="P56" s="12">
        <f t="shared" si="1"/>
        <v>168930.58414668328</v>
      </c>
      <c r="Q56" s="1">
        <v>0.236938788611009</v>
      </c>
      <c r="R56" s="1">
        <v>11.6872231674557</v>
      </c>
      <c r="S56" s="1">
        <v>14.456379666979201</v>
      </c>
      <c r="T56" s="1">
        <v>17.881656752973999</v>
      </c>
      <c r="U56" s="1">
        <v>22.1185148423816</v>
      </c>
      <c r="V56" s="1">
        <v>27.359248955010202</v>
      </c>
      <c r="W56" s="1">
        <v>33.841716259717302</v>
      </c>
      <c r="X56" s="1">
        <v>263.23710780151998</v>
      </c>
      <c r="Y56" s="1">
        <v>300.60503741423298</v>
      </c>
      <c r="Z56" s="1">
        <v>343.27754651880701</v>
      </c>
      <c r="AA56" s="1">
        <v>392.00764883254101</v>
      </c>
      <c r="AB56" s="1">
        <v>447.65525243812499</v>
      </c>
      <c r="AC56" s="1">
        <v>511.20233401631202</v>
      </c>
      <c r="AD56" s="3">
        <v>192911.19322778299</v>
      </c>
      <c r="AE56" s="3">
        <v>220295.979325174</v>
      </c>
      <c r="AF56" s="3">
        <v>251568.183757664</v>
      </c>
      <c r="AG56" s="3">
        <v>287279.64656002301</v>
      </c>
      <c r="AH56" s="3">
        <v>328060.54444131302</v>
      </c>
      <c r="AI56" s="3">
        <v>374630.51109903201</v>
      </c>
    </row>
    <row r="57" spans="1:35" x14ac:dyDescent="0.25">
      <c r="A57" s="1" t="s">
        <v>80</v>
      </c>
      <c r="B57" s="1" t="s">
        <v>93</v>
      </c>
      <c r="C57" s="1">
        <v>1120.02339771774</v>
      </c>
      <c r="D57" s="1" t="s">
        <v>34</v>
      </c>
      <c r="E57" s="12">
        <v>124563.29183693801</v>
      </c>
      <c r="F57" s="1">
        <v>111.214901483986</v>
      </c>
      <c r="G57" s="1">
        <v>4.4015169023160103</v>
      </c>
      <c r="H57" s="1">
        <v>231.69030154766401</v>
      </c>
      <c r="I57" s="1">
        <v>91.861530501611895</v>
      </c>
      <c r="J57" s="1">
        <v>44.094944832221202</v>
      </c>
      <c r="K57" s="1">
        <v>0.62425838447348003</v>
      </c>
      <c r="L57" s="1">
        <v>111.21490156202201</v>
      </c>
      <c r="M57" s="12">
        <f t="shared" si="0"/>
        <v>124563.29192433988</v>
      </c>
      <c r="N57" s="5">
        <v>5.6636268608774696</v>
      </c>
      <c r="O57" s="7">
        <f t="shared" si="2"/>
        <v>130.17106031344949</v>
      </c>
      <c r="P57" s="12">
        <f t="shared" si="1"/>
        <v>145794.63325679055</v>
      </c>
      <c r="Q57" s="1">
        <v>0.28674431714606302</v>
      </c>
      <c r="R57" s="1">
        <v>7.2876396776698797</v>
      </c>
      <c r="S57" s="1">
        <v>9.3773289406498996</v>
      </c>
      <c r="T57" s="1">
        <v>12.0662247243905</v>
      </c>
      <c r="U57" s="1">
        <v>15.5261460935168</v>
      </c>
      <c r="V57" s="1">
        <v>19.9781802530124</v>
      </c>
      <c r="W57" s="1">
        <v>25.7068099074834</v>
      </c>
      <c r="X57" s="1">
        <v>152.35822452873401</v>
      </c>
      <c r="Y57" s="1">
        <v>178.32710685195099</v>
      </c>
      <c r="Z57" s="1">
        <v>208.72228681156301</v>
      </c>
      <c r="AA57" s="1">
        <v>244.29821007535699</v>
      </c>
      <c r="AB57" s="1">
        <v>285.93791471777303</v>
      </c>
      <c r="AC57" s="1">
        <v>334.67494930858498</v>
      </c>
      <c r="AD57" s="3">
        <v>170644.776306916</v>
      </c>
      <c r="AE57" s="3">
        <v>199730.53212149799</v>
      </c>
      <c r="AF57" s="3">
        <v>233773.844854105</v>
      </c>
      <c r="AG57" s="3">
        <v>273619.71130496502</v>
      </c>
      <c r="AH57" s="3">
        <v>320257.15477852698</v>
      </c>
      <c r="AI57" s="3">
        <v>374843.77385561599</v>
      </c>
    </row>
    <row r="58" spans="1:35" x14ac:dyDescent="0.25">
      <c r="A58" s="1" t="s">
        <v>94</v>
      </c>
      <c r="B58" s="1" t="s">
        <v>95</v>
      </c>
      <c r="C58" s="1">
        <v>12.5232750323286</v>
      </c>
      <c r="D58" s="1" t="s">
        <v>34</v>
      </c>
      <c r="E58" s="12">
        <v>20438.650015598399</v>
      </c>
      <c r="F58" s="1">
        <v>1632.0531141284</v>
      </c>
      <c r="G58" s="1">
        <v>8.2346645606051201</v>
      </c>
      <c r="H58" s="1">
        <v>342.55736932116002</v>
      </c>
      <c r="I58" s="1">
        <v>91.861530501611895</v>
      </c>
      <c r="J58" s="1">
        <v>437.65777750120202</v>
      </c>
      <c r="K58" s="1">
        <v>0.62425838447348003</v>
      </c>
      <c r="L58" s="1">
        <v>1632.0531157576199</v>
      </c>
      <c r="M58" s="12">
        <f t="shared" si="0"/>
        <v>20438.650036001502</v>
      </c>
      <c r="N58" s="5">
        <v>8.8418329829127291</v>
      </c>
      <c r="O58" s="7">
        <f t="shared" si="2"/>
        <v>1706.1673312024279</v>
      </c>
      <c r="P58" s="12">
        <f t="shared" si="1"/>
        <v>21366.802739822087</v>
      </c>
      <c r="Q58" s="1">
        <v>7.3733230763560698E-2</v>
      </c>
      <c r="R58" s="1">
        <v>9.4937698946147009</v>
      </c>
      <c r="S58" s="1">
        <v>10.193776221070401</v>
      </c>
      <c r="T58" s="1">
        <v>10.945396275530699</v>
      </c>
      <c r="U58" s="1">
        <v>11.752435704912999</v>
      </c>
      <c r="V58" s="1">
        <v>12.618980758777299</v>
      </c>
      <c r="W58" s="1">
        <v>13.5494189790652</v>
      </c>
      <c r="X58" s="1">
        <v>1783.6471950308301</v>
      </c>
      <c r="Y58" s="1">
        <v>1864.6455468698</v>
      </c>
      <c r="Z58" s="1">
        <v>1949.3221670450901</v>
      </c>
      <c r="AA58" s="1">
        <v>2037.8440917697301</v>
      </c>
      <c r="AB58" s="1">
        <v>2130.3859426458498</v>
      </c>
      <c r="AC58" s="1">
        <v>2227.1302711296298</v>
      </c>
      <c r="AD58" s="3">
        <v>22337.104384012498</v>
      </c>
      <c r="AE58" s="3">
        <v>23351.469021257399</v>
      </c>
      <c r="AF58" s="3">
        <v>24411.897624520501</v>
      </c>
      <c r="AG58" s="3">
        <v>25520.482034238299</v>
      </c>
      <c r="AH58" s="3">
        <v>26679.409084760598</v>
      </c>
      <c r="AI58" s="3">
        <v>27890.964918180998</v>
      </c>
    </row>
    <row r="59" spans="1:35" x14ac:dyDescent="0.25">
      <c r="A59" s="1" t="s">
        <v>94</v>
      </c>
      <c r="B59" s="1" t="s">
        <v>96</v>
      </c>
      <c r="C59" s="1">
        <v>479.20389170130397</v>
      </c>
      <c r="D59" s="1" t="s">
        <v>34</v>
      </c>
      <c r="E59" s="12">
        <v>4242.0531591572499</v>
      </c>
      <c r="F59" s="1">
        <v>8.8522927977417094</v>
      </c>
      <c r="G59" s="1">
        <v>5.53841980837396</v>
      </c>
      <c r="H59" s="1">
        <v>267.42286667561598</v>
      </c>
      <c r="I59" s="1">
        <v>91.861530501611895</v>
      </c>
      <c r="J59" s="1">
        <v>3.0408213589129698</v>
      </c>
      <c r="K59" s="1">
        <v>0.62425838447348003</v>
      </c>
      <c r="L59" s="1">
        <v>8.8522928049161393</v>
      </c>
      <c r="M59" s="12">
        <f t="shared" si="0"/>
        <v>4242.0531625952663</v>
      </c>
      <c r="N59" s="5">
        <v>6.2914335257182001</v>
      </c>
      <c r="O59" s="7">
        <f t="shared" si="2"/>
        <v>9.5855502821584597</v>
      </c>
      <c r="P59" s="12">
        <f t="shared" si="1"/>
        <v>4593.4329993088659</v>
      </c>
      <c r="Q59" s="1">
        <v>0.13596183449396601</v>
      </c>
      <c r="R59" s="1">
        <v>7.1468283694716899</v>
      </c>
      <c r="S59" s="1">
        <v>8.1185242653985892</v>
      </c>
      <c r="T59" s="1">
        <v>9.2223337179059595</v>
      </c>
      <c r="U59" s="1">
        <v>10.476219128507999</v>
      </c>
      <c r="V59" s="1">
        <v>11.900585099780701</v>
      </c>
      <c r="W59" s="1">
        <v>13.5186104814985</v>
      </c>
      <c r="X59" s="1">
        <v>10.3795453038743</v>
      </c>
      <c r="Y59" s="1">
        <v>11.23930891226</v>
      </c>
      <c r="Z59" s="1">
        <v>12.1702888832766</v>
      </c>
      <c r="AA59" s="1">
        <v>13.1783842457465</v>
      </c>
      <c r="AB59" s="1">
        <v>14.2699826597529</v>
      </c>
      <c r="AC59" s="1">
        <v>15.4520008911845</v>
      </c>
      <c r="AD59" s="3">
        <v>4973.9185037065999</v>
      </c>
      <c r="AE59" s="3">
        <v>5385.9205707881802</v>
      </c>
      <c r="AF59" s="3">
        <v>5832.04979599529</v>
      </c>
      <c r="AG59" s="3">
        <v>6315.1330168969098</v>
      </c>
      <c r="AH59" s="3">
        <v>6838.2312250637196</v>
      </c>
      <c r="AI59" s="3">
        <v>7404.6589616276697</v>
      </c>
    </row>
    <row r="60" spans="1:35" x14ac:dyDescent="0.25">
      <c r="A60" s="1" t="s">
        <v>94</v>
      </c>
      <c r="B60" s="1" t="s">
        <v>97</v>
      </c>
      <c r="C60" s="1">
        <v>338.81834273114498</v>
      </c>
      <c r="D60" s="1" t="s">
        <v>34</v>
      </c>
      <c r="E60" s="12">
        <v>106914.34226562599</v>
      </c>
      <c r="F60" s="1">
        <v>315.55063224680202</v>
      </c>
      <c r="G60" s="1">
        <v>5.0562063298397204</v>
      </c>
      <c r="H60" s="1">
        <v>252.64005178298501</v>
      </c>
      <c r="I60" s="1">
        <v>91.861530501611895</v>
      </c>
      <c r="J60" s="1">
        <v>114.736217889323</v>
      </c>
      <c r="K60" s="1">
        <v>0.62425838447348003</v>
      </c>
      <c r="L60" s="1">
        <v>315.55063248893299</v>
      </c>
      <c r="M60" s="12">
        <f t="shared" si="0"/>
        <v>106914.34234766487</v>
      </c>
      <c r="N60" s="5">
        <v>5.0294194043982499</v>
      </c>
      <c r="O60" s="7">
        <f t="shared" si="2"/>
        <v>314.50599738900621</v>
      </c>
      <c r="P60" s="12">
        <f t="shared" si="1"/>
        <v>106560.40081434889</v>
      </c>
      <c r="Q60" s="1">
        <v>-5.29783076362736E-3</v>
      </c>
      <c r="R60" s="1">
        <v>5.0027743915544498</v>
      </c>
      <c r="S60" s="1">
        <v>4.9762705394793798</v>
      </c>
      <c r="T60" s="1">
        <v>4.9499071003272004</v>
      </c>
      <c r="U60" s="1">
        <v>4.92368333021399</v>
      </c>
      <c r="V60" s="1">
        <v>4.8975984891968203</v>
      </c>
      <c r="W60" s="1">
        <v>4.8716518412528602</v>
      </c>
      <c r="X60" s="1">
        <v>313.46482056924202</v>
      </c>
      <c r="Y60" s="1">
        <v>312.42709058094999</v>
      </c>
      <c r="Z60" s="1">
        <v>311.39279601334198</v>
      </c>
      <c r="AA60" s="1">
        <v>310.361925493407</v>
      </c>
      <c r="AB60" s="1">
        <v>309.334467685785</v>
      </c>
      <c r="AC60" s="1">
        <v>308.310411292639</v>
      </c>
      <c r="AD60" s="3">
        <v>106207.631009786</v>
      </c>
      <c r="AE60" s="3">
        <v>105856.02905495001</v>
      </c>
      <c r="AF60" s="3">
        <v>105505.591083658</v>
      </c>
      <c r="AG60" s="3">
        <v>105156.313242523</v>
      </c>
      <c r="AH60" s="3">
        <v>104808.191690918</v>
      </c>
      <c r="AI60" s="3">
        <v>104461.222600929</v>
      </c>
    </row>
    <row r="61" spans="1:35" x14ac:dyDescent="0.25">
      <c r="A61" s="1" t="s">
        <v>94</v>
      </c>
      <c r="B61" s="1" t="s">
        <v>98</v>
      </c>
      <c r="C61" s="1">
        <v>130.689471182483</v>
      </c>
      <c r="D61" s="1" t="s">
        <v>34</v>
      </c>
      <c r="E61" s="12">
        <v>89830.246817716805</v>
      </c>
      <c r="F61" s="1">
        <v>687.35641827095401</v>
      </c>
      <c r="G61" s="1">
        <v>3.1350448496707402</v>
      </c>
      <c r="H61" s="1">
        <v>187.46405350181499</v>
      </c>
      <c r="I61" s="1">
        <v>91.861530501611895</v>
      </c>
      <c r="J61" s="1">
        <v>336.81984040670699</v>
      </c>
      <c r="K61" s="1">
        <v>0.62425838447348003</v>
      </c>
      <c r="L61" s="1">
        <v>687.35641864282695</v>
      </c>
      <c r="M61" s="12">
        <f t="shared" si="0"/>
        <v>89830.246866316462</v>
      </c>
      <c r="N61" s="5">
        <v>3.4185438457368602</v>
      </c>
      <c r="O61" s="7">
        <f t="shared" si="2"/>
        <v>725.52516794134499</v>
      </c>
      <c r="P61" s="12">
        <f t="shared" si="1"/>
        <v>94818.500527836542</v>
      </c>
      <c r="Q61" s="1">
        <v>9.0429008087681798E-2</v>
      </c>
      <c r="R61" s="1">
        <v>3.7276793748111001</v>
      </c>
      <c r="S61" s="1">
        <v>4.0647697231441802</v>
      </c>
      <c r="T61" s="1">
        <v>4.43234281731295</v>
      </c>
      <c r="U61" s="1">
        <v>4.8331551817871201</v>
      </c>
      <c r="V61" s="1">
        <v>5.2702126108099696</v>
      </c>
      <c r="W61" s="1">
        <v>5.7467927096167104</v>
      </c>
      <c r="X61" s="1">
        <v>765.81341941297603</v>
      </c>
      <c r="Y61" s="1">
        <v>808.33886854274601</v>
      </c>
      <c r="Z61" s="1">
        <v>853.22574641983999</v>
      </c>
      <c r="AA61" s="1">
        <v>900.60518265823805</v>
      </c>
      <c r="AB61" s="1">
        <v>950.61558847026697</v>
      </c>
      <c r="AC61" s="1">
        <v>1003.40306101213</v>
      </c>
      <c r="AD61" s="3">
        <v>100083.750807531</v>
      </c>
      <c r="AE61" s="3">
        <v>105641.379266098</v>
      </c>
      <c r="AF61" s="3">
        <v>111507.621598888</v>
      </c>
      <c r="AG61" s="3">
        <v>117699.615065808</v>
      </c>
      <c r="AH61" s="3">
        <v>124235.448555004</v>
      </c>
      <c r="AI61" s="3">
        <v>131134.21542656099</v>
      </c>
    </row>
    <row r="62" spans="1:35" x14ac:dyDescent="0.25">
      <c r="A62" s="1" t="s">
        <v>94</v>
      </c>
      <c r="B62" s="1" t="s">
        <v>99</v>
      </c>
      <c r="C62" s="1">
        <v>149.31867916396101</v>
      </c>
      <c r="D62" s="1" t="s">
        <v>34</v>
      </c>
      <c r="E62" s="12">
        <v>96895.416755529805</v>
      </c>
      <c r="F62" s="1">
        <v>648.91691580751399</v>
      </c>
      <c r="G62" s="1">
        <v>8.1789027746988694</v>
      </c>
      <c r="H62" s="1">
        <v>341.10745502405001</v>
      </c>
      <c r="I62" s="1">
        <v>91.861530501611895</v>
      </c>
      <c r="J62" s="1">
        <v>174.755784948355</v>
      </c>
      <c r="K62" s="1">
        <v>0.62425838447348003</v>
      </c>
      <c r="L62" s="1">
        <v>648.916916453216</v>
      </c>
      <c r="M62" s="12">
        <f t="shared" si="0"/>
        <v>96895.416851944654</v>
      </c>
      <c r="N62" s="5">
        <v>8.6892375043471102</v>
      </c>
      <c r="O62" s="7">
        <f t="shared" si="2"/>
        <v>673.90509566475691</v>
      </c>
      <c r="P62" s="12">
        <f t="shared" si="1"/>
        <v>100626.61876652429</v>
      </c>
      <c r="Q62" s="1">
        <v>6.2396478318209297E-2</v>
      </c>
      <c r="R62" s="1">
        <v>9.2314153238888803</v>
      </c>
      <c r="S62" s="1">
        <v>9.8074231299922907</v>
      </c>
      <c r="T62" s="1">
        <v>10.4193717946803</v>
      </c>
      <c r="U62" s="1">
        <v>11.0695039009565</v>
      </c>
      <c r="V62" s="1">
        <v>11.7602019611058</v>
      </c>
      <c r="W62" s="1">
        <v>12.493997147789701</v>
      </c>
      <c r="X62" s="1">
        <v>699.85550761284799</v>
      </c>
      <c r="Y62" s="1">
        <v>726.80520549096798</v>
      </c>
      <c r="Z62" s="1">
        <v>754.79266931909103</v>
      </c>
      <c r="AA62" s="1">
        <v>783.85786088720897</v>
      </c>
      <c r="AB62" s="1">
        <v>814.04228081462395</v>
      </c>
      <c r="AC62" s="1">
        <v>845.38902780644298</v>
      </c>
      <c r="AD62" s="3">
        <v>104501.500002374</v>
      </c>
      <c r="AE62" s="3">
        <v>108525.593293403</v>
      </c>
      <c r="AF62" s="3">
        <v>112704.64442536701</v>
      </c>
      <c r="AG62" s="3">
        <v>117044.62043996601</v>
      </c>
      <c r="AH62" s="3">
        <v>121551.718154858</v>
      </c>
      <c r="AI62" s="3">
        <v>126232.373011763</v>
      </c>
    </row>
    <row r="63" spans="1:35" x14ac:dyDescent="0.25">
      <c r="A63" s="1" t="s">
        <v>94</v>
      </c>
      <c r="B63" s="1" t="s">
        <v>100</v>
      </c>
      <c r="C63" s="1">
        <v>414.63686038831401</v>
      </c>
      <c r="D63" s="1" t="s">
        <v>34</v>
      </c>
      <c r="E63" s="12">
        <v>209657.21880526899</v>
      </c>
      <c r="F63" s="1">
        <v>505.64057090564</v>
      </c>
      <c r="G63" s="1">
        <v>6.3850663366213896</v>
      </c>
      <c r="H63" s="1">
        <v>292.257010037501</v>
      </c>
      <c r="I63" s="1">
        <v>91.861530501611895</v>
      </c>
      <c r="J63" s="1">
        <v>158.93174545630399</v>
      </c>
      <c r="K63" s="1">
        <v>0.62425838447348003</v>
      </c>
      <c r="L63" s="1">
        <v>505.64057134949798</v>
      </c>
      <c r="M63" s="12">
        <f t="shared" si="0"/>
        <v>209657.21898930913</v>
      </c>
      <c r="N63" s="5">
        <v>6.0230994174831203</v>
      </c>
      <c r="O63" s="7">
        <f t="shared" si="2"/>
        <v>487.5507694772744</v>
      </c>
      <c r="P63" s="12">
        <f t="shared" si="1"/>
        <v>202156.52033596369</v>
      </c>
      <c r="Q63" s="1">
        <v>-5.6689609795001601E-2</v>
      </c>
      <c r="R63" s="1">
        <v>5.6816522617495</v>
      </c>
      <c r="S63" s="1">
        <v>5.3595616120400296</v>
      </c>
      <c r="T63" s="1">
        <v>5.0557301555812098</v>
      </c>
      <c r="U63" s="1">
        <v>4.7691227858324901</v>
      </c>
      <c r="V63" s="1">
        <v>4.4987630760391903</v>
      </c>
      <c r="W63" s="1">
        <v>4.2437299526983701</v>
      </c>
      <c r="X63" s="1">
        <v>470.10814852826098</v>
      </c>
      <c r="Y63" s="1">
        <v>453.28955495161</v>
      </c>
      <c r="Z63" s="1">
        <v>437.07266353813498</v>
      </c>
      <c r="AA63" s="1">
        <v>421.43594778554598</v>
      </c>
      <c r="AB63" s="1">
        <v>406.35865132390001</v>
      </c>
      <c r="AC63" s="1">
        <v>391.82076036334399</v>
      </c>
      <c r="AD63" s="3">
        <v>194924.16674872101</v>
      </c>
      <c r="AE63" s="3">
        <v>187950.55791195101</v>
      </c>
      <c r="AF63" s="3">
        <v>181226.43697101</v>
      </c>
      <c r="AG63" s="3">
        <v>174742.878244572</v>
      </c>
      <c r="AH63" s="3">
        <v>168491.27537657099</v>
      </c>
      <c r="AI63" s="3">
        <v>162463.32991201899</v>
      </c>
    </row>
    <row r="64" spans="1:35" x14ac:dyDescent="0.25">
      <c r="A64" s="1" t="s">
        <v>94</v>
      </c>
      <c r="B64" s="1" t="s">
        <v>101</v>
      </c>
      <c r="C64" s="1">
        <v>361.33427840241899</v>
      </c>
      <c r="D64" s="1" t="s">
        <v>34</v>
      </c>
      <c r="E64" s="12">
        <v>123871.31710404401</v>
      </c>
      <c r="F64" s="1">
        <v>342.81640162046199</v>
      </c>
      <c r="G64" s="1">
        <v>3.7422808752582801</v>
      </c>
      <c r="H64" s="1">
        <v>209.37212813844101</v>
      </c>
      <c r="I64" s="1">
        <v>91.861530501611895</v>
      </c>
      <c r="J64" s="1">
        <v>150.40989272978999</v>
      </c>
      <c r="K64" s="1">
        <v>0.62425838447348003</v>
      </c>
      <c r="L64" s="1">
        <v>342.81640183467101</v>
      </c>
      <c r="M64" s="12">
        <f t="shared" si="0"/>
        <v>123871.31718144455</v>
      </c>
      <c r="N64" s="5">
        <v>3.5141424544567599</v>
      </c>
      <c r="O64" s="7">
        <f t="shared" si="2"/>
        <v>329.61632661513198</v>
      </c>
      <c r="P64" s="12">
        <f t="shared" si="1"/>
        <v>119101.67752713477</v>
      </c>
      <c r="Q64" s="1">
        <v>-6.0962399244223697E-2</v>
      </c>
      <c r="R64" s="1">
        <v>3.2999118991470899</v>
      </c>
      <c r="S64" s="1">
        <v>3.0987413524805199</v>
      </c>
      <c r="T64" s="1">
        <v>2.9098346449960202</v>
      </c>
      <c r="U64" s="1">
        <v>2.7324441436331002</v>
      </c>
      <c r="V64" s="1">
        <v>2.5658677928364</v>
      </c>
      <c r="W64" s="1">
        <v>2.4094463360416101</v>
      </c>
      <c r="X64" s="1">
        <v>316.92451758376399</v>
      </c>
      <c r="Y64" s="1">
        <v>304.72140405526198</v>
      </c>
      <c r="Z64" s="1">
        <v>292.988168909553</v>
      </c>
      <c r="AA64" s="1">
        <v>281.70671957590798</v>
      </c>
      <c r="AB64" s="1">
        <v>270.85966013432301</v>
      </c>
      <c r="AC64" s="1">
        <v>260.43026449112602</v>
      </c>
      <c r="AD64" s="3">
        <v>114515.691869164</v>
      </c>
      <c r="AE64" s="3">
        <v>110106.28864807999</v>
      </c>
      <c r="AF64" s="3">
        <v>105866.668593379</v>
      </c>
      <c r="AG64" s="3">
        <v>101790.294239073</v>
      </c>
      <c r="AH64" s="3">
        <v>97870.879842960407</v>
      </c>
      <c r="AI64" s="3">
        <v>94102.381694052296</v>
      </c>
    </row>
    <row r="65" spans="1:35" x14ac:dyDescent="0.25">
      <c r="A65" s="1" t="s">
        <v>94</v>
      </c>
      <c r="B65" s="1" t="s">
        <v>102</v>
      </c>
      <c r="C65" s="1">
        <v>111.87671201588</v>
      </c>
      <c r="D65" s="1" t="s">
        <v>34</v>
      </c>
      <c r="E65" s="12">
        <v>57099.927484174797</v>
      </c>
      <c r="F65" s="1">
        <v>510.38260291444601</v>
      </c>
      <c r="G65" s="1">
        <v>9.1802715572757094</v>
      </c>
      <c r="H65" s="1">
        <v>366.61000494662397</v>
      </c>
      <c r="I65" s="1">
        <v>91.861530501611895</v>
      </c>
      <c r="J65" s="1">
        <v>127.886654517089</v>
      </c>
      <c r="K65" s="1">
        <v>0.62425838447348003</v>
      </c>
      <c r="L65" s="1">
        <v>510.38260345021098</v>
      </c>
      <c r="M65" s="12">
        <f t="shared" si="0"/>
        <v>57099.92754411434</v>
      </c>
      <c r="N65" s="5">
        <v>10.2259313245968</v>
      </c>
      <c r="O65" s="7">
        <f t="shared" si="2"/>
        <v>545.93471351743256</v>
      </c>
      <c r="P65" s="12">
        <f t="shared" si="1"/>
        <v>61077.38072366175</v>
      </c>
      <c r="Q65" s="1">
        <v>0.113902923328273</v>
      </c>
      <c r="R65" s="1">
        <v>11.390694796222499</v>
      </c>
      <c r="S65" s="1">
        <v>12.688128232252399</v>
      </c>
      <c r="T65" s="1">
        <v>14.133343129469999</v>
      </c>
      <c r="U65" s="1">
        <v>15.743172228318199</v>
      </c>
      <c r="V65" s="1">
        <v>17.536365567584099</v>
      </c>
      <c r="W65" s="1">
        <v>19.533808870285199</v>
      </c>
      <c r="X65" s="1">
        <v>583.96330401657201</v>
      </c>
      <c r="Y65" s="1">
        <v>624.64088103285701</v>
      </c>
      <c r="Z65" s="1">
        <v>668.15196703940705</v>
      </c>
      <c r="AA65" s="1">
        <v>714.69393793190704</v>
      </c>
      <c r="AB65" s="1">
        <v>764.47791836926694</v>
      </c>
      <c r="AC65" s="1">
        <v>817.72973948169897</v>
      </c>
      <c r="AD65" s="3">
        <v>65331.894391303998</v>
      </c>
      <c r="AE65" s="3">
        <v>69882.767960658704</v>
      </c>
      <c r="AF65" s="3">
        <v>74750.645199311606</v>
      </c>
      <c r="AG65" s="3">
        <v>79957.607873503395</v>
      </c>
      <c r="AH65" s="3">
        <v>85527.275915898106</v>
      </c>
      <c r="AI65" s="3">
        <v>91484.914570814697</v>
      </c>
    </row>
    <row r="66" spans="1:35" x14ac:dyDescent="0.25">
      <c r="A66" s="1" t="s">
        <v>103</v>
      </c>
      <c r="B66" s="1" t="s">
        <v>104</v>
      </c>
      <c r="C66" s="1">
        <v>149.67315801443601</v>
      </c>
      <c r="D66" s="1" t="s">
        <v>34</v>
      </c>
      <c r="E66" s="12">
        <v>6283.1855083828004</v>
      </c>
      <c r="F66" s="1">
        <v>41.979374202666001</v>
      </c>
      <c r="G66" s="1">
        <v>0.44226131831926402</v>
      </c>
      <c r="H66" s="1">
        <v>55.200853746599897</v>
      </c>
      <c r="I66" s="1">
        <v>91.861530501611895</v>
      </c>
      <c r="J66" s="1">
        <v>69.859237711415105</v>
      </c>
      <c r="K66" s="1">
        <v>0.62425838447348003</v>
      </c>
      <c r="L66" s="1">
        <v>41.979374186449803</v>
      </c>
      <c r="M66" s="12">
        <f t="shared" ref="M66:M129" si="3">L66*C66</f>
        <v>6283.1855059556374</v>
      </c>
      <c r="N66" s="5">
        <v>0.38981592161596701</v>
      </c>
      <c r="O66" s="7">
        <f t="shared" si="2"/>
        <v>38.79846115276623</v>
      </c>
      <c r="P66" s="12">
        <f t="shared" ref="P66:P129" si="4">O66*C66</f>
        <v>5807.0882068349374</v>
      </c>
      <c r="Q66" s="1">
        <v>-0.118584634312145</v>
      </c>
      <c r="R66" s="1">
        <v>0.34358974310208501</v>
      </c>
      <c r="S66" s="1">
        <v>0.30284527906292003</v>
      </c>
      <c r="T66" s="1">
        <v>0.266932482392084</v>
      </c>
      <c r="U66" s="1">
        <v>0.23527839158158501</v>
      </c>
      <c r="V66" s="1">
        <v>0.20737798955433301</v>
      </c>
      <c r="W66" s="1">
        <v>0.182786146498645</v>
      </c>
      <c r="X66" s="1">
        <v>35.858576193558399</v>
      </c>
      <c r="Y66" s="1">
        <v>33.141455831620299</v>
      </c>
      <c r="Z66" s="1">
        <v>30.6302204725168</v>
      </c>
      <c r="AA66" s="1">
        <v>28.3092695433083</v>
      </c>
      <c r="AB66" s="1">
        <v>26.1641845769527</v>
      </c>
      <c r="AC66" s="1">
        <v>24.1816396403159</v>
      </c>
      <c r="AD66" s="3">
        <v>5367.0663407911998</v>
      </c>
      <c r="AE66" s="3">
        <v>4960.3863555145799</v>
      </c>
      <c r="AF66" s="3">
        <v>4584.5218288000397</v>
      </c>
      <c r="AG66" s="3">
        <v>4237.1377736288796</v>
      </c>
      <c r="AH66" s="3">
        <v>3916.0761325051399</v>
      </c>
      <c r="AI66" s="3">
        <v>3619.3423709331701</v>
      </c>
    </row>
    <row r="67" spans="1:35" x14ac:dyDescent="0.25">
      <c r="A67" s="1" t="s">
        <v>103</v>
      </c>
      <c r="B67" s="1" t="s">
        <v>105</v>
      </c>
      <c r="C67" s="1">
        <v>13.5279871894752</v>
      </c>
      <c r="D67" s="1" t="s">
        <v>34</v>
      </c>
      <c r="E67" s="12">
        <v>19404.322538987701</v>
      </c>
      <c r="F67" s="1">
        <v>1434.38356846496</v>
      </c>
      <c r="G67" s="1">
        <v>2.5822781162779802</v>
      </c>
      <c r="H67" s="1">
        <v>166.08484790789799</v>
      </c>
      <c r="I67" s="1">
        <v>91.861530501611895</v>
      </c>
      <c r="J67" s="1">
        <v>793.357561423211</v>
      </c>
      <c r="K67" s="1">
        <v>0.62425838447348003</v>
      </c>
      <c r="L67" s="1">
        <v>1434.3835691092499</v>
      </c>
      <c r="M67" s="12">
        <f t="shared" si="3"/>
        <v>19404.322547703647</v>
      </c>
      <c r="N67" s="5">
        <v>2.8819641490770298</v>
      </c>
      <c r="O67" s="7">
        <f t="shared" ref="O67:O130" si="5">J67*(N67^K67)</f>
        <v>1536.1492454839874</v>
      </c>
      <c r="P67" s="12">
        <f t="shared" si="4"/>
        <v>20781.007314029375</v>
      </c>
      <c r="Q67" s="1">
        <v>0.11605490164282201</v>
      </c>
      <c r="R67" s="1">
        <v>3.21643021493631</v>
      </c>
      <c r="S67" s="1">
        <v>3.5897127071717398</v>
      </c>
      <c r="T67" s="1">
        <v>4.0063164623285497</v>
      </c>
      <c r="U67" s="1">
        <v>4.4712691253141097</v>
      </c>
      <c r="V67" s="1">
        <v>4.9901818238710298</v>
      </c>
      <c r="W67" s="1">
        <v>5.5693168846201901</v>
      </c>
      <c r="X67" s="1">
        <v>1645.1349243120601</v>
      </c>
      <c r="Y67" s="1">
        <v>1761.85284544963</v>
      </c>
      <c r="Z67" s="1">
        <v>1886.85159080006</v>
      </c>
      <c r="AA67" s="1">
        <v>2020.71866268498</v>
      </c>
      <c r="AB67" s="1">
        <v>2164.08324514383</v>
      </c>
      <c r="AC67" s="1">
        <v>2317.61916114017</v>
      </c>
      <c r="AD67" s="3">
        <v>22255.3641810519</v>
      </c>
      <c r="AE67" s="3">
        <v>23834.322722983001</v>
      </c>
      <c r="AF67" s="3">
        <v>25525.3041487841</v>
      </c>
      <c r="AG67" s="3">
        <v>27336.256182335899</v>
      </c>
      <c r="AH67" s="3">
        <v>29275.690417263701</v>
      </c>
      <c r="AI67" s="3">
        <v>31352.722321986501</v>
      </c>
    </row>
    <row r="68" spans="1:35" x14ac:dyDescent="0.25">
      <c r="A68" s="1" t="s">
        <v>103</v>
      </c>
      <c r="B68" s="1" t="s">
        <v>106</v>
      </c>
      <c r="C68" s="1">
        <v>288.92446642935499</v>
      </c>
      <c r="D68" s="1" t="s">
        <v>34</v>
      </c>
      <c r="E68" s="12">
        <v>41658.4846999855</v>
      </c>
      <c r="F68" s="1">
        <v>144.18469025769201</v>
      </c>
      <c r="G68" s="1">
        <v>0.96673032555735094</v>
      </c>
      <c r="H68" s="1">
        <v>89.941559516174706</v>
      </c>
      <c r="I68" s="1">
        <v>91.861530501611895</v>
      </c>
      <c r="J68" s="1">
        <v>147.26258242821001</v>
      </c>
      <c r="K68" s="1">
        <v>0.62425838447348003</v>
      </c>
      <c r="L68" s="1">
        <v>144.18469025538201</v>
      </c>
      <c r="M68" s="12">
        <f t="shared" si="3"/>
        <v>41658.484699318069</v>
      </c>
      <c r="N68" s="5">
        <v>1.01675604215209</v>
      </c>
      <c r="O68" s="7">
        <f t="shared" si="5"/>
        <v>148.79815155545359</v>
      </c>
      <c r="P68" s="12">
        <f t="shared" si="4"/>
        <v>42991.426543833724</v>
      </c>
      <c r="Q68" s="1">
        <v>5.1747333534717603E-2</v>
      </c>
      <c r="R68" s="1">
        <v>1.06937045618877</v>
      </c>
      <c r="S68" s="1">
        <v>1.12470752585735</v>
      </c>
      <c r="T68" s="1">
        <v>1.18290814132689</v>
      </c>
      <c r="U68" s="1">
        <v>1.24412048345707</v>
      </c>
      <c r="V68" s="1">
        <v>1.3085004010718999</v>
      </c>
      <c r="W68" s="1">
        <v>1.37621180775648</v>
      </c>
      <c r="X68" s="1">
        <v>153.55922925730499</v>
      </c>
      <c r="Y68" s="1">
        <v>158.472646626325</v>
      </c>
      <c r="Z68" s="1">
        <v>163.54327805768901</v>
      </c>
      <c r="AA68" s="1">
        <v>168.776153912051</v>
      </c>
      <c r="AB68" s="1">
        <v>174.176465505946</v>
      </c>
      <c r="AC68" s="1">
        <v>179.749570261879</v>
      </c>
      <c r="AD68" s="3">
        <v>44367.0183784701</v>
      </c>
      <c r="AE68" s="3">
        <v>45786.624870158703</v>
      </c>
      <c r="AF68" s="3">
        <v>47251.654350925703</v>
      </c>
      <c r="AG68" s="3">
        <v>48763.560215038298</v>
      </c>
      <c r="AH68" s="3">
        <v>50323.842360856499</v>
      </c>
      <c r="AI68" s="3">
        <v>51934.048678819301</v>
      </c>
    </row>
    <row r="69" spans="1:35" x14ac:dyDescent="0.25">
      <c r="A69" s="1" t="s">
        <v>103</v>
      </c>
      <c r="B69" s="1" t="s">
        <v>107</v>
      </c>
      <c r="C69" s="1">
        <v>292.08680697474199</v>
      </c>
      <c r="D69" s="1" t="s">
        <v>34</v>
      </c>
      <c r="E69" s="12">
        <v>58229.910698073501</v>
      </c>
      <c r="F69" s="1">
        <v>199.35823634481599</v>
      </c>
      <c r="G69" s="1">
        <v>0.32759799202478601</v>
      </c>
      <c r="H69" s="1">
        <v>45.770048967872903</v>
      </c>
      <c r="I69" s="1">
        <v>91.861530501611895</v>
      </c>
      <c r="J69" s="1">
        <v>400.116519901289</v>
      </c>
      <c r="K69" s="1">
        <v>0.62425838447348003</v>
      </c>
      <c r="L69" s="1">
        <v>199.358236239478</v>
      </c>
      <c r="M69" s="12">
        <f t="shared" si="3"/>
        <v>58229.910667305427</v>
      </c>
      <c r="N69" s="5">
        <v>0.340072328265699</v>
      </c>
      <c r="O69" s="7">
        <f t="shared" si="5"/>
        <v>204.06378418815106</v>
      </c>
      <c r="P69" s="12">
        <f t="shared" si="4"/>
        <v>59604.339142699886</v>
      </c>
      <c r="Q69" s="1">
        <v>3.8078182847862997E-2</v>
      </c>
      <c r="R69" s="1">
        <v>0.35302166456289902</v>
      </c>
      <c r="S69" s="1">
        <v>0.366464088055382</v>
      </c>
      <c r="T69" s="1">
        <v>0.38041837460752997</v>
      </c>
      <c r="U69" s="1">
        <v>0.39490401503452199</v>
      </c>
      <c r="V69" s="1">
        <v>0.40994124232636198</v>
      </c>
      <c r="W69" s="1">
        <v>0.42555105990854603</v>
      </c>
      <c r="X69" s="1">
        <v>208.88039943915899</v>
      </c>
      <c r="Y69" s="1">
        <v>213.810703567243</v>
      </c>
      <c r="Z69" s="1">
        <v>218.85738002542899</v>
      </c>
      <c r="AA69" s="1">
        <v>224.023175605571</v>
      </c>
      <c r="AB69" s="1">
        <v>229.31090193336499</v>
      </c>
      <c r="AC69" s="1">
        <v>234.72343699865701</v>
      </c>
      <c r="AD69" s="3">
        <v>61011.208911792797</v>
      </c>
      <c r="AE69" s="3">
        <v>62451.285701979301</v>
      </c>
      <c r="AF69" s="3">
        <v>63925.353314485401</v>
      </c>
      <c r="AG69" s="3">
        <v>65434.214050973198</v>
      </c>
      <c r="AH69" s="3">
        <v>66978.689150214996</v>
      </c>
      <c r="AI69" s="3">
        <v>68559.619235075006</v>
      </c>
    </row>
    <row r="70" spans="1:35" x14ac:dyDescent="0.25">
      <c r="A70" s="1" t="s">
        <v>108</v>
      </c>
      <c r="B70" s="1" t="s">
        <v>109</v>
      </c>
      <c r="C70" s="1">
        <v>12.16070075076</v>
      </c>
      <c r="D70" s="1" t="s">
        <v>34</v>
      </c>
      <c r="E70" s="12">
        <v>9.3116079793826891</v>
      </c>
      <c r="F70" s="1">
        <v>0.76571310899174505</v>
      </c>
      <c r="G70" s="1">
        <v>0.61671517404692999</v>
      </c>
      <c r="H70" s="1">
        <v>67.934791976142407</v>
      </c>
      <c r="I70" s="1">
        <v>91.861530501611895</v>
      </c>
      <c r="J70" s="1">
        <v>1.0353984471142701</v>
      </c>
      <c r="K70" s="1">
        <v>0.62425838447348003</v>
      </c>
      <c r="L70" s="1">
        <v>0.765713108816508</v>
      </c>
      <c r="M70" s="12">
        <f t="shared" si="3"/>
        <v>9.3116079772516827</v>
      </c>
      <c r="N70" s="5">
        <v>0.71482681072641296</v>
      </c>
      <c r="O70" s="7">
        <f t="shared" si="5"/>
        <v>0.83963620469515987</v>
      </c>
      <c r="P70" s="12">
        <f t="shared" si="4"/>
        <v>10.210564624801707</v>
      </c>
      <c r="Q70" s="1">
        <v>0.15908743745620499</v>
      </c>
      <c r="R70" s="1">
        <v>0.82854677626987105</v>
      </c>
      <c r="S70" s="1">
        <v>0.96035815971924399</v>
      </c>
      <c r="T70" s="1">
        <v>1.11313907838913</v>
      </c>
      <c r="U70" s="1">
        <v>1.2902255219024199</v>
      </c>
      <c r="V70" s="1">
        <v>1.4954841939224699</v>
      </c>
      <c r="W70" s="1">
        <v>1.7333969420898601</v>
      </c>
      <c r="X70" s="1">
        <v>0.92069594749989203</v>
      </c>
      <c r="Y70" s="1">
        <v>1.00958131986516</v>
      </c>
      <c r="Z70" s="1">
        <v>1.10704781984587</v>
      </c>
      <c r="AA70" s="1">
        <v>1.21392388241611</v>
      </c>
      <c r="AB70" s="1">
        <v>1.33111792090912</v>
      </c>
      <c r="AC70" s="1">
        <v>1.45962604824842</v>
      </c>
      <c r="AD70" s="3">
        <v>11.1963078999836</v>
      </c>
      <c r="AE70" s="3">
        <v>12.277216314437601</v>
      </c>
      <c r="AF70" s="3">
        <v>13.462477253926901</v>
      </c>
      <c r="AG70" s="3">
        <v>14.7621650682631</v>
      </c>
      <c r="AH70" s="3">
        <v>16.187326700149601</v>
      </c>
      <c r="AI70" s="3">
        <v>17.750075580763401</v>
      </c>
    </row>
    <row r="71" spans="1:35" x14ac:dyDescent="0.25">
      <c r="A71" s="1" t="s">
        <v>108</v>
      </c>
      <c r="B71" s="1" t="s">
        <v>110</v>
      </c>
      <c r="C71" s="1">
        <v>254.65997234564901</v>
      </c>
      <c r="D71" s="1" t="s">
        <v>34</v>
      </c>
      <c r="E71" s="12">
        <v>28853.822827759901</v>
      </c>
      <c r="F71" s="1">
        <v>113.30332977731</v>
      </c>
      <c r="G71" s="1">
        <v>2.0099289333277701</v>
      </c>
      <c r="H71" s="1">
        <v>142.035456685258</v>
      </c>
      <c r="I71" s="1">
        <v>91.861530501611895</v>
      </c>
      <c r="J71" s="1">
        <v>73.279007419510506</v>
      </c>
      <c r="K71" s="1">
        <v>0.62425838447348003</v>
      </c>
      <c r="L71" s="1">
        <v>113.303329814761</v>
      </c>
      <c r="M71" s="12">
        <f t="shared" si="3"/>
        <v>28853.822837296986</v>
      </c>
      <c r="N71" s="5">
        <v>2.2663271409968901</v>
      </c>
      <c r="O71" s="7">
        <f t="shared" si="5"/>
        <v>122.12165752103711</v>
      </c>
      <c r="P71" s="12">
        <f t="shared" si="4"/>
        <v>31099.49792711213</v>
      </c>
      <c r="Q71" s="1">
        <v>0.127565807635103</v>
      </c>
      <c r="R71" s="1">
        <v>2.5554329931035098</v>
      </c>
      <c r="S71" s="1">
        <v>2.88141886672615</v>
      </c>
      <c r="T71" s="1">
        <v>3.2489893915950998</v>
      </c>
      <c r="U71" s="1">
        <v>3.6634493473318099</v>
      </c>
      <c r="V71" s="1">
        <v>4.13078022205449</v>
      </c>
      <c r="W71" s="1">
        <v>4.6577265372439802</v>
      </c>
      <c r="X71" s="1">
        <v>131.62631018936301</v>
      </c>
      <c r="Y71" s="1">
        <v>141.87070406477201</v>
      </c>
      <c r="Z71" s="1">
        <v>152.912412745431</v>
      </c>
      <c r="AA71" s="1">
        <v>164.813490746855</v>
      </c>
      <c r="AB71" s="1">
        <v>177.64082224891399</v>
      </c>
      <c r="AC71" s="1">
        <v>191.46649698560699</v>
      </c>
      <c r="AD71" s="3">
        <v>33519.952512783202</v>
      </c>
      <c r="AE71" s="3">
        <v>36128.789573792703</v>
      </c>
      <c r="AF71" s="3">
        <v>38940.670801058099</v>
      </c>
      <c r="AG71" s="3">
        <v>41971.398995784097</v>
      </c>
      <c r="AH71" s="3">
        <v>45238.006881366899</v>
      </c>
      <c r="AI71" s="3">
        <v>48758.852827473303</v>
      </c>
    </row>
    <row r="72" spans="1:35" x14ac:dyDescent="0.25">
      <c r="A72" s="1" t="s">
        <v>108</v>
      </c>
      <c r="B72" s="1" t="s">
        <v>111</v>
      </c>
      <c r="C72" s="1">
        <v>562.39724158598699</v>
      </c>
      <c r="D72" s="1" t="s">
        <v>34</v>
      </c>
      <c r="E72" s="12">
        <v>33751.011684574798</v>
      </c>
      <c r="F72" s="1">
        <v>60.012761779192402</v>
      </c>
      <c r="G72" s="1">
        <v>1.0913198888003199</v>
      </c>
      <c r="H72" s="1">
        <v>97.012026080724297</v>
      </c>
      <c r="I72" s="1">
        <v>91.861530501611895</v>
      </c>
      <c r="J72" s="1">
        <v>56.826605621842901</v>
      </c>
      <c r="K72" s="1">
        <v>0.62425838447348003</v>
      </c>
      <c r="L72" s="1">
        <v>60.0127617816756</v>
      </c>
      <c r="M72" s="12">
        <f t="shared" si="3"/>
        <v>33751.011685971302</v>
      </c>
      <c r="N72" s="5">
        <v>1.10881873177944</v>
      </c>
      <c r="O72" s="7">
        <f t="shared" si="5"/>
        <v>60.611675918822613</v>
      </c>
      <c r="P72" s="12">
        <f t="shared" si="4"/>
        <v>34087.839344649634</v>
      </c>
      <c r="Q72" s="1">
        <v>1.6034568011362899E-2</v>
      </c>
      <c r="R72" s="1">
        <v>1.12659816114643</v>
      </c>
      <c r="S72" s="1">
        <v>1.14466267598281</v>
      </c>
      <c r="T72" s="1">
        <v>1.1630168475109199</v>
      </c>
      <c r="U72" s="1">
        <v>1.1816653202506999</v>
      </c>
      <c r="V72" s="1">
        <v>1.2006128131949301</v>
      </c>
      <c r="W72" s="1">
        <v>1.21986412100342</v>
      </c>
      <c r="X72" s="1">
        <v>61.216567087071802</v>
      </c>
      <c r="Y72" s="1">
        <v>61.827494935875798</v>
      </c>
      <c r="Z72" s="1">
        <v>62.444519709976397</v>
      </c>
      <c r="AA72" s="1">
        <v>63.0677022553445</v>
      </c>
      <c r="AB72" s="1">
        <v>63.697104025180202</v>
      </c>
      <c r="AC72" s="1">
        <v>64.332787085973195</v>
      </c>
      <c r="AD72" s="3">
        <v>34428.028469132703</v>
      </c>
      <c r="AE72" s="3">
        <v>34771.612606108203</v>
      </c>
      <c r="AF72" s="3">
        <v>35118.625637052603</v>
      </c>
      <c r="AG72" s="3">
        <v>35469.101781572099</v>
      </c>
      <c r="AH72" s="3">
        <v>35823.075600777003</v>
      </c>
      <c r="AI72" s="3">
        <v>36180.582000690003</v>
      </c>
    </row>
    <row r="73" spans="1:35" x14ac:dyDescent="0.25">
      <c r="A73" s="1" t="s">
        <v>108</v>
      </c>
      <c r="B73" s="1" t="s">
        <v>112</v>
      </c>
      <c r="C73" s="1">
        <v>331.06594411036099</v>
      </c>
      <c r="D73" s="1" t="s">
        <v>34</v>
      </c>
      <c r="E73" s="12">
        <v>31634.196013733999</v>
      </c>
      <c r="F73" s="1">
        <v>95.552552524667703</v>
      </c>
      <c r="G73" s="1">
        <v>0.88480185111090304</v>
      </c>
      <c r="H73" s="1">
        <v>85.104369946049601</v>
      </c>
      <c r="I73" s="1">
        <v>91.861530501611895</v>
      </c>
      <c r="J73" s="1">
        <v>103.139283256735</v>
      </c>
      <c r="K73" s="1">
        <v>0.62425838447348003</v>
      </c>
      <c r="L73" s="1">
        <v>95.552552519130401</v>
      </c>
      <c r="M73" s="12">
        <f t="shared" si="3"/>
        <v>31634.19601190076</v>
      </c>
      <c r="N73" s="5">
        <v>1.3249226792244999</v>
      </c>
      <c r="O73" s="7">
        <f t="shared" si="5"/>
        <v>122.94265127183209</v>
      </c>
      <c r="P73" s="12">
        <f t="shared" si="4"/>
        <v>40702.124914739965</v>
      </c>
      <c r="Q73" s="1">
        <v>0.49742304173641899</v>
      </c>
      <c r="R73" s="1">
        <v>1.9839697483899199</v>
      </c>
      <c r="S73" s="1">
        <v>2.97084201534707</v>
      </c>
      <c r="T73" s="1">
        <v>4.44860728713937</v>
      </c>
      <c r="U73" s="1">
        <v>6.6614470553990301</v>
      </c>
      <c r="V73" s="1">
        <v>9.9750043120617402</v>
      </c>
      <c r="W73" s="1">
        <v>14.936801298301299</v>
      </c>
      <c r="X73" s="1">
        <v>158.18411024364201</v>
      </c>
      <c r="Y73" s="1">
        <v>203.52751851956799</v>
      </c>
      <c r="Z73" s="1">
        <v>261.868595593647</v>
      </c>
      <c r="AA73" s="1">
        <v>336.933117727742</v>
      </c>
      <c r="AB73" s="1">
        <v>433.51485337285999</v>
      </c>
      <c r="AC73" s="1">
        <v>557.78170267831194</v>
      </c>
      <c r="AD73" s="3">
        <v>52369.371801068999</v>
      </c>
      <c r="AE73" s="3">
        <v>67381.030071119996</v>
      </c>
      <c r="AF73" s="3">
        <v>86695.773833065105</v>
      </c>
      <c r="AG73" s="3">
        <v>111547.080722582</v>
      </c>
      <c r="AH73" s="3">
        <v>143522.00421775001</v>
      </c>
      <c r="AI73" s="3">
        <v>184662.52600468</v>
      </c>
    </row>
    <row r="74" spans="1:35" x14ac:dyDescent="0.25">
      <c r="A74" s="1" t="s">
        <v>108</v>
      </c>
      <c r="B74" s="1" t="s">
        <v>113</v>
      </c>
      <c r="C74" s="1">
        <v>414.16397380414099</v>
      </c>
      <c r="D74" s="1" t="s">
        <v>34</v>
      </c>
      <c r="E74" s="12">
        <v>51096.0842848217</v>
      </c>
      <c r="F74" s="1">
        <v>123.37162939475</v>
      </c>
      <c r="G74" s="1">
        <v>1.05212670056629</v>
      </c>
      <c r="H74" s="1">
        <v>94.8221585002415</v>
      </c>
      <c r="I74" s="1">
        <v>91.861530501611895</v>
      </c>
      <c r="J74" s="1">
        <v>119.519602547864</v>
      </c>
      <c r="K74" s="1">
        <v>0.62425838447348003</v>
      </c>
      <c r="L74" s="1">
        <v>123.371629397718</v>
      </c>
      <c r="M74" s="12">
        <f t="shared" si="3"/>
        <v>51096.084286050667</v>
      </c>
      <c r="N74" s="5">
        <v>2.1825312314959202</v>
      </c>
      <c r="O74" s="7">
        <f t="shared" si="5"/>
        <v>194.55305458267557</v>
      </c>
      <c r="P74" s="12">
        <f t="shared" si="4"/>
        <v>80576.866201694851</v>
      </c>
      <c r="Q74" s="1">
        <v>1.07439962346855</v>
      </c>
      <c r="R74" s="1">
        <v>4.5274419648235096</v>
      </c>
      <c r="S74" s="1">
        <v>9.3917239071056198</v>
      </c>
      <c r="T74" s="1">
        <v>19.482188536620502</v>
      </c>
      <c r="U74" s="1">
        <v>40.413844564708903</v>
      </c>
      <c r="V74" s="1">
        <v>83.834463947948905</v>
      </c>
      <c r="W74" s="1">
        <v>173.90618044731301</v>
      </c>
      <c r="X74" s="1">
        <v>306.803851357334</v>
      </c>
      <c r="Y74" s="1">
        <v>483.819713905816</v>
      </c>
      <c r="Z74" s="1">
        <v>762.967982730019</v>
      </c>
      <c r="AA74" s="1">
        <v>1203.17574075626</v>
      </c>
      <c r="AB74" s="1">
        <v>1897.3690848265101</v>
      </c>
      <c r="AC74" s="1">
        <v>2992.08945302753</v>
      </c>
      <c r="AD74" s="3">
        <v>127067.102256568</v>
      </c>
      <c r="AE74" s="3">
        <v>200380.69531601499</v>
      </c>
      <c r="AF74" s="3">
        <v>315993.85161279398</v>
      </c>
      <c r="AG74" s="3">
        <v>498312.04597635602</v>
      </c>
      <c r="AH74" s="3">
        <v>785821.91994487704</v>
      </c>
      <c r="AI74" s="3">
        <v>1239215.65784334</v>
      </c>
    </row>
    <row r="75" spans="1:35" x14ac:dyDescent="0.25">
      <c r="A75" s="1" t="s">
        <v>114</v>
      </c>
      <c r="B75" s="1" t="s">
        <v>115</v>
      </c>
      <c r="C75" s="1">
        <v>341.50906542035398</v>
      </c>
      <c r="D75" s="1" t="s">
        <v>34</v>
      </c>
      <c r="E75" s="12">
        <v>7534.1721372412203</v>
      </c>
      <c r="F75" s="1">
        <v>22.061411833877902</v>
      </c>
      <c r="G75" s="1">
        <v>0.70694460964661598</v>
      </c>
      <c r="H75" s="1">
        <v>73.979474530192604</v>
      </c>
      <c r="I75" s="1">
        <v>91.861530501611895</v>
      </c>
      <c r="J75" s="1">
        <v>27.3940179888586</v>
      </c>
      <c r="K75" s="1">
        <v>0.62425838447348003</v>
      </c>
      <c r="L75" s="1">
        <v>22.061411830255398</v>
      </c>
      <c r="M75" s="12">
        <f t="shared" si="3"/>
        <v>7534.1721360040619</v>
      </c>
      <c r="N75" s="5">
        <v>0.89195818130222304</v>
      </c>
      <c r="O75" s="7">
        <f t="shared" si="5"/>
        <v>25.506911201497449</v>
      </c>
      <c r="P75" s="12">
        <f t="shared" si="4"/>
        <v>8710.8414061833519</v>
      </c>
      <c r="Q75" s="1">
        <v>0.26170872389576599</v>
      </c>
      <c r="R75" s="1">
        <v>1.12539141869921</v>
      </c>
      <c r="S75" s="1">
        <v>1.4199161707702299</v>
      </c>
      <c r="T75" s="1">
        <v>1.7915206198614699</v>
      </c>
      <c r="U75" s="1">
        <v>2.26037719511837</v>
      </c>
      <c r="V75" s="1">
        <v>2.8519376263758902</v>
      </c>
      <c r="W75" s="1">
        <v>3.5983145832050401</v>
      </c>
      <c r="X75" s="1">
        <v>29.490520554483702</v>
      </c>
      <c r="Y75" s="1">
        <v>34.096280639553399</v>
      </c>
      <c r="Z75" s="1">
        <v>39.421357493617798</v>
      </c>
      <c r="AA75" s="1">
        <v>45.578092316522202</v>
      </c>
      <c r="AB75" s="1">
        <v>52.696371492273997</v>
      </c>
      <c r="AC75" s="1">
        <v>60.926366754606597</v>
      </c>
      <c r="AD75" s="3">
        <v>10071.2801133215</v>
      </c>
      <c r="AE75" s="3">
        <v>11644.188935524</v>
      </c>
      <c r="AF75" s="3">
        <v>13462.7509552471</v>
      </c>
      <c r="AG75" s="3">
        <v>15565.3317106581</v>
      </c>
      <c r="AH75" s="3">
        <v>17996.288579370299</v>
      </c>
      <c r="AI75" s="3">
        <v>20806.906569823401</v>
      </c>
    </row>
    <row r="76" spans="1:35" x14ac:dyDescent="0.25">
      <c r="A76" s="1" t="s">
        <v>114</v>
      </c>
      <c r="B76" s="1" t="s">
        <v>116</v>
      </c>
      <c r="C76" s="1">
        <v>15.639584191697301</v>
      </c>
      <c r="D76" s="1" t="s">
        <v>34</v>
      </c>
      <c r="E76" s="12">
        <v>27328.268544845501</v>
      </c>
      <c r="F76" s="1">
        <v>1747.37820455311</v>
      </c>
      <c r="G76" s="1">
        <v>3.2762840742746899</v>
      </c>
      <c r="H76" s="1">
        <v>192.69255306785399</v>
      </c>
      <c r="I76" s="1">
        <v>91.861530501611895</v>
      </c>
      <c r="J76" s="1">
        <v>833.02044464003802</v>
      </c>
      <c r="K76" s="1">
        <v>0.62425838447348003</v>
      </c>
      <c r="L76" s="1">
        <v>1747.37820553494</v>
      </c>
      <c r="M76" s="12">
        <f t="shared" si="3"/>
        <v>27328.268560200646</v>
      </c>
      <c r="N76" s="5">
        <v>3.6226669407834202</v>
      </c>
      <c r="O76" s="7">
        <f t="shared" si="5"/>
        <v>1860.5178074693772</v>
      </c>
      <c r="P76" s="12">
        <f t="shared" si="4"/>
        <v>29097.724890069396</v>
      </c>
      <c r="Q76" s="1">
        <v>0.105724307983097</v>
      </c>
      <c r="R76" s="1">
        <v>4.0056708961509999</v>
      </c>
      <c r="S76" s="1">
        <v>4.4291676796545998</v>
      </c>
      <c r="T76" s="1">
        <v>4.8974383675271804</v>
      </c>
      <c r="U76" s="1">
        <v>5.4152166498238703</v>
      </c>
      <c r="V76" s="1">
        <v>5.9877366827050498</v>
      </c>
      <c r="W76" s="1">
        <v>6.6207859998690504</v>
      </c>
      <c r="X76" s="1">
        <v>1980.9829955221101</v>
      </c>
      <c r="Y76" s="1">
        <v>2109.2480882435002</v>
      </c>
      <c r="Z76" s="1">
        <v>2245.81811545852</v>
      </c>
      <c r="AA76" s="1">
        <v>2391.23080676672</v>
      </c>
      <c r="AB76" s="1">
        <v>2546.0587087938802</v>
      </c>
      <c r="AC76" s="1">
        <v>2710.9114395319698</v>
      </c>
      <c r="AD76" s="3">
        <v>30981.750340789</v>
      </c>
      <c r="AE76" s="3">
        <v>32987.763057261</v>
      </c>
      <c r="AF76" s="3">
        <v>35123.6614959527</v>
      </c>
      <c r="AG76" s="3">
        <v>37397.8555242086</v>
      </c>
      <c r="AH76" s="3">
        <v>39819.299533186299</v>
      </c>
      <c r="AI76" s="3">
        <v>42397.527694795797</v>
      </c>
    </row>
    <row r="77" spans="1:35" x14ac:dyDescent="0.25">
      <c r="A77" s="1" t="s">
        <v>114</v>
      </c>
      <c r="B77" s="1" t="s">
        <v>117</v>
      </c>
      <c r="C77" s="1">
        <v>66.009324552503799</v>
      </c>
      <c r="D77" s="1" t="s">
        <v>34</v>
      </c>
      <c r="E77" s="12">
        <v>9180.8521255195392</v>
      </c>
      <c r="F77" s="1">
        <v>139.08417011928401</v>
      </c>
      <c r="G77" s="1">
        <v>1.5047115119190699</v>
      </c>
      <c r="H77" s="1">
        <v>118.55240044571801</v>
      </c>
      <c r="I77" s="1">
        <v>91.861530501611895</v>
      </c>
      <c r="J77" s="1">
        <v>107.770780580305</v>
      </c>
      <c r="K77" s="1">
        <v>0.62425838447348003</v>
      </c>
      <c r="L77" s="1">
        <v>139.08417014619201</v>
      </c>
      <c r="M77" s="12">
        <f t="shared" si="3"/>
        <v>9180.8521272956477</v>
      </c>
      <c r="N77" s="5">
        <v>1.50719280185029</v>
      </c>
      <c r="O77" s="7">
        <f t="shared" si="5"/>
        <v>139.22730054886685</v>
      </c>
      <c r="P77" s="12">
        <f t="shared" si="4"/>
        <v>9190.3000684991421</v>
      </c>
      <c r="Q77" s="1">
        <v>1.64901372227643E-3</v>
      </c>
      <c r="R77" s="1">
        <v>1.50967818346266</v>
      </c>
      <c r="S77" s="1">
        <v>1.51216766350341</v>
      </c>
      <c r="T77" s="1">
        <v>1.5146612487309099</v>
      </c>
      <c r="U77" s="1">
        <v>1.5171589459146599</v>
      </c>
      <c r="V77" s="1">
        <v>1.5196607618353499</v>
      </c>
      <c r="W77" s="1">
        <v>1.5221667032848201</v>
      </c>
      <c r="X77" s="1">
        <v>139.37057824588999</v>
      </c>
      <c r="Y77" s="1">
        <v>139.51400338884099</v>
      </c>
      <c r="Z77" s="1">
        <v>139.65757612945399</v>
      </c>
      <c r="AA77" s="1">
        <v>139.80129661962201</v>
      </c>
      <c r="AB77" s="1">
        <v>139.94516501139299</v>
      </c>
      <c r="AC77" s="1">
        <v>140.08918145697001</v>
      </c>
      <c r="AD77" s="3">
        <v>9199.7577325031307</v>
      </c>
      <c r="AE77" s="3">
        <v>9209.2251293131503</v>
      </c>
      <c r="AF77" s="3">
        <v>9218.7022689452006</v>
      </c>
      <c r="AG77" s="3">
        <v>9228.1891614255401</v>
      </c>
      <c r="AH77" s="3">
        <v>9237.6858167907594</v>
      </c>
      <c r="AI77" s="3">
        <v>9247.1922450877591</v>
      </c>
    </row>
    <row r="78" spans="1:35" x14ac:dyDescent="0.25">
      <c r="A78" s="1" t="s">
        <v>114</v>
      </c>
      <c r="B78" s="1" t="s">
        <v>118</v>
      </c>
      <c r="C78" s="1">
        <v>317.50526086396297</v>
      </c>
      <c r="D78" s="1" t="s">
        <v>34</v>
      </c>
      <c r="E78" s="12">
        <v>60117.946155870297</v>
      </c>
      <c r="F78" s="1">
        <v>189.34472453238499</v>
      </c>
      <c r="G78" s="1">
        <v>1.7251891540489299</v>
      </c>
      <c r="H78" s="1">
        <v>129.11627389944499</v>
      </c>
      <c r="I78" s="1">
        <v>91.861530501611895</v>
      </c>
      <c r="J78" s="1">
        <v>134.71188148983401</v>
      </c>
      <c r="K78" s="1">
        <v>0.62425838447348003</v>
      </c>
      <c r="L78" s="1">
        <v>189.34472458127499</v>
      </c>
      <c r="M78" s="12">
        <f t="shared" si="3"/>
        <v>60117.946171392934</v>
      </c>
      <c r="N78" s="5">
        <v>2.0166719245949398</v>
      </c>
      <c r="O78" s="7">
        <f t="shared" si="5"/>
        <v>208.72622197618276</v>
      </c>
      <c r="P78" s="12">
        <f t="shared" si="4"/>
        <v>66271.673557697344</v>
      </c>
      <c r="Q78" s="1">
        <v>0.16895699225903199</v>
      </c>
      <c r="R78" s="1">
        <v>2.3574027473477299</v>
      </c>
      <c r="S78" s="1">
        <v>2.7557024250827902</v>
      </c>
      <c r="T78" s="1">
        <v>3.2212976183856998</v>
      </c>
      <c r="U78" s="1">
        <v>3.7655583751593298</v>
      </c>
      <c r="V78" s="1">
        <v>4.4017757924020602</v>
      </c>
      <c r="W78" s="1">
        <v>5.1454865908849401</v>
      </c>
      <c r="X78" s="1">
        <v>230.09162698773901</v>
      </c>
      <c r="Y78" s="1">
        <v>253.64401419532999</v>
      </c>
      <c r="Z78" s="1">
        <v>279.60724507610701</v>
      </c>
      <c r="AA78" s="1">
        <v>308.22809577064999</v>
      </c>
      <c r="AB78" s="1">
        <v>339.77860264865899</v>
      </c>
      <c r="AC78" s="1">
        <v>374.55864796887499</v>
      </c>
      <c r="AD78" s="3">
        <v>73055.3020493558</v>
      </c>
      <c r="AE78" s="3">
        <v>80533.308893671201</v>
      </c>
      <c r="AF78" s="3">
        <v>88776.771287343698</v>
      </c>
      <c r="AG78" s="3">
        <v>97864.041953263004</v>
      </c>
      <c r="AH78" s="3">
        <v>107881.493869955</v>
      </c>
      <c r="AI78" s="3">
        <v>118924.34123221099</v>
      </c>
    </row>
    <row r="79" spans="1:35" x14ac:dyDescent="0.25">
      <c r="A79" s="1" t="s">
        <v>114</v>
      </c>
      <c r="B79" s="1" t="s">
        <v>119</v>
      </c>
      <c r="C79" s="1">
        <v>35.5998267327547</v>
      </c>
      <c r="D79" s="1" t="s">
        <v>34</v>
      </c>
      <c r="E79" s="12">
        <v>13825.644213334001</v>
      </c>
      <c r="F79" s="1">
        <v>388.36268269287098</v>
      </c>
      <c r="G79" s="1">
        <v>1.4815150354079201</v>
      </c>
      <c r="H79" s="1">
        <v>117.408183312708</v>
      </c>
      <c r="I79" s="1">
        <v>91.861530501611895</v>
      </c>
      <c r="J79" s="1">
        <v>303.85948760368302</v>
      </c>
      <c r="K79" s="1">
        <v>0.62425838447348003</v>
      </c>
      <c r="L79" s="1">
        <v>388.36268276514801</v>
      </c>
      <c r="M79" s="12">
        <f t="shared" si="3"/>
        <v>13825.644215907048</v>
      </c>
      <c r="N79" s="5">
        <v>1.40475505040319</v>
      </c>
      <c r="O79" s="7">
        <f t="shared" si="5"/>
        <v>375.67622792263802</v>
      </c>
      <c r="P79" s="12">
        <f t="shared" si="4"/>
        <v>13374.008621660776</v>
      </c>
      <c r="Q79" s="1">
        <v>-5.1811816397524899E-2</v>
      </c>
      <c r="R79" s="1">
        <v>1.33197213964821</v>
      </c>
      <c r="S79" s="1">
        <v>1.2629602437021299</v>
      </c>
      <c r="T79" s="1">
        <v>1.1975239794380701</v>
      </c>
      <c r="U79" s="1">
        <v>1.1354780868837899</v>
      </c>
      <c r="V79" s="1">
        <v>1.07664690472275</v>
      </c>
      <c r="W79" s="1">
        <v>1.0208638729702899</v>
      </c>
      <c r="X79" s="1">
        <v>363.40419532926398</v>
      </c>
      <c r="Y79" s="1">
        <v>351.53304725500101</v>
      </c>
      <c r="Z79" s="1">
        <v>340.04968820027199</v>
      </c>
      <c r="AA79" s="1">
        <v>328.94145044981201</v>
      </c>
      <c r="AB79" s="1">
        <v>318.196080098447</v>
      </c>
      <c r="AC79" s="1">
        <v>307.80172353336701</v>
      </c>
      <c r="AD79" s="3">
        <v>12937.126387677899</v>
      </c>
      <c r="AE79" s="3">
        <v>12514.515573115301</v>
      </c>
      <c r="AF79" s="3">
        <v>12105.709980456901</v>
      </c>
      <c r="AG79" s="3">
        <v>11710.258641234301</v>
      </c>
      <c r="AH79" s="3">
        <v>11327.7253185464</v>
      </c>
      <c r="AI79" s="3">
        <v>10957.688025831099</v>
      </c>
    </row>
    <row r="80" spans="1:35" x14ac:dyDescent="0.25">
      <c r="A80" s="1" t="s">
        <v>114</v>
      </c>
      <c r="B80" s="1" t="s">
        <v>120</v>
      </c>
      <c r="C80" s="1">
        <v>143.11852800028899</v>
      </c>
      <c r="D80" s="1" t="s">
        <v>34</v>
      </c>
      <c r="E80" s="12">
        <v>25026.7189565195</v>
      </c>
      <c r="F80" s="1">
        <v>174.86707910012001</v>
      </c>
      <c r="G80" s="1">
        <v>1.4605843369128</v>
      </c>
      <c r="H80" s="1">
        <v>116.36994008265199</v>
      </c>
      <c r="I80" s="1">
        <v>91.861530501611895</v>
      </c>
      <c r="J80" s="1">
        <v>138.03871952734801</v>
      </c>
      <c r="K80" s="1">
        <v>0.62425838447348003</v>
      </c>
      <c r="L80" s="1">
        <v>174.86707913148601</v>
      </c>
      <c r="M80" s="12">
        <f t="shared" si="3"/>
        <v>25026.71896100833</v>
      </c>
      <c r="N80" s="5">
        <v>1.5524251149469099</v>
      </c>
      <c r="O80" s="7">
        <f t="shared" si="5"/>
        <v>181.65231131458648</v>
      </c>
      <c r="P80" s="12">
        <f t="shared" si="4"/>
        <v>25997.811403193857</v>
      </c>
      <c r="Q80" s="1">
        <v>6.2879476188438602E-2</v>
      </c>
      <c r="R80" s="1">
        <v>1.6500407929965499</v>
      </c>
      <c r="S80" s="1">
        <v>1.7537944937497301</v>
      </c>
      <c r="T80" s="1">
        <v>1.86407217285888</v>
      </c>
      <c r="U80" s="1">
        <v>1.9812840546657</v>
      </c>
      <c r="V80" s="1">
        <v>2.1058661582035798</v>
      </c>
      <c r="W80" s="1">
        <v>2.2382819191543799</v>
      </c>
      <c r="X80" s="1">
        <v>188.700825620356</v>
      </c>
      <c r="Y80" s="1">
        <v>196.022837981609</v>
      </c>
      <c r="Z80" s="1">
        <v>203.62896073210899</v>
      </c>
      <c r="AA80" s="1">
        <v>211.53021798781</v>
      </c>
      <c r="AB80" s="1">
        <v>219.738061624919</v>
      </c>
      <c r="AC80" s="1">
        <v>228.26438787794899</v>
      </c>
      <c r="AD80" s="3">
        <v>27006.5843952248</v>
      </c>
      <c r="AE80" s="3">
        <v>28054.500026367201</v>
      </c>
      <c r="AF80" s="3">
        <v>29143.077118208301</v>
      </c>
      <c r="AG80" s="3">
        <v>30273.8934259958</v>
      </c>
      <c r="AH80" s="3">
        <v>31448.587925395401</v>
      </c>
      <c r="AI80" s="3">
        <v>32668.863187979299</v>
      </c>
    </row>
    <row r="81" spans="1:35" x14ac:dyDescent="0.25">
      <c r="A81" s="1" t="s">
        <v>114</v>
      </c>
      <c r="B81" s="1" t="s">
        <v>121</v>
      </c>
      <c r="C81" s="1">
        <v>343.07443877245203</v>
      </c>
      <c r="D81" s="1" t="s">
        <v>34</v>
      </c>
      <c r="E81" s="12">
        <v>78343.535002824297</v>
      </c>
      <c r="F81" s="1">
        <v>228.35724889077599</v>
      </c>
      <c r="G81" s="1">
        <v>2.0408158716928</v>
      </c>
      <c r="H81" s="1">
        <v>143.394109383591</v>
      </c>
      <c r="I81" s="1">
        <v>91.861530501611895</v>
      </c>
      <c r="J81" s="1">
        <v>146.29085165645299</v>
      </c>
      <c r="K81" s="1">
        <v>0.62425838447348003</v>
      </c>
      <c r="L81" s="1">
        <v>228.35724896790501</v>
      </c>
      <c r="M81" s="12">
        <f t="shared" si="3"/>
        <v>78343.535029285107</v>
      </c>
      <c r="N81" s="5">
        <v>2.6475112873303601</v>
      </c>
      <c r="O81" s="7">
        <f t="shared" si="5"/>
        <v>268.64404796825249</v>
      </c>
      <c r="P81" s="12">
        <f t="shared" si="4"/>
        <v>92164.905986267899</v>
      </c>
      <c r="Q81" s="1">
        <v>0.29728081991753402</v>
      </c>
      <c r="R81" s="1">
        <v>3.43456561356885</v>
      </c>
      <c r="S81" s="1">
        <v>4.4555960952311704</v>
      </c>
      <c r="T81" s="1">
        <v>5.7801593556428603</v>
      </c>
      <c r="U81" s="1">
        <v>7.4984898681423804</v>
      </c>
      <c r="V81" s="1">
        <v>9.7276470842870708</v>
      </c>
      <c r="W81" s="1">
        <v>12.619489985372301</v>
      </c>
      <c r="X81" s="1">
        <v>316.03824636594697</v>
      </c>
      <c r="Y81" s="1">
        <v>371.79373197155797</v>
      </c>
      <c r="Z81" s="1">
        <v>437.38560355533298</v>
      </c>
      <c r="AA81" s="1">
        <v>514.54919689742906</v>
      </c>
      <c r="AB81" s="1">
        <v>605.32599581617103</v>
      </c>
      <c r="AC81" s="1">
        <v>712.11764282256195</v>
      </c>
      <c r="AD81" s="3">
        <v>108424.644002627</v>
      </c>
      <c r="AE81" s="3">
        <v>127552.92593525699</v>
      </c>
      <c r="AF81" s="3">
        <v>150055.820466896</v>
      </c>
      <c r="AG81" s="3">
        <v>176528.67694640101</v>
      </c>
      <c r="AH81" s="3">
        <v>207671.87628900801</v>
      </c>
      <c r="AI81" s="3">
        <v>244309.36065131199</v>
      </c>
    </row>
    <row r="82" spans="1:35" x14ac:dyDescent="0.25">
      <c r="A82" s="1" t="s">
        <v>114</v>
      </c>
      <c r="B82" s="1" t="s">
        <v>122</v>
      </c>
      <c r="C82" s="1">
        <v>188.52275882830301</v>
      </c>
      <c r="D82" s="1" t="s">
        <v>34</v>
      </c>
      <c r="E82" s="12">
        <v>36028.783968047297</v>
      </c>
      <c r="F82" s="1">
        <v>191.11105837815799</v>
      </c>
      <c r="G82" s="1">
        <v>0.26322476841391701</v>
      </c>
      <c r="H82" s="1">
        <v>39.927102254836399</v>
      </c>
      <c r="I82" s="1">
        <v>91.861530501611895</v>
      </c>
      <c r="J82" s="1">
        <v>439.69517763523498</v>
      </c>
      <c r="K82" s="1">
        <v>0.62425838447348003</v>
      </c>
      <c r="L82" s="1">
        <v>191.11105825737999</v>
      </c>
      <c r="M82" s="12">
        <f t="shared" si="3"/>
        <v>36028.783945277813</v>
      </c>
      <c r="N82" s="5">
        <v>0.18997954773106901</v>
      </c>
      <c r="O82" s="7">
        <f t="shared" si="5"/>
        <v>155.91159182397317</v>
      </c>
      <c r="P82" s="12">
        <f t="shared" si="4"/>
        <v>29392.883423967713</v>
      </c>
      <c r="Q82" s="1">
        <v>-0.27826112688479998</v>
      </c>
      <c r="R82" s="1">
        <v>0.13711562469435701</v>
      </c>
      <c r="S82" s="1">
        <v>9.8961676453392294E-2</v>
      </c>
      <c r="T82" s="1">
        <v>7.1424488845062403E-2</v>
      </c>
      <c r="U82" s="1">
        <v>5.15498300918645E-2</v>
      </c>
      <c r="V82" s="1">
        <v>3.7205516279782302E-2</v>
      </c>
      <c r="W82" s="1">
        <v>2.6852667393439299E-2</v>
      </c>
      <c r="X82" s="1">
        <v>127.195279471205</v>
      </c>
      <c r="Y82" s="1">
        <v>103.76803245023601</v>
      </c>
      <c r="Z82" s="1">
        <v>84.655693225084903</v>
      </c>
      <c r="AA82" s="1">
        <v>69.063527814854993</v>
      </c>
      <c r="AB82" s="1">
        <v>56.343178970270202</v>
      </c>
      <c r="AC82" s="1">
        <v>45.965706023390801</v>
      </c>
      <c r="AD82" s="3">
        <v>23979.2049958487</v>
      </c>
      <c r="AE82" s="3">
        <v>19562.635755703501</v>
      </c>
      <c r="AF82" s="3">
        <v>15959.524837315499</v>
      </c>
      <c r="AG82" s="3">
        <v>13020.0467980717</v>
      </c>
      <c r="AH82" s="3">
        <v>10621.971540632099</v>
      </c>
      <c r="AI82" s="3">
        <v>8665.5817110204007</v>
      </c>
    </row>
    <row r="83" spans="1:35" x14ac:dyDescent="0.25">
      <c r="A83" s="1" t="s">
        <v>114</v>
      </c>
      <c r="B83" s="1" t="s">
        <v>57</v>
      </c>
      <c r="C83" s="1">
        <v>58.993983313527998</v>
      </c>
      <c r="D83" s="1" t="s">
        <v>34</v>
      </c>
      <c r="E83" s="12">
        <v>15187.9881902672</v>
      </c>
      <c r="F83" s="1">
        <v>257.44978279479</v>
      </c>
      <c r="G83" s="1">
        <v>56.988846498847998</v>
      </c>
      <c r="H83" s="1">
        <v>1146.04117607795</v>
      </c>
      <c r="I83" s="1">
        <v>91.861530501611895</v>
      </c>
      <c r="J83" s="1">
        <v>20.6360221329676</v>
      </c>
      <c r="K83" s="1">
        <v>0.62425838447348003</v>
      </c>
      <c r="L83" s="1">
        <v>257.449783287603</v>
      </c>
      <c r="M83" s="12">
        <f t="shared" si="3"/>
        <v>15187.98821934025</v>
      </c>
      <c r="N83" s="5">
        <v>63.806554314947299</v>
      </c>
      <c r="O83" s="7">
        <f t="shared" si="5"/>
        <v>276.26653243263218</v>
      </c>
      <c r="P83" s="12">
        <f t="shared" si="4"/>
        <v>16298.063204416943</v>
      </c>
      <c r="Q83" s="1">
        <v>0.11963231816311699</v>
      </c>
      <c r="R83" s="1">
        <v>71.439880321645404</v>
      </c>
      <c r="S83" s="1">
        <v>79.986398813819505</v>
      </c>
      <c r="T83" s="1">
        <v>89.555357125436402</v>
      </c>
      <c r="U83" s="1">
        <v>100.269072102278</v>
      </c>
      <c r="V83" s="1">
        <v>112.264493637938</v>
      </c>
      <c r="W83" s="1">
        <v>125.69495525925301</v>
      </c>
      <c r="X83" s="1">
        <v>296.4585790973</v>
      </c>
      <c r="Y83" s="1">
        <v>318.12644241235301</v>
      </c>
      <c r="Z83" s="1">
        <v>341.37798835203898</v>
      </c>
      <c r="AA83" s="1">
        <v>366.328966707608</v>
      </c>
      <c r="AB83" s="1">
        <v>393.10358730767399</v>
      </c>
      <c r="AC83" s="1">
        <v>421.835138353947</v>
      </c>
      <c r="AD83" s="3">
        <v>17489.2724684184</v>
      </c>
      <c r="AE83" s="3">
        <v>18767.546035266401</v>
      </c>
      <c r="AF83" s="3">
        <v>20139.247348445901</v>
      </c>
      <c r="AG83" s="3">
        <v>21611.204949210602</v>
      </c>
      <c r="AH83" s="3">
        <v>23190.746470116901</v>
      </c>
      <c r="AI83" s="3">
        <v>24885.7351131125</v>
      </c>
    </row>
    <row r="84" spans="1:35" x14ac:dyDescent="0.25">
      <c r="A84" s="1" t="s">
        <v>114</v>
      </c>
      <c r="B84" s="1" t="s">
        <v>123</v>
      </c>
      <c r="C84" s="1">
        <v>76.701031829604005</v>
      </c>
      <c r="D84" s="1" t="s">
        <v>34</v>
      </c>
      <c r="E84" s="12">
        <v>4872.5030187222901</v>
      </c>
      <c r="F84" s="1">
        <v>63.525912266041601</v>
      </c>
      <c r="G84" s="1">
        <v>1.5817012026000099</v>
      </c>
      <c r="H84" s="1">
        <v>122.30347056710001</v>
      </c>
      <c r="I84" s="1">
        <v>91.861530501611895</v>
      </c>
      <c r="J84" s="1">
        <v>47.7139978138893</v>
      </c>
      <c r="K84" s="1">
        <v>0.62425838447348003</v>
      </c>
      <c r="L84" s="1">
        <v>63.525912279832497</v>
      </c>
      <c r="M84" s="12">
        <f t="shared" si="3"/>
        <v>4872.5030197800643</v>
      </c>
      <c r="N84" s="5">
        <v>1.5944893736293899</v>
      </c>
      <c r="O84" s="7">
        <f t="shared" si="5"/>
        <v>63.846053466767593</v>
      </c>
      <c r="P84" s="12">
        <f t="shared" si="4"/>
        <v>4897.0581791491404</v>
      </c>
      <c r="Q84" s="1">
        <v>8.0850738485630097E-3</v>
      </c>
      <c r="R84" s="1">
        <v>1.6073809379659301</v>
      </c>
      <c r="S84" s="1">
        <v>1.62037673155216</v>
      </c>
      <c r="T84" s="1">
        <v>1.6334775970892501</v>
      </c>
      <c r="U84" s="1">
        <v>1.64668438409169</v>
      </c>
      <c r="V84" s="1">
        <v>1.65999794894235</v>
      </c>
      <c r="W84" s="1">
        <v>1.67341915494801</v>
      </c>
      <c r="X84" s="1">
        <v>64.167808017067401</v>
      </c>
      <c r="Y84" s="1">
        <v>64.491184061336099</v>
      </c>
      <c r="Z84" s="1">
        <v>64.816189771152594</v>
      </c>
      <c r="AA84" s="1">
        <v>65.142833359276906</v>
      </c>
      <c r="AB84" s="1">
        <v>65.471123079857193</v>
      </c>
      <c r="AC84" s="1">
        <v>65.801067228639198</v>
      </c>
      <c r="AD84" s="3">
        <v>4921.7370851530104</v>
      </c>
      <c r="AE84" s="3">
        <v>4946.5403614173902</v>
      </c>
      <c r="AF84" s="3">
        <v>4971.46863471083</v>
      </c>
      <c r="AG84" s="3">
        <v>4996.5225349604898</v>
      </c>
      <c r="AH84" s="3">
        <v>5021.7026952680499</v>
      </c>
      <c r="AI84" s="3">
        <v>5047.0097519257697</v>
      </c>
    </row>
    <row r="85" spans="1:35" x14ac:dyDescent="0.25">
      <c r="A85" s="1" t="s">
        <v>114</v>
      </c>
      <c r="B85" s="1" t="s">
        <v>124</v>
      </c>
      <c r="C85" s="1">
        <v>342.63719817410799</v>
      </c>
      <c r="D85" s="1" t="s">
        <v>34</v>
      </c>
      <c r="E85" s="12">
        <v>45912.601179939898</v>
      </c>
      <c r="F85" s="1">
        <v>133.997713688429</v>
      </c>
      <c r="G85" s="1">
        <v>1.1525163000397001</v>
      </c>
      <c r="H85" s="1">
        <v>100.37311010325701</v>
      </c>
      <c r="I85" s="1">
        <v>91.861530501611895</v>
      </c>
      <c r="J85" s="1">
        <v>122.634787847791</v>
      </c>
      <c r="K85" s="1">
        <v>0.62425838447348003</v>
      </c>
      <c r="L85" s="1">
        <v>133.99771369743499</v>
      </c>
      <c r="M85" s="12">
        <f t="shared" si="3"/>
        <v>45912.601183025421</v>
      </c>
      <c r="N85" s="5">
        <v>1.1525298603609899</v>
      </c>
      <c r="O85" s="7">
        <f t="shared" si="5"/>
        <v>133.99869789823924</v>
      </c>
      <c r="P85" s="12">
        <f t="shared" si="4"/>
        <v>45912.938406831425</v>
      </c>
      <c r="Q85" s="6">
        <v>1.1765839050168999E-5</v>
      </c>
      <c r="R85" s="1">
        <v>1.1525434208418299</v>
      </c>
      <c r="S85" s="1">
        <v>1.1525569814822101</v>
      </c>
      <c r="T85" s="1">
        <v>1.1525705422821499</v>
      </c>
      <c r="U85" s="1">
        <v>1.1525841032416499</v>
      </c>
      <c r="V85" s="1">
        <v>1.1525976643607001</v>
      </c>
      <c r="W85" s="1">
        <v>1.15261122563931</v>
      </c>
      <c r="X85" s="1">
        <v>133.99968210627301</v>
      </c>
      <c r="Y85" s="1">
        <v>134.00066632153499</v>
      </c>
      <c r="Z85" s="1">
        <v>134.001650544027</v>
      </c>
      <c r="AA85" s="1">
        <v>134.00263477374699</v>
      </c>
      <c r="AB85" s="1">
        <v>134.00361901069601</v>
      </c>
      <c r="AC85" s="1">
        <v>134.00460325487501</v>
      </c>
      <c r="AD85" s="3">
        <v>45913.275633114703</v>
      </c>
      <c r="AE85" s="3">
        <v>45913.612861874601</v>
      </c>
      <c r="AF85" s="3">
        <v>45913.950093111402</v>
      </c>
      <c r="AG85" s="3">
        <v>45914.287326825099</v>
      </c>
      <c r="AH85" s="3">
        <v>45914.624563015801</v>
      </c>
      <c r="AI85" s="3">
        <v>45914.961801683399</v>
      </c>
    </row>
    <row r="86" spans="1:35" x14ac:dyDescent="0.25">
      <c r="A86" s="1" t="s">
        <v>125</v>
      </c>
      <c r="B86" s="1" t="s">
        <v>126</v>
      </c>
      <c r="C86" s="1">
        <v>846.70098707348598</v>
      </c>
      <c r="D86" s="1" t="s">
        <v>34</v>
      </c>
      <c r="E86" s="12">
        <v>288552.792755918</v>
      </c>
      <c r="F86" s="1">
        <v>340.79657064445303</v>
      </c>
      <c r="G86" s="1">
        <v>6.4508633756578302</v>
      </c>
      <c r="H86" s="1">
        <v>294.13344110466301</v>
      </c>
      <c r="I86" s="1">
        <v>91.861530501611895</v>
      </c>
      <c r="J86" s="1">
        <v>106.435006001104</v>
      </c>
      <c r="K86" s="1">
        <v>0.62425838447348003</v>
      </c>
      <c r="L86" s="1">
        <v>340.79657094526402</v>
      </c>
      <c r="M86" s="12">
        <f t="shared" si="3"/>
        <v>288552.79301061435</v>
      </c>
      <c r="N86" s="5">
        <v>8.2896450882029296</v>
      </c>
      <c r="O86" s="7">
        <f t="shared" si="5"/>
        <v>398.55498835000969</v>
      </c>
      <c r="P86" s="12">
        <f t="shared" si="4"/>
        <v>337456.90203901491</v>
      </c>
      <c r="Q86" s="1">
        <v>0.28504428096922402</v>
      </c>
      <c r="R86" s="1">
        <v>10.652561011859699</v>
      </c>
      <c r="S86" s="1">
        <v>13.6890126059661</v>
      </c>
      <c r="T86" s="1">
        <v>17.590987361412399</v>
      </c>
      <c r="U86" s="1">
        <v>22.605197705384899</v>
      </c>
      <c r="V86" s="1">
        <v>29.048680031483499</v>
      </c>
      <c r="W86" s="1">
        <v>37.328840144162797</v>
      </c>
      <c r="X86" s="1">
        <v>466.10233870043498</v>
      </c>
      <c r="Y86" s="1">
        <v>545.09765651515499</v>
      </c>
      <c r="Z86" s="1">
        <v>637.48115052750495</v>
      </c>
      <c r="AA86" s="1">
        <v>745.52185726847404</v>
      </c>
      <c r="AB86" s="1">
        <v>871.87337100887999</v>
      </c>
      <c r="AC86" s="1">
        <v>1019.63901884722</v>
      </c>
      <c r="AD86" s="3">
        <v>394649.31025491899</v>
      </c>
      <c r="AE86" s="3">
        <v>461534.723822826</v>
      </c>
      <c r="AF86" s="3">
        <v>539755.91939238005</v>
      </c>
      <c r="AG86" s="3">
        <v>631234.09243407601</v>
      </c>
      <c r="AH86" s="3">
        <v>738216.04383630701</v>
      </c>
      <c r="AI86" s="3">
        <v>863329.36371658801</v>
      </c>
    </row>
    <row r="87" spans="1:35" x14ac:dyDescent="0.25">
      <c r="A87" s="1" t="s">
        <v>125</v>
      </c>
      <c r="B87" s="1" t="s">
        <v>127</v>
      </c>
      <c r="C87" s="1">
        <v>503.32725840394602</v>
      </c>
      <c r="D87" s="1" t="s">
        <v>34</v>
      </c>
      <c r="E87" s="12">
        <v>139674.326800512</v>
      </c>
      <c r="F87" s="1">
        <v>277.502011799282</v>
      </c>
      <c r="G87" s="1">
        <v>2.8529223457405601</v>
      </c>
      <c r="H87" s="1">
        <v>176.747079234843</v>
      </c>
      <c r="I87" s="1">
        <v>91.861530501611895</v>
      </c>
      <c r="J87" s="1">
        <v>144.22733111921701</v>
      </c>
      <c r="K87" s="1">
        <v>0.62425838447348003</v>
      </c>
      <c r="L87" s="1">
        <v>277.50201193702497</v>
      </c>
      <c r="M87" s="12">
        <f t="shared" si="3"/>
        <v>139674.32686984187</v>
      </c>
      <c r="N87" s="5">
        <v>3.6534540831003599</v>
      </c>
      <c r="O87" s="7">
        <f t="shared" si="5"/>
        <v>323.83220780228402</v>
      </c>
      <c r="P87" s="12">
        <f t="shared" si="4"/>
        <v>162993.57733602056</v>
      </c>
      <c r="Q87" s="1">
        <v>0.28060060539502502</v>
      </c>
      <c r="R87" s="1">
        <v>4.6786155106012597</v>
      </c>
      <c r="S87" s="1">
        <v>5.9914378552865202</v>
      </c>
      <c r="T87" s="1">
        <v>7.6726389446666001</v>
      </c>
      <c r="U87" s="1">
        <v>9.8255860775174995</v>
      </c>
      <c r="V87" s="1">
        <v>12.582651479229799</v>
      </c>
      <c r="W87" s="1">
        <v>16.113351101776299</v>
      </c>
      <c r="X87" s="1">
        <v>377.89743605138602</v>
      </c>
      <c r="Y87" s="1">
        <v>440.98909476416497</v>
      </c>
      <c r="Z87" s="1">
        <v>514.61418667702799</v>
      </c>
      <c r="AA87" s="1">
        <v>600.53131533986095</v>
      </c>
      <c r="AB87" s="1">
        <v>700.79269099155294</v>
      </c>
      <c r="AC87" s="1">
        <v>817.793149503363</v>
      </c>
      <c r="AD87" s="3">
        <v>190206.08044562399</v>
      </c>
      <c r="AE87" s="3">
        <v>221961.83205368501</v>
      </c>
      <c r="AF87" s="3">
        <v>259019.34771592499</v>
      </c>
      <c r="AG87" s="3">
        <v>302263.78053572797</v>
      </c>
      <c r="AH87" s="3">
        <v>352728.06386630202</v>
      </c>
      <c r="AI87" s="3">
        <v>411617.58388105599</v>
      </c>
    </row>
    <row r="88" spans="1:35" x14ac:dyDescent="0.25">
      <c r="A88" s="1" t="s">
        <v>128</v>
      </c>
      <c r="B88" s="1" t="s">
        <v>129</v>
      </c>
      <c r="C88" s="1">
        <v>9.8633199987501392</v>
      </c>
      <c r="D88" s="1" t="s">
        <v>34</v>
      </c>
      <c r="E88" s="12">
        <v>15010.0367307784</v>
      </c>
      <c r="F88" s="1">
        <v>1521.8036860489599</v>
      </c>
      <c r="G88" s="1">
        <v>10.5413592118664</v>
      </c>
      <c r="H88" s="1">
        <v>399.65519573328498</v>
      </c>
      <c r="I88" s="1">
        <v>91.861530501611895</v>
      </c>
      <c r="J88" s="1">
        <v>349.789561641896</v>
      </c>
      <c r="K88" s="1">
        <v>0.62425838447348003</v>
      </c>
      <c r="L88" s="1">
        <v>1521.8036877460599</v>
      </c>
      <c r="M88" s="12">
        <f t="shared" si="3"/>
        <v>15010.036747517424</v>
      </c>
      <c r="N88" s="5">
        <v>10.815920596346</v>
      </c>
      <c r="O88" s="7">
        <f t="shared" si="5"/>
        <v>1546.427802583115</v>
      </c>
      <c r="P88" s="12">
        <f t="shared" si="4"/>
        <v>15252.912271841269</v>
      </c>
      <c r="Q88" s="1">
        <v>2.60461083776167E-2</v>
      </c>
      <c r="R88" s="1">
        <v>11.0976332364021</v>
      </c>
      <c r="S88" s="1">
        <v>11.386683394412501</v>
      </c>
      <c r="T88" s="1">
        <v>11.683262184165001</v>
      </c>
      <c r="U88" s="1">
        <v>11.987565697217899</v>
      </c>
      <c r="V88" s="1">
        <v>12.299795132551401</v>
      </c>
      <c r="W88" s="1">
        <v>12.6201569295963</v>
      </c>
      <c r="X88" s="1">
        <v>1571.4503571377199</v>
      </c>
      <c r="Y88" s="1">
        <v>1596.87779851303</v>
      </c>
      <c r="Z88" s="1">
        <v>1622.71667813198</v>
      </c>
      <c r="AA88" s="1">
        <v>1648.9736534252299</v>
      </c>
      <c r="AB88" s="1">
        <v>1675.6554895465299</v>
      </c>
      <c r="AC88" s="1">
        <v>1702.7690611157</v>
      </c>
      <c r="AD88" s="3">
        <v>15499.717734599601</v>
      </c>
      <c r="AE88" s="3">
        <v>15750.516725633701</v>
      </c>
      <c r="AF88" s="3">
        <v>16005.373863724501</v>
      </c>
      <c r="AG88" s="3">
        <v>16264.3548132412</v>
      </c>
      <c r="AH88" s="3">
        <v>16527.526301059701</v>
      </c>
      <c r="AI88" s="3">
        <v>16794.956133755499</v>
      </c>
    </row>
    <row r="89" spans="1:35" x14ac:dyDescent="0.25">
      <c r="A89" s="1" t="s">
        <v>128</v>
      </c>
      <c r="B89" s="1" t="s">
        <v>130</v>
      </c>
      <c r="C89" s="1">
        <v>150.80510191210399</v>
      </c>
      <c r="D89" s="1" t="s">
        <v>34</v>
      </c>
      <c r="E89" s="12">
        <v>64884.523762370598</v>
      </c>
      <c r="F89" s="1">
        <v>430.254168722938</v>
      </c>
      <c r="G89" s="1">
        <v>5.5964723841244899</v>
      </c>
      <c r="H89" s="1">
        <v>269.16927813849202</v>
      </c>
      <c r="I89" s="1">
        <v>91.861530501611895</v>
      </c>
      <c r="J89" s="1">
        <v>146.836246383408</v>
      </c>
      <c r="K89" s="1">
        <v>0.62425838447348003</v>
      </c>
      <c r="L89" s="1">
        <v>430.25416907376598</v>
      </c>
      <c r="M89" s="12">
        <f t="shared" si="3"/>
        <v>64884.523815276902</v>
      </c>
      <c r="N89" s="5">
        <v>6.5463755559771304</v>
      </c>
      <c r="O89" s="7">
        <f t="shared" si="5"/>
        <v>474.49177416714912</v>
      </c>
      <c r="P89" s="12">
        <f t="shared" si="4"/>
        <v>71555.780359731958</v>
      </c>
      <c r="Q89" s="1">
        <v>0.16973248622600701</v>
      </c>
      <c r="R89" s="1">
        <v>7.6575081548622901</v>
      </c>
      <c r="S89" s="1">
        <v>8.9572360522829992</v>
      </c>
      <c r="T89" s="1">
        <v>10.4775699971502</v>
      </c>
      <c r="U89" s="1">
        <v>12.2559540023735</v>
      </c>
      <c r="V89" s="1">
        <v>14.336187546267899</v>
      </c>
      <c r="W89" s="1">
        <v>16.769504301498301</v>
      </c>
      <c r="X89" s="1">
        <v>523.27777377955101</v>
      </c>
      <c r="Y89" s="1">
        <v>577.07982190482301</v>
      </c>
      <c r="Z89" s="1">
        <v>636.413655493801</v>
      </c>
      <c r="AA89" s="1">
        <v>701.84803821780804</v>
      </c>
      <c r="AB89" s="1">
        <v>774.01021253696899</v>
      </c>
      <c r="AC89" s="1">
        <v>853.59191233587796</v>
      </c>
      <c r="AD89" s="3">
        <v>78912.958003164604</v>
      </c>
      <c r="AE89" s="3">
        <v>87026.581353776201</v>
      </c>
      <c r="AF89" s="3">
        <v>95974.426174997905</v>
      </c>
      <c r="AG89" s="3">
        <v>105842.26493024699</v>
      </c>
      <c r="AH89" s="3">
        <v>116724.688982647</v>
      </c>
      <c r="AI89" s="3">
        <v>128726.01533116</v>
      </c>
    </row>
    <row r="90" spans="1:35" x14ac:dyDescent="0.25">
      <c r="A90" s="1" t="s">
        <v>128</v>
      </c>
      <c r="B90" s="1" t="s">
        <v>131</v>
      </c>
      <c r="C90" s="1">
        <v>130.949063779516</v>
      </c>
      <c r="D90" s="1" t="s">
        <v>34</v>
      </c>
      <c r="E90" s="12">
        <v>55393.314634630296</v>
      </c>
      <c r="F90" s="1">
        <v>423.01420900494497</v>
      </c>
      <c r="G90" s="1">
        <v>3.9632053576122201</v>
      </c>
      <c r="H90" s="1">
        <v>217.00476300031301</v>
      </c>
      <c r="I90" s="1">
        <v>91.861530501611895</v>
      </c>
      <c r="J90" s="1">
        <v>179.06857032012201</v>
      </c>
      <c r="K90" s="1">
        <v>0.62425838447348003</v>
      </c>
      <c r="L90" s="1">
        <v>423.01420928075402</v>
      </c>
      <c r="M90" s="12">
        <f t="shared" si="3"/>
        <v>55393.314670746986</v>
      </c>
      <c r="N90" s="5">
        <v>3.5424742183946201</v>
      </c>
      <c r="O90" s="7">
        <f t="shared" si="5"/>
        <v>394.39252785870258</v>
      </c>
      <c r="P90" s="12">
        <f t="shared" si="4"/>
        <v>51645.332284733784</v>
      </c>
      <c r="Q90" s="1">
        <v>-0.10615930825019999</v>
      </c>
      <c r="R90" s="1">
        <v>3.1664076058756701</v>
      </c>
      <c r="S90" s="1">
        <v>2.8302639647977399</v>
      </c>
      <c r="T90" s="1">
        <v>2.52980510012934</v>
      </c>
      <c r="U90" s="1">
        <v>2.2612427406917801</v>
      </c>
      <c r="V90" s="1">
        <v>2.0211907755541501</v>
      </c>
      <c r="W90" s="1">
        <v>1.80662256097964</v>
      </c>
      <c r="X90" s="1">
        <v>367.70742594025302</v>
      </c>
      <c r="Y90" s="1">
        <v>342.82787208394399</v>
      </c>
      <c r="Z90" s="1">
        <v>319.63170060291901</v>
      </c>
      <c r="AA90" s="1">
        <v>298.00501169665199</v>
      </c>
      <c r="AB90" s="1">
        <v>277.84161217052599</v>
      </c>
      <c r="AC90" s="1">
        <v>259.04249399703701</v>
      </c>
      <c r="AD90" s="3">
        <v>48150.943171651998</v>
      </c>
      <c r="AE90" s="3">
        <v>44892.988886916297</v>
      </c>
      <c r="AF90" s="3">
        <v>41855.471948207</v>
      </c>
      <c r="AG90" s="3">
        <v>39023.477283280503</v>
      </c>
      <c r="AH90" s="3">
        <v>36383.098992721898</v>
      </c>
      <c r="AI90" s="3">
        <v>33921.372068023004</v>
      </c>
    </row>
    <row r="91" spans="1:35" x14ac:dyDescent="0.25">
      <c r="A91" s="1" t="s">
        <v>128</v>
      </c>
      <c r="B91" s="1" t="s">
        <v>132</v>
      </c>
      <c r="C91" s="1">
        <v>158.57885028935399</v>
      </c>
      <c r="D91" s="1" t="s">
        <v>34</v>
      </c>
      <c r="E91" s="12">
        <v>68830.541474229205</v>
      </c>
      <c r="F91" s="1">
        <v>434.04616283089598</v>
      </c>
      <c r="G91" s="1">
        <v>6.5152038033904098</v>
      </c>
      <c r="H91" s="1">
        <v>295.96138998431599</v>
      </c>
      <c r="I91" s="1">
        <v>91.861530501611895</v>
      </c>
      <c r="J91" s="1">
        <v>134.72076485419501</v>
      </c>
      <c r="K91" s="1">
        <v>0.62425838447348003</v>
      </c>
      <c r="L91" s="1">
        <v>434.04616321605403</v>
      </c>
      <c r="M91" s="12">
        <f t="shared" si="3"/>
        <v>68830.541535307144</v>
      </c>
      <c r="N91" s="5">
        <v>7.0343234252166704</v>
      </c>
      <c r="O91" s="7">
        <f t="shared" si="5"/>
        <v>455.32362458091859</v>
      </c>
      <c r="P91" s="12">
        <f t="shared" si="4"/>
        <v>72204.696895623507</v>
      </c>
      <c r="Q91" s="1">
        <v>7.9678186207485402E-2</v>
      </c>
      <c r="R91" s="1">
        <v>7.5948055569347597</v>
      </c>
      <c r="S91" s="1">
        <v>8.1999458883098502</v>
      </c>
      <c r="T91" s="1">
        <v>8.8533027036899092</v>
      </c>
      <c r="U91" s="1">
        <v>9.5587178050657506</v>
      </c>
      <c r="V91" s="1">
        <v>10.3203391022425</v>
      </c>
      <c r="W91" s="1">
        <v>11.142645002955399</v>
      </c>
      <c r="X91" s="1">
        <v>477.64413251663802</v>
      </c>
      <c r="Y91" s="1">
        <v>501.05881841196998</v>
      </c>
      <c r="Z91" s="1">
        <v>525.62132017743204</v>
      </c>
      <c r="AA91" s="1">
        <v>551.38790511798004</v>
      </c>
      <c r="AB91" s="1">
        <v>578.41759882906797</v>
      </c>
      <c r="AC91" s="1">
        <v>606.77232041133902</v>
      </c>
      <c r="AD91" s="3">
        <v>75744.257381944306</v>
      </c>
      <c r="AE91" s="3">
        <v>79457.3313511124</v>
      </c>
      <c r="AF91" s="3">
        <v>83352.424641309699</v>
      </c>
      <c r="AG91" s="3">
        <v>87438.460057064804</v>
      </c>
      <c r="AH91" s="3">
        <v>91724.797809442403</v>
      </c>
      <c r="AI91" s="3">
        <v>96221.256958233702</v>
      </c>
    </row>
    <row r="92" spans="1:35" x14ac:dyDescent="0.25">
      <c r="A92" s="1" t="s">
        <v>128</v>
      </c>
      <c r="B92" s="1" t="s">
        <v>133</v>
      </c>
      <c r="C92" s="1">
        <v>59.731581808762002</v>
      </c>
      <c r="D92" s="1" t="s">
        <v>34</v>
      </c>
      <c r="E92" s="12">
        <v>20416.885665247799</v>
      </c>
      <c r="F92" s="1">
        <v>341.81056397627202</v>
      </c>
      <c r="G92" s="1">
        <v>4.5786921526477302</v>
      </c>
      <c r="H92" s="1">
        <v>237.469076598589</v>
      </c>
      <c r="I92" s="1">
        <v>91.861530501611895</v>
      </c>
      <c r="J92" s="1">
        <v>132.22454897382599</v>
      </c>
      <c r="K92" s="1">
        <v>0.62425838447348003</v>
      </c>
      <c r="L92" s="1">
        <v>341.81056422249799</v>
      </c>
      <c r="M92" s="12">
        <f t="shared" si="3"/>
        <v>20416.885679955238</v>
      </c>
      <c r="N92" s="5">
        <v>3.9011318136894899</v>
      </c>
      <c r="O92" s="7">
        <f t="shared" si="5"/>
        <v>309.2913673917522</v>
      </c>
      <c r="P92" s="12">
        <f t="shared" si="4"/>
        <v>18474.462614104312</v>
      </c>
      <c r="Q92" s="1">
        <v>-0.14798119558364101</v>
      </c>
      <c r="R92" s="1">
        <v>3.3238376637703402</v>
      </c>
      <c r="S92" s="1">
        <v>2.8319721923596601</v>
      </c>
      <c r="T92" s="1">
        <v>2.4128935614746601</v>
      </c>
      <c r="U92" s="1">
        <v>2.0558306874315599</v>
      </c>
      <c r="V92" s="1">
        <v>1.7516064043879001</v>
      </c>
      <c r="W92" s="1">
        <v>1.4924015944746201</v>
      </c>
      <c r="X92" s="1">
        <v>279.86598413263403</v>
      </c>
      <c r="Y92" s="1">
        <v>253.24007499801999</v>
      </c>
      <c r="Z92" s="1">
        <v>229.14730342723701</v>
      </c>
      <c r="AA92" s="1">
        <v>207.346671605529</v>
      </c>
      <c r="AB92" s="1">
        <v>187.62010978472199</v>
      </c>
      <c r="AC92" s="1">
        <v>169.77029495125299</v>
      </c>
      <c r="AD92" s="3">
        <v>16716.8379267081</v>
      </c>
      <c r="AE92" s="3">
        <v>15126.430257001301</v>
      </c>
      <c r="AF92" s="3">
        <v>13687.330900921201</v>
      </c>
      <c r="AG92" s="3">
        <v>12385.144677780199</v>
      </c>
      <c r="AH92" s="3">
        <v>11206.845936575</v>
      </c>
      <c r="AI92" s="3">
        <v>10140.648261578401</v>
      </c>
    </row>
    <row r="93" spans="1:35" x14ac:dyDescent="0.25">
      <c r="A93" s="1" t="s">
        <v>128</v>
      </c>
      <c r="B93" s="1" t="s">
        <v>134</v>
      </c>
      <c r="C93" s="1">
        <v>208.61817501142599</v>
      </c>
      <c r="D93" s="1" t="s">
        <v>34</v>
      </c>
      <c r="E93" s="12">
        <v>126025.76009562401</v>
      </c>
      <c r="F93" s="1">
        <v>604.09770188393998</v>
      </c>
      <c r="G93" s="1">
        <v>14.4692515984746</v>
      </c>
      <c r="H93" s="1">
        <v>487.02568326373301</v>
      </c>
      <c r="I93" s="1">
        <v>91.861530501611895</v>
      </c>
      <c r="J93" s="1">
        <v>113.943353245119</v>
      </c>
      <c r="K93" s="1">
        <v>0.62425838447348003</v>
      </c>
      <c r="L93" s="1">
        <v>604.09770264821395</v>
      </c>
      <c r="M93" s="12">
        <f t="shared" si="3"/>
        <v>126025.76025506547</v>
      </c>
      <c r="N93" s="5">
        <v>16.9383357429233</v>
      </c>
      <c r="O93" s="7">
        <f t="shared" si="5"/>
        <v>666.53330849378631</v>
      </c>
      <c r="P93" s="12">
        <f t="shared" si="4"/>
        <v>139050.96240230149</v>
      </c>
      <c r="Q93" s="1">
        <v>0.17064352828787699</v>
      </c>
      <c r="R93" s="1">
        <v>19.828753117420401</v>
      </c>
      <c r="S93" s="1">
        <v>23.212401510926199</v>
      </c>
      <c r="T93" s="1">
        <v>27.173447604785501</v>
      </c>
      <c r="U93" s="1">
        <v>31.8104205798119</v>
      </c>
      <c r="V93" s="1">
        <v>37.238662983872302</v>
      </c>
      <c r="W93" s="1">
        <v>43.593199824163499</v>
      </c>
      <c r="X93" s="1">
        <v>735.42185210127798</v>
      </c>
      <c r="Y93" s="1">
        <v>811.43026710886897</v>
      </c>
      <c r="Z93" s="1">
        <v>895.29441707383103</v>
      </c>
      <c r="AA93" s="1">
        <v>987.82621962021005</v>
      </c>
      <c r="AB93" s="1">
        <v>1089.92150689205</v>
      </c>
      <c r="AC93" s="1">
        <v>1202.56869841192</v>
      </c>
      <c r="AD93" s="3">
        <v>153422.364648891</v>
      </c>
      <c r="AE93" s="3">
        <v>169279.10147328599</v>
      </c>
      <c r="AF93" s="3">
        <v>186774.68738786099</v>
      </c>
      <c r="AG93" s="3">
        <v>206078.50316560399</v>
      </c>
      <c r="AH93" s="3">
        <v>227377.43567352401</v>
      </c>
      <c r="AI93" s="3">
        <v>250877.68718856201</v>
      </c>
    </row>
    <row r="94" spans="1:35" x14ac:dyDescent="0.25">
      <c r="A94" s="1" t="s">
        <v>128</v>
      </c>
      <c r="B94" s="1" t="s">
        <v>135</v>
      </c>
      <c r="C94" s="1">
        <v>121.08399120627401</v>
      </c>
      <c r="D94" s="1" t="s">
        <v>34</v>
      </c>
      <c r="E94" s="12">
        <v>49920.429475726603</v>
      </c>
      <c r="F94" s="1">
        <v>412.27935236032999</v>
      </c>
      <c r="G94" s="1">
        <v>5.08326738212594</v>
      </c>
      <c r="H94" s="1">
        <v>253.48329071089299</v>
      </c>
      <c r="I94" s="1">
        <v>91.861530501611895</v>
      </c>
      <c r="J94" s="1">
        <v>149.408713275812</v>
      </c>
      <c r="K94" s="1">
        <v>0.62425838447348003</v>
      </c>
      <c r="L94" s="1">
        <v>412.27935267772602</v>
      </c>
      <c r="M94" s="12">
        <f t="shared" si="3"/>
        <v>49920.429514158117</v>
      </c>
      <c r="N94" s="5">
        <v>5.5550736985160603</v>
      </c>
      <c r="O94" s="7">
        <f t="shared" si="5"/>
        <v>435.76745556522638</v>
      </c>
      <c r="P94" s="12">
        <f t="shared" si="4"/>
        <v>52764.462757640271</v>
      </c>
      <c r="Q94" s="1">
        <v>9.2815561512484004E-2</v>
      </c>
      <c r="R94" s="1">
        <v>6.0706709830870604</v>
      </c>
      <c r="S94" s="1">
        <v>6.6341237191398301</v>
      </c>
      <c r="T94" s="1">
        <v>7.2498736372750798</v>
      </c>
      <c r="U94" s="1">
        <v>7.9227747298133302</v>
      </c>
      <c r="V94" s="1">
        <v>8.6581315150978693</v>
      </c>
      <c r="W94" s="1">
        <v>9.4617408533206095</v>
      </c>
      <c r="X94" s="1">
        <v>460.59370690394502</v>
      </c>
      <c r="Y94" s="1">
        <v>486.83434279034202</v>
      </c>
      <c r="Z94" s="1">
        <v>514.56994259266105</v>
      </c>
      <c r="AA94" s="1">
        <v>543.88567639289397</v>
      </c>
      <c r="AB94" s="1">
        <v>574.87156652584099</v>
      </c>
      <c r="AC94" s="1">
        <v>607.62276401841405</v>
      </c>
      <c r="AD94" s="3">
        <v>55770.524356422502</v>
      </c>
      <c r="AE94" s="3">
        <v>58947.845281337999</v>
      </c>
      <c r="AF94" s="3">
        <v>62306.1824039028</v>
      </c>
      <c r="AG94" s="3">
        <v>65855.848457575601</v>
      </c>
      <c r="AH94" s="3">
        <v>69607.743705952002</v>
      </c>
      <c r="AI94" s="3">
        <v>73573.389415137601</v>
      </c>
    </row>
    <row r="95" spans="1:35" x14ac:dyDescent="0.25">
      <c r="A95" s="1" t="s">
        <v>128</v>
      </c>
      <c r="B95" s="1" t="s">
        <v>136</v>
      </c>
      <c r="C95" s="1">
        <v>278.725430643717</v>
      </c>
      <c r="D95" s="1" t="s">
        <v>34</v>
      </c>
      <c r="E95" s="12">
        <v>152446.977423028</v>
      </c>
      <c r="F95" s="1">
        <v>546.94319449413501</v>
      </c>
      <c r="G95" s="1">
        <v>11.0815510404533</v>
      </c>
      <c r="H95" s="1">
        <v>412.31993132238199</v>
      </c>
      <c r="I95" s="1">
        <v>91.861530501611895</v>
      </c>
      <c r="J95" s="1">
        <v>121.854499690407</v>
      </c>
      <c r="K95" s="1">
        <v>0.62425838447348003</v>
      </c>
      <c r="L95" s="1">
        <v>546.94319511702201</v>
      </c>
      <c r="M95" s="12">
        <f t="shared" si="3"/>
        <v>152446.97759664251</v>
      </c>
      <c r="N95" s="5">
        <v>11.6435975284355</v>
      </c>
      <c r="O95" s="7">
        <f t="shared" si="5"/>
        <v>564.09913642323488</v>
      </c>
      <c r="P95" s="12">
        <f t="shared" si="4"/>
        <v>157228.77472531502</v>
      </c>
      <c r="Q95" s="1">
        <v>5.0719117380810003E-2</v>
      </c>
      <c r="R95" s="1">
        <v>12.234150518215101</v>
      </c>
      <c r="S95" s="1">
        <v>12.854655834402999</v>
      </c>
      <c r="T95" s="1">
        <v>13.506632632558</v>
      </c>
      <c r="U95" s="1">
        <v>14.1916771184681</v>
      </c>
      <c r="V95" s="1">
        <v>14.911466456070301</v>
      </c>
      <c r="W95" s="1">
        <v>15.6677628735757</v>
      </c>
      <c r="X95" s="1">
        <v>581.79320732815597</v>
      </c>
      <c r="Y95" s="1">
        <v>600.04228731742398</v>
      </c>
      <c r="Z95" s="1">
        <v>618.86378533471304</v>
      </c>
      <c r="AA95" s="1">
        <v>638.27565638920703</v>
      </c>
      <c r="AB95" s="1">
        <v>658.296418684012</v>
      </c>
      <c r="AC95" s="1">
        <v>678.94517128183497</v>
      </c>
      <c r="AD95" s="3">
        <v>162160.56225812901</v>
      </c>
      <c r="AE95" s="3">
        <v>167247.04493698999</v>
      </c>
      <c r="AF95" s="3">
        <v>172493.07507721899</v>
      </c>
      <c r="AG95" s="3">
        <v>177903.65719648299</v>
      </c>
      <c r="AH95" s="3">
        <v>183483.95278891799</v>
      </c>
      <c r="AI95" s="3">
        <v>189239.28524900199</v>
      </c>
    </row>
    <row r="96" spans="1:35" x14ac:dyDescent="0.25">
      <c r="A96" s="1" t="s">
        <v>128</v>
      </c>
      <c r="B96" s="1" t="s">
        <v>137</v>
      </c>
      <c r="C96" s="1">
        <v>132.95836116023199</v>
      </c>
      <c r="D96" s="1" t="s">
        <v>34</v>
      </c>
      <c r="E96" s="12">
        <v>68059.820482510695</v>
      </c>
      <c r="F96" s="1">
        <v>511.88823244060097</v>
      </c>
      <c r="G96" s="1">
        <v>4.2479591653968596</v>
      </c>
      <c r="H96" s="1">
        <v>226.61075443330901</v>
      </c>
      <c r="I96" s="1">
        <v>91.861530501611895</v>
      </c>
      <c r="J96" s="1">
        <v>207.50487590648299</v>
      </c>
      <c r="K96" s="1">
        <v>0.62425838447348003</v>
      </c>
      <c r="L96" s="1">
        <v>511.88823279117298</v>
      </c>
      <c r="M96" s="12">
        <f t="shared" si="3"/>
        <v>68059.820529121687</v>
      </c>
      <c r="N96" s="5">
        <v>5.0243991947587698</v>
      </c>
      <c r="O96" s="7">
        <f t="shared" si="5"/>
        <v>568.44173598186183</v>
      </c>
      <c r="P96" s="12">
        <f t="shared" si="4"/>
        <v>75579.081631225621</v>
      </c>
      <c r="Q96" s="1">
        <v>0.18277954168831301</v>
      </c>
      <c r="R96" s="1">
        <v>5.9427565768359099</v>
      </c>
      <c r="S96" s="1">
        <v>7.0289709003151799</v>
      </c>
      <c r="T96" s="1">
        <v>8.3137229800152799</v>
      </c>
      <c r="U96" s="1">
        <v>9.8333014560260796</v>
      </c>
      <c r="V96" s="1">
        <v>11.630627789441499</v>
      </c>
      <c r="W96" s="1">
        <v>13.756468606343001</v>
      </c>
      <c r="X96" s="1">
        <v>631.24328028438003</v>
      </c>
      <c r="Y96" s="1">
        <v>700.98315039432202</v>
      </c>
      <c r="Z96" s="1">
        <v>778.42789378348698</v>
      </c>
      <c r="AA96" s="1">
        <v>864.42874622497197</v>
      </c>
      <c r="AB96" s="1">
        <v>959.93098817180305</v>
      </c>
      <c r="AC96" s="1">
        <v>1065.98433482992</v>
      </c>
      <c r="AD96" s="3">
        <v>83929.072040020605</v>
      </c>
      <c r="AE96" s="3">
        <v>93201.570877366103</v>
      </c>
      <c r="AF96" s="3">
        <v>103498.49703886401</v>
      </c>
      <c r="AG96" s="3">
        <v>114933.02943786699</v>
      </c>
      <c r="AH96" s="3">
        <v>127630.851014245</v>
      </c>
      <c r="AI96" s="3">
        <v>141731.53018146701</v>
      </c>
    </row>
    <row r="97" spans="1:35" x14ac:dyDescent="0.25">
      <c r="A97" s="1" t="s">
        <v>128</v>
      </c>
      <c r="B97" s="1" t="s">
        <v>138</v>
      </c>
      <c r="C97" s="1">
        <v>179.966104210569</v>
      </c>
      <c r="D97" s="1" t="s">
        <v>34</v>
      </c>
      <c r="E97" s="12">
        <v>76492.140437505499</v>
      </c>
      <c r="F97" s="1">
        <v>425.036374338614</v>
      </c>
      <c r="G97" s="1">
        <v>7.8584091464658403</v>
      </c>
      <c r="H97" s="1">
        <v>332.70078857029199</v>
      </c>
      <c r="I97" s="1">
        <v>91.861530501611895</v>
      </c>
      <c r="J97" s="1">
        <v>117.35617469795</v>
      </c>
      <c r="K97" s="1">
        <v>0.62425838447348003</v>
      </c>
      <c r="L97" s="1">
        <v>425.03637475350001</v>
      </c>
      <c r="M97" s="12">
        <f t="shared" si="3"/>
        <v>76492.140512170838</v>
      </c>
      <c r="N97" s="5">
        <v>9.2811582364666894</v>
      </c>
      <c r="O97" s="7">
        <f t="shared" si="5"/>
        <v>471.56299447250211</v>
      </c>
      <c r="P97" s="12">
        <f t="shared" si="4"/>
        <v>84865.355005086283</v>
      </c>
      <c r="Q97" s="1">
        <v>0.18104797847547799</v>
      </c>
      <c r="R97" s="1">
        <v>10.96149317309</v>
      </c>
      <c r="S97" s="1">
        <v>12.9460493531507</v>
      </c>
      <c r="T97" s="1">
        <v>15.2899054177824</v>
      </c>
      <c r="U97" s="1">
        <v>18.058111884753199</v>
      </c>
      <c r="V97" s="1">
        <v>21.3274965365718</v>
      </c>
      <c r="W97" s="1">
        <v>25.188796670460899</v>
      </c>
      <c r="X97" s="1">
        <v>523.18265203734597</v>
      </c>
      <c r="Y97" s="1">
        <v>580.45285699107296</v>
      </c>
      <c r="Z97" s="1">
        <v>643.99214667585795</v>
      </c>
      <c r="AA97" s="1">
        <v>714.48676664288996</v>
      </c>
      <c r="AB97" s="1">
        <v>792.69808233353899</v>
      </c>
      <c r="AC97" s="1">
        <v>879.47080208042303</v>
      </c>
      <c r="AD97" s="3">
        <v>94155.143677715096</v>
      </c>
      <c r="AE97" s="3">
        <v>104461.839350578</v>
      </c>
      <c r="AF97" s="3">
        <v>115896.757779455</v>
      </c>
      <c r="AG97" s="3">
        <v>128583.399902727</v>
      </c>
      <c r="AH97" s="3">
        <v>142658.78569275601</v>
      </c>
      <c r="AI97" s="3">
        <v>158274.934017358</v>
      </c>
    </row>
    <row r="98" spans="1:35" x14ac:dyDescent="0.25">
      <c r="A98" s="1" t="s">
        <v>128</v>
      </c>
      <c r="B98" s="1" t="s">
        <v>139</v>
      </c>
      <c r="C98" s="1">
        <v>120.75313572657799</v>
      </c>
      <c r="D98" s="1" t="s">
        <v>34</v>
      </c>
      <c r="E98" s="12">
        <v>47162.466218880101</v>
      </c>
      <c r="F98" s="1">
        <v>390.56928778785601</v>
      </c>
      <c r="G98" s="1">
        <v>8.7100198731268996</v>
      </c>
      <c r="H98" s="1">
        <v>354.77132490208601</v>
      </c>
      <c r="I98" s="1">
        <v>91.861530501611895</v>
      </c>
      <c r="J98" s="1">
        <v>101.130756700866</v>
      </c>
      <c r="K98" s="1">
        <v>0.62425838447348003</v>
      </c>
      <c r="L98" s="1">
        <v>390.56928818812497</v>
      </c>
      <c r="M98" s="12">
        <f t="shared" si="3"/>
        <v>47162.466267213611</v>
      </c>
      <c r="N98" s="5">
        <v>6.9417597106426596</v>
      </c>
      <c r="O98" s="7">
        <f t="shared" si="5"/>
        <v>338.98282541855099</v>
      </c>
      <c r="P98" s="12">
        <f t="shared" si="4"/>
        <v>40933.239126745182</v>
      </c>
      <c r="Q98" s="1">
        <v>-0.20301448082109</v>
      </c>
      <c r="R98" s="1">
        <v>5.53248196700177</v>
      </c>
      <c r="S98" s="1">
        <v>4.40930801281886</v>
      </c>
      <c r="T98" s="1">
        <v>3.5141546358161602</v>
      </c>
      <c r="U98" s="1">
        <v>2.8007303569009099</v>
      </c>
      <c r="V98" s="1">
        <v>2.2321415375748002</v>
      </c>
      <c r="W98" s="1">
        <v>1.7789844822048599</v>
      </c>
      <c r="X98" s="1">
        <v>294.20991205380398</v>
      </c>
      <c r="Y98" s="1">
        <v>255.35061324664301</v>
      </c>
      <c r="Z98" s="1">
        <v>221.62385770847899</v>
      </c>
      <c r="AA98" s="1">
        <v>192.35173818888001</v>
      </c>
      <c r="AB98" s="1">
        <v>166.94588555060599</v>
      </c>
      <c r="AC98" s="1">
        <v>144.8956425593</v>
      </c>
      <c r="AD98" s="3">
        <v>35526.769442337703</v>
      </c>
      <c r="AE98" s="3">
        <v>30834.387259236901</v>
      </c>
      <c r="AF98" s="3">
        <v>26761.775770119901</v>
      </c>
      <c r="AG98" s="3">
        <v>23227.075548765199</v>
      </c>
      <c r="AH98" s="3">
        <v>20159.2391768862</v>
      </c>
      <c r="AI98" s="3">
        <v>17496.603192153001</v>
      </c>
    </row>
    <row r="99" spans="1:35" x14ac:dyDescent="0.25">
      <c r="A99" s="1" t="s">
        <v>128</v>
      </c>
      <c r="B99" s="1" t="s">
        <v>140</v>
      </c>
      <c r="C99" s="1">
        <v>110.936920563661</v>
      </c>
      <c r="D99" s="1" t="s">
        <v>34</v>
      </c>
      <c r="E99" s="12">
        <v>43878.976001844501</v>
      </c>
      <c r="F99" s="1">
        <v>395.53086365566202</v>
      </c>
      <c r="G99" s="1">
        <v>5.8055924640664598</v>
      </c>
      <c r="H99" s="1">
        <v>275.40466194118102</v>
      </c>
      <c r="I99" s="1">
        <v>91.861530501611895</v>
      </c>
      <c r="J99" s="1">
        <v>131.92975834154001</v>
      </c>
      <c r="K99" s="1">
        <v>0.62425838447348003</v>
      </c>
      <c r="L99" s="1">
        <v>395.53086398504797</v>
      </c>
      <c r="M99" s="12">
        <f t="shared" si="3"/>
        <v>43878.976038385474</v>
      </c>
      <c r="N99" s="5">
        <v>4.1686989822218896</v>
      </c>
      <c r="O99" s="7">
        <f t="shared" si="5"/>
        <v>321.64981065120378</v>
      </c>
      <c r="P99" s="12">
        <f t="shared" si="4"/>
        <v>35682.839493529194</v>
      </c>
      <c r="Q99" s="1">
        <v>-0.28195115175170699</v>
      </c>
      <c r="R99" s="1">
        <v>2.9933295028782498</v>
      </c>
      <c r="S99" s="1">
        <v>2.1493568019693599</v>
      </c>
      <c r="T99" s="1">
        <v>1.54334317612873</v>
      </c>
      <c r="U99" s="1">
        <v>1.1081957900710999</v>
      </c>
      <c r="V99" s="1">
        <v>0.79573871069416002</v>
      </c>
      <c r="W99" s="1">
        <v>0.57137926472052203</v>
      </c>
      <c r="X99" s="1">
        <v>261.56896999033199</v>
      </c>
      <c r="Y99" s="1">
        <v>212.71060574630999</v>
      </c>
      <c r="Z99" s="1">
        <v>172.97847599673</v>
      </c>
      <c r="AA99" s="1">
        <v>140.667895017126</v>
      </c>
      <c r="AB99" s="1">
        <v>114.392594653934</v>
      </c>
      <c r="AC99" s="1">
        <v>93.025247232612699</v>
      </c>
      <c r="AD99" s="3">
        <v>29017.656045736101</v>
      </c>
      <c r="AE99" s="3">
        <v>23597.459572726599</v>
      </c>
      <c r="AF99" s="3">
        <v>19189.699450872398</v>
      </c>
      <c r="AG99" s="3">
        <v>15605.2630953723</v>
      </c>
      <c r="AH99" s="3">
        <v>12690.362186194599</v>
      </c>
      <c r="AI99" s="3">
        <v>10319.934462659199</v>
      </c>
    </row>
    <row r="100" spans="1:35" x14ac:dyDescent="0.25">
      <c r="A100" s="1" t="s">
        <v>128</v>
      </c>
      <c r="B100" s="1" t="s">
        <v>141</v>
      </c>
      <c r="C100" s="1">
        <v>3.83749332358604</v>
      </c>
      <c r="D100" s="1" t="s">
        <v>34</v>
      </c>
      <c r="E100" s="12">
        <v>10888.053932246599</v>
      </c>
      <c r="F100" s="1">
        <v>2837.2828339078401</v>
      </c>
      <c r="G100" s="1">
        <v>6.05976706364725</v>
      </c>
      <c r="H100" s="1">
        <v>282.87095162479301</v>
      </c>
      <c r="I100" s="1">
        <v>91.861530501611895</v>
      </c>
      <c r="J100" s="1">
        <v>921.39946534503099</v>
      </c>
      <c r="K100" s="1">
        <v>0.62425838447348003</v>
      </c>
      <c r="L100" s="1">
        <v>2837.2828363282001</v>
      </c>
      <c r="M100" s="12">
        <f t="shared" si="3"/>
        <v>10888.05394153473</v>
      </c>
      <c r="N100" s="5">
        <v>7.2707828305177697</v>
      </c>
      <c r="O100" s="7">
        <f t="shared" si="5"/>
        <v>3179.0490375205027</v>
      </c>
      <c r="P100" s="12">
        <f t="shared" si="4"/>
        <v>12199.579456837555</v>
      </c>
      <c r="Q100" s="1">
        <v>0.19984526701289099</v>
      </c>
      <c r="R100" s="1">
        <v>8.7238143666753398</v>
      </c>
      <c r="S100" s="1">
        <v>10.4672273781544</v>
      </c>
      <c r="T100" s="1">
        <v>12.5590532284264</v>
      </c>
      <c r="U100" s="1">
        <v>15.0689205742904</v>
      </c>
      <c r="V100" s="1">
        <v>18.080373030055501</v>
      </c>
      <c r="W100" s="1">
        <v>21.693650005939599</v>
      </c>
      <c r="X100" s="1">
        <v>3561.9828427253001</v>
      </c>
      <c r="Y100" s="1">
        <v>3991.0431145048401</v>
      </c>
      <c r="Z100" s="1">
        <v>4471.7860374783604</v>
      </c>
      <c r="AA100" s="1">
        <v>5010.4370690235901</v>
      </c>
      <c r="AB100" s="1">
        <v>5613.9715568328302</v>
      </c>
      <c r="AC100" s="1">
        <v>6290.2050672936302</v>
      </c>
      <c r="AD100" s="3">
        <v>13669.085377686401</v>
      </c>
      <c r="AE100" s="3">
        <v>15315.6013060563</v>
      </c>
      <c r="AF100" s="3">
        <v>17160.449063328499</v>
      </c>
      <c r="AG100" s="3">
        <v>19227.518800626</v>
      </c>
      <c r="AH100" s="3">
        <v>21543.578368147901</v>
      </c>
      <c r="AI100" s="3">
        <v>24138.619949726399</v>
      </c>
    </row>
    <row r="101" spans="1:35" x14ac:dyDescent="0.25">
      <c r="A101" s="1" t="s">
        <v>142</v>
      </c>
      <c r="B101" s="1" t="s">
        <v>143</v>
      </c>
      <c r="C101" s="1">
        <v>454.58374167775298</v>
      </c>
      <c r="D101" s="1" t="s">
        <v>34</v>
      </c>
      <c r="E101" s="12">
        <v>185356.13746779101</v>
      </c>
      <c r="F101" s="1">
        <v>407.74915702811802</v>
      </c>
      <c r="G101" s="1">
        <v>7.4170020608384499</v>
      </c>
      <c r="H101" s="1">
        <v>320.90837502413001</v>
      </c>
      <c r="I101" s="1">
        <v>91.861530501611895</v>
      </c>
      <c r="J101" s="1">
        <v>116.720112469886</v>
      </c>
      <c r="K101" s="1">
        <v>0.62425838447348003</v>
      </c>
      <c r="L101" s="1">
        <v>407.74915741496898</v>
      </c>
      <c r="M101" s="12">
        <f t="shared" si="3"/>
        <v>185356.1376436477</v>
      </c>
      <c r="N101" s="5">
        <v>6.4050822123575202</v>
      </c>
      <c r="O101" s="7">
        <f t="shared" si="5"/>
        <v>372.07073220480385</v>
      </c>
      <c r="P101" s="12">
        <f t="shared" si="4"/>
        <v>169137.30561444096</v>
      </c>
      <c r="Q101" s="1">
        <v>-0.13643246154990701</v>
      </c>
      <c r="R101" s="1">
        <v>5.5312210796960599</v>
      </c>
      <c r="S101" s="1">
        <v>4.7765829724163797</v>
      </c>
      <c r="T101" s="1">
        <v>4.1249019996922396</v>
      </c>
      <c r="U101" s="1">
        <v>3.5621314662220902</v>
      </c>
      <c r="V101" s="1">
        <v>3.0761411019210301</v>
      </c>
      <c r="W101" s="1">
        <v>2.6564555993111001</v>
      </c>
      <c r="X101" s="1">
        <v>339.51420192030503</v>
      </c>
      <c r="Y101" s="1">
        <v>309.80639789246197</v>
      </c>
      <c r="Z101" s="1">
        <v>282.69805396132398</v>
      </c>
      <c r="AA101" s="1">
        <v>257.96171498453202</v>
      </c>
      <c r="AB101" s="1">
        <v>235.38982835327499</v>
      </c>
      <c r="AC101" s="1">
        <v>214.79300250235499</v>
      </c>
      <c r="AD101" s="3">
        <v>154337.636261668</v>
      </c>
      <c r="AE101" s="3">
        <v>140832.95154966199</v>
      </c>
      <c r="AF101" s="3">
        <v>128509.93913475799</v>
      </c>
      <c r="AG101" s="3">
        <v>117265.201607279</v>
      </c>
      <c r="AH101" s="3">
        <v>107004.388925716</v>
      </c>
      <c r="AI101" s="3">
        <v>97641.406763719904</v>
      </c>
    </row>
    <row r="102" spans="1:35" x14ac:dyDescent="0.25">
      <c r="A102" s="1" t="s">
        <v>142</v>
      </c>
      <c r="B102" s="1" t="s">
        <v>144</v>
      </c>
      <c r="C102" s="1">
        <v>118.792227604796</v>
      </c>
      <c r="D102" s="1" t="s">
        <v>34</v>
      </c>
      <c r="E102" s="12">
        <v>6506.8005469056197</v>
      </c>
      <c r="F102" s="1">
        <v>54.774631961215199</v>
      </c>
      <c r="G102" s="1">
        <v>0.30251354348031201</v>
      </c>
      <c r="H102" s="1">
        <v>43.549610895355002</v>
      </c>
      <c r="I102" s="1">
        <v>91.861530501611895</v>
      </c>
      <c r="J102" s="1">
        <v>115.53906960754</v>
      </c>
      <c r="K102" s="1">
        <v>0.62425838447348003</v>
      </c>
      <c r="L102" s="1">
        <v>54.774631930206901</v>
      </c>
      <c r="M102" s="12">
        <f t="shared" si="3"/>
        <v>6506.8005432220643</v>
      </c>
      <c r="N102" s="5">
        <v>0.25590491363307899</v>
      </c>
      <c r="O102" s="7">
        <f t="shared" si="5"/>
        <v>49.342026776493128</v>
      </c>
      <c r="P102" s="12">
        <f t="shared" si="4"/>
        <v>5861.4492753151098</v>
      </c>
      <c r="Q102" s="1">
        <v>-0.15407121714623601</v>
      </c>
      <c r="R102" s="1">
        <v>0.21647733211592801</v>
      </c>
      <c r="S102" s="1">
        <v>0.183124406072257</v>
      </c>
      <c r="T102" s="1">
        <v>0.15491020593952201</v>
      </c>
      <c r="U102" s="1">
        <v>0.13104300196204599</v>
      </c>
      <c r="V102" s="1">
        <v>0.110853047151257</v>
      </c>
      <c r="W102" s="1">
        <v>9.3773783252293796E-2</v>
      </c>
      <c r="X102" s="1">
        <v>44.448233071002399</v>
      </c>
      <c r="Y102" s="1">
        <v>40.039810932033802</v>
      </c>
      <c r="Z102" s="1">
        <v>36.068620701121098</v>
      </c>
      <c r="AA102" s="1">
        <v>32.491297261359499</v>
      </c>
      <c r="AB102" s="1">
        <v>29.268776493391499</v>
      </c>
      <c r="AC102" s="1">
        <v>26.365868697981998</v>
      </c>
      <c r="AD102" s="3">
        <v>5280.1046196015404</v>
      </c>
      <c r="AE102" s="3">
        <v>4756.4183334911604</v>
      </c>
      <c r="AF102" s="3">
        <v>4284.6717997186397</v>
      </c>
      <c r="AG102" s="3">
        <v>3859.7135794465098</v>
      </c>
      <c r="AH102" s="3">
        <v>3476.9031589168699</v>
      </c>
      <c r="AI102" s="3">
        <v>3132.0602753688499</v>
      </c>
    </row>
    <row r="103" spans="1:35" x14ac:dyDescent="0.25">
      <c r="A103" s="1" t="s">
        <v>142</v>
      </c>
      <c r="B103" s="1" t="s">
        <v>145</v>
      </c>
      <c r="C103" s="1">
        <v>180.179008472807</v>
      </c>
      <c r="D103" s="1" t="s">
        <v>34</v>
      </c>
      <c r="E103" s="12">
        <v>78734.481947883396</v>
      </c>
      <c r="F103" s="1">
        <v>436.97921647607302</v>
      </c>
      <c r="G103" s="1">
        <v>24.0091900954484</v>
      </c>
      <c r="H103" s="1">
        <v>668.10682877422096</v>
      </c>
      <c r="I103" s="1">
        <v>91.861530501611895</v>
      </c>
      <c r="J103" s="1">
        <v>60.0825764594193</v>
      </c>
      <c r="K103" s="1">
        <v>0.62425838447348003</v>
      </c>
      <c r="L103" s="1">
        <v>436.97921713369499</v>
      </c>
      <c r="M103" s="12">
        <f t="shared" si="3"/>
        <v>78734.482066372599</v>
      </c>
      <c r="N103" s="5">
        <v>29.847401671640601</v>
      </c>
      <c r="O103" s="7">
        <f t="shared" si="5"/>
        <v>500.57748911041347</v>
      </c>
      <c r="P103" s="12">
        <f t="shared" si="4"/>
        <v>90193.555651721646</v>
      </c>
      <c r="Q103" s="1">
        <v>0.24316570250734601</v>
      </c>
      <c r="R103" s="1">
        <v>37.105266067144001</v>
      </c>
      <c r="S103" s="1">
        <v>46.127994157083101</v>
      </c>
      <c r="T103" s="1">
        <v>57.344740261544999</v>
      </c>
      <c r="U103" s="1">
        <v>71.289014312344904</v>
      </c>
      <c r="V103" s="1">
        <v>88.624057558662599</v>
      </c>
      <c r="W103" s="1">
        <v>110.174388773966</v>
      </c>
      <c r="X103" s="1">
        <v>573.43189968556601</v>
      </c>
      <c r="Y103" s="1">
        <v>656.88959397946098</v>
      </c>
      <c r="Z103" s="1">
        <v>752.49378158960099</v>
      </c>
      <c r="AA103" s="1">
        <v>862.01227195680497</v>
      </c>
      <c r="AB103" s="1">
        <v>987.470162789185</v>
      </c>
      <c r="AC103" s="1">
        <v>1131.1872859830401</v>
      </c>
      <c r="AD103" s="3">
        <v>103320.39111202399</v>
      </c>
      <c r="AE103" s="3">
        <v>118357.715719324</v>
      </c>
      <c r="AF103" s="3">
        <v>135583.58344876801</v>
      </c>
      <c r="AG103" s="3">
        <v>155316.51645256899</v>
      </c>
      <c r="AH103" s="3">
        <v>177921.39482783701</v>
      </c>
      <c r="AI103" s="3">
        <v>203816.20358547199</v>
      </c>
    </row>
    <row r="104" spans="1:35" x14ac:dyDescent="0.25">
      <c r="A104" s="1" t="s">
        <v>142</v>
      </c>
      <c r="B104" s="1" t="s">
        <v>146</v>
      </c>
      <c r="C104" s="1">
        <v>350.10186368236799</v>
      </c>
      <c r="D104" s="1" t="s">
        <v>34</v>
      </c>
      <c r="E104" s="12">
        <v>99334.621261108696</v>
      </c>
      <c r="F104" s="1">
        <v>283.73062689900598</v>
      </c>
      <c r="G104" s="1">
        <v>9.9197724542806593</v>
      </c>
      <c r="H104" s="1">
        <v>384.776220252114</v>
      </c>
      <c r="I104" s="1">
        <v>91.861530501611895</v>
      </c>
      <c r="J104" s="1">
        <v>67.737890922798798</v>
      </c>
      <c r="K104" s="1">
        <v>0.62425838447348003</v>
      </c>
      <c r="L104" s="1">
        <v>283.73062720725397</v>
      </c>
      <c r="M104" s="12">
        <f t="shared" si="3"/>
        <v>99334.621369026805</v>
      </c>
      <c r="N104" s="5">
        <v>12.657236073126001</v>
      </c>
      <c r="O104" s="7">
        <f t="shared" si="5"/>
        <v>330.35125342169886</v>
      </c>
      <c r="P104" s="12">
        <f t="shared" si="4"/>
        <v>115656.58949274302</v>
      </c>
      <c r="Q104" s="1">
        <v>0.27596032383425001</v>
      </c>
      <c r="R104" s="1">
        <v>16.150131038712399</v>
      </c>
      <c r="S104" s="1">
        <v>20.606926430121099</v>
      </c>
      <c r="T104" s="1">
        <v>26.293620521005899</v>
      </c>
      <c r="U104" s="1">
        <v>33.549616554757598</v>
      </c>
      <c r="V104" s="1">
        <v>42.807979603723403</v>
      </c>
      <c r="W104" s="1">
        <v>54.621283517856902</v>
      </c>
      <c r="X104" s="1">
        <v>384.63225387920801</v>
      </c>
      <c r="Y104" s="1">
        <v>447.832327535773</v>
      </c>
      <c r="Z104" s="1">
        <v>521.416993929716</v>
      </c>
      <c r="AA104" s="1">
        <v>607.09257648887296</v>
      </c>
      <c r="AB104" s="1">
        <v>706.84576973641595</v>
      </c>
      <c r="AC104" s="1">
        <v>822.98970790235603</v>
      </c>
      <c r="AD104" s="3">
        <v>134660.46891545999</v>
      </c>
      <c r="AE104" s="3">
        <v>156786.93248748701</v>
      </c>
      <c r="AF104" s="3">
        <v>182549.06133045099</v>
      </c>
      <c r="AG104" s="3">
        <v>212544.24245648499</v>
      </c>
      <c r="AH104" s="3">
        <v>247468.021320717</v>
      </c>
      <c r="AI104" s="3">
        <v>288130.23052802199</v>
      </c>
    </row>
    <row r="105" spans="1:35" x14ac:dyDescent="0.25">
      <c r="A105" s="1" t="s">
        <v>142</v>
      </c>
      <c r="B105" s="1" t="s">
        <v>120</v>
      </c>
      <c r="C105" s="1">
        <v>292.15563198061602</v>
      </c>
      <c r="D105" s="1" t="s">
        <v>34</v>
      </c>
      <c r="E105" s="12">
        <v>81264.625850631593</v>
      </c>
      <c r="F105" s="1">
        <v>278.15526026218498</v>
      </c>
      <c r="G105" s="1">
        <v>0.71549769176829903</v>
      </c>
      <c r="H105" s="1">
        <v>74.536955519815805</v>
      </c>
      <c r="I105" s="1">
        <v>91.861530501611895</v>
      </c>
      <c r="J105" s="1">
        <v>342.80670234734202</v>
      </c>
      <c r="K105" s="1">
        <v>0.62425838447348003</v>
      </c>
      <c r="L105" s="1">
        <v>278.15526021809501</v>
      </c>
      <c r="M105" s="12">
        <f t="shared" si="3"/>
        <v>81264.625837750253</v>
      </c>
      <c r="N105" s="5">
        <v>0.760487811840727</v>
      </c>
      <c r="O105" s="7">
        <f t="shared" si="5"/>
        <v>288.94830389964164</v>
      </c>
      <c r="P105" s="12">
        <f t="shared" si="4"/>
        <v>84417.874335526896</v>
      </c>
      <c r="Q105" s="1">
        <v>6.2879476188438796E-2</v>
      </c>
      <c r="R105" s="1">
        <v>0.80830688709696397</v>
      </c>
      <c r="S105" s="1">
        <v>0.85913280075712894</v>
      </c>
      <c r="T105" s="1">
        <v>0.91315462124504299</v>
      </c>
      <c r="U105" s="1">
        <v>0.97057330550798404</v>
      </c>
      <c r="V105" s="1">
        <v>1.0316024465608</v>
      </c>
      <c r="W105" s="1">
        <v>1.09646906803526</v>
      </c>
      <c r="X105" s="1">
        <v>300.16014171731302</v>
      </c>
      <c r="Y105" s="1">
        <v>311.80702381644699</v>
      </c>
      <c r="Z105" s="1">
        <v>323.90583088421602</v>
      </c>
      <c r="AA105" s="1">
        <v>336.47409861605701</v>
      </c>
      <c r="AB105" s="1">
        <v>349.53004313144999</v>
      </c>
      <c r="AC105" s="1">
        <v>363.09258737588601</v>
      </c>
      <c r="AD105" s="3">
        <v>87693.475898813005</v>
      </c>
      <c r="AE105" s="3">
        <v>91096.1780990892</v>
      </c>
      <c r="AF105" s="3">
        <v>94630.912724184906</v>
      </c>
      <c r="AG105" s="3">
        <v>98302.8029262825</v>
      </c>
      <c r="AH105" s="3">
        <v>102117.17064728</v>
      </c>
      <c r="AI105" s="3">
        <v>106079.54433227899</v>
      </c>
    </row>
    <row r="106" spans="1:35" x14ac:dyDescent="0.25">
      <c r="A106" s="1" t="s">
        <v>142</v>
      </c>
      <c r="B106" s="1" t="s">
        <v>147</v>
      </c>
      <c r="C106" s="1">
        <v>668.038655943344</v>
      </c>
      <c r="D106" s="1" t="s">
        <v>34</v>
      </c>
      <c r="E106" s="12">
        <v>180308.688310748</v>
      </c>
      <c r="F106" s="1">
        <v>269.90756703462301</v>
      </c>
      <c r="G106" s="1">
        <v>9.2787459147411493</v>
      </c>
      <c r="H106" s="1">
        <v>369.05999612141801</v>
      </c>
      <c r="I106" s="1">
        <v>91.861530501611895</v>
      </c>
      <c r="J106" s="1">
        <v>67.1818199272127</v>
      </c>
      <c r="K106" s="1">
        <v>0.62425838447348003</v>
      </c>
      <c r="L106" s="1">
        <v>269.90756731931702</v>
      </c>
      <c r="M106" s="12">
        <f t="shared" si="3"/>
        <v>180308.68850093419</v>
      </c>
      <c r="N106" s="5">
        <v>9.4949956243294409</v>
      </c>
      <c r="O106" s="7">
        <f t="shared" si="5"/>
        <v>273.8174173092799</v>
      </c>
      <c r="P106" s="12">
        <f t="shared" si="4"/>
        <v>182920.61943316908</v>
      </c>
      <c r="Q106" s="1">
        <v>2.3305919956783699E-2</v>
      </c>
      <c r="R106" s="1">
        <v>9.7162852323400699</v>
      </c>
      <c r="S106" s="1">
        <v>9.9427321982422701</v>
      </c>
      <c r="T106" s="1">
        <v>10.1744567190062</v>
      </c>
      <c r="U106" s="1">
        <v>10.4115817929031</v>
      </c>
      <c r="V106" s="1">
        <v>10.654233284791999</v>
      </c>
      <c r="W106" s="1">
        <v>10.9025399929283</v>
      </c>
      <c r="X106" s="1">
        <v>277.78390493669599</v>
      </c>
      <c r="Y106" s="1">
        <v>281.80785064787199</v>
      </c>
      <c r="Z106" s="1">
        <v>285.89008677400301</v>
      </c>
      <c r="AA106" s="1">
        <v>290.03145770333799</v>
      </c>
      <c r="AB106" s="1">
        <v>294.23282005583798</v>
      </c>
      <c r="AC106" s="1">
        <v>298.49504286036102</v>
      </c>
      <c r="AD106" s="3">
        <v>185570.38649660401</v>
      </c>
      <c r="AE106" s="3">
        <v>188258.53778108701</v>
      </c>
      <c r="AF106" s="3">
        <v>190985.629316031</v>
      </c>
      <c r="AG106" s="3">
        <v>193752.225185427</v>
      </c>
      <c r="AH106" s="3">
        <v>196558.89764452199</v>
      </c>
      <c r="AI106" s="3">
        <v>199406.22723818701</v>
      </c>
    </row>
    <row r="107" spans="1:35" x14ac:dyDescent="0.25">
      <c r="A107" s="1" t="s">
        <v>142</v>
      </c>
      <c r="B107" s="1" t="s">
        <v>148</v>
      </c>
      <c r="C107" s="1">
        <v>438.42423705239798</v>
      </c>
      <c r="D107" s="1" t="s">
        <v>34</v>
      </c>
      <c r="E107" s="12">
        <v>160355.95173497201</v>
      </c>
      <c r="F107" s="1">
        <v>365.75521648409102</v>
      </c>
      <c r="G107" s="1">
        <v>14.3908898636258</v>
      </c>
      <c r="H107" s="1">
        <v>485.377456452822</v>
      </c>
      <c r="I107" s="1">
        <v>91.861530501611895</v>
      </c>
      <c r="J107" s="1">
        <v>69.222073519277203</v>
      </c>
      <c r="K107" s="1">
        <v>0.62425838447348003</v>
      </c>
      <c r="L107" s="1">
        <v>365.75521694588599</v>
      </c>
      <c r="M107" s="12">
        <f t="shared" si="3"/>
        <v>160355.95193743438</v>
      </c>
      <c r="N107" s="5">
        <v>17.6249658927415</v>
      </c>
      <c r="O107" s="7">
        <f t="shared" si="5"/>
        <v>415.09799384670384</v>
      </c>
      <c r="P107" s="12">
        <f t="shared" si="4"/>
        <v>181989.02125422211</v>
      </c>
      <c r="Q107" s="1">
        <v>0.22473078869779101</v>
      </c>
      <c r="R107" s="1">
        <v>21.585838378588999</v>
      </c>
      <c r="S107" s="1">
        <v>26.436840862112401</v>
      </c>
      <c r="T107" s="1">
        <v>32.378012959732899</v>
      </c>
      <c r="U107" s="1">
        <v>39.654349348640999</v>
      </c>
      <c r="V107" s="1">
        <v>48.565902553058798</v>
      </c>
      <c r="W107" s="1">
        <v>59.480156137627802</v>
      </c>
      <c r="X107" s="1">
        <v>471.09743487555397</v>
      </c>
      <c r="Y107" s="1">
        <v>534.65156766883001</v>
      </c>
      <c r="Z107" s="1">
        <v>606.77956967914497</v>
      </c>
      <c r="AA107" s="1">
        <v>688.63811207987396</v>
      </c>
      <c r="AB107" s="1">
        <v>781.53990856958796</v>
      </c>
      <c r="AC107" s="1">
        <v>886.97476653182105</v>
      </c>
      <c r="AD107" s="3">
        <v>206540.53346265701</v>
      </c>
      <c r="AE107" s="3">
        <v>234404.205644075</v>
      </c>
      <c r="AF107" s="3">
        <v>266026.86989556201</v>
      </c>
      <c r="AG107" s="3">
        <v>301915.63889382302</v>
      </c>
      <c r="AH107" s="3">
        <v>342646.03814062302</v>
      </c>
      <c r="AI107" s="3">
        <v>388871.23530144303</v>
      </c>
    </row>
    <row r="108" spans="1:35" x14ac:dyDescent="0.25">
      <c r="A108" s="1" t="s">
        <v>142</v>
      </c>
      <c r="B108" s="1" t="s">
        <v>149</v>
      </c>
      <c r="C108" s="1">
        <v>40.092457515188201</v>
      </c>
      <c r="D108" s="1" t="s">
        <v>34</v>
      </c>
      <c r="E108" s="12">
        <v>120138.887642564</v>
      </c>
      <c r="F108" s="1">
        <v>2996.5458614516801</v>
      </c>
      <c r="G108" s="1">
        <v>121.583577117418</v>
      </c>
      <c r="H108" s="1">
        <v>1839.22272024023</v>
      </c>
      <c r="I108" s="1">
        <v>91.861530501611895</v>
      </c>
      <c r="J108" s="1">
        <v>149.66501121477401</v>
      </c>
      <c r="K108" s="1">
        <v>0.62425838447348003</v>
      </c>
      <c r="L108" s="1">
        <v>2996.5458682628</v>
      </c>
      <c r="M108" s="12">
        <f t="shared" si="3"/>
        <v>120138.88791563905</v>
      </c>
      <c r="N108" s="5">
        <v>132.81491949596099</v>
      </c>
      <c r="O108" s="7">
        <f t="shared" si="5"/>
        <v>3166.4668033291537</v>
      </c>
      <c r="P108" s="12">
        <f t="shared" si="4"/>
        <v>126951.43578572788</v>
      </c>
      <c r="Q108" s="1">
        <v>9.2375488900908298E-2</v>
      </c>
      <c r="R108" s="1">
        <v>145.083762617735</v>
      </c>
      <c r="S108" s="1">
        <v>158.48594612113101</v>
      </c>
      <c r="T108" s="1">
        <v>173.12616287799401</v>
      </c>
      <c r="U108" s="1">
        <v>189.11877681538701</v>
      </c>
      <c r="V108" s="1">
        <v>206.58871628405001</v>
      </c>
      <c r="W108" s="1">
        <v>225.6724499522</v>
      </c>
      <c r="X108" s="1">
        <v>3346.0232071796499</v>
      </c>
      <c r="Y108" s="1">
        <v>3535.76146486478</v>
      </c>
      <c r="Z108" s="1">
        <v>3736.25894452784</v>
      </c>
      <c r="AA108" s="1">
        <v>3948.1257543198499</v>
      </c>
      <c r="AB108" s="1">
        <v>4172.0065989413197</v>
      </c>
      <c r="AC108" s="1">
        <v>4408.58274146042</v>
      </c>
      <c r="AD108" s="3">
        <v>134150.293278684</v>
      </c>
      <c r="AE108" s="3">
        <v>141757.36631393101</v>
      </c>
      <c r="AF108" s="3">
        <v>149795.80299922399</v>
      </c>
      <c r="AG108" s="3">
        <v>158290.06406968899</v>
      </c>
      <c r="AH108" s="3">
        <v>167265.997321139</v>
      </c>
      <c r="AI108" s="3">
        <v>176750.91626419401</v>
      </c>
    </row>
    <row r="109" spans="1:35" x14ac:dyDescent="0.25">
      <c r="A109" s="1" t="s">
        <v>150</v>
      </c>
      <c r="B109" s="1" t="s">
        <v>151</v>
      </c>
      <c r="C109" s="1">
        <v>18.966197168858098</v>
      </c>
      <c r="D109" s="1" t="s">
        <v>152</v>
      </c>
      <c r="E109" s="12">
        <v>27394.419759502802</v>
      </c>
      <c r="F109" s="1">
        <v>1444.3812597542501</v>
      </c>
      <c r="G109" s="1">
        <v>19.585068556980399</v>
      </c>
      <c r="H109" s="1">
        <v>431.04943807510898</v>
      </c>
      <c r="I109" s="1">
        <v>32.749214039519899</v>
      </c>
      <c r="J109" s="1">
        <v>109.73764689636501</v>
      </c>
      <c r="K109" s="1">
        <v>0.86640177853474698</v>
      </c>
      <c r="L109" s="1">
        <v>1444.3812577551901</v>
      </c>
      <c r="M109" s="12">
        <f t="shared" si="3"/>
        <v>27394.419721588187</v>
      </c>
      <c r="N109" s="5">
        <v>21.593590400907999</v>
      </c>
      <c r="O109" s="7">
        <f t="shared" si="5"/>
        <v>1571.8716259682863</v>
      </c>
      <c r="P109" s="12">
        <f t="shared" si="4"/>
        <v>29812.427182248088</v>
      </c>
      <c r="Q109" s="1">
        <v>0.10255373056693801</v>
      </c>
      <c r="R109" s="1">
        <v>23.808093652855501</v>
      </c>
      <c r="S109" s="1">
        <v>26.249702474642898</v>
      </c>
      <c r="T109" s="1">
        <v>28.9417073896898</v>
      </c>
      <c r="U109" s="1">
        <v>31.9097874514792</v>
      </c>
      <c r="V109" s="1">
        <v>35.1822551962265</v>
      </c>
      <c r="W109" s="1">
        <v>38.790326716357598</v>
      </c>
      <c r="X109" s="1">
        <v>1710.6151130513999</v>
      </c>
      <c r="Y109" s="1">
        <v>1861.6049915636399</v>
      </c>
      <c r="Z109" s="1">
        <v>2025.92220668083</v>
      </c>
      <c r="AA109" s="1">
        <v>2204.7431147437501</v>
      </c>
      <c r="AB109" s="1">
        <v>2399.34790486047</v>
      </c>
      <c r="AC109" s="1">
        <v>2611.1297638534402</v>
      </c>
      <c r="AD109" s="3">
        <v>32443.8635141614</v>
      </c>
      <c r="AE109" s="3">
        <v>35307.567320526599</v>
      </c>
      <c r="AF109" s="3">
        <v>38424.040020676897</v>
      </c>
      <c r="AG109" s="3">
        <v>41815.592620912401</v>
      </c>
      <c r="AH109" s="3">
        <v>45506.505440270499</v>
      </c>
      <c r="AI109" s="3">
        <v>49523.201934718498</v>
      </c>
    </row>
    <row r="110" spans="1:35" x14ac:dyDescent="0.25">
      <c r="A110" s="1" t="s">
        <v>150</v>
      </c>
      <c r="B110" s="1" t="s">
        <v>81</v>
      </c>
      <c r="C110" s="1">
        <v>1424.6857947231699</v>
      </c>
      <c r="D110" s="1" t="s">
        <v>152</v>
      </c>
      <c r="E110" s="12">
        <v>117.978191830014</v>
      </c>
      <c r="F110" s="1">
        <v>8.2809972744156898E-2</v>
      </c>
      <c r="G110" s="1">
        <v>5.2048567172419196</v>
      </c>
      <c r="H110" s="1">
        <v>136.74099061684001</v>
      </c>
      <c r="I110" s="1">
        <v>32.749214039519899</v>
      </c>
      <c r="J110" s="1">
        <v>1.98328351269908E-2</v>
      </c>
      <c r="K110" s="1">
        <v>0.86640177853474698</v>
      </c>
      <c r="L110" s="1">
        <v>8.2809972680602098E-2</v>
      </c>
      <c r="M110" s="12">
        <f t="shared" si="3"/>
        <v>117.97819173946759</v>
      </c>
      <c r="N110" s="5">
        <v>6.2934640012797596</v>
      </c>
      <c r="O110" s="7">
        <f t="shared" si="5"/>
        <v>9.7621236408401466E-2</v>
      </c>
      <c r="P110" s="12">
        <f t="shared" si="4"/>
        <v>139.07958877436189</v>
      </c>
      <c r="Q110" s="1">
        <v>0.209152209787379</v>
      </c>
      <c r="R110" s="1">
        <v>7.6097559043647403</v>
      </c>
      <c r="S110" s="1">
        <v>9.2013531677051805</v>
      </c>
      <c r="T110" s="1">
        <v>11.125836515764799</v>
      </c>
      <c r="U110" s="1">
        <v>13.452829808770099</v>
      </c>
      <c r="V110" s="1">
        <v>16.266518891167902</v>
      </c>
      <c r="W110" s="1">
        <v>19.6686972628038</v>
      </c>
      <c r="X110" s="1">
        <v>0.115081619875203</v>
      </c>
      <c r="Y110" s="1">
        <v>0.13566494054321299</v>
      </c>
      <c r="Z110" s="1">
        <v>0.159929762133626</v>
      </c>
      <c r="AA110" s="1">
        <v>0.18853455221152701</v>
      </c>
      <c r="AB110" s="1">
        <v>0.22225555083300899</v>
      </c>
      <c r="AC110" s="1">
        <v>0.26200783515088699</v>
      </c>
      <c r="AD110" s="3">
        <v>163.95514906993401</v>
      </c>
      <c r="AE110" s="3">
        <v>193.27991363388</v>
      </c>
      <c r="AF110" s="3">
        <v>227.84966026523401</v>
      </c>
      <c r="AG110" s="3">
        <v>268.60249835025797</v>
      </c>
      <c r="AH110" s="3">
        <v>316.644326070163</v>
      </c>
      <c r="AI110" s="3">
        <v>373.27884084564101</v>
      </c>
    </row>
    <row r="111" spans="1:35" x14ac:dyDescent="0.25">
      <c r="A111" s="1" t="s">
        <v>150</v>
      </c>
      <c r="B111" s="1" t="s">
        <v>153</v>
      </c>
      <c r="C111" s="1">
        <v>69.395349551467604</v>
      </c>
      <c r="D111" s="1" t="s">
        <v>152</v>
      </c>
      <c r="E111" s="12">
        <v>28538.4001845288</v>
      </c>
      <c r="F111" s="1">
        <v>411.24369815823297</v>
      </c>
      <c r="G111" s="1">
        <v>9.3247499741362692</v>
      </c>
      <c r="H111" s="1">
        <v>226.618976158061</v>
      </c>
      <c r="I111" s="1">
        <v>32.749214039519899</v>
      </c>
      <c r="J111" s="1">
        <v>59.4297446829612</v>
      </c>
      <c r="K111" s="1">
        <v>0.86640177853474698</v>
      </c>
      <c r="L111" s="1">
        <v>411.24369773105002</v>
      </c>
      <c r="M111" s="12">
        <f t="shared" si="3"/>
        <v>28538.400154884301</v>
      </c>
      <c r="N111" s="5">
        <v>10.694953167637699</v>
      </c>
      <c r="O111" s="7">
        <f t="shared" si="5"/>
        <v>463.11226480548987</v>
      </c>
      <c r="P111" s="12">
        <f t="shared" si="4"/>
        <v>32137.837497748798</v>
      </c>
      <c r="Q111" s="1">
        <v>0.14694262015624099</v>
      </c>
      <c r="R111" s="1">
        <v>12.2664976085386</v>
      </c>
      <c r="S111" s="1">
        <v>14.068968907277601</v>
      </c>
      <c r="T111" s="1">
        <v>16.136300061409599</v>
      </c>
      <c r="U111" s="1">
        <v>18.5074102720605</v>
      </c>
      <c r="V111" s="1">
        <v>21.226937629743599</v>
      </c>
      <c r="W111" s="1">
        <v>24.346079462951199</v>
      </c>
      <c r="X111" s="1">
        <v>521.52281237762202</v>
      </c>
      <c r="Y111" s="1">
        <v>587.30045498687105</v>
      </c>
      <c r="Z111" s="1">
        <v>661.37437565825201</v>
      </c>
      <c r="AA111" s="1">
        <v>744.79095165543697</v>
      </c>
      <c r="AB111" s="1">
        <v>838.72853573396605</v>
      </c>
      <c r="AC111" s="1">
        <v>944.51410169639996</v>
      </c>
      <c r="AD111" s="3">
        <v>36191.257864009502</v>
      </c>
      <c r="AE111" s="3">
        <v>40755.9203655499</v>
      </c>
      <c r="AF111" s="3">
        <v>45896.305983188096</v>
      </c>
      <c r="AG111" s="3">
        <v>51685.0284328993</v>
      </c>
      <c r="AH111" s="3">
        <v>58203.859916049201</v>
      </c>
      <c r="AI111" s="3">
        <v>65544.886243512199</v>
      </c>
    </row>
    <row r="112" spans="1:35" x14ac:dyDescent="0.25">
      <c r="A112" s="1" t="s">
        <v>150</v>
      </c>
      <c r="B112" s="1" t="s">
        <v>154</v>
      </c>
      <c r="C112" s="1">
        <v>241.57243142637699</v>
      </c>
      <c r="D112" s="1" t="s">
        <v>152</v>
      </c>
      <c r="E112" s="12">
        <v>83127.900021161506</v>
      </c>
      <c r="F112" s="1">
        <v>344.11169987538801</v>
      </c>
      <c r="G112" s="1">
        <v>7.9685802899171803</v>
      </c>
      <c r="H112" s="1">
        <v>197.769330244348</v>
      </c>
      <c r="I112" s="1">
        <v>32.749214039519899</v>
      </c>
      <c r="J112" s="1">
        <v>56.982484082838099</v>
      </c>
      <c r="K112" s="1">
        <v>0.86640177853474698</v>
      </c>
      <c r="L112" s="1">
        <v>344.11169954310202</v>
      </c>
      <c r="M112" s="12">
        <f t="shared" si="3"/>
        <v>83127.899940890056</v>
      </c>
      <c r="N112" s="5">
        <v>9.5460958381700198</v>
      </c>
      <c r="O112" s="7">
        <f t="shared" si="5"/>
        <v>402.40575681628394</v>
      </c>
      <c r="P112" s="12">
        <f t="shared" si="4"/>
        <v>97210.137094081088</v>
      </c>
      <c r="Q112" s="1">
        <v>0.19796695155960201</v>
      </c>
      <c r="R112" s="1">
        <v>11.4359073305483</v>
      </c>
      <c r="S112" s="1">
        <v>13.6998390430951</v>
      </c>
      <c r="T112" s="1">
        <v>16.411954415313801</v>
      </c>
      <c r="U112" s="1">
        <v>19.660979000048702</v>
      </c>
      <c r="V112" s="1">
        <v>23.553203077365701</v>
      </c>
      <c r="W112" s="1">
        <v>28.215958890056001</v>
      </c>
      <c r="X112" s="1">
        <v>470.57508749017001</v>
      </c>
      <c r="Y112" s="1">
        <v>550.29260694070695</v>
      </c>
      <c r="Z112" s="1">
        <v>643.51462987280399</v>
      </c>
      <c r="AA112" s="1">
        <v>752.52887943114297</v>
      </c>
      <c r="AB112" s="1">
        <v>880.01062926856105</v>
      </c>
      <c r="AC112" s="1">
        <v>1029.08835633132</v>
      </c>
      <c r="AD112" s="3">
        <v>113677.96805368</v>
      </c>
      <c r="AE112" s="3">
        <v>132935.52305462601</v>
      </c>
      <c r="AF112" s="3">
        <v>155455.39379681801</v>
      </c>
      <c r="AG112" s="3">
        <v>181790.23112274799</v>
      </c>
      <c r="AH112" s="3">
        <v>212586.30739346199</v>
      </c>
      <c r="AI112" s="3">
        <v>248599.37639153199</v>
      </c>
    </row>
    <row r="113" spans="1:35" x14ac:dyDescent="0.25">
      <c r="A113" s="1" t="s">
        <v>150</v>
      </c>
      <c r="B113" s="1" t="s">
        <v>155</v>
      </c>
      <c r="C113" s="1">
        <v>194.39014363475101</v>
      </c>
      <c r="D113" s="1" t="s">
        <v>152</v>
      </c>
      <c r="E113" s="12">
        <v>41577.816024456697</v>
      </c>
      <c r="F113" s="1">
        <v>213.88849890753201</v>
      </c>
      <c r="G113" s="1">
        <v>10.2757274749533</v>
      </c>
      <c r="H113" s="1">
        <v>246.51145156288101</v>
      </c>
      <c r="I113" s="1">
        <v>32.749214039519899</v>
      </c>
      <c r="J113" s="1">
        <v>28.415232586173001</v>
      </c>
      <c r="K113" s="1">
        <v>0.86640177853474698</v>
      </c>
      <c r="L113" s="1">
        <v>213.88849867568999</v>
      </c>
      <c r="M113" s="12">
        <f t="shared" si="3"/>
        <v>41577.81597938863</v>
      </c>
      <c r="N113" s="5">
        <v>12.5746784081574</v>
      </c>
      <c r="O113" s="7">
        <f t="shared" si="5"/>
        <v>254.77527180377638</v>
      </c>
      <c r="P113" s="12">
        <f t="shared" si="4"/>
        <v>49525.801680518816</v>
      </c>
      <c r="Q113" s="1">
        <v>0.22372634334724401</v>
      </c>
      <c r="R113" s="1">
        <v>15.387965227182001</v>
      </c>
      <c r="S113" s="1">
        <v>18.830658419014</v>
      </c>
      <c r="T113" s="1">
        <v>23.043572769920999</v>
      </c>
      <c r="U113" s="1">
        <v>28.199027043391599</v>
      </c>
      <c r="V113" s="1">
        <v>34.507892249759699</v>
      </c>
      <c r="W113" s="1">
        <v>42.228216799419201</v>
      </c>
      <c r="X113" s="1">
        <v>303.47793137353</v>
      </c>
      <c r="Y113" s="1">
        <v>361.49055667258602</v>
      </c>
      <c r="Z113" s="1">
        <v>430.59283412149301</v>
      </c>
      <c r="AA113" s="1">
        <v>512.90465372989502</v>
      </c>
      <c r="AB113" s="1">
        <v>610.95114217241496</v>
      </c>
      <c r="AC113" s="1">
        <v>727.74012754102296</v>
      </c>
      <c r="AD113" s="3">
        <v>58993.1186696777</v>
      </c>
      <c r="AE113" s="3">
        <v>70270.201234190303</v>
      </c>
      <c r="AF113" s="3">
        <v>83703.002872971803</v>
      </c>
      <c r="AG113" s="3">
        <v>99703.609309486797</v>
      </c>
      <c r="AH113" s="3">
        <v>118762.880280711</v>
      </c>
      <c r="AI113" s="3">
        <v>141465.50792147199</v>
      </c>
    </row>
    <row r="114" spans="1:35" x14ac:dyDescent="0.25">
      <c r="A114" s="1" t="s">
        <v>150</v>
      </c>
      <c r="B114" s="1" t="s">
        <v>156</v>
      </c>
      <c r="C114" s="1">
        <v>692.95167850292796</v>
      </c>
      <c r="D114" s="1" t="s">
        <v>152</v>
      </c>
      <c r="E114" s="12">
        <v>127394.428037473</v>
      </c>
      <c r="F114" s="1">
        <v>183.843162502615</v>
      </c>
      <c r="G114" s="1">
        <v>4.6279710278355202</v>
      </c>
      <c r="H114" s="1">
        <v>123.508403661743</v>
      </c>
      <c r="I114" s="1">
        <v>32.749214039519899</v>
      </c>
      <c r="J114" s="1">
        <v>48.7474447082122</v>
      </c>
      <c r="K114" s="1">
        <v>0.86640177853474698</v>
      </c>
      <c r="L114" s="1">
        <v>183.84316237156699</v>
      </c>
      <c r="M114" s="12">
        <f t="shared" si="3"/>
        <v>127394.42794666367</v>
      </c>
      <c r="N114" s="5">
        <v>6.9574045450018804</v>
      </c>
      <c r="O114" s="7">
        <f t="shared" si="5"/>
        <v>261.72768074645728</v>
      </c>
      <c r="P114" s="12">
        <f t="shared" si="4"/>
        <v>181364.63568393604</v>
      </c>
      <c r="Q114" s="1">
        <v>0.50333796455415802</v>
      </c>
      <c r="R114" s="1">
        <v>10.4593303872629</v>
      </c>
      <c r="S114" s="1">
        <v>15.723908454987299</v>
      </c>
      <c r="T114" s="1">
        <v>23.638348531556598</v>
      </c>
      <c r="U114" s="1">
        <v>35.536426766852202</v>
      </c>
      <c r="V114" s="1">
        <v>53.423259483207502</v>
      </c>
      <c r="W114" s="1">
        <v>80.313214171333797</v>
      </c>
      <c r="X114" s="1">
        <v>372.607705313895</v>
      </c>
      <c r="Y114" s="1">
        <v>530.46166788059804</v>
      </c>
      <c r="Z114" s="1">
        <v>755.18991442652998</v>
      </c>
      <c r="AA114" s="1">
        <v>1075.1235035137699</v>
      </c>
      <c r="AB114" s="1">
        <v>1530.5958484436101</v>
      </c>
      <c r="AC114" s="1">
        <v>2179.0274732309399</v>
      </c>
      <c r="AD114" s="3">
        <v>258199.13482038799</v>
      </c>
      <c r="AE114" s="3">
        <v>367584.30313932302</v>
      </c>
      <c r="AF114" s="3">
        <v>523310.11879034701</v>
      </c>
      <c r="AG114" s="3">
        <v>745008.63635781896</v>
      </c>
      <c r="AH114" s="3">
        <v>1060628.9622886099</v>
      </c>
      <c r="AI114" s="3">
        <v>1509960.74507938</v>
      </c>
    </row>
    <row r="115" spans="1:35" x14ac:dyDescent="0.25">
      <c r="A115" s="1" t="s">
        <v>150</v>
      </c>
      <c r="B115" s="1" t="s">
        <v>157</v>
      </c>
      <c r="C115" s="1">
        <v>610.76787783739201</v>
      </c>
      <c r="D115" s="1" t="s">
        <v>152</v>
      </c>
      <c r="E115" s="12">
        <v>180843.95407809399</v>
      </c>
      <c r="F115" s="1">
        <v>296.092772132069</v>
      </c>
      <c r="G115" s="1">
        <v>11.4600073146859</v>
      </c>
      <c r="H115" s="1">
        <v>270.944636811848</v>
      </c>
      <c r="I115" s="1">
        <v>32.749214039519899</v>
      </c>
      <c r="J115" s="1">
        <v>35.788881759049701</v>
      </c>
      <c r="K115" s="1">
        <v>0.86640177853474698</v>
      </c>
      <c r="L115" s="1">
        <v>296.09277179609597</v>
      </c>
      <c r="M115" s="12">
        <f t="shared" si="3"/>
        <v>180843.95387289274</v>
      </c>
      <c r="N115" s="5">
        <v>12.7956054789771</v>
      </c>
      <c r="O115" s="7">
        <f t="shared" si="5"/>
        <v>325.76739170882047</v>
      </c>
      <c r="P115" s="12">
        <f t="shared" si="4"/>
        <v>198968.2585026187</v>
      </c>
      <c r="Q115" s="1">
        <v>0.116544268045939</v>
      </c>
      <c r="R115" s="1">
        <v>14.286859953729101</v>
      </c>
      <c r="S115" s="1">
        <v>15.951911589711299</v>
      </c>
      <c r="T115" s="1">
        <v>17.811015449867799</v>
      </c>
      <c r="U115" s="1">
        <v>19.886787208627599</v>
      </c>
      <c r="V115" s="1">
        <v>22.204478267642401</v>
      </c>
      <c r="W115" s="1">
        <v>24.792282934686799</v>
      </c>
      <c r="X115" s="1">
        <v>358.41602230618201</v>
      </c>
      <c r="Y115" s="1">
        <v>394.33672097116499</v>
      </c>
      <c r="Z115" s="1">
        <v>433.85741660134499</v>
      </c>
      <c r="AA115" s="1">
        <v>477.338903352491</v>
      </c>
      <c r="AB115" s="1">
        <v>525.17813441719704</v>
      </c>
      <c r="AC115" s="1">
        <v>577.81184590826001</v>
      </c>
      <c r="AD115" s="3">
        <v>218908.99332686601</v>
      </c>
      <c r="AE115" s="3">
        <v>240848.20222091401</v>
      </c>
      <c r="AF115" s="3">
        <v>264986.17362161702</v>
      </c>
      <c r="AG115" s="3">
        <v>291543.26900982897</v>
      </c>
      <c r="AH115" s="3">
        <v>320761.93464459199</v>
      </c>
      <c r="AI115" s="3">
        <v>352908.91491469397</v>
      </c>
    </row>
    <row r="116" spans="1:35" x14ac:dyDescent="0.25">
      <c r="A116" s="1" t="s">
        <v>150</v>
      </c>
      <c r="B116" s="1" t="s">
        <v>158</v>
      </c>
      <c r="C116" s="1">
        <v>576.33864282246896</v>
      </c>
      <c r="D116" s="1" t="s">
        <v>152</v>
      </c>
      <c r="E116" s="12">
        <v>97547.996701842698</v>
      </c>
      <c r="F116" s="1">
        <v>169.25465248022701</v>
      </c>
      <c r="G116" s="1">
        <v>8.6990288198032797</v>
      </c>
      <c r="H116" s="1">
        <v>213.383103735264</v>
      </c>
      <c r="I116" s="1">
        <v>32.749214039519899</v>
      </c>
      <c r="J116" s="1">
        <v>25.976549896548502</v>
      </c>
      <c r="K116" s="1">
        <v>0.86640177853474698</v>
      </c>
      <c r="L116" s="1">
        <v>169.254652309882</v>
      </c>
      <c r="M116" s="12">
        <f t="shared" si="3"/>
        <v>97547.996603666252</v>
      </c>
      <c r="N116" s="5">
        <v>10.0588112884698</v>
      </c>
      <c r="O116" s="7">
        <f t="shared" si="5"/>
        <v>191.95069061900827</v>
      </c>
      <c r="P116" s="12">
        <f t="shared" si="4"/>
        <v>110628.60052019484</v>
      </c>
      <c r="Q116" s="1">
        <v>0.1563142848281</v>
      </c>
      <c r="R116" s="1">
        <v>11.631147181247799</v>
      </c>
      <c r="S116" s="1">
        <v>13.449261634615</v>
      </c>
      <c r="T116" s="1">
        <v>15.551573348495801</v>
      </c>
      <c r="U116" s="1">
        <v>17.982506414417699</v>
      </c>
      <c r="V116" s="1">
        <v>20.7934290440041</v>
      </c>
      <c r="W116" s="1">
        <v>24.043739034141499</v>
      </c>
      <c r="X116" s="1">
        <v>217.690132154574</v>
      </c>
      <c r="Y116" s="1">
        <v>246.88107911805</v>
      </c>
      <c r="Z116" s="1">
        <v>279.98635777947999</v>
      </c>
      <c r="AA116" s="1">
        <v>317.53085664833202</v>
      </c>
      <c r="AB116" s="1">
        <v>360.10984864925001</v>
      </c>
      <c r="AC116" s="1">
        <v>408.39842925188998</v>
      </c>
      <c r="AD116" s="3">
        <v>125463.23532181099</v>
      </c>
      <c r="AE116" s="3">
        <v>142287.10607744401</v>
      </c>
      <c r="AF116" s="3">
        <v>161366.95745143201</v>
      </c>
      <c r="AG116" s="3">
        <v>183005.30297495599</v>
      </c>
      <c r="AH116" s="3">
        <v>207545.221437514</v>
      </c>
      <c r="AI116" s="3">
        <v>235375.796445863</v>
      </c>
    </row>
    <row r="117" spans="1:35" x14ac:dyDescent="0.25">
      <c r="A117" s="1" t="s">
        <v>150</v>
      </c>
      <c r="B117" s="1" t="s">
        <v>159</v>
      </c>
      <c r="C117" s="1">
        <v>809.51264278412202</v>
      </c>
      <c r="D117" s="1" t="s">
        <v>152</v>
      </c>
      <c r="E117" s="12">
        <v>181091.19920906099</v>
      </c>
      <c r="F117" s="1">
        <v>223.703978959788</v>
      </c>
      <c r="G117" s="1">
        <v>4.9338432515721902</v>
      </c>
      <c r="H117" s="1">
        <v>130.55030782505901</v>
      </c>
      <c r="I117" s="1">
        <v>32.749214039519899</v>
      </c>
      <c r="J117" s="1">
        <v>56.1172900355282</v>
      </c>
      <c r="K117" s="1">
        <v>0.86640177853474698</v>
      </c>
      <c r="L117" s="1">
        <v>223.70397879366499</v>
      </c>
      <c r="M117" s="12">
        <f t="shared" si="3"/>
        <v>181091.19907458292</v>
      </c>
      <c r="N117" s="5">
        <v>5.1751012102287799</v>
      </c>
      <c r="O117" s="7">
        <f t="shared" si="5"/>
        <v>233.1509824141657</v>
      </c>
      <c r="P117" s="12">
        <f t="shared" si="4"/>
        <v>188738.66794180564</v>
      </c>
      <c r="Q117" s="1">
        <v>4.8898586022106401E-2</v>
      </c>
      <c r="R117" s="1">
        <v>5.4281563419302596</v>
      </c>
      <c r="S117" s="1">
        <v>5.69358551175758</v>
      </c>
      <c r="T117" s="1">
        <v>5.9719937926784796</v>
      </c>
      <c r="U117" s="1">
        <v>6.2640158448732599</v>
      </c>
      <c r="V117" s="1">
        <v>6.5703173625076303</v>
      </c>
      <c r="W117" s="1">
        <v>6.8915965912507504</v>
      </c>
      <c r="X117" s="1">
        <v>242.996932347052</v>
      </c>
      <c r="Y117" s="1">
        <v>253.25867606762401</v>
      </c>
      <c r="Z117" s="1">
        <v>263.95377251890699</v>
      </c>
      <c r="AA117" s="1">
        <v>275.10052215687801</v>
      </c>
      <c r="AB117" s="1">
        <v>286.71799826450899</v>
      </c>
      <c r="AC117" s="1">
        <v>298.82607958820199</v>
      </c>
      <c r="AD117" s="3">
        <v>196709.08889269599</v>
      </c>
      <c r="AE117" s="3">
        <v>205016.10017151001</v>
      </c>
      <c r="AF117" s="3">
        <v>213673.91596461899</v>
      </c>
      <c r="AG117" s="3">
        <v>222697.350722506</v>
      </c>
      <c r="AH117" s="3">
        <v>232101.84450887601</v>
      </c>
      <c r="AI117" s="3">
        <v>241903.489420264</v>
      </c>
    </row>
    <row r="118" spans="1:35" x14ac:dyDescent="0.25">
      <c r="A118" s="1" t="s">
        <v>150</v>
      </c>
      <c r="B118" s="1" t="s">
        <v>160</v>
      </c>
      <c r="C118" s="1">
        <v>477.19286253259997</v>
      </c>
      <c r="D118" s="1" t="s">
        <v>152</v>
      </c>
      <c r="E118" s="12">
        <v>86111.868220514894</v>
      </c>
      <c r="F118" s="1">
        <v>180.455063312335</v>
      </c>
      <c r="G118" s="1">
        <v>4.2605086392998697</v>
      </c>
      <c r="H118" s="1">
        <v>114.96546546488899</v>
      </c>
      <c r="I118" s="1">
        <v>32.749214039519899</v>
      </c>
      <c r="J118" s="1">
        <v>51.404667210568803</v>
      </c>
      <c r="K118" s="1">
        <v>0.86640177853474698</v>
      </c>
      <c r="L118" s="1">
        <v>180.45506319064799</v>
      </c>
      <c r="M118" s="12">
        <f t="shared" si="3"/>
        <v>86111.868162446524</v>
      </c>
      <c r="N118" s="5">
        <v>5.15325312721889</v>
      </c>
      <c r="O118" s="7">
        <f t="shared" si="5"/>
        <v>212.78999713852764</v>
      </c>
      <c r="P118" s="12">
        <f t="shared" si="4"/>
        <v>101541.86785283776</v>
      </c>
      <c r="Q118" s="1">
        <v>0.20953941500884099</v>
      </c>
      <c r="R118" s="1">
        <v>6.2330627728888199</v>
      </c>
      <c r="S118" s="1">
        <v>7.53913510003333</v>
      </c>
      <c r="T118" s="1">
        <v>9.1188810585669398</v>
      </c>
      <c r="U118" s="1">
        <v>11.0296460611142</v>
      </c>
      <c r="V118" s="1">
        <v>13.340791644514701</v>
      </c>
      <c r="W118" s="1">
        <v>16.136213321461099</v>
      </c>
      <c r="X118" s="1">
        <v>250.91888297075599</v>
      </c>
      <c r="Y118" s="1">
        <v>295.87991295617297</v>
      </c>
      <c r="Z118" s="1">
        <v>348.89730838294798</v>
      </c>
      <c r="AA118" s="1">
        <v>411.41465326474201</v>
      </c>
      <c r="AB118" s="1">
        <v>485.13420096427501</v>
      </c>
      <c r="AC118" s="1">
        <v>572.06322399459202</v>
      </c>
      <c r="AD118" s="3">
        <v>119736.700028297</v>
      </c>
      <c r="AE118" s="3">
        <v>141191.782629453</v>
      </c>
      <c r="AF118" s="3">
        <v>166491.30531717799</v>
      </c>
      <c r="AG118" s="3">
        <v>196324.13607925901</v>
      </c>
      <c r="AH118" s="3">
        <v>231502.578070608</v>
      </c>
      <c r="AI118" s="3">
        <v>272984.48740760703</v>
      </c>
    </row>
    <row r="119" spans="1:35" x14ac:dyDescent="0.25">
      <c r="A119" s="1" t="s">
        <v>161</v>
      </c>
      <c r="B119" s="1" t="s">
        <v>162</v>
      </c>
      <c r="C119" s="1">
        <v>5.5767184411617396</v>
      </c>
      <c r="D119" s="1" t="s">
        <v>152</v>
      </c>
      <c r="E119" s="12">
        <v>6494.1940447675697</v>
      </c>
      <c r="F119" s="1">
        <v>1164.5189035964099</v>
      </c>
      <c r="G119" s="1">
        <v>16.179756676514099</v>
      </c>
      <c r="H119" s="1">
        <v>365.30562634342402</v>
      </c>
      <c r="I119" s="1">
        <v>32.749214039519899</v>
      </c>
      <c r="J119" s="1">
        <v>104.397731862725</v>
      </c>
      <c r="K119" s="1">
        <v>0.86640177853474698</v>
      </c>
      <c r="L119" s="1">
        <v>1164.5189020881801</v>
      </c>
      <c r="M119" s="12">
        <f t="shared" si="3"/>
        <v>6494.1940363565764</v>
      </c>
      <c r="N119" s="5">
        <v>15.837377386899499</v>
      </c>
      <c r="O119" s="7">
        <f t="shared" si="5"/>
        <v>1143.1383068408868</v>
      </c>
      <c r="P119" s="12">
        <f t="shared" si="4"/>
        <v>6374.9604765579807</v>
      </c>
      <c r="Q119" s="1">
        <v>-2.11609665373747E-2</v>
      </c>
      <c r="R119" s="1">
        <v>15.502243173975501</v>
      </c>
      <c r="S119" s="1">
        <v>15.174200724916799</v>
      </c>
      <c r="T119" s="1">
        <v>14.853099971145401</v>
      </c>
      <c r="U119" s="1">
        <v>14.538794019679701</v>
      </c>
      <c r="V119" s="1">
        <v>14.231139085935499</v>
      </c>
      <c r="W119" s="1">
        <v>13.9299944279493</v>
      </c>
      <c r="X119" s="1">
        <v>1122.1502598401901</v>
      </c>
      <c r="Y119" s="1">
        <v>1101.5475538907599</v>
      </c>
      <c r="Z119" s="1">
        <v>1081.3231141215599</v>
      </c>
      <c r="AA119" s="1">
        <v>1061.4699955563699</v>
      </c>
      <c r="AB119" s="1">
        <v>1041.9813807288799</v>
      </c>
      <c r="AC119" s="1">
        <v>1022.85057734164</v>
      </c>
      <c r="AD119" s="3">
        <v>6257.91604780527</v>
      </c>
      <c r="AE119" s="3">
        <v>6143.0205575992404</v>
      </c>
      <c r="AF119" s="3">
        <v>6030.2345513761802</v>
      </c>
      <c r="AG119" s="3">
        <v>5919.5192989590896</v>
      </c>
      <c r="AH119" s="3">
        <v>5810.8367812579299</v>
      </c>
      <c r="AI119" s="3">
        <v>5704.1496772140799</v>
      </c>
    </row>
    <row r="120" spans="1:35" x14ac:dyDescent="0.25">
      <c r="A120" s="1" t="s">
        <v>161</v>
      </c>
      <c r="B120" s="1" t="s">
        <v>163</v>
      </c>
      <c r="C120" s="1">
        <v>10.4157271202773</v>
      </c>
      <c r="D120" s="1" t="s">
        <v>152</v>
      </c>
      <c r="E120" s="12">
        <v>19476.409993511799</v>
      </c>
      <c r="F120" s="1">
        <v>1869.90401808771</v>
      </c>
      <c r="G120" s="1">
        <v>19.146424612380301</v>
      </c>
      <c r="H120" s="1">
        <v>422.672442692841</v>
      </c>
      <c r="I120" s="1">
        <v>32.749214039519899</v>
      </c>
      <c r="J120" s="1">
        <v>144.88261058981499</v>
      </c>
      <c r="K120" s="1">
        <v>0.86640177853474698</v>
      </c>
      <c r="L120" s="1">
        <v>1869.90401551944</v>
      </c>
      <c r="M120" s="12">
        <f t="shared" si="3"/>
        <v>19476.409966761257</v>
      </c>
      <c r="N120" s="5">
        <v>18.7632980865659</v>
      </c>
      <c r="O120" s="7">
        <f t="shared" si="5"/>
        <v>1837.4418313187464</v>
      </c>
      <c r="P120" s="12">
        <f t="shared" si="4"/>
        <v>19138.292714398653</v>
      </c>
      <c r="Q120" s="1">
        <v>-2.0010343109523002E-2</v>
      </c>
      <c r="R120" s="1">
        <v>18.387838053987501</v>
      </c>
      <c r="S120" s="1">
        <v>18.019891105484799</v>
      </c>
      <c r="T120" s="1">
        <v>17.6593069016679</v>
      </c>
      <c r="U120" s="1">
        <v>17.305938111489102</v>
      </c>
      <c r="V120" s="1">
        <v>16.959640352046002</v>
      </c>
      <c r="W120" s="1">
        <v>16.620272129587502</v>
      </c>
      <c r="X120" s="1">
        <v>1805.5432019285399</v>
      </c>
      <c r="Y120" s="1">
        <v>1774.1983438412601</v>
      </c>
      <c r="Z120" s="1">
        <v>1743.3976433944399</v>
      </c>
      <c r="AA120" s="1">
        <v>1713.1316538221399</v>
      </c>
      <c r="AB120" s="1">
        <v>1683.39109235757</v>
      </c>
      <c r="AC120" s="1">
        <v>1654.166837386</v>
      </c>
      <c r="AD120" s="3">
        <v>18806.045295159602</v>
      </c>
      <c r="AE120" s="3">
        <v>18479.5658066986</v>
      </c>
      <c r="AF120" s="3">
        <v>18158.754115731099</v>
      </c>
      <c r="AG120" s="3">
        <v>17843.511827320901</v>
      </c>
      <c r="AH120" s="3">
        <v>17533.742254702101</v>
      </c>
      <c r="AI120" s="3">
        <v>17229.3503896248</v>
      </c>
    </row>
    <row r="121" spans="1:35" x14ac:dyDescent="0.25">
      <c r="A121" s="1" t="s">
        <v>161</v>
      </c>
      <c r="B121" s="1" t="s">
        <v>164</v>
      </c>
      <c r="C121" s="1">
        <v>731.33658167791702</v>
      </c>
      <c r="D121" s="1" t="s">
        <v>152</v>
      </c>
      <c r="E121" s="12">
        <v>165479.52571427499</v>
      </c>
      <c r="F121" s="1">
        <v>226.269996414801</v>
      </c>
      <c r="G121" s="1">
        <v>9.3709552326035492</v>
      </c>
      <c r="H121" s="1">
        <v>227.591558344589</v>
      </c>
      <c r="I121" s="1">
        <v>32.749214039519899</v>
      </c>
      <c r="J121" s="1">
        <v>32.559048310966801</v>
      </c>
      <c r="K121" s="1">
        <v>0.86640177853474698</v>
      </c>
      <c r="L121" s="1">
        <v>226.26999617924</v>
      </c>
      <c r="M121" s="12">
        <f t="shared" si="3"/>
        <v>165479.52554200072</v>
      </c>
      <c r="N121" s="5">
        <v>9.4354783372495206</v>
      </c>
      <c r="O121" s="7">
        <f t="shared" si="5"/>
        <v>227.61920266389416</v>
      </c>
      <c r="P121" s="12">
        <f t="shared" si="4"/>
        <v>166466.24960046538</v>
      </c>
      <c r="Q121" s="1">
        <v>6.8854351604924801E-3</v>
      </c>
      <c r="R121" s="1">
        <v>9.5004457115488901</v>
      </c>
      <c r="S121" s="1">
        <v>9.5658604144915405</v>
      </c>
      <c r="T121" s="1">
        <v>9.6317255261298396</v>
      </c>
      <c r="U121" s="1">
        <v>9.6980441477236692</v>
      </c>
      <c r="V121" s="1">
        <v>9.7648194018864096</v>
      </c>
      <c r="W121" s="1">
        <v>9.8320544327320203</v>
      </c>
      <c r="X121" s="1">
        <v>228.976454219343</v>
      </c>
      <c r="Y121" s="1">
        <v>230.34179881687001</v>
      </c>
      <c r="Z121" s="1">
        <v>231.71528471379901</v>
      </c>
      <c r="AA121" s="1">
        <v>233.09696045520701</v>
      </c>
      <c r="AB121" s="1">
        <v>234.486874875632</v>
      </c>
      <c r="AC121" s="1">
        <v>235.88507710080799</v>
      </c>
      <c r="AD121" s="3">
        <v>167458.85731350401</v>
      </c>
      <c r="AE121" s="3">
        <v>168457.383764272</v>
      </c>
      <c r="AF121" s="3">
        <v>169461.86424511499</v>
      </c>
      <c r="AG121" s="3">
        <v>170472.33425882299</v>
      </c>
      <c r="AH121" s="3">
        <v>171488.82951988201</v>
      </c>
      <c r="AI121" s="3">
        <v>172511.385955737</v>
      </c>
    </row>
    <row r="122" spans="1:35" x14ac:dyDescent="0.25">
      <c r="A122" s="1" t="s">
        <v>161</v>
      </c>
      <c r="B122" s="1" t="s">
        <v>165</v>
      </c>
      <c r="C122" s="1">
        <v>442.49051531950403</v>
      </c>
      <c r="D122" s="1" t="s">
        <v>152</v>
      </c>
      <c r="E122" s="12">
        <v>116582.07609612901</v>
      </c>
      <c r="F122" s="1">
        <v>263.46796611436997</v>
      </c>
      <c r="G122" s="1">
        <v>8.5340527093055396</v>
      </c>
      <c r="H122" s="1">
        <v>209.872486632007</v>
      </c>
      <c r="I122" s="1">
        <v>32.749214039519899</v>
      </c>
      <c r="J122" s="1">
        <v>41.112434284754798</v>
      </c>
      <c r="K122" s="1">
        <v>0.86640177853474698</v>
      </c>
      <c r="L122" s="1">
        <v>263.46796585155198</v>
      </c>
      <c r="M122" s="12">
        <f t="shared" si="3"/>
        <v>116582.07597983473</v>
      </c>
      <c r="N122" s="5">
        <v>8.1046237069699991</v>
      </c>
      <c r="O122" s="7">
        <f t="shared" si="5"/>
        <v>251.94222160815306</v>
      </c>
      <c r="P122" s="12">
        <f t="shared" si="4"/>
        <v>111482.04347013232</v>
      </c>
      <c r="Q122" s="1">
        <v>-5.0319469185758997E-2</v>
      </c>
      <c r="R122" s="1">
        <v>7.6968033440849499</v>
      </c>
      <c r="S122" s="1">
        <v>7.3095042853834196</v>
      </c>
      <c r="T122" s="1">
        <v>6.9416939097318897</v>
      </c>
      <c r="U122" s="1">
        <v>6.59239155694417</v>
      </c>
      <c r="V122" s="1">
        <v>6.2606659131340603</v>
      </c>
      <c r="W122" s="1">
        <v>5.9456325276357802</v>
      </c>
      <c r="X122" s="1">
        <v>240.92068583630299</v>
      </c>
      <c r="Y122" s="1">
        <v>230.38130128942399</v>
      </c>
      <c r="Z122" s="1">
        <v>220.30297564349101</v>
      </c>
      <c r="AA122" s="1">
        <v>210.66553928526099</v>
      </c>
      <c r="AB122" s="1">
        <v>201.44970494710199</v>
      </c>
      <c r="AC122" s="1">
        <v>192.637029107654</v>
      </c>
      <c r="AD122" s="3">
        <v>106605.118426834</v>
      </c>
      <c r="AE122" s="3">
        <v>101941.540727535</v>
      </c>
      <c r="AF122" s="3">
        <v>97481.977218908898</v>
      </c>
      <c r="AG122" s="3">
        <v>93217.503038396695</v>
      </c>
      <c r="AH122" s="3">
        <v>89139.5837530055</v>
      </c>
      <c r="AI122" s="3">
        <v>85240.058279464298</v>
      </c>
    </row>
    <row r="123" spans="1:35" x14ac:dyDescent="0.25">
      <c r="A123" s="1" t="s">
        <v>161</v>
      </c>
      <c r="B123" s="1" t="s">
        <v>166</v>
      </c>
      <c r="C123" s="1">
        <v>384.751151715709</v>
      </c>
      <c r="D123" s="1" t="s">
        <v>152</v>
      </c>
      <c r="E123" s="12">
        <v>101596.085772108</v>
      </c>
      <c r="F123" s="1">
        <v>264.05661248592401</v>
      </c>
      <c r="G123" s="1">
        <v>15.9239062562309</v>
      </c>
      <c r="H123" s="1">
        <v>360.29547197434499</v>
      </c>
      <c r="I123" s="1">
        <v>32.749214039519899</v>
      </c>
      <c r="J123" s="1">
        <v>24.001540939342799</v>
      </c>
      <c r="K123" s="1">
        <v>0.86640177853474698</v>
      </c>
      <c r="L123" s="1">
        <v>264.05661214588798</v>
      </c>
      <c r="M123" s="12">
        <f t="shared" si="3"/>
        <v>101596.08564127868</v>
      </c>
      <c r="N123" s="5">
        <v>15.0502544651082</v>
      </c>
      <c r="O123" s="7">
        <f t="shared" si="5"/>
        <v>251.45785398906742</v>
      </c>
      <c r="P123" s="12">
        <f t="shared" si="4"/>
        <v>96748.698930254279</v>
      </c>
      <c r="Q123" s="1">
        <v>-5.4864163168559903E-2</v>
      </c>
      <c r="R123" s="1">
        <v>14.224534848406201</v>
      </c>
      <c r="S123" s="1">
        <v>13.4441176474863</v>
      </c>
      <c r="T123" s="1">
        <v>12.7065173832173</v>
      </c>
      <c r="U123" s="1">
        <v>12.0093849402004</v>
      </c>
      <c r="V123" s="1">
        <v>11.3505000852872</v>
      </c>
      <c r="W123" s="1">
        <v>10.727764396563201</v>
      </c>
      <c r="X123" s="1">
        <v>239.46021203155101</v>
      </c>
      <c r="Y123" s="1">
        <v>228.03500561445301</v>
      </c>
      <c r="Z123" s="1">
        <v>217.15492250016101</v>
      </c>
      <c r="AA123" s="1">
        <v>206.79395358175699</v>
      </c>
      <c r="AB123" s="1">
        <v>196.92733070760701</v>
      </c>
      <c r="AC123" s="1">
        <v>187.53146747248101</v>
      </c>
      <c r="AD123" s="3">
        <v>92132.592369227496</v>
      </c>
      <c r="AE123" s="3">
        <v>87736.731041659295</v>
      </c>
      <c r="AF123" s="3">
        <v>83550.606532672798</v>
      </c>
      <c r="AG123" s="3">
        <v>79564.211808426204</v>
      </c>
      <c r="AH123" s="3">
        <v>75768.017294052304</v>
      </c>
      <c r="AI123" s="3">
        <v>72152.948092974606</v>
      </c>
    </row>
    <row r="124" spans="1:35" x14ac:dyDescent="0.25">
      <c r="A124" s="1" t="s">
        <v>161</v>
      </c>
      <c r="B124" s="1" t="s">
        <v>167</v>
      </c>
      <c r="C124" s="1">
        <v>159.46720997184201</v>
      </c>
      <c r="D124" s="1" t="s">
        <v>152</v>
      </c>
      <c r="E124" s="12">
        <v>46167.740245461202</v>
      </c>
      <c r="F124" s="1">
        <v>289.51243489876799</v>
      </c>
      <c r="G124" s="1">
        <v>24.0869334346248</v>
      </c>
      <c r="H124" s="1">
        <v>515.67828309960203</v>
      </c>
      <c r="I124" s="1">
        <v>32.749214039519899</v>
      </c>
      <c r="J124" s="1">
        <v>18.386084906684001</v>
      </c>
      <c r="K124" s="1">
        <v>0.86640177853474698</v>
      </c>
      <c r="L124" s="1">
        <v>289.51243447020801</v>
      </c>
      <c r="M124" s="12">
        <f t="shared" si="3"/>
        <v>46167.740177119813</v>
      </c>
      <c r="N124" s="5">
        <v>25.352742735509299</v>
      </c>
      <c r="O124" s="7">
        <f t="shared" si="5"/>
        <v>302.64881283327071</v>
      </c>
      <c r="P124" s="12">
        <f t="shared" si="4"/>
        <v>48262.561783811892</v>
      </c>
      <c r="Q124" s="1">
        <v>5.2551700046007302E-2</v>
      </c>
      <c r="R124" s="1">
        <v>26.685072467089402</v>
      </c>
      <c r="S124" s="1">
        <v>28.087418391085802</v>
      </c>
      <c r="T124" s="1">
        <v>29.5634599774409</v>
      </c>
      <c r="U124" s="1">
        <v>31.1170700584975</v>
      </c>
      <c r="V124" s="1">
        <v>32.752324990522297</v>
      </c>
      <c r="W124" s="1">
        <v>34.473515349233601</v>
      </c>
      <c r="X124" s="1">
        <v>316.38124309584401</v>
      </c>
      <c r="Y124" s="1">
        <v>330.73677060155899</v>
      </c>
      <c r="Z124" s="1">
        <v>345.74366785331301</v>
      </c>
      <c r="AA124" s="1">
        <v>361.431490194574</v>
      </c>
      <c r="AB124" s="1">
        <v>377.83113401716201</v>
      </c>
      <c r="AC124" s="1">
        <v>394.97489761017403</v>
      </c>
      <c r="AD124" s="3">
        <v>50452.434123917497</v>
      </c>
      <c r="AE124" s="3">
        <v>52741.670042927799</v>
      </c>
      <c r="AF124" s="3">
        <v>55134.778077999203</v>
      </c>
      <c r="AG124" s="3">
        <v>57636.4713372939</v>
      </c>
      <c r="AH124" s="3">
        <v>60251.676782214003</v>
      </c>
      <c r="AI124" s="3">
        <v>62985.544930808501</v>
      </c>
    </row>
    <row r="125" spans="1:35" x14ac:dyDescent="0.25">
      <c r="A125" s="1" t="s">
        <v>161</v>
      </c>
      <c r="B125" s="1" t="s">
        <v>168</v>
      </c>
      <c r="C125" s="1">
        <v>523.35808782875699</v>
      </c>
      <c r="D125" s="1" t="s">
        <v>152</v>
      </c>
      <c r="E125" s="12">
        <v>111844.59880095899</v>
      </c>
      <c r="F125" s="1">
        <v>213.705685269843</v>
      </c>
      <c r="G125" s="1">
        <v>8.2994862848018496</v>
      </c>
      <c r="H125" s="1">
        <v>204.86533884939701</v>
      </c>
      <c r="I125" s="1">
        <v>32.749214039519899</v>
      </c>
      <c r="J125" s="1">
        <v>34.162407695082599</v>
      </c>
      <c r="K125" s="1">
        <v>0.86640177853474698</v>
      </c>
      <c r="L125" s="1">
        <v>213.70568505943601</v>
      </c>
      <c r="M125" s="12">
        <f t="shared" si="3"/>
        <v>111844.598690841</v>
      </c>
      <c r="N125" s="5">
        <v>9.3204773596128607</v>
      </c>
      <c r="O125" s="7">
        <f t="shared" si="5"/>
        <v>236.30418527941035</v>
      </c>
      <c r="P125" s="12">
        <f t="shared" si="4"/>
        <v>123671.70655376451</v>
      </c>
      <c r="Q125" s="1">
        <v>0.12301858690707899</v>
      </c>
      <c r="R125" s="1">
        <v>10.4670693136918</v>
      </c>
      <c r="S125" s="1">
        <v>11.754713389720701</v>
      </c>
      <c r="T125" s="1">
        <v>13.200761620421799</v>
      </c>
      <c r="U125" s="1">
        <v>14.8247006610633</v>
      </c>
      <c r="V125" s="1">
        <v>16.648414387707799</v>
      </c>
      <c r="W125" s="1">
        <v>18.6964787999271</v>
      </c>
      <c r="X125" s="1">
        <v>261.29238426687499</v>
      </c>
      <c r="Y125" s="1">
        <v>288.92298287116802</v>
      </c>
      <c r="Z125" s="1">
        <v>319.47540402062901</v>
      </c>
      <c r="AA125" s="1">
        <v>353.25861847291998</v>
      </c>
      <c r="AB125" s="1">
        <v>390.61426937686201</v>
      </c>
      <c r="AC125" s="1">
        <v>431.92012724387803</v>
      </c>
      <c r="AD125" s="3">
        <v>136749.48259412899</v>
      </c>
      <c r="AE125" s="3">
        <v>151210.17984523499</v>
      </c>
      <c r="AF125" s="3">
        <v>167200.03655655601</v>
      </c>
      <c r="AG125" s="3">
        <v>184880.75507301599</v>
      </c>
      <c r="AH125" s="3">
        <v>204431.137099702</v>
      </c>
      <c r="AI125" s="3">
        <v>226048.89188910901</v>
      </c>
    </row>
    <row r="126" spans="1:35" x14ac:dyDescent="0.25">
      <c r="A126" s="1" t="s">
        <v>161</v>
      </c>
      <c r="B126" s="1" t="s">
        <v>169</v>
      </c>
      <c r="C126" s="1">
        <v>360.54815532744601</v>
      </c>
      <c r="D126" s="1" t="s">
        <v>152</v>
      </c>
      <c r="E126" s="12">
        <v>102108.560032718</v>
      </c>
      <c r="F126" s="1">
        <v>283.20366787061897</v>
      </c>
      <c r="G126" s="1">
        <v>16.032356965992399</v>
      </c>
      <c r="H126" s="1">
        <v>362.42049583161401</v>
      </c>
      <c r="I126" s="1">
        <v>32.749214039519899</v>
      </c>
      <c r="J126" s="1">
        <v>25.590985174804199</v>
      </c>
      <c r="K126" s="1">
        <v>0.86640177853474698</v>
      </c>
      <c r="L126" s="1">
        <v>283.20366750503302</v>
      </c>
      <c r="M126" s="12">
        <f t="shared" si="3"/>
        <v>102108.55990090703</v>
      </c>
      <c r="N126" s="5">
        <v>16.6321318376833</v>
      </c>
      <c r="O126" s="7">
        <f t="shared" si="5"/>
        <v>292.3603368622322</v>
      </c>
      <c r="P126" s="12">
        <f t="shared" si="4"/>
        <v>105409.98014658854</v>
      </c>
      <c r="Q126" s="1">
        <v>3.7410274294865799E-2</v>
      </c>
      <c r="R126" s="1">
        <v>17.254344451839401</v>
      </c>
      <c r="S126" s="1">
        <v>17.899834210560901</v>
      </c>
      <c r="T126" s="1">
        <v>18.569471918210599</v>
      </c>
      <c r="U126" s="1">
        <v>19.264160956181598</v>
      </c>
      <c r="V126" s="1">
        <v>19.984838501612799</v>
      </c>
      <c r="W126" s="1">
        <v>20.732476791696801</v>
      </c>
      <c r="X126" s="1">
        <v>301.813063803913</v>
      </c>
      <c r="Y126" s="1">
        <v>311.571420598099</v>
      </c>
      <c r="Z126" s="1">
        <v>321.64528900772802</v>
      </c>
      <c r="AA126" s="1">
        <v>332.04487029737498</v>
      </c>
      <c r="AB126" s="1">
        <v>342.78069556352801</v>
      </c>
      <c r="AC126" s="1">
        <v>353.86363639885701</v>
      </c>
      <c r="AD126" s="3">
        <v>108818.14340822599</v>
      </c>
      <c r="AE126" s="3">
        <v>112336.500949396</v>
      </c>
      <c r="AF126" s="3">
        <v>115968.615621499</v>
      </c>
      <c r="AG126" s="3">
        <v>119718.16547166</v>
      </c>
      <c r="AH126" s="3">
        <v>123588.94746728901</v>
      </c>
      <c r="AI126" s="3">
        <v>127584.88134106999</v>
      </c>
    </row>
    <row r="127" spans="1:35" x14ac:dyDescent="0.25">
      <c r="A127" s="1" t="s">
        <v>161</v>
      </c>
      <c r="B127" s="1" t="s">
        <v>170</v>
      </c>
      <c r="C127" s="1">
        <v>443.75937763321201</v>
      </c>
      <c r="D127" s="1" t="s">
        <v>152</v>
      </c>
      <c r="E127" s="12">
        <v>90348.027107263304</v>
      </c>
      <c r="F127" s="1">
        <v>203.59688529656299</v>
      </c>
      <c r="G127" s="1">
        <v>10.8426415986183</v>
      </c>
      <c r="H127" s="1">
        <v>258.25204901104701</v>
      </c>
      <c r="I127" s="1">
        <v>32.749214039519899</v>
      </c>
      <c r="J127" s="1">
        <v>25.818335226728401</v>
      </c>
      <c r="K127" s="1">
        <v>0.86640177853474698</v>
      </c>
      <c r="L127" s="1">
        <v>203.596885070789</v>
      </c>
      <c r="M127" s="12">
        <f t="shared" si="3"/>
        <v>90348.027007073921</v>
      </c>
      <c r="N127" s="5">
        <v>11.2997365857593</v>
      </c>
      <c r="O127" s="7">
        <f t="shared" si="5"/>
        <v>211.01265425726601</v>
      </c>
      <c r="P127" s="12">
        <f t="shared" si="4"/>
        <v>93638.844125936506</v>
      </c>
      <c r="Q127" s="1">
        <v>4.2157160963353597E-2</v>
      </c>
      <c r="R127" s="1">
        <v>11.776101399848599</v>
      </c>
      <c r="S127" s="1">
        <v>12.2725484020828</v>
      </c>
      <c r="T127" s="1">
        <v>12.7899242004999</v>
      </c>
      <c r="U127" s="1">
        <v>13.3291110937295</v>
      </c>
      <c r="V127" s="1">
        <v>13.891028575606301</v>
      </c>
      <c r="W127" s="1">
        <v>14.4766349032147</v>
      </c>
      <c r="X127" s="1">
        <v>218.69853382685599</v>
      </c>
      <c r="Y127" s="1">
        <v>226.66436222210299</v>
      </c>
      <c r="Z127" s="1">
        <v>234.92033623886999</v>
      </c>
      <c r="AA127" s="1">
        <v>243.47702407891799</v>
      </c>
      <c r="AB127" s="1">
        <v>252.34537887792101</v>
      </c>
      <c r="AC127" s="1">
        <v>261.53675272621001</v>
      </c>
      <c r="AD127" s="3">
        <v>97049.525260301598</v>
      </c>
      <c r="AE127" s="3">
        <v>100584.43631130899</v>
      </c>
      <c r="AF127" s="3">
        <v>104248.102202746</v>
      </c>
      <c r="AG127" s="3">
        <v>108045.21267324701</v>
      </c>
      <c r="AH127" s="3">
        <v>111980.628279483</v>
      </c>
      <c r="AI127" s="3">
        <v>116059.38661799399</v>
      </c>
    </row>
    <row r="128" spans="1:35" x14ac:dyDescent="0.25">
      <c r="A128" s="1" t="s">
        <v>171</v>
      </c>
      <c r="B128" s="1" t="s">
        <v>172</v>
      </c>
      <c r="C128" s="1">
        <v>37.011101131844299</v>
      </c>
      <c r="D128" s="1" t="s">
        <v>152</v>
      </c>
      <c r="E128" s="12">
        <v>53334.095993055496</v>
      </c>
      <c r="F128" s="1">
        <v>1441.0297008744401</v>
      </c>
      <c r="G128" s="1">
        <v>132.81331673721201</v>
      </c>
      <c r="H128" s="1">
        <v>2263.5036574820401</v>
      </c>
      <c r="I128" s="1">
        <v>32.749214039519899</v>
      </c>
      <c r="J128" s="1">
        <v>20.849354475415499</v>
      </c>
      <c r="K128" s="1">
        <v>0.86640177853474698</v>
      </c>
      <c r="L128" s="1">
        <v>1441.0296975966801</v>
      </c>
      <c r="M128" s="12">
        <f t="shared" si="3"/>
        <v>53334.095871741731</v>
      </c>
      <c r="N128" s="5">
        <v>144.17568124930901</v>
      </c>
      <c r="O128" s="7">
        <f t="shared" si="5"/>
        <v>1547.2500029362079</v>
      </c>
      <c r="P128" s="12">
        <f t="shared" si="4"/>
        <v>57265.426334918382</v>
      </c>
      <c r="Q128" s="1">
        <v>8.5551394929608601E-2</v>
      </c>
      <c r="R128" s="1">
        <v>156.51011189511399</v>
      </c>
      <c r="S128" s="1">
        <v>169.89977028832999</v>
      </c>
      <c r="T128" s="1">
        <v>184.434932634717</v>
      </c>
      <c r="U128" s="1">
        <v>200.21359839536501</v>
      </c>
      <c r="V128" s="1">
        <v>217.34215102196501</v>
      </c>
      <c r="W128" s="1">
        <v>235.93607521889601</v>
      </c>
      <c r="X128" s="1">
        <v>1661.29995487167</v>
      </c>
      <c r="Y128" s="1">
        <v>1783.75668755477</v>
      </c>
      <c r="Z128" s="1">
        <v>1915.2398764991001</v>
      </c>
      <c r="AA128" s="1">
        <v>2056.4148743630999</v>
      </c>
      <c r="AB128" s="1">
        <v>2207.9960778760501</v>
      </c>
      <c r="AC128" s="1">
        <v>2370.7505429447601</v>
      </c>
      <c r="AD128" s="3">
        <v>61486.540640083796</v>
      </c>
      <c r="AE128" s="3">
        <v>66018.7991576934</v>
      </c>
      <c r="AF128" s="3">
        <v>70885.136760849404</v>
      </c>
      <c r="AG128" s="3">
        <v>76110.178884081906</v>
      </c>
      <c r="AH128" s="3">
        <v>81720.366136986093</v>
      </c>
      <c r="AI128" s="3">
        <v>87744.088103303395</v>
      </c>
    </row>
    <row r="129" spans="1:35" x14ac:dyDescent="0.25">
      <c r="A129" s="1" t="s">
        <v>171</v>
      </c>
      <c r="B129" s="1" t="s">
        <v>173</v>
      </c>
      <c r="C129" s="1">
        <v>2398.0862025219799</v>
      </c>
      <c r="D129" s="1" t="s">
        <v>152</v>
      </c>
      <c r="E129" s="12">
        <v>5029.8693002418704</v>
      </c>
      <c r="F129" s="1">
        <v>2.0974514156130502</v>
      </c>
      <c r="G129" s="1">
        <v>0.50445816578109803</v>
      </c>
      <c r="H129" s="1">
        <v>18.102062854695699</v>
      </c>
      <c r="I129" s="1">
        <v>32.749214039519899</v>
      </c>
      <c r="J129" s="1">
        <v>3.79458882110707</v>
      </c>
      <c r="K129" s="1">
        <v>0.86640177853474698</v>
      </c>
      <c r="L129" s="1">
        <v>2.0974514162808</v>
      </c>
      <c r="M129" s="12">
        <f t="shared" si="3"/>
        <v>5029.8693018431723</v>
      </c>
      <c r="N129" s="5">
        <v>0.58596061901063301</v>
      </c>
      <c r="O129" s="7">
        <f t="shared" si="5"/>
        <v>2.3880615552628743</v>
      </c>
      <c r="P129" s="12">
        <f t="shared" si="4"/>
        <v>5726.7774664490798</v>
      </c>
      <c r="Q129" s="1">
        <v>0.161564345188737</v>
      </c>
      <c r="R129" s="1">
        <v>0.68063096272747403</v>
      </c>
      <c r="S129" s="1">
        <v>0.79059665853571903</v>
      </c>
      <c r="T129" s="1">
        <v>0.91832888998044604</v>
      </c>
      <c r="U129" s="1">
        <v>1.0666980957580301</v>
      </c>
      <c r="V129" s="1">
        <v>1.2390384751132499</v>
      </c>
      <c r="W129" s="1">
        <v>1.43922291500858</v>
      </c>
      <c r="X129" s="1">
        <v>2.71893687141361</v>
      </c>
      <c r="Y129" s="1">
        <v>3.0956562633154698</v>
      </c>
      <c r="Z129" s="1">
        <v>3.5245716078806799</v>
      </c>
      <c r="AA129" s="1">
        <v>4.0129148595373696</v>
      </c>
      <c r="AB129" s="1">
        <v>4.5689199884291201</v>
      </c>
      <c r="AC129" s="1">
        <v>5.2019618136313497</v>
      </c>
      <c r="AD129" s="3">
        <v>6520.24499686526</v>
      </c>
      <c r="AE129" s="3">
        <v>7423.6505728075899</v>
      </c>
      <c r="AF129" s="3">
        <v>8452.2265426593694</v>
      </c>
      <c r="AG129" s="3">
        <v>9623.3157565519996</v>
      </c>
      <c r="AH129" s="3">
        <v>10956.6639846787</v>
      </c>
      <c r="AI129" s="3">
        <v>12474.752851315499</v>
      </c>
    </row>
    <row r="130" spans="1:35" x14ac:dyDescent="0.25">
      <c r="A130" s="1" t="s">
        <v>171</v>
      </c>
      <c r="B130" s="1" t="s">
        <v>174</v>
      </c>
      <c r="C130" s="1">
        <v>314.26983235546498</v>
      </c>
      <c r="D130" s="1" t="s">
        <v>152</v>
      </c>
      <c r="E130" s="12">
        <v>51921.241685883499</v>
      </c>
      <c r="F130" s="1">
        <v>165.21229956032201</v>
      </c>
      <c r="G130" s="1">
        <v>14.2661480775926</v>
      </c>
      <c r="H130" s="1">
        <v>327.56258059650401</v>
      </c>
      <c r="I130" s="1">
        <v>32.749214039519899</v>
      </c>
      <c r="J130" s="1">
        <v>16.517677173044</v>
      </c>
      <c r="K130" s="1">
        <v>0.86640177853474698</v>
      </c>
      <c r="L130" s="1">
        <v>165.21229935602199</v>
      </c>
      <c r="M130" s="12">
        <f t="shared" ref="M130:M193" si="6">L130*C130</f>
        <v>51921.241621677924</v>
      </c>
      <c r="N130" s="5">
        <v>15.4330643779616</v>
      </c>
      <c r="O130" s="7">
        <f t="shared" si="5"/>
        <v>176.85854417602221</v>
      </c>
      <c r="P130" s="12">
        <f t="shared" ref="P130:P193" si="7">O130*C130</f>
        <v>55581.305028830095</v>
      </c>
      <c r="Q130" s="1">
        <v>8.1796171890423403E-2</v>
      </c>
      <c r="R130" s="1">
        <v>16.695429964617301</v>
      </c>
      <c r="S130" s="1">
        <v>18.061052223787701</v>
      </c>
      <c r="T130" s="1">
        <v>19.538377156006501</v>
      </c>
      <c r="U130" s="1">
        <v>21.136541612319199</v>
      </c>
      <c r="V130" s="1">
        <v>22.865429803209501</v>
      </c>
      <c r="W130" s="1">
        <v>24.735734429741299</v>
      </c>
      <c r="X130" s="1">
        <v>189.32576309381199</v>
      </c>
      <c r="Y130" s="1">
        <v>202.67182870949901</v>
      </c>
      <c r="Z130" s="1">
        <v>216.95869321334399</v>
      </c>
      <c r="AA130" s="1">
        <v>232.25267596667999</v>
      </c>
      <c r="AB130" s="1">
        <v>248.624771355169</v>
      </c>
      <c r="AC130" s="1">
        <v>266.15097834342299</v>
      </c>
      <c r="AD130" s="3">
        <v>59499.375828063101</v>
      </c>
      <c r="AE130" s="3">
        <v>63693.641631710198</v>
      </c>
      <c r="AF130" s="3">
        <v>68183.572144218706</v>
      </c>
      <c r="AG130" s="3">
        <v>72990.009540157102</v>
      </c>
      <c r="AH130" s="3">
        <v>78135.265213204999</v>
      </c>
      <c r="AI130" s="3">
        <v>83643.223345230697</v>
      </c>
    </row>
    <row r="131" spans="1:35" x14ac:dyDescent="0.25">
      <c r="A131" s="1" t="s">
        <v>171</v>
      </c>
      <c r="B131" s="1" t="s">
        <v>175</v>
      </c>
      <c r="C131" s="1">
        <v>46.774753595873001</v>
      </c>
      <c r="D131" s="1" t="s">
        <v>152</v>
      </c>
      <c r="E131" s="12">
        <v>8571.5890984125599</v>
      </c>
      <c r="F131" s="1">
        <v>183.25246932287001</v>
      </c>
      <c r="G131" s="1">
        <v>2.6814455474708101</v>
      </c>
      <c r="H131" s="1">
        <v>76.973375110947003</v>
      </c>
      <c r="I131" s="1">
        <v>32.749214039519899</v>
      </c>
      <c r="J131" s="1">
        <v>77.966885724772396</v>
      </c>
      <c r="K131" s="1">
        <v>0.86640177853474698</v>
      </c>
      <c r="L131" s="1">
        <v>183.25246923877501</v>
      </c>
      <c r="M131" s="12">
        <f t="shared" si="6"/>
        <v>8571.5890944789971</v>
      </c>
      <c r="N131" s="5">
        <v>3.1121476098324701</v>
      </c>
      <c r="O131" s="7">
        <f t="shared" ref="O131:O194" si="8">J131*(N131^K131)</f>
        <v>208.49632800052274</v>
      </c>
      <c r="P131" s="12">
        <f t="shared" si="7"/>
        <v>9752.3643678687677</v>
      </c>
      <c r="Q131" s="1">
        <v>0.16062308733731601</v>
      </c>
      <c r="R131" s="1">
        <v>3.6120303671732099</v>
      </c>
      <c r="S131" s="1">
        <v>4.1922058363047201</v>
      </c>
      <c r="T131" s="1">
        <v>4.8655708804854996</v>
      </c>
      <c r="U131" s="1">
        <v>5.6470938969676201</v>
      </c>
      <c r="V131" s="1">
        <v>6.5541475531822799</v>
      </c>
      <c r="W131" s="1">
        <v>7.6068949680387403</v>
      </c>
      <c r="X131" s="1">
        <v>237.21764279781701</v>
      </c>
      <c r="Y131" s="1">
        <v>269.895448971223</v>
      </c>
      <c r="Z131" s="1">
        <v>307.07477115209201</v>
      </c>
      <c r="AA131" s="1">
        <v>349.37571358664599</v>
      </c>
      <c r="AB131" s="1">
        <v>397.503802693453</v>
      </c>
      <c r="AC131" s="1">
        <v>452.26175435508401</v>
      </c>
      <c r="AD131" s="3">
        <v>11095.7967904617</v>
      </c>
      <c r="AE131" s="3">
        <v>12624.2931222765</v>
      </c>
      <c r="AF131" s="3">
        <v>14363.346756148199</v>
      </c>
      <c r="AG131" s="3">
        <v>16341.9629153977</v>
      </c>
      <c r="AH131" s="3">
        <v>18593.142424408801</v>
      </c>
      <c r="AI131" s="3">
        <v>21154.4321207963</v>
      </c>
    </row>
    <row r="132" spans="1:35" x14ac:dyDescent="0.25">
      <c r="A132" s="1" t="s">
        <v>171</v>
      </c>
      <c r="B132" s="1" t="s">
        <v>176</v>
      </c>
      <c r="C132" s="1">
        <v>650.02037330892904</v>
      </c>
      <c r="D132" s="1" t="s">
        <v>152</v>
      </c>
      <c r="E132" s="12">
        <v>56234.971085230303</v>
      </c>
      <c r="F132" s="1">
        <v>86.512628518035598</v>
      </c>
      <c r="G132" s="1">
        <v>4.4487359987351898</v>
      </c>
      <c r="H132" s="1">
        <v>119.353251469056</v>
      </c>
      <c r="I132" s="1">
        <v>32.749214039519899</v>
      </c>
      <c r="J132" s="1">
        <v>23.738109800830799</v>
      </c>
      <c r="K132" s="1">
        <v>0.86640177853474698</v>
      </c>
      <c r="L132" s="1">
        <v>86.512628457957305</v>
      </c>
      <c r="M132" s="12">
        <f t="shared" si="6"/>
        <v>56234.971046178085</v>
      </c>
      <c r="N132" s="5">
        <v>4.9759081188291603</v>
      </c>
      <c r="O132" s="7">
        <f t="shared" si="8"/>
        <v>95.327363088776025</v>
      </c>
      <c r="P132" s="12">
        <f t="shared" si="7"/>
        <v>61964.728141522013</v>
      </c>
      <c r="Q132" s="1">
        <v>0.1184993041268</v>
      </c>
      <c r="R132" s="1">
        <v>5.56554976830932</v>
      </c>
      <c r="S132" s="1">
        <v>6.2250635429370504</v>
      </c>
      <c r="T132" s="1">
        <v>6.9627292409202104</v>
      </c>
      <c r="U132" s="1">
        <v>7.7878078107925797</v>
      </c>
      <c r="V132" s="1">
        <v>8.7106576170447703</v>
      </c>
      <c r="W132" s="1">
        <v>9.7428644831514006</v>
      </c>
      <c r="X132" s="1">
        <v>105.040227252782</v>
      </c>
      <c r="Y132" s="1">
        <v>115.742730983138</v>
      </c>
      <c r="Z132" s="1">
        <v>127.53570823106</v>
      </c>
      <c r="AA132" s="1">
        <v>140.53026687583301</v>
      </c>
      <c r="AB132" s="1">
        <v>154.84883553093499</v>
      </c>
      <c r="AC132" s="1">
        <v>170.626317008797</v>
      </c>
      <c r="AD132" s="3">
        <v>68278.287731308505</v>
      </c>
      <c r="AE132" s="3">
        <v>75235.133201454795</v>
      </c>
      <c r="AF132" s="3">
        <v>82900.808674572807</v>
      </c>
      <c r="AG132" s="3">
        <v>91347.536535832696</v>
      </c>
      <c r="AH132" s="3">
        <v>100654.89787827199</v>
      </c>
      <c r="AI132" s="3">
        <v>110910.58227838601</v>
      </c>
    </row>
    <row r="133" spans="1:35" x14ac:dyDescent="0.25">
      <c r="A133" s="1" t="s">
        <v>171</v>
      </c>
      <c r="B133" s="1" t="s">
        <v>177</v>
      </c>
      <c r="C133" s="1">
        <v>276.57870167103903</v>
      </c>
      <c r="D133" s="1" t="s">
        <v>152</v>
      </c>
      <c r="E133" s="12">
        <v>36959.304126613199</v>
      </c>
      <c r="F133" s="1">
        <v>133.63033343967399</v>
      </c>
      <c r="G133" s="1">
        <v>3.6047250521830101</v>
      </c>
      <c r="H133" s="1">
        <v>99.466285222824496</v>
      </c>
      <c r="I133" s="1">
        <v>32.749214039519899</v>
      </c>
      <c r="J133" s="1">
        <v>43.9977061793806</v>
      </c>
      <c r="K133" s="1">
        <v>0.86640177853474698</v>
      </c>
      <c r="L133" s="1">
        <v>133.63033335995399</v>
      </c>
      <c r="M133" s="12">
        <f t="shared" si="6"/>
        <v>36959.304104564209</v>
      </c>
      <c r="N133" s="5">
        <v>4.1036455626159203</v>
      </c>
      <c r="O133" s="7">
        <f t="shared" si="8"/>
        <v>149.51386824343555</v>
      </c>
      <c r="P133" s="12">
        <f t="shared" si="7"/>
        <v>41352.351560584197</v>
      </c>
      <c r="Q133" s="1">
        <v>0.138407368997747</v>
      </c>
      <c r="R133" s="1">
        <v>4.6716203482368801</v>
      </c>
      <c r="S133" s="1">
        <v>5.3182070295926804</v>
      </c>
      <c r="T133" s="1">
        <v>6.0542860723439302</v>
      </c>
      <c r="U133" s="1">
        <v>6.8922438787767604</v>
      </c>
      <c r="V133" s="1">
        <v>7.8461812205290897</v>
      </c>
      <c r="W133" s="1">
        <v>8.9321505199420503</v>
      </c>
      <c r="X133" s="1">
        <v>167.285347832669</v>
      </c>
      <c r="Y133" s="1">
        <v>187.169176533734</v>
      </c>
      <c r="Z133" s="1">
        <v>209.416431852465</v>
      </c>
      <c r="AA133" s="1">
        <v>234.30803480568801</v>
      </c>
      <c r="AB133" s="1">
        <v>262.15829717307503</v>
      </c>
      <c r="AC133" s="1">
        <v>293.318890381551</v>
      </c>
      <c r="AD133" s="3">
        <v>46267.564312147901</v>
      </c>
      <c r="AE133" s="3">
        <v>51767.0078385378</v>
      </c>
      <c r="AF133" s="3">
        <v>57920.124830336499</v>
      </c>
      <c r="AG133" s="3">
        <v>64804.612057650003</v>
      </c>
      <c r="AH133" s="3">
        <v>72507.401464419803</v>
      </c>
      <c r="AI133" s="3">
        <v>81125.7578773196</v>
      </c>
    </row>
    <row r="134" spans="1:35" x14ac:dyDescent="0.25">
      <c r="A134" s="1" t="s">
        <v>171</v>
      </c>
      <c r="B134" s="1" t="s">
        <v>178</v>
      </c>
      <c r="C134" s="1">
        <v>284.48682768811898</v>
      </c>
      <c r="D134" s="1" t="s">
        <v>152</v>
      </c>
      <c r="E134" s="12">
        <v>42073.695247589603</v>
      </c>
      <c r="F134" s="1">
        <v>147.89329822228001</v>
      </c>
      <c r="G134" s="1">
        <v>6.6593965155931896</v>
      </c>
      <c r="H134" s="1">
        <v>169.28805756148901</v>
      </c>
      <c r="I134" s="1">
        <v>32.749214039519899</v>
      </c>
      <c r="J134" s="1">
        <v>28.610342325729501</v>
      </c>
      <c r="K134" s="1">
        <v>0.86640177853474698</v>
      </c>
      <c r="L134" s="1">
        <v>147.89329809181899</v>
      </c>
      <c r="M134" s="12">
        <f t="shared" si="6"/>
        <v>42073.695210474922</v>
      </c>
      <c r="N134" s="5">
        <v>7.1369048552283703</v>
      </c>
      <c r="O134" s="7">
        <f t="shared" si="8"/>
        <v>157.03828932188605</v>
      </c>
      <c r="P134" s="12">
        <f t="shared" si="7"/>
        <v>44675.324754752372</v>
      </c>
      <c r="Q134" s="1">
        <v>7.1704446268828104E-2</v>
      </c>
      <c r="R134" s="1">
        <v>7.6486526659458303</v>
      </c>
      <c r="S134" s="1">
        <v>8.1970950700600707</v>
      </c>
      <c r="T134" s="1">
        <v>8.7848632330716701</v>
      </c>
      <c r="U134" s="1">
        <v>9.4147769867464604</v>
      </c>
      <c r="V134" s="1">
        <v>10.0898583573256</v>
      </c>
      <c r="W134" s="1">
        <v>10.813346063768501</v>
      </c>
      <c r="X134" s="1">
        <v>166.748761649995</v>
      </c>
      <c r="Y134" s="1">
        <v>177.0596816348</v>
      </c>
      <c r="Z134" s="1">
        <v>188.00817799427301</v>
      </c>
      <c r="AA134" s="1">
        <v>199.633675302955</v>
      </c>
      <c r="AB134" s="1">
        <v>211.97803595639101</v>
      </c>
      <c r="AC134" s="1">
        <v>225.08571091394401</v>
      </c>
      <c r="AD134" s="3">
        <v>47437.826222729498</v>
      </c>
      <c r="AE134" s="3">
        <v>50371.1471397528</v>
      </c>
      <c r="AF134" s="3">
        <v>53485.850137014197</v>
      </c>
      <c r="AG134" s="3">
        <v>56793.1509866579</v>
      </c>
      <c r="AH134" s="3">
        <v>60304.958988792001</v>
      </c>
      <c r="AI134" s="3">
        <v>64033.919855833301</v>
      </c>
    </row>
    <row r="135" spans="1:35" x14ac:dyDescent="0.25">
      <c r="A135" s="1" t="s">
        <v>171</v>
      </c>
      <c r="B135" s="1" t="s">
        <v>179</v>
      </c>
      <c r="C135" s="1">
        <v>267.074819566776</v>
      </c>
      <c r="D135" s="1" t="s">
        <v>152</v>
      </c>
      <c r="E135" s="12">
        <v>50686.4086297088</v>
      </c>
      <c r="F135" s="1">
        <v>189.78355470548399</v>
      </c>
      <c r="G135" s="1">
        <v>8.1863823053851998</v>
      </c>
      <c r="H135" s="1">
        <v>202.444244498242</v>
      </c>
      <c r="I135" s="1">
        <v>32.749214039519899</v>
      </c>
      <c r="J135" s="1">
        <v>30.701106221297501</v>
      </c>
      <c r="K135" s="1">
        <v>0.86640177853474698</v>
      </c>
      <c r="L135" s="1">
        <v>189.783554519842</v>
      </c>
      <c r="M135" s="12">
        <f t="shared" si="6"/>
        <v>50686.408580128198</v>
      </c>
      <c r="N135" s="5">
        <v>8.4814031180447707</v>
      </c>
      <c r="O135" s="7">
        <f t="shared" si="8"/>
        <v>195.69516494929067</v>
      </c>
      <c r="P135" s="12">
        <f t="shared" si="7"/>
        <v>52265.250868922274</v>
      </c>
      <c r="Q135" s="1">
        <v>3.6037995985784402E-2</v>
      </c>
      <c r="R135" s="1">
        <v>8.7870558895666893</v>
      </c>
      <c r="S135" s="1">
        <v>9.1037237744417592</v>
      </c>
      <c r="T135" s="1">
        <v>9.4318037352807806</v>
      </c>
      <c r="U135" s="1">
        <v>9.7717070404315294</v>
      </c>
      <c r="V135" s="1">
        <v>10.1238597795288</v>
      </c>
      <c r="W135" s="1">
        <v>10.4887033976241</v>
      </c>
      <c r="X135" s="1">
        <v>201.79091745552799</v>
      </c>
      <c r="Y135" s="1">
        <v>208.07654792132999</v>
      </c>
      <c r="Z135" s="1">
        <v>214.55797089776999</v>
      </c>
      <c r="AA135" s="1">
        <v>221.24128516959701</v>
      </c>
      <c r="AB135" s="1">
        <v>228.132779493973</v>
      </c>
      <c r="AC135" s="1">
        <v>235.238938517961</v>
      </c>
      <c r="AD135" s="3">
        <v>53893.272869649401</v>
      </c>
      <c r="AE135" s="3">
        <v>55572.006492166904</v>
      </c>
      <c r="AF135" s="3">
        <v>57303.031364135597</v>
      </c>
      <c r="AG135" s="3">
        <v>59087.976317392</v>
      </c>
      <c r="AH135" s="3">
        <v>60928.520920620002</v>
      </c>
      <c r="AI135" s="3">
        <v>62826.3970597644</v>
      </c>
    </row>
    <row r="136" spans="1:35" x14ac:dyDescent="0.25">
      <c r="A136" s="1" t="s">
        <v>171</v>
      </c>
      <c r="B136" s="1" t="s">
        <v>180</v>
      </c>
      <c r="C136" s="1">
        <v>305.62144345891699</v>
      </c>
      <c r="D136" s="1" t="s">
        <v>152</v>
      </c>
      <c r="E136" s="12">
        <v>40487.387577039102</v>
      </c>
      <c r="F136" s="1">
        <v>132.47561139302499</v>
      </c>
      <c r="G136" s="1">
        <v>3.5467087966876001</v>
      </c>
      <c r="H136" s="1">
        <v>98.0777966696661</v>
      </c>
      <c r="I136" s="1">
        <v>32.749214039519899</v>
      </c>
      <c r="J136" s="1">
        <v>44.235008328528998</v>
      </c>
      <c r="K136" s="1">
        <v>0.86640177853474698</v>
      </c>
      <c r="L136" s="1">
        <v>132.47561131499501</v>
      </c>
      <c r="M136" s="12">
        <f t="shared" si="6"/>
        <v>40487.387553191213</v>
      </c>
      <c r="N136" s="5">
        <v>4.2429516208829599</v>
      </c>
      <c r="O136" s="7">
        <f t="shared" si="8"/>
        <v>154.73154218497652</v>
      </c>
      <c r="P136" s="12">
        <f t="shared" si="7"/>
        <v>47289.277271196828</v>
      </c>
      <c r="Q136" s="1">
        <v>0.19630673509074401</v>
      </c>
      <c r="R136" s="1">
        <v>5.0758716007264804</v>
      </c>
      <c r="S136" s="1">
        <v>6.0722993824049203</v>
      </c>
      <c r="T136" s="1">
        <v>7.2643326486583799</v>
      </c>
      <c r="U136" s="1">
        <v>8.6903700735296106</v>
      </c>
      <c r="V136" s="1">
        <v>10.396348249394499</v>
      </c>
      <c r="W136" s="1">
        <v>12.4372214310995</v>
      </c>
      <c r="X136" s="1">
        <v>180.726474173524</v>
      </c>
      <c r="Y136" s="1">
        <v>211.08856026360101</v>
      </c>
      <c r="Z136" s="1">
        <v>246.55148327287901</v>
      </c>
      <c r="AA136" s="1">
        <v>287.972184888404</v>
      </c>
      <c r="AB136" s="1">
        <v>336.351573182864</v>
      </c>
      <c r="AC136" s="1">
        <v>392.85870899798402</v>
      </c>
      <c r="AD136" s="3">
        <v>55233.885908153199</v>
      </c>
      <c r="AE136" s="3">
        <v>64513.190485426603</v>
      </c>
      <c r="AF136" s="3">
        <v>75351.420204794602</v>
      </c>
      <c r="AG136" s="3">
        <v>88010.474821612501</v>
      </c>
      <c r="AH136" s="3">
        <v>102796.25330582399</v>
      </c>
      <c r="AI136" s="3">
        <v>120066.04571937</v>
      </c>
    </row>
    <row r="137" spans="1:35" x14ac:dyDescent="0.25">
      <c r="A137" s="1" t="s">
        <v>171</v>
      </c>
      <c r="B137" s="1" t="s">
        <v>181</v>
      </c>
      <c r="C137" s="1">
        <v>579.16348753440002</v>
      </c>
      <c r="D137" s="1" t="s">
        <v>152</v>
      </c>
      <c r="E137" s="12">
        <v>80926.059604517897</v>
      </c>
      <c r="F137" s="1">
        <v>139.729215232531</v>
      </c>
      <c r="G137" s="1">
        <v>3.6345442832917301</v>
      </c>
      <c r="H137" s="1">
        <v>100.17877761051901</v>
      </c>
      <c r="I137" s="1">
        <v>32.749214039519899</v>
      </c>
      <c r="J137" s="1">
        <v>45.678556739983598</v>
      </c>
      <c r="K137" s="1">
        <v>0.86640177853474698</v>
      </c>
      <c r="L137" s="1">
        <v>139.729215148637</v>
      </c>
      <c r="M137" s="12">
        <f t="shared" si="6"/>
        <v>80926.059555929125</v>
      </c>
      <c r="N137" s="5">
        <v>3.7166575518373999</v>
      </c>
      <c r="O137" s="7">
        <f t="shared" si="8"/>
        <v>142.46020165197322</v>
      </c>
      <c r="P137" s="12">
        <f t="shared" si="7"/>
        <v>82507.747223610713</v>
      </c>
      <c r="Q137" s="1">
        <v>2.2592452353147101E-2</v>
      </c>
      <c r="R137" s="1">
        <v>3.8006259604902501</v>
      </c>
      <c r="S137" s="1">
        <v>3.8864914214147599</v>
      </c>
      <c r="T137" s="1">
        <v>3.9742967936739899</v>
      </c>
      <c r="U137" s="1">
        <v>4.0640859046223401</v>
      </c>
      <c r="V137" s="1">
        <v>4.15590357178161</v>
      </c>
      <c r="W137" s="1">
        <v>4.2497956252113598</v>
      </c>
      <c r="X137" s="1">
        <v>145.24456487594301</v>
      </c>
      <c r="Y137" s="1">
        <v>148.08334806052699</v>
      </c>
      <c r="Z137" s="1">
        <v>150.97761483567399</v>
      </c>
      <c r="AA137" s="1">
        <v>153.92844961981999</v>
      </c>
      <c r="AB137" s="1">
        <v>156.936958026197</v>
      </c>
      <c r="AC137" s="1">
        <v>160.004267277081</v>
      </c>
      <c r="AD137" s="3">
        <v>84120.348738967994</v>
      </c>
      <c r="AE137" s="3">
        <v>85764.468308505602</v>
      </c>
      <c r="AF137" s="3">
        <v>87440.721947854705</v>
      </c>
      <c r="AG137" s="3">
        <v>89149.737712578702</v>
      </c>
      <c r="AH137" s="3">
        <v>90892.155933492497</v>
      </c>
      <c r="AI137" s="3">
        <v>92668.629456580806</v>
      </c>
    </row>
    <row r="138" spans="1:35" x14ac:dyDescent="0.25">
      <c r="A138" s="1" t="s">
        <v>171</v>
      </c>
      <c r="B138" s="1" t="s">
        <v>182</v>
      </c>
      <c r="C138" s="1">
        <v>407.40925048722499</v>
      </c>
      <c r="D138" s="1" t="s">
        <v>152</v>
      </c>
      <c r="E138" s="12">
        <v>62460.773894695798</v>
      </c>
      <c r="F138" s="1">
        <v>153.31211507838401</v>
      </c>
      <c r="G138" s="1">
        <v>3.8564315197005299</v>
      </c>
      <c r="H138" s="1">
        <v>105.456450352216</v>
      </c>
      <c r="I138" s="1">
        <v>32.749214039519899</v>
      </c>
      <c r="J138" s="1">
        <v>47.610660654557002</v>
      </c>
      <c r="K138" s="1">
        <v>0.86640177853474698</v>
      </c>
      <c r="L138" s="1">
        <v>153.312114982108</v>
      </c>
      <c r="M138" s="12">
        <f t="shared" si="6"/>
        <v>62460.773855471874</v>
      </c>
      <c r="N138" s="5">
        <v>4.4162737303635797</v>
      </c>
      <c r="O138" s="7">
        <f t="shared" si="8"/>
        <v>172.41770488096583</v>
      </c>
      <c r="P138" s="12">
        <f t="shared" si="7"/>
        <v>70244.567916281841</v>
      </c>
      <c r="Q138" s="1">
        <v>0.14517104940230299</v>
      </c>
      <c r="R138" s="1">
        <v>5.0573888222482903</v>
      </c>
      <c r="S138" s="1">
        <v>5.79157526480956</v>
      </c>
      <c r="T138" s="1">
        <v>6.6323443236943902</v>
      </c>
      <c r="U138" s="1">
        <v>7.59516870916252</v>
      </c>
      <c r="V138" s="1">
        <v>8.6977673210591799</v>
      </c>
      <c r="W138" s="1">
        <v>9.9604313305144103</v>
      </c>
      <c r="X138" s="1">
        <v>193.904212722452</v>
      </c>
      <c r="Y138" s="1">
        <v>218.068345924635</v>
      </c>
      <c r="Z138" s="1">
        <v>245.24378726300799</v>
      </c>
      <c r="AA138" s="1">
        <v>275.80580269953498</v>
      </c>
      <c r="AB138" s="1">
        <v>310.17642343435</v>
      </c>
      <c r="AC138" s="1">
        <v>348.83027373915201</v>
      </c>
      <c r="AD138" s="3">
        <v>78998.369971569904</v>
      </c>
      <c r="AE138" s="3">
        <v>88843.061368144598</v>
      </c>
      <c r="AF138" s="3">
        <v>99914.587555470804</v>
      </c>
      <c r="AG138" s="3">
        <v>112365.835357845</v>
      </c>
      <c r="AH138" s="3">
        <v>126368.744190196</v>
      </c>
      <c r="AI138" s="3">
        <v>142116.68037132101</v>
      </c>
    </row>
    <row r="139" spans="1:35" x14ac:dyDescent="0.25">
      <c r="A139" s="1" t="s">
        <v>171</v>
      </c>
      <c r="B139" s="1" t="s">
        <v>183</v>
      </c>
      <c r="C139" s="1">
        <v>282.60355223772098</v>
      </c>
      <c r="D139" s="1" t="s">
        <v>152</v>
      </c>
      <c r="E139" s="12">
        <v>58249.122841893601</v>
      </c>
      <c r="F139" s="1">
        <v>206.116032090408</v>
      </c>
      <c r="G139" s="1">
        <v>8.2369666963388006</v>
      </c>
      <c r="H139" s="1">
        <v>203.52759850660101</v>
      </c>
      <c r="I139" s="1">
        <v>32.749214039519899</v>
      </c>
      <c r="J139" s="1">
        <v>33.165713649819303</v>
      </c>
      <c r="K139" s="1">
        <v>0.86640177853474698</v>
      </c>
      <c r="L139" s="1">
        <v>206.11603188819899</v>
      </c>
      <c r="M139" s="12">
        <f t="shared" si="6"/>
        <v>58249.122784748404</v>
      </c>
      <c r="N139" s="5">
        <v>8.8394112287974593</v>
      </c>
      <c r="O139" s="7">
        <f t="shared" si="8"/>
        <v>219.11505120280862</v>
      </c>
      <c r="P139" s="12">
        <f t="shared" si="7"/>
        <v>61922.691818663829</v>
      </c>
      <c r="Q139" s="1">
        <v>7.3139124469986799E-2</v>
      </c>
      <c r="R139" s="1">
        <v>9.4859180269018797</v>
      </c>
      <c r="S139" s="1">
        <v>10.1797097661835</v>
      </c>
      <c r="T139" s="1">
        <v>10.924244825840701</v>
      </c>
      <c r="U139" s="1">
        <v>11.7232345278985</v>
      </c>
      <c r="V139" s="1">
        <v>12.580661637225299</v>
      </c>
      <c r="W139" s="1">
        <v>13.500800214625199</v>
      </c>
      <c r="X139" s="1">
        <v>232.93387333233599</v>
      </c>
      <c r="Y139" s="1">
        <v>247.62420038130699</v>
      </c>
      <c r="Z139" s="1">
        <v>263.24099512567398</v>
      </c>
      <c r="AA139" s="1">
        <v>279.84268665198698</v>
      </c>
      <c r="AB139" s="1">
        <v>297.49138896552</v>
      </c>
      <c r="AC139" s="1">
        <v>316.25313338523802</v>
      </c>
      <c r="AD139" s="3">
        <v>65827.940040209505</v>
      </c>
      <c r="AE139" s="3">
        <v>69979.4786477827</v>
      </c>
      <c r="AF139" s="3">
        <v>74392.840317108203</v>
      </c>
      <c r="AG139" s="3">
        <v>79084.5373155993</v>
      </c>
      <c r="AH139" s="3">
        <v>84072.123281789696</v>
      </c>
      <c r="AI139" s="3">
        <v>89374.258900978195</v>
      </c>
    </row>
    <row r="140" spans="1:35" x14ac:dyDescent="0.25">
      <c r="A140" s="1" t="s">
        <v>171</v>
      </c>
      <c r="B140" s="1" t="s">
        <v>184</v>
      </c>
      <c r="C140" s="1">
        <v>332.14445339305001</v>
      </c>
      <c r="D140" s="1" t="s">
        <v>152</v>
      </c>
      <c r="E140" s="12">
        <v>50722.986927854698</v>
      </c>
      <c r="F140" s="1">
        <v>152.71363531647</v>
      </c>
      <c r="G140" s="1">
        <v>2.0910571852838502</v>
      </c>
      <c r="H140" s="1">
        <v>62.053527703406402</v>
      </c>
      <c r="I140" s="1">
        <v>32.749214039519899</v>
      </c>
      <c r="J140" s="1">
        <v>80.595764895695496</v>
      </c>
      <c r="K140" s="1">
        <v>0.86640177853474698</v>
      </c>
      <c r="L140" s="1">
        <v>152.71363526405801</v>
      </c>
      <c r="M140" s="12">
        <f t="shared" si="6"/>
        <v>50722.986910446154</v>
      </c>
      <c r="N140" s="5">
        <v>2.6298265728086601</v>
      </c>
      <c r="O140" s="7">
        <f t="shared" si="8"/>
        <v>186.2678131025402</v>
      </c>
      <c r="P140" s="12">
        <f t="shared" si="7"/>
        <v>61867.820967662017</v>
      </c>
      <c r="Q140" s="1">
        <v>0.257654066716342</v>
      </c>
      <c r="R140" s="1">
        <v>3.3074120840515202</v>
      </c>
      <c r="S140" s="1">
        <v>4.1595802578141603</v>
      </c>
      <c r="T140" s="1">
        <v>5.2313130270729999</v>
      </c>
      <c r="U140" s="1">
        <v>6.5791821027645296</v>
      </c>
      <c r="V140" s="1">
        <v>8.2743351272091896</v>
      </c>
      <c r="W140" s="1">
        <v>10.4062512221085</v>
      </c>
      <c r="X140" s="1">
        <v>227.19450125072501</v>
      </c>
      <c r="Y140" s="1">
        <v>277.11358467579402</v>
      </c>
      <c r="Z140" s="1">
        <v>338.00086881118301</v>
      </c>
      <c r="AA140" s="1">
        <v>412.26628225669202</v>
      </c>
      <c r="AB140" s="1">
        <v>502.84926214405903</v>
      </c>
      <c r="AC140" s="1">
        <v>613.33509753627197</v>
      </c>
      <c r="AD140" s="3">
        <v>75461.393431829099</v>
      </c>
      <c r="AE140" s="3">
        <v>92041.740109930703</v>
      </c>
      <c r="AF140" s="3">
        <v>112265.113817666</v>
      </c>
      <c r="AG140" s="3">
        <v>136931.95897253399</v>
      </c>
      <c r="AH140" s="3">
        <v>167018.59331393699</v>
      </c>
      <c r="AI140" s="3">
        <v>203715.850717958</v>
      </c>
    </row>
    <row r="141" spans="1:35" x14ac:dyDescent="0.25">
      <c r="A141" s="1" t="s">
        <v>171</v>
      </c>
      <c r="B141" s="1" t="s">
        <v>185</v>
      </c>
      <c r="C141" s="1">
        <v>188.95109507052399</v>
      </c>
      <c r="D141" s="1" t="s">
        <v>152</v>
      </c>
      <c r="E141" s="12">
        <v>28680.807627734499</v>
      </c>
      <c r="F141" s="1">
        <v>151.78958141009801</v>
      </c>
      <c r="G141" s="1">
        <v>5.7845114901201597</v>
      </c>
      <c r="H141" s="1">
        <v>149.840804557284</v>
      </c>
      <c r="I141" s="1">
        <v>32.749214039519899</v>
      </c>
      <c r="J141" s="1">
        <v>33.1751388098562</v>
      </c>
      <c r="K141" s="1">
        <v>0.86640177853474698</v>
      </c>
      <c r="L141" s="1">
        <v>151.78958128614599</v>
      </c>
      <c r="M141" s="12">
        <f t="shared" si="6"/>
        <v>28680.807604313599</v>
      </c>
      <c r="N141" s="5">
        <v>6.9151242690714598</v>
      </c>
      <c r="O141" s="7">
        <f t="shared" si="8"/>
        <v>177.18092017441157</v>
      </c>
      <c r="P141" s="12">
        <f t="shared" si="7"/>
        <v>33478.528892558163</v>
      </c>
      <c r="Q141" s="1">
        <v>0.19545518768220299</v>
      </c>
      <c r="R141" s="1">
        <v>8.2667211809285899</v>
      </c>
      <c r="S141" s="1">
        <v>9.8824947208634306</v>
      </c>
      <c r="T141" s="1">
        <v>11.814079581298101</v>
      </c>
      <c r="U141" s="1">
        <v>14.1232027231533</v>
      </c>
      <c r="V141" s="1">
        <v>16.883655962081001</v>
      </c>
      <c r="W141" s="1">
        <v>20.183654106911298</v>
      </c>
      <c r="X141" s="1">
        <v>206.81971850670399</v>
      </c>
      <c r="Y141" s="1">
        <v>241.416490675669</v>
      </c>
      <c r="Z141" s="1">
        <v>281.800605817313</v>
      </c>
      <c r="AA141" s="1">
        <v>328.94016981503597</v>
      </c>
      <c r="AB141" s="1">
        <v>383.96523316238103</v>
      </c>
      <c r="AC141" s="1">
        <v>448.19488103365899</v>
      </c>
      <c r="AD141" s="3">
        <v>39078.812294019299</v>
      </c>
      <c r="AE141" s="3">
        <v>45615.910281250697</v>
      </c>
      <c r="AF141" s="3">
        <v>53246.533060718502</v>
      </c>
      <c r="AG141" s="3">
        <v>62153.605299235402</v>
      </c>
      <c r="AH141" s="3">
        <v>72550.651275041193</v>
      </c>
      <c r="AI141" s="3">
        <v>84686.913576313396</v>
      </c>
    </row>
    <row r="142" spans="1:35" x14ac:dyDescent="0.25">
      <c r="A142" s="1" t="s">
        <v>171</v>
      </c>
      <c r="B142" s="1" t="s">
        <v>186</v>
      </c>
      <c r="C142" s="1">
        <v>743.13065976818098</v>
      </c>
      <c r="D142" s="1" t="s">
        <v>152</v>
      </c>
      <c r="E142" s="12">
        <v>112728.563631407</v>
      </c>
      <c r="F142" s="1">
        <v>151.69413635358899</v>
      </c>
      <c r="G142" s="1">
        <v>9.7055626500850796</v>
      </c>
      <c r="H142" s="1">
        <v>234.61587083241301</v>
      </c>
      <c r="I142" s="1">
        <v>32.749214039519899</v>
      </c>
      <c r="J142" s="1">
        <v>21.174457304861399</v>
      </c>
      <c r="K142" s="1">
        <v>0.86640177853474698</v>
      </c>
      <c r="L142" s="1">
        <v>151.69413619319101</v>
      </c>
      <c r="M142" s="12">
        <f t="shared" si="6"/>
        <v>112728.56351221034</v>
      </c>
      <c r="N142" s="5">
        <v>11.127672024752</v>
      </c>
      <c r="O142" s="7">
        <f t="shared" si="8"/>
        <v>170.77285909752914</v>
      </c>
      <c r="P142" s="12">
        <f t="shared" si="7"/>
        <v>126906.54745164543</v>
      </c>
      <c r="Q142" s="1">
        <v>0.14652518621931401</v>
      </c>
      <c r="R142" s="1">
        <v>12.758156240366199</v>
      </c>
      <c r="S142" s="1">
        <v>14.627547459301001</v>
      </c>
      <c r="T142" s="1">
        <v>16.770851574706899</v>
      </c>
      <c r="U142" s="1">
        <v>19.228203724747399</v>
      </c>
      <c r="V142" s="1">
        <v>22.045619856178899</v>
      </c>
      <c r="W142" s="1">
        <v>25.2758584109257</v>
      </c>
      <c r="X142" s="1">
        <v>192.25113202268801</v>
      </c>
      <c r="Y142" s="1">
        <v>216.43074876960699</v>
      </c>
      <c r="Z142" s="1">
        <v>243.651460046772</v>
      </c>
      <c r="AA142" s="1">
        <v>274.295747348357</v>
      </c>
      <c r="AB142" s="1">
        <v>308.79419724778501</v>
      </c>
      <c r="AC142" s="1">
        <v>347.63155162155698</v>
      </c>
      <c r="AD142" s="3">
        <v>142867.71058119999</v>
      </c>
      <c r="AE142" s="3">
        <v>160836.32512727901</v>
      </c>
      <c r="AF142" s="3">
        <v>181064.87025803799</v>
      </c>
      <c r="AG142" s="3">
        <v>203837.579698591</v>
      </c>
      <c r="AH142" s="3">
        <v>229474.435533332</v>
      </c>
      <c r="AI142" s="3">
        <v>258335.66431276401</v>
      </c>
    </row>
    <row r="143" spans="1:35" x14ac:dyDescent="0.25">
      <c r="A143" s="1" t="s">
        <v>171</v>
      </c>
      <c r="B143" s="1" t="s">
        <v>187</v>
      </c>
      <c r="C143" s="1">
        <v>907.64612001365299</v>
      </c>
      <c r="D143" s="1" t="s">
        <v>152</v>
      </c>
      <c r="E143" s="12">
        <v>113888.204503095</v>
      </c>
      <c r="F143" s="1">
        <v>125.476440643388</v>
      </c>
      <c r="G143" s="1">
        <v>7.1015152462233697</v>
      </c>
      <c r="H143" s="1">
        <v>178.98346983417099</v>
      </c>
      <c r="I143" s="1">
        <v>32.749214039519899</v>
      </c>
      <c r="J143" s="1">
        <v>22.958850978555098</v>
      </c>
      <c r="K143" s="1">
        <v>0.86640177853474698</v>
      </c>
      <c r="L143" s="1">
        <v>125.476440528949</v>
      </c>
      <c r="M143" s="12">
        <f t="shared" si="6"/>
        <v>113888.20439922443</v>
      </c>
      <c r="N143" s="5">
        <v>8.3494378025753004</v>
      </c>
      <c r="O143" s="7">
        <f t="shared" si="8"/>
        <v>144.36955431580409</v>
      </c>
      <c r="P143" s="12">
        <f t="shared" si="7"/>
        <v>131036.46582283992</v>
      </c>
      <c r="Q143" s="1">
        <v>0.17572623772307999</v>
      </c>
      <c r="R143" s="1">
        <v>9.8166530947247193</v>
      </c>
      <c r="S143" s="1">
        <v>11.5416966100933</v>
      </c>
      <c r="T143" s="1">
        <v>13.569875532326201</v>
      </c>
      <c r="U143" s="1">
        <v>15.954458705992399</v>
      </c>
      <c r="V143" s="1">
        <v>18.758075709304698</v>
      </c>
      <c r="W143" s="1">
        <v>22.054361780625602</v>
      </c>
      <c r="X143" s="1">
        <v>166.107423238032</v>
      </c>
      <c r="Y143" s="1">
        <v>191.118384936084</v>
      </c>
      <c r="Z143" s="1">
        <v>219.89527227952399</v>
      </c>
      <c r="AA143" s="1">
        <v>253.00512447851199</v>
      </c>
      <c r="AB143" s="1">
        <v>291.10036040710202</v>
      </c>
      <c r="AC143" s="1">
        <v>334.93163430506598</v>
      </c>
      <c r="AD143" s="3">
        <v>150766.75820746599</v>
      </c>
      <c r="AE143" s="3">
        <v>173467.860550513</v>
      </c>
      <c r="AF143" s="3">
        <v>199587.09069385601</v>
      </c>
      <c r="AG143" s="3">
        <v>229639.11957649299</v>
      </c>
      <c r="AH143" s="3">
        <v>264216.11265808198</v>
      </c>
      <c r="AI143" s="3">
        <v>303999.39834682498</v>
      </c>
    </row>
    <row r="144" spans="1:35" x14ac:dyDescent="0.25">
      <c r="A144" s="1" t="s">
        <v>188</v>
      </c>
      <c r="B144" s="1" t="s">
        <v>189</v>
      </c>
      <c r="C144" s="1">
        <v>431.89294917743598</v>
      </c>
      <c r="D144" s="1" t="s">
        <v>152</v>
      </c>
      <c r="E144" s="12">
        <v>944422.4348701</v>
      </c>
      <c r="F144" s="1">
        <v>2186.7049153471999</v>
      </c>
      <c r="G144" s="1">
        <v>268.79095863690497</v>
      </c>
      <c r="H144" s="1">
        <v>4169.1743934194201</v>
      </c>
      <c r="I144" s="1">
        <v>32.749214039519899</v>
      </c>
      <c r="J144" s="1">
        <v>17.176750252282201</v>
      </c>
      <c r="K144" s="1">
        <v>0.86640177853474698</v>
      </c>
      <c r="L144" s="1">
        <v>2186.70490965609</v>
      </c>
      <c r="M144" s="12">
        <f t="shared" si="6"/>
        <v>944422.43241214741</v>
      </c>
      <c r="N144" s="5">
        <v>305.333433947706</v>
      </c>
      <c r="O144" s="7">
        <f t="shared" si="8"/>
        <v>2442.0464909618627</v>
      </c>
      <c r="P144" s="12">
        <f t="shared" si="7"/>
        <v>1054702.6610099277</v>
      </c>
      <c r="Q144" s="1">
        <v>0.13595128160603101</v>
      </c>
      <c r="R144" s="1">
        <v>346.84390561006802</v>
      </c>
      <c r="S144" s="1">
        <v>393.99777909499801</v>
      </c>
      <c r="T144" s="1">
        <v>447.562282112893</v>
      </c>
      <c r="U144" s="1">
        <v>508.40894796466102</v>
      </c>
      <c r="V144" s="1">
        <v>577.52779602042995</v>
      </c>
      <c r="W144" s="1">
        <v>656.04344005251505</v>
      </c>
      <c r="X144" s="1">
        <v>2727.20431443906</v>
      </c>
      <c r="Y144" s="1">
        <v>3045.6600233542199</v>
      </c>
      <c r="Z144" s="1">
        <v>3401.30181253617</v>
      </c>
      <c r="AA144" s="1">
        <v>3798.4719014110201</v>
      </c>
      <c r="AB144" s="1">
        <v>4242.0195504645799</v>
      </c>
      <c r="AC144" s="1">
        <v>4737.3602684382704</v>
      </c>
      <c r="AD144" s="3">
        <v>1177860.31437251</v>
      </c>
      <c r="AE144" s="3">
        <v>1315399.08967827</v>
      </c>
      <c r="AF144" s="3">
        <v>1468998.2708588101</v>
      </c>
      <c r="AG144" s="3">
        <v>1640533.23186803</v>
      </c>
      <c r="AH144" s="3">
        <v>1832098.3341184901</v>
      </c>
      <c r="AI144" s="3">
        <v>2046032.4976518201</v>
      </c>
    </row>
    <row r="145" spans="1:35" x14ac:dyDescent="0.25">
      <c r="A145" s="1" t="s">
        <v>188</v>
      </c>
      <c r="B145" s="1" t="s">
        <v>190</v>
      </c>
      <c r="C145" s="1">
        <v>371.53724623034998</v>
      </c>
      <c r="D145" s="1" t="s">
        <v>152</v>
      </c>
      <c r="E145" s="12">
        <v>51844.444948048404</v>
      </c>
      <c r="F145" s="1">
        <v>139.54037037757701</v>
      </c>
      <c r="G145" s="1">
        <v>5.4414708406997896</v>
      </c>
      <c r="H145" s="1">
        <v>142.11070640144499</v>
      </c>
      <c r="I145" s="1">
        <v>32.749214039519899</v>
      </c>
      <c r="J145" s="1">
        <v>32.156883688551602</v>
      </c>
      <c r="K145" s="1">
        <v>0.86640177853474698</v>
      </c>
      <c r="L145" s="1">
        <v>139.54037026759701</v>
      </c>
      <c r="M145" s="12">
        <f t="shared" si="6"/>
        <v>51844.4449071864</v>
      </c>
      <c r="N145" s="5">
        <v>6.1561272148448998</v>
      </c>
      <c r="O145" s="7">
        <f t="shared" si="8"/>
        <v>155.2856953037458</v>
      </c>
      <c r="P145" s="12">
        <f t="shared" si="7"/>
        <v>57694.419612118902</v>
      </c>
      <c r="Q145" s="1">
        <v>0.13133514725463499</v>
      </c>
      <c r="R145" s="1">
        <v>6.9646430891248201</v>
      </c>
      <c r="S145" s="1">
        <v>7.8793455148110096</v>
      </c>
      <c r="T145" s="1">
        <v>8.9141805182688607</v>
      </c>
      <c r="U145" s="1">
        <v>10.0849257292901</v>
      </c>
      <c r="V145" s="1">
        <v>11.409430934998401</v>
      </c>
      <c r="W145" s="1">
        <v>12.907890226937999</v>
      </c>
      <c r="X145" s="1">
        <v>172.80767651486701</v>
      </c>
      <c r="Y145" s="1">
        <v>192.30678655915301</v>
      </c>
      <c r="Z145" s="1">
        <v>214.00611884001501</v>
      </c>
      <c r="AA145" s="1">
        <v>238.15393996445999</v>
      </c>
      <c r="AB145" s="1">
        <v>265.02653021335198</v>
      </c>
      <c r="AC145" s="1">
        <v>294.93134452199598</v>
      </c>
      <c r="AD145" s="3">
        <v>64204.488259799196</v>
      </c>
      <c r="AE145" s="3">
        <v>71449.133909595606</v>
      </c>
      <c r="AF145" s="3">
        <v>79511.244070264496</v>
      </c>
      <c r="AG145" s="3">
        <v>88483.059033303798</v>
      </c>
      <c r="AH145" s="3">
        <v>98467.227213453894</v>
      </c>
      <c r="AI145" s="3">
        <v>109577.979570717</v>
      </c>
    </row>
    <row r="146" spans="1:35" x14ac:dyDescent="0.25">
      <c r="A146" s="1" t="s">
        <v>188</v>
      </c>
      <c r="B146" s="1" t="s">
        <v>191</v>
      </c>
      <c r="C146" s="1">
        <v>169.678860297596</v>
      </c>
      <c r="D146" s="1" t="s">
        <v>152</v>
      </c>
      <c r="E146" s="12">
        <v>59468.389205564898</v>
      </c>
      <c r="F146" s="1">
        <v>350.47612355047897</v>
      </c>
      <c r="G146" s="1">
        <v>25.7921640075411</v>
      </c>
      <c r="H146" s="1">
        <v>547.162602808423</v>
      </c>
      <c r="I146" s="1">
        <v>32.749214039519899</v>
      </c>
      <c r="J146" s="1">
        <v>20.9769774596868</v>
      </c>
      <c r="K146" s="1">
        <v>0.86640177853474698</v>
      </c>
      <c r="L146" s="1">
        <v>350.47612302052198</v>
      </c>
      <c r="M146" s="12">
        <f t="shared" si="6"/>
        <v>59468.389115642218</v>
      </c>
      <c r="N146" s="5">
        <v>25.212020051514401</v>
      </c>
      <c r="O146" s="7">
        <f t="shared" si="8"/>
        <v>343.63569289941188</v>
      </c>
      <c r="P146" s="12">
        <f t="shared" si="7"/>
        <v>58307.712728746912</v>
      </c>
      <c r="Q146" s="1">
        <v>-2.2493031443855799E-2</v>
      </c>
      <c r="R146" s="1">
        <v>24.644925291732601</v>
      </c>
      <c r="S146" s="1">
        <v>24.090586212214198</v>
      </c>
      <c r="T146" s="1">
        <v>23.548715899041898</v>
      </c>
      <c r="U146" s="1">
        <v>23.0190338918623</v>
      </c>
      <c r="V146" s="1">
        <v>22.5012660387255</v>
      </c>
      <c r="W146" s="1">
        <v>21.9951443541899</v>
      </c>
      <c r="X146" s="1">
        <v>336.92877111501599</v>
      </c>
      <c r="Y146" s="1">
        <v>330.352751913649</v>
      </c>
      <c r="Z146" s="1">
        <v>323.90508039952101</v>
      </c>
      <c r="AA146" s="1">
        <v>317.58325154210797</v>
      </c>
      <c r="AB146" s="1">
        <v>311.38480920290999</v>
      </c>
      <c r="AC146" s="1">
        <v>305.30734518119402</v>
      </c>
      <c r="AD146" s="3">
        <v>57169.689884265499</v>
      </c>
      <c r="AE146" s="3">
        <v>56053.878440882501</v>
      </c>
      <c r="AF146" s="3">
        <v>54959.844886792001</v>
      </c>
      <c r="AG146" s="3">
        <v>53887.164171269702</v>
      </c>
      <c r="AH146" s="3">
        <v>52835.419539534203</v>
      </c>
      <c r="AI146" s="3">
        <v>51804.202370829902</v>
      </c>
    </row>
    <row r="147" spans="1:35" x14ac:dyDescent="0.25">
      <c r="A147" s="1" t="s">
        <v>188</v>
      </c>
      <c r="B147" s="1" t="s">
        <v>192</v>
      </c>
      <c r="C147" s="1">
        <v>103.74459319176999</v>
      </c>
      <c r="D147" s="1" t="s">
        <v>152</v>
      </c>
      <c r="E147" s="12">
        <v>40751.9981635187</v>
      </c>
      <c r="F147" s="1">
        <v>392.81081461459098</v>
      </c>
      <c r="G147" s="1">
        <v>32.963624374753401</v>
      </c>
      <c r="H147" s="1">
        <v>676.75125322921997</v>
      </c>
      <c r="I147" s="1">
        <v>32.749214039519899</v>
      </c>
      <c r="J147" s="1">
        <v>19.008823971093801</v>
      </c>
      <c r="K147" s="1">
        <v>0.86640177853474698</v>
      </c>
      <c r="L147" s="1">
        <v>392.81081397578299</v>
      </c>
      <c r="M147" s="12">
        <f t="shared" si="6"/>
        <v>40751.998097245647</v>
      </c>
      <c r="N147" s="5">
        <v>29.179410101787902</v>
      </c>
      <c r="O147" s="7">
        <f t="shared" si="8"/>
        <v>353.42733915581078</v>
      </c>
      <c r="P147" s="12">
        <f t="shared" si="7"/>
        <v>36666.175523569313</v>
      </c>
      <c r="Q147" s="1">
        <v>-0.11479970254313999</v>
      </c>
      <c r="R147" s="1">
        <v>25.829622501718301</v>
      </c>
      <c r="S147" s="1">
        <v>22.864389521719499</v>
      </c>
      <c r="T147" s="1">
        <v>20.239564405795601</v>
      </c>
      <c r="U147" s="1">
        <v>17.916068432407499</v>
      </c>
      <c r="V147" s="1">
        <v>15.8593091056246</v>
      </c>
      <c r="W147" s="1">
        <v>14.0386651377592</v>
      </c>
      <c r="X147" s="1">
        <v>317.99247785082099</v>
      </c>
      <c r="Y147" s="1">
        <v>286.11033942998301</v>
      </c>
      <c r="Z147" s="1">
        <v>257.42472552178498</v>
      </c>
      <c r="AA147" s="1">
        <v>231.61515044157801</v>
      </c>
      <c r="AB147" s="1">
        <v>208.39326061371199</v>
      </c>
      <c r="AC147" s="1">
        <v>187.49961298481099</v>
      </c>
      <c r="AD147" s="3">
        <v>32990.000252676502</v>
      </c>
      <c r="AE147" s="3">
        <v>29682.400772122899</v>
      </c>
      <c r="AF147" s="3">
        <v>26706.423426760699</v>
      </c>
      <c r="AG147" s="3">
        <v>24028.819559612199</v>
      </c>
      <c r="AH147" s="3">
        <v>21619.674046276199</v>
      </c>
      <c r="AI147" s="3">
        <v>19452.0710727236</v>
      </c>
    </row>
    <row r="148" spans="1:35" x14ac:dyDescent="0.25">
      <c r="A148" s="1" t="s">
        <v>188</v>
      </c>
      <c r="B148" s="1" t="s">
        <v>193</v>
      </c>
      <c r="C148" s="1">
        <v>68.866713446996499</v>
      </c>
      <c r="D148" s="1" t="s">
        <v>152</v>
      </c>
      <c r="E148" s="12">
        <v>31359.0179379533</v>
      </c>
      <c r="F148" s="1">
        <v>455.35813121224101</v>
      </c>
      <c r="G148" s="1">
        <v>79.555087359380096</v>
      </c>
      <c r="H148" s="1">
        <v>1451.9209803363101</v>
      </c>
      <c r="I148" s="1">
        <v>32.749214039519899</v>
      </c>
      <c r="J148" s="1">
        <v>10.270959029913</v>
      </c>
      <c r="K148" s="1">
        <v>0.86640177853474698</v>
      </c>
      <c r="L148" s="1">
        <v>455.35813028506101</v>
      </c>
      <c r="M148" s="12">
        <f t="shared" si="6"/>
        <v>31359.017874101395</v>
      </c>
      <c r="N148" s="5">
        <v>74.946019641618804</v>
      </c>
      <c r="O148" s="7">
        <f t="shared" si="8"/>
        <v>432.4107621271736</v>
      </c>
      <c r="P148" s="12">
        <f t="shared" si="7"/>
        <v>29778.708046809432</v>
      </c>
      <c r="Q148" s="1">
        <v>-5.79355497020628E-2</v>
      </c>
      <c r="R148" s="1">
        <v>70.603980795699997</v>
      </c>
      <c r="S148" s="1">
        <v>66.513500357147194</v>
      </c>
      <c r="T148" s="1">
        <v>62.660004151347501</v>
      </c>
      <c r="U148" s="1">
        <v>59.0297623665057</v>
      </c>
      <c r="V148" s="1">
        <v>55.609840635019999</v>
      </c>
      <c r="W148" s="1">
        <v>52.388053948985998</v>
      </c>
      <c r="X148" s="1">
        <v>410.61980618717399</v>
      </c>
      <c r="Y148" s="1">
        <v>389.926986099396</v>
      </c>
      <c r="Z148" s="1">
        <v>370.27696228382098</v>
      </c>
      <c r="AA148" s="1">
        <v>351.61718394936901</v>
      </c>
      <c r="AB148" s="1">
        <v>333.89774855535597</v>
      </c>
      <c r="AC148" s="1">
        <v>317.07126835527299</v>
      </c>
      <c r="AD148" s="3">
        <v>28278.036528353401</v>
      </c>
      <c r="AE148" s="3">
        <v>26852.990016958101</v>
      </c>
      <c r="AF148" s="3">
        <v>25499.7574576242</v>
      </c>
      <c r="AG148" s="3">
        <v>24214.719850081099</v>
      </c>
      <c r="AH148" s="3">
        <v>22994.440570358998</v>
      </c>
      <c r="AI148" s="3">
        <v>21835.6561800983</v>
      </c>
    </row>
    <row r="149" spans="1:35" x14ac:dyDescent="0.25">
      <c r="A149" s="1" t="s">
        <v>188</v>
      </c>
      <c r="B149" s="1" t="s">
        <v>194</v>
      </c>
      <c r="C149" s="1">
        <v>372.26150293060499</v>
      </c>
      <c r="D149" s="1" t="s">
        <v>152</v>
      </c>
      <c r="E149" s="12">
        <v>154170.86826325001</v>
      </c>
      <c r="F149" s="1">
        <v>414.14668734088701</v>
      </c>
      <c r="G149" s="1">
        <v>15.423197053347399</v>
      </c>
      <c r="H149" s="1">
        <v>350.45906822373502</v>
      </c>
      <c r="I149" s="1">
        <v>32.749214039519899</v>
      </c>
      <c r="J149" s="1">
        <v>38.7006065393808</v>
      </c>
      <c r="K149" s="1">
        <v>0.86640177853474698</v>
      </c>
      <c r="L149" s="1">
        <v>414.14668681373001</v>
      </c>
      <c r="M149" s="12">
        <f t="shared" si="6"/>
        <v>154170.86806700969</v>
      </c>
      <c r="N149" s="5">
        <v>16.668053089463498</v>
      </c>
      <c r="O149" s="7">
        <f t="shared" si="8"/>
        <v>442.95641999099661</v>
      </c>
      <c r="P149" s="12">
        <f t="shared" si="7"/>
        <v>164895.62263860868</v>
      </c>
      <c r="Q149" s="1">
        <v>8.0713229028346503E-2</v>
      </c>
      <c r="R149" s="1">
        <v>18.013385475930001</v>
      </c>
      <c r="S149" s="1">
        <v>19.467303983424699</v>
      </c>
      <c r="T149" s="1">
        <v>21.038572948403299</v>
      </c>
      <c r="U149" s="1">
        <v>22.736664105217301</v>
      </c>
      <c r="V149" s="1">
        <v>24.571813682482301</v>
      </c>
      <c r="W149" s="1">
        <v>26.5550841078784</v>
      </c>
      <c r="X149" s="1">
        <v>473.77027574650401</v>
      </c>
      <c r="Y149" s="1">
        <v>506.72766902324099</v>
      </c>
      <c r="Z149" s="1">
        <v>541.97771303642696</v>
      </c>
      <c r="AA149" s="1">
        <v>579.67989392488198</v>
      </c>
      <c r="AB149" s="1">
        <v>620.004792333919</v>
      </c>
      <c r="AC149" s="1">
        <v>663.13485519447704</v>
      </c>
      <c r="AD149" s="3">
        <v>176366.43489324101</v>
      </c>
      <c r="AE149" s="3">
        <v>188635.20364711399</v>
      </c>
      <c r="AF149" s="3">
        <v>201757.438009832</v>
      </c>
      <c r="AG149" s="3">
        <v>215792.50853113001</v>
      </c>
      <c r="AH149" s="3">
        <v>230803.91581840301</v>
      </c>
      <c r="AI149" s="3">
        <v>246859.577840365</v>
      </c>
    </row>
    <row r="150" spans="1:35" x14ac:dyDescent="0.25">
      <c r="A150" s="1" t="s">
        <v>188</v>
      </c>
      <c r="B150" s="1" t="s">
        <v>195</v>
      </c>
      <c r="C150" s="1">
        <v>402.26829463290397</v>
      </c>
      <c r="D150" s="1" t="s">
        <v>152</v>
      </c>
      <c r="E150" s="12">
        <v>123268.727517448</v>
      </c>
      <c r="F150" s="1">
        <v>306.43411166653999</v>
      </c>
      <c r="G150" s="1">
        <v>17.809310648521599</v>
      </c>
      <c r="H150" s="1">
        <v>396.975552789152</v>
      </c>
      <c r="I150" s="1">
        <v>32.749214039519899</v>
      </c>
      <c r="J150" s="1">
        <v>25.279834593007902</v>
      </c>
      <c r="K150" s="1">
        <v>0.86640177853474698</v>
      </c>
      <c r="L150" s="1">
        <v>306.43411125597999</v>
      </c>
      <c r="M150" s="12">
        <f t="shared" si="6"/>
        <v>123268.72735229263</v>
      </c>
      <c r="N150" s="5">
        <v>17.8655555757142</v>
      </c>
      <c r="O150" s="7">
        <f t="shared" si="8"/>
        <v>307.2724145484836</v>
      </c>
      <c r="P150" s="12">
        <f t="shared" si="7"/>
        <v>123605.95018815321</v>
      </c>
      <c r="Q150" s="1">
        <v>3.1581754231060802E-3</v>
      </c>
      <c r="R150" s="1">
        <v>17.9219781342536</v>
      </c>
      <c r="S150" s="1">
        <v>17.978578885130599</v>
      </c>
      <c r="T150" s="1">
        <v>18.035358391108002</v>
      </c>
      <c r="U150" s="1">
        <v>18.0923172167257</v>
      </c>
      <c r="V150" s="1">
        <v>18.149455928306601</v>
      </c>
      <c r="W150" s="1">
        <v>18.206775093962101</v>
      </c>
      <c r="X150" s="1">
        <v>308.11301116403899</v>
      </c>
      <c r="Y150" s="1">
        <v>308.95590737642198</v>
      </c>
      <c r="Z150" s="1">
        <v>309.80110947657602</v>
      </c>
      <c r="AA150" s="1">
        <v>310.64862377265598</v>
      </c>
      <c r="AB150" s="1">
        <v>311.49845659007201</v>
      </c>
      <c r="AC150" s="1">
        <v>312.35061427153698</v>
      </c>
      <c r="AD150" s="3">
        <v>123944.095555167</v>
      </c>
      <c r="AE150" s="3">
        <v>124283.16597707399</v>
      </c>
      <c r="AF150" s="3">
        <v>124623.163984524</v>
      </c>
      <c r="AG150" s="3">
        <v>124964.092115085</v>
      </c>
      <c r="AH150" s="3">
        <v>125305.95291327</v>
      </c>
      <c r="AI150" s="3">
        <v>125648.748930551</v>
      </c>
    </row>
    <row r="151" spans="1:35" x14ac:dyDescent="0.25">
      <c r="A151" s="1" t="s">
        <v>188</v>
      </c>
      <c r="B151" s="1" t="s">
        <v>196</v>
      </c>
      <c r="C151" s="1">
        <v>1588.98022135682</v>
      </c>
      <c r="D151" s="1" t="s">
        <v>152</v>
      </c>
      <c r="E151" s="12">
        <v>312792.82065004</v>
      </c>
      <c r="F151" s="1">
        <v>196.851298994111</v>
      </c>
      <c r="G151" s="1">
        <v>3.9696795200997399</v>
      </c>
      <c r="H151" s="1">
        <v>108.134347978261</v>
      </c>
      <c r="I151" s="1">
        <v>32.749214039519899</v>
      </c>
      <c r="J151" s="1">
        <v>59.617738907638099</v>
      </c>
      <c r="K151" s="1">
        <v>0.86640177853474698</v>
      </c>
      <c r="L151" s="1">
        <v>196.85129886784301</v>
      </c>
      <c r="M151" s="12">
        <f t="shared" si="6"/>
        <v>312792.82044940273</v>
      </c>
      <c r="N151" s="5">
        <v>4.3924367248826899</v>
      </c>
      <c r="O151" s="7">
        <f t="shared" si="8"/>
        <v>214.8902450559969</v>
      </c>
      <c r="P151" s="12">
        <f t="shared" si="7"/>
        <v>341456.34915649926</v>
      </c>
      <c r="Q151" s="1">
        <v>0.10649655788140699</v>
      </c>
      <c r="R151" s="1">
        <v>4.8602161167945797</v>
      </c>
      <c r="S151" s="1">
        <v>5.37781240379294</v>
      </c>
      <c r="T151" s="1">
        <v>5.95053091372883</v>
      </c>
      <c r="U151" s="1">
        <v>6.5842419736078597</v>
      </c>
      <c r="V151" s="1">
        <v>7.2854410800553904</v>
      </c>
      <c r="W151" s="1">
        <v>8.0613154777290905</v>
      </c>
      <c r="X151" s="1">
        <v>234.582233827311</v>
      </c>
      <c r="Y151" s="1">
        <v>256.07874574795898</v>
      </c>
      <c r="Z151" s="1">
        <v>279.54514267317597</v>
      </c>
      <c r="AA151" s="1">
        <v>305.161939792846</v>
      </c>
      <c r="AB151" s="1">
        <v>333.126194244077</v>
      </c>
      <c r="AC151" s="1">
        <v>363.65302097265101</v>
      </c>
      <c r="AD151" s="3">
        <v>372746.52983329899</v>
      </c>
      <c r="AE151" s="3">
        <v>406904.06210336997</v>
      </c>
      <c r="AF151" s="3">
        <v>444191.70268404798</v>
      </c>
      <c r="AG151" s="3">
        <v>484896.28664171399</v>
      </c>
      <c r="AH151" s="3">
        <v>529330.93386970996</v>
      </c>
      <c r="AI151" s="3">
        <v>577837.45776220004</v>
      </c>
    </row>
    <row r="152" spans="1:35" x14ac:dyDescent="0.25">
      <c r="A152" s="1" t="s">
        <v>188</v>
      </c>
      <c r="B152" s="1" t="s">
        <v>197</v>
      </c>
      <c r="C152" s="1">
        <v>118.53758455945101</v>
      </c>
      <c r="D152" s="1" t="s">
        <v>152</v>
      </c>
      <c r="E152" s="12">
        <v>39408.632507998103</v>
      </c>
      <c r="F152" s="1">
        <v>332.45685454500898</v>
      </c>
      <c r="G152" s="1">
        <v>4.2807612272775204</v>
      </c>
      <c r="H152" s="1">
        <v>115.438799939326</v>
      </c>
      <c r="I152" s="1">
        <v>32.749214039519899</v>
      </c>
      <c r="J152" s="1">
        <v>94.315781991171903</v>
      </c>
      <c r="K152" s="1">
        <v>0.86640177853474698</v>
      </c>
      <c r="L152" s="1">
        <v>332.45685432008901</v>
      </c>
      <c r="M152" s="12">
        <f t="shared" si="6"/>
        <v>39408.632481336637</v>
      </c>
      <c r="N152" s="5">
        <v>6.5909827066144997</v>
      </c>
      <c r="O152" s="7">
        <f t="shared" si="8"/>
        <v>483.19702932148203</v>
      </c>
      <c r="P152" s="12">
        <f t="shared" si="7"/>
        <v>57277.008722070706</v>
      </c>
      <c r="Q152" s="1">
        <v>0.53967538871730503</v>
      </c>
      <c r="R152" s="1">
        <v>10.1479738608357</v>
      </c>
      <c r="S152" s="1">
        <v>15.6245855988752</v>
      </c>
      <c r="T152" s="1">
        <v>24.056789905495101</v>
      </c>
      <c r="U152" s="1">
        <v>37.0396473490337</v>
      </c>
      <c r="V152" s="1">
        <v>57.029033430075401</v>
      </c>
      <c r="W152" s="1">
        <v>87.806199214623604</v>
      </c>
      <c r="X152" s="1">
        <v>702.28472089287004</v>
      </c>
      <c r="Y152" s="1">
        <v>1020.7095641547</v>
      </c>
      <c r="Z152" s="1">
        <v>1483.5122897623301</v>
      </c>
      <c r="AA152" s="1">
        <v>2156.1556697065598</v>
      </c>
      <c r="AB152" s="1">
        <v>3133.78413113958</v>
      </c>
      <c r="AC152" s="1">
        <v>4554.6817971259097</v>
      </c>
      <c r="AD152" s="3">
        <v>83247.134487649193</v>
      </c>
      <c r="AE152" s="3">
        <v>120992.446271628</v>
      </c>
      <c r="AF152" s="3">
        <v>175851.96349268701</v>
      </c>
      <c r="AG152" s="3">
        <v>255585.485021181</v>
      </c>
      <c r="AH152" s="3">
        <v>371471.20143602497</v>
      </c>
      <c r="AI152" s="3">
        <v>539900.97866820602</v>
      </c>
    </row>
    <row r="153" spans="1:35" x14ac:dyDescent="0.25">
      <c r="A153" s="1" t="s">
        <v>188</v>
      </c>
      <c r="B153" s="1" t="s">
        <v>198</v>
      </c>
      <c r="C153" s="1">
        <v>536.95076392296403</v>
      </c>
      <c r="D153" s="1" t="s">
        <v>152</v>
      </c>
      <c r="E153" s="12">
        <v>156638.52659050099</v>
      </c>
      <c r="F153" s="1">
        <v>291.71860273761303</v>
      </c>
      <c r="G153" s="1">
        <v>10.4409932205779</v>
      </c>
      <c r="H153" s="1">
        <v>249.94278315311701</v>
      </c>
      <c r="I153" s="1">
        <v>32.749214039519899</v>
      </c>
      <c r="J153" s="1">
        <v>38.222967832246603</v>
      </c>
      <c r="K153" s="1">
        <v>0.86640177853474698</v>
      </c>
      <c r="L153" s="1">
        <v>291.71860241924298</v>
      </c>
      <c r="M153" s="12">
        <f t="shared" si="6"/>
        <v>156638.52641955196</v>
      </c>
      <c r="N153" s="5">
        <v>10.848699609247999</v>
      </c>
      <c r="O153" s="7">
        <f t="shared" si="8"/>
        <v>301.56259506443445</v>
      </c>
      <c r="P153" s="12">
        <f t="shared" si="7"/>
        <v>161924.26579043953</v>
      </c>
      <c r="Q153" s="1">
        <v>3.9048621147126802E-2</v>
      </c>
      <c r="R153" s="1">
        <v>11.2723263702285</v>
      </c>
      <c r="S153" s="1">
        <v>11.7124951721063</v>
      </c>
      <c r="T153" s="1">
        <v>12.169851958769501</v>
      </c>
      <c r="U153" s="1">
        <v>12.6450678973241</v>
      </c>
      <c r="V153" s="1">
        <v>13.1388403630264</v>
      </c>
      <c r="W153" s="1">
        <v>13.6518939626748</v>
      </c>
      <c r="X153" s="1">
        <v>311.73877150042802</v>
      </c>
      <c r="Y153" s="1">
        <v>322.25834121049201</v>
      </c>
      <c r="Z153" s="1">
        <v>333.13289193992802</v>
      </c>
      <c r="AA153" s="1">
        <v>344.37440246045099</v>
      </c>
      <c r="AB153" s="1">
        <v>355.995255765313</v>
      </c>
      <c r="AC153" s="1">
        <v>368.00825270967903</v>
      </c>
      <c r="AD153" s="3">
        <v>167388.37150156099</v>
      </c>
      <c r="AE153" s="3">
        <v>173036.86249352101</v>
      </c>
      <c r="AF153" s="3">
        <v>178875.96081501001</v>
      </c>
      <c r="AG153" s="3">
        <v>184912.09847665299</v>
      </c>
      <c r="AH153" s="3">
        <v>191151.92453613601</v>
      </c>
      <c r="AI153" s="3">
        <v>197602.31242241699</v>
      </c>
    </row>
    <row r="154" spans="1:35" x14ac:dyDescent="0.25">
      <c r="A154" s="1" t="s">
        <v>188</v>
      </c>
      <c r="B154" s="1" t="s">
        <v>199</v>
      </c>
      <c r="C154" s="1">
        <v>608.73635372832598</v>
      </c>
      <c r="D154" s="1" t="s">
        <v>152</v>
      </c>
      <c r="E154" s="12">
        <v>193345.19516836901</v>
      </c>
      <c r="F154" s="1">
        <v>317.617296854686</v>
      </c>
      <c r="G154" s="1">
        <v>11.064116587333499</v>
      </c>
      <c r="H154" s="1">
        <v>262.816244594735</v>
      </c>
      <c r="I154" s="1">
        <v>32.749214039519899</v>
      </c>
      <c r="J154" s="1">
        <v>39.577906812371303</v>
      </c>
      <c r="K154" s="1">
        <v>0.86640177853474698</v>
      </c>
      <c r="L154" s="1">
        <v>317.61729649948398</v>
      </c>
      <c r="M154" s="12">
        <f t="shared" si="6"/>
        <v>193345.19495214446</v>
      </c>
      <c r="N154" s="5">
        <v>10.944731249796201</v>
      </c>
      <c r="O154" s="7">
        <f t="shared" si="8"/>
        <v>314.64582252757202</v>
      </c>
      <c r="P154" s="12">
        <f t="shared" si="7"/>
        <v>191536.35072128417</v>
      </c>
      <c r="Q154" s="1">
        <v>-1.0790318105829901E-2</v>
      </c>
      <c r="R154" s="1">
        <v>10.8266341180281</v>
      </c>
      <c r="S154" s="1">
        <v>10.709811291879101</v>
      </c>
      <c r="T154" s="1">
        <v>10.5942490211863</v>
      </c>
      <c r="U154" s="1">
        <v>10.4799337041553</v>
      </c>
      <c r="V154" s="1">
        <v>10.3668518857595</v>
      </c>
      <c r="W154" s="1">
        <v>10.2549902561561</v>
      </c>
      <c r="X154" s="1">
        <v>311.702148230501</v>
      </c>
      <c r="Y154" s="1">
        <v>308.78601352793999</v>
      </c>
      <c r="Z154" s="1">
        <v>305.89716077275</v>
      </c>
      <c r="AA154" s="1">
        <v>303.035334728213</v>
      </c>
      <c r="AB154" s="1">
        <v>300.200282545481</v>
      </c>
      <c r="AC154" s="1">
        <v>297.39175374124</v>
      </c>
      <c r="AD154" s="3">
        <v>189744.42916312101</v>
      </c>
      <c r="AE154" s="3">
        <v>187969.27195730401</v>
      </c>
      <c r="AF154" s="3">
        <v>186210.72226465101</v>
      </c>
      <c r="AG154" s="3">
        <v>184468.62471329499</v>
      </c>
      <c r="AH154" s="3">
        <v>182742.82538494901</v>
      </c>
      <c r="AI154" s="3">
        <v>181033.17180131399</v>
      </c>
    </row>
    <row r="155" spans="1:35" x14ac:dyDescent="0.25">
      <c r="A155" s="1" t="s">
        <v>188</v>
      </c>
      <c r="B155" s="1" t="s">
        <v>200</v>
      </c>
      <c r="C155" s="1">
        <v>47.873661718077699</v>
      </c>
      <c r="D155" s="1" t="s">
        <v>152</v>
      </c>
      <c r="E155" s="12">
        <v>29083.728699646799</v>
      </c>
      <c r="F155" s="1">
        <v>607.51000980283004</v>
      </c>
      <c r="G155" s="1">
        <v>46.010833438768898</v>
      </c>
      <c r="H155" s="1">
        <v>903.45355397406399</v>
      </c>
      <c r="I155" s="1">
        <v>32.749214039519899</v>
      </c>
      <c r="J155" s="1">
        <v>22.021580694069499</v>
      </c>
      <c r="K155" s="1">
        <v>0.86640177853474698</v>
      </c>
      <c r="L155" s="1">
        <v>607.510008720614</v>
      </c>
      <c r="M155" s="12">
        <f t="shared" si="6"/>
        <v>29083.728647837106</v>
      </c>
      <c r="N155" s="5">
        <v>54.782856700657902</v>
      </c>
      <c r="O155" s="7">
        <f t="shared" si="8"/>
        <v>706.66458670861346</v>
      </c>
      <c r="P155" s="12">
        <f t="shared" si="7"/>
        <v>33830.621372233349</v>
      </c>
      <c r="Q155" s="1">
        <v>0.190651257677449</v>
      </c>
      <c r="R155" s="1">
        <v>65.2272772298018</v>
      </c>
      <c r="S155" s="1">
        <v>77.662939668539195</v>
      </c>
      <c r="T155" s="1">
        <v>92.469476791274005</v>
      </c>
      <c r="U155" s="1">
        <v>110.098898838306</v>
      </c>
      <c r="V155" s="1">
        <v>131.08939237073099</v>
      </c>
      <c r="W155" s="1">
        <v>156.08174989438399</v>
      </c>
      <c r="X155" s="1">
        <v>822.00265170892203</v>
      </c>
      <c r="Y155" s="1">
        <v>956.16558707662205</v>
      </c>
      <c r="Z155" s="1">
        <v>1112.22588882027</v>
      </c>
      <c r="AA155" s="1">
        <v>1293.75752953439</v>
      </c>
      <c r="AB155" s="1">
        <v>1504.9178067616499</v>
      </c>
      <c r="AC155" s="1">
        <v>1750.5425502129201</v>
      </c>
      <c r="AD155" s="3">
        <v>39352.2768792758</v>
      </c>
      <c r="AE155" s="3">
        <v>45775.147862173399</v>
      </c>
      <c r="AF155" s="3">
        <v>53246.325955470304</v>
      </c>
      <c r="AG155" s="3">
        <v>61936.910314145702</v>
      </c>
      <c r="AH155" s="3">
        <v>72045.925994418998</v>
      </c>
      <c r="AI155" s="3">
        <v>83804.881871994599</v>
      </c>
    </row>
    <row r="156" spans="1:35" x14ac:dyDescent="0.25">
      <c r="A156" s="1" t="s">
        <v>188</v>
      </c>
      <c r="B156" s="1" t="s">
        <v>201</v>
      </c>
      <c r="C156" s="1">
        <v>200.23141652176301</v>
      </c>
      <c r="D156" s="1" t="s">
        <v>152</v>
      </c>
      <c r="E156" s="12">
        <v>79085.608237889901</v>
      </c>
      <c r="F156" s="1">
        <v>394.97102708302498</v>
      </c>
      <c r="G156" s="1">
        <v>16.5156811865285</v>
      </c>
      <c r="H156" s="1">
        <v>371.86779440062998</v>
      </c>
      <c r="I156" s="1">
        <v>32.749214039519899</v>
      </c>
      <c r="J156" s="1">
        <v>34.783842268995997</v>
      </c>
      <c r="K156" s="1">
        <v>0.86640177853474698</v>
      </c>
      <c r="L156" s="1">
        <v>394.97102656769999</v>
      </c>
      <c r="M156" s="12">
        <f t="shared" si="6"/>
        <v>79085.608134705457</v>
      </c>
      <c r="N156" s="5">
        <v>20.4937263830255</v>
      </c>
      <c r="O156" s="7">
        <f t="shared" si="8"/>
        <v>476.17683342289752</v>
      </c>
      <c r="P156" s="12">
        <f t="shared" si="7"/>
        <v>95345.561871114347</v>
      </c>
      <c r="Q156" s="1">
        <v>0.24086473646280701</v>
      </c>
      <c r="R156" s="1">
        <v>25.429942387413799</v>
      </c>
      <c r="S156" s="1">
        <v>31.555118758822601</v>
      </c>
      <c r="T156" s="1">
        <v>39.155634122719</v>
      </c>
      <c r="U156" s="1">
        <v>48.586845616721902</v>
      </c>
      <c r="V156" s="1">
        <v>60.289703381752702</v>
      </c>
      <c r="W156" s="1">
        <v>74.811366898219404</v>
      </c>
      <c r="X156" s="1">
        <v>574.07850560348299</v>
      </c>
      <c r="Y156" s="1">
        <v>692.10870303561398</v>
      </c>
      <c r="Z156" s="1">
        <v>834.405838473416</v>
      </c>
      <c r="AA156" s="1">
        <v>1005.95917985833</v>
      </c>
      <c r="AB156" s="1">
        <v>1212.7837856368201</v>
      </c>
      <c r="AC156" s="1">
        <v>1462.13140667469</v>
      </c>
      <c r="AD156" s="3">
        <v>114948.552371682</v>
      </c>
      <c r="AE156" s="3">
        <v>138581.90599586099</v>
      </c>
      <c r="AF156" s="3">
        <v>167074.26299156199</v>
      </c>
      <c r="AG156" s="3">
        <v>201424.63154610599</v>
      </c>
      <c r="AH156" s="3">
        <v>242837.41533268799</v>
      </c>
      <c r="AI156" s="3">
        <v>292764.64269943198</v>
      </c>
    </row>
    <row r="157" spans="1:35" x14ac:dyDescent="0.25">
      <c r="A157" s="1" t="s">
        <v>188</v>
      </c>
      <c r="B157" s="1" t="s">
        <v>202</v>
      </c>
      <c r="C157" s="1">
        <v>569.33052662760394</v>
      </c>
      <c r="D157" s="1" t="s">
        <v>152</v>
      </c>
      <c r="E157" s="12">
        <v>136105.89078054999</v>
      </c>
      <c r="F157" s="1">
        <v>239.06304758812999</v>
      </c>
      <c r="G157" s="1">
        <v>6.2906719520196503</v>
      </c>
      <c r="H157" s="1">
        <v>161.136310804901</v>
      </c>
      <c r="I157" s="1">
        <v>32.749214039519899</v>
      </c>
      <c r="J157" s="1">
        <v>48.586981266332003</v>
      </c>
      <c r="K157" s="1">
        <v>0.86640177853474698</v>
      </c>
      <c r="L157" s="1">
        <v>239.06304738358</v>
      </c>
      <c r="M157" s="12">
        <f t="shared" si="6"/>
        <v>136105.89066409343</v>
      </c>
      <c r="N157" s="5">
        <v>6.4343890298629303</v>
      </c>
      <c r="O157" s="7">
        <f t="shared" si="8"/>
        <v>243.78786997777578</v>
      </c>
      <c r="P157" s="12">
        <f t="shared" si="7"/>
        <v>138795.87639986892</v>
      </c>
      <c r="Q157" s="1">
        <v>2.2846061428642098E-2</v>
      </c>
      <c r="R157" s="1">
        <v>6.5813894768949597</v>
      </c>
      <c r="S157" s="1">
        <v>6.7317483051699201</v>
      </c>
      <c r="T157" s="1">
        <v>6.8855422404719899</v>
      </c>
      <c r="U157" s="1">
        <v>7.0428497614673198</v>
      </c>
      <c r="V157" s="1">
        <v>7.2037511397504996</v>
      </c>
      <c r="W157" s="1">
        <v>7.3683284808059</v>
      </c>
      <c r="X157" s="1">
        <v>248.60607358083399</v>
      </c>
      <c r="Y157" s="1">
        <v>253.51950376740899</v>
      </c>
      <c r="Z157" s="1">
        <v>258.530042587938</v>
      </c>
      <c r="AA157" s="1">
        <v>263.63960928955299</v>
      </c>
      <c r="AB157" s="1">
        <v>268.85016105122901</v>
      </c>
      <c r="AC157" s="1">
        <v>274.163693733466</v>
      </c>
      <c r="AD157" s="3">
        <v>141539.02679459701</v>
      </c>
      <c r="AE157" s="3">
        <v>144336.39259026799</v>
      </c>
      <c r="AF157" s="3">
        <v>147189.045295647</v>
      </c>
      <c r="AG157" s="3">
        <v>150098.07759671699</v>
      </c>
      <c r="AH157" s="3">
        <v>153064.60377521199</v>
      </c>
      <c r="AI157" s="3">
        <v>156089.76013544301</v>
      </c>
    </row>
    <row r="158" spans="1:35" x14ac:dyDescent="0.25">
      <c r="A158" s="1" t="s">
        <v>188</v>
      </c>
      <c r="B158" s="1" t="s">
        <v>203</v>
      </c>
      <c r="C158" s="1">
        <v>312.062495534731</v>
      </c>
      <c r="D158" s="1" t="s">
        <v>152</v>
      </c>
      <c r="E158" s="12">
        <v>115517.005403895</v>
      </c>
      <c r="F158" s="1">
        <v>370.17266431184601</v>
      </c>
      <c r="G158" s="1">
        <v>23.9495037890735</v>
      </c>
      <c r="H158" s="1">
        <v>513.12814946635297</v>
      </c>
      <c r="I158" s="1">
        <v>32.749214039519899</v>
      </c>
      <c r="J158" s="1">
        <v>23.625411756762201</v>
      </c>
      <c r="K158" s="1">
        <v>0.86640177853474698</v>
      </c>
      <c r="L158" s="1">
        <v>370.17266376487203</v>
      </c>
      <c r="M158" s="12">
        <f t="shared" si="6"/>
        <v>115517.00523320485</v>
      </c>
      <c r="N158" s="5">
        <v>25.892742462995301</v>
      </c>
      <c r="O158" s="7">
        <f t="shared" si="8"/>
        <v>396.05852320808788</v>
      </c>
      <c r="P158" s="12">
        <f t="shared" si="7"/>
        <v>123595.01113011608</v>
      </c>
      <c r="Q158" s="1">
        <v>8.1138995239155604E-2</v>
      </c>
      <c r="R158" s="1">
        <v>27.993653570429</v>
      </c>
      <c r="S158" s="1">
        <v>30.265030494206599</v>
      </c>
      <c r="T158" s="1">
        <v>32.7207046593889</v>
      </c>
      <c r="U158" s="1">
        <v>35.375629758968898</v>
      </c>
      <c r="V158" s="1">
        <v>38.245972813564002</v>
      </c>
      <c r="W158" s="1">
        <v>41.3492126196006</v>
      </c>
      <c r="X158" s="1">
        <v>423.75455877911099</v>
      </c>
      <c r="Y158" s="1">
        <v>453.38735455450501</v>
      </c>
      <c r="Z158" s="1">
        <v>485.09234652761398</v>
      </c>
      <c r="AA158" s="1">
        <v>519.01444161556901</v>
      </c>
      <c r="AB158" s="1">
        <v>555.30867995293499</v>
      </c>
      <c r="AC158" s="1">
        <v>594.14094349898096</v>
      </c>
      <c r="AD158" s="3">
        <v>132237.905106828</v>
      </c>
      <c r="AE158" s="3">
        <v>141485.18930616899</v>
      </c>
      <c r="AF158" s="3">
        <v>151379.128222206</v>
      </c>
      <c r="AG158" s="3">
        <v>161964.94186911901</v>
      </c>
      <c r="AH158" s="3">
        <v>173291.01245821</v>
      </c>
      <c r="AI158" s="3">
        <v>185409.10552765199</v>
      </c>
    </row>
    <row r="159" spans="1:35" x14ac:dyDescent="0.25">
      <c r="A159" s="1" t="s">
        <v>188</v>
      </c>
      <c r="B159" s="1" t="s">
        <v>204</v>
      </c>
      <c r="C159" s="1">
        <v>345.27510888590302</v>
      </c>
      <c r="D159" s="1" t="s">
        <v>152</v>
      </c>
      <c r="E159" s="12">
        <v>130296.75999495199</v>
      </c>
      <c r="F159" s="1">
        <v>377.37084615041999</v>
      </c>
      <c r="G159" s="1">
        <v>9.1734640537994903</v>
      </c>
      <c r="H159" s="1">
        <v>223.43000753106401</v>
      </c>
      <c r="I159" s="1">
        <v>32.749214039519899</v>
      </c>
      <c r="J159" s="1">
        <v>55.313065372996398</v>
      </c>
      <c r="K159" s="1">
        <v>0.86640177853474698</v>
      </c>
      <c r="L159" s="1">
        <v>377.37084576129598</v>
      </c>
      <c r="M159" s="12">
        <f t="shared" si="6"/>
        <v>130296.75986059678</v>
      </c>
      <c r="N159" s="5">
        <v>9.9744687697709793</v>
      </c>
      <c r="O159" s="7">
        <f t="shared" si="8"/>
        <v>405.75847970178944</v>
      </c>
      <c r="P159" s="12">
        <f t="shared" si="7"/>
        <v>140098.30326041381</v>
      </c>
      <c r="Q159" s="1">
        <v>8.7317583769211393E-2</v>
      </c>
      <c r="R159" s="1">
        <v>10.845415282128799</v>
      </c>
      <c r="S159" s="1">
        <v>11.792410739537999</v>
      </c>
      <c r="T159" s="1">
        <v>12.8220955521285</v>
      </c>
      <c r="U159" s="1">
        <v>13.941689954598401</v>
      </c>
      <c r="V159" s="1">
        <v>15.1590446350934</v>
      </c>
      <c r="W159" s="1">
        <v>16.4826957848794</v>
      </c>
      <c r="X159" s="1">
        <v>436.28156679080098</v>
      </c>
      <c r="Y159" s="1">
        <v>469.10074599384001</v>
      </c>
      <c r="Z159" s="1">
        <v>504.38874030516803</v>
      </c>
      <c r="AA159" s="1">
        <v>542.331265766044</v>
      </c>
      <c r="AB159" s="1">
        <v>583.12800886365301</v>
      </c>
      <c r="AC159" s="1">
        <v>626.99367745465395</v>
      </c>
      <c r="AD159" s="3">
        <v>150637.16547860601</v>
      </c>
      <c r="AE159" s="3">
        <v>161968.811151481</v>
      </c>
      <c r="AF159" s="3">
        <v>174152.87722969</v>
      </c>
      <c r="AG159" s="3">
        <v>187253.48683959999</v>
      </c>
      <c r="AH159" s="3">
        <v>201339.58675481801</v>
      </c>
      <c r="AI159" s="3">
        <v>216485.31025392801</v>
      </c>
    </row>
    <row r="160" spans="1:35" x14ac:dyDescent="0.25">
      <c r="A160" s="1" t="s">
        <v>205</v>
      </c>
      <c r="B160" s="1" t="s">
        <v>206</v>
      </c>
      <c r="C160" s="1">
        <v>7.9492623637446904</v>
      </c>
      <c r="D160" s="1" t="s">
        <v>152</v>
      </c>
      <c r="E160" s="12">
        <v>23982.1581326915</v>
      </c>
      <c r="F160" s="1">
        <v>3016.9035861830798</v>
      </c>
      <c r="G160" s="1">
        <v>41.3145121310733</v>
      </c>
      <c r="H160" s="1">
        <v>822.99097780207296</v>
      </c>
      <c r="I160" s="1">
        <v>32.749214039519899</v>
      </c>
      <c r="J160" s="1">
        <v>120.051402682893</v>
      </c>
      <c r="K160" s="1">
        <v>0.86640177853474698</v>
      </c>
      <c r="L160" s="1">
        <v>3016.90358095989</v>
      </c>
      <c r="M160" s="12">
        <f t="shared" si="6"/>
        <v>23982.158091171037</v>
      </c>
      <c r="N160" s="5">
        <v>55.358845783763897</v>
      </c>
      <c r="O160" s="7">
        <f t="shared" si="8"/>
        <v>3887.4747294945946</v>
      </c>
      <c r="P160" s="12">
        <f t="shared" si="7"/>
        <v>30902.556557179953</v>
      </c>
      <c r="Q160" s="1">
        <v>0.33993705669654001</v>
      </c>
      <c r="R160" s="1">
        <v>74.177368881614299</v>
      </c>
      <c r="S160" s="1">
        <v>99.393005332723902</v>
      </c>
      <c r="T160" s="1">
        <v>133.18037102175299</v>
      </c>
      <c r="U160" s="1">
        <v>178.45331435664099</v>
      </c>
      <c r="V160" s="1">
        <v>239.116208796781</v>
      </c>
      <c r="W160" s="1">
        <v>320.40066902359399</v>
      </c>
      <c r="X160" s="1">
        <v>5009.2617701924601</v>
      </c>
      <c r="Y160" s="1">
        <v>6454.7566809711298</v>
      </c>
      <c r="Z160" s="1">
        <v>8317.3700481100404</v>
      </c>
      <c r="AA160" s="1">
        <v>10717.4674331472</v>
      </c>
      <c r="AB160" s="1">
        <v>13810.1476207221</v>
      </c>
      <c r="AC160" s="1">
        <v>17795.2653922953</v>
      </c>
      <c r="AD160" s="3">
        <v>39819.936059936001</v>
      </c>
      <c r="AE160" s="3">
        <v>51310.554351173399</v>
      </c>
      <c r="AF160" s="3">
        <v>66116.956688778504</v>
      </c>
      <c r="AG160" s="3">
        <v>85195.960500977104</v>
      </c>
      <c r="AH160" s="3">
        <v>109780.486719165</v>
      </c>
      <c r="AI160" s="3">
        <v>141459.23343582099</v>
      </c>
    </row>
    <row r="161" spans="1:35" x14ac:dyDescent="0.25">
      <c r="A161" s="1" t="s">
        <v>205</v>
      </c>
      <c r="B161" s="1" t="s">
        <v>207</v>
      </c>
      <c r="C161" s="1">
        <v>423.35058989237001</v>
      </c>
      <c r="D161" s="1" t="s">
        <v>152</v>
      </c>
      <c r="E161" s="12">
        <v>73301.335707048303</v>
      </c>
      <c r="F161" s="1">
        <v>173.14570348345001</v>
      </c>
      <c r="G161" s="1">
        <v>9.8216519793273296</v>
      </c>
      <c r="H161" s="1">
        <v>237.045291547121</v>
      </c>
      <c r="I161" s="1">
        <v>32.749214039519899</v>
      </c>
      <c r="J161" s="1">
        <v>23.9211066644434</v>
      </c>
      <c r="K161" s="1">
        <v>0.86640177853474698</v>
      </c>
      <c r="L161" s="1">
        <v>173.14570329941199</v>
      </c>
      <c r="M161" s="12">
        <f t="shared" si="6"/>
        <v>73301.335629135341</v>
      </c>
      <c r="N161" s="5">
        <v>10.6150111279748</v>
      </c>
      <c r="O161" s="7">
        <f t="shared" si="8"/>
        <v>185.19982560187555</v>
      </c>
      <c r="P161" s="12">
        <f t="shared" si="7"/>
        <v>78404.45541651806</v>
      </c>
      <c r="Q161" s="1">
        <v>8.0776548621086505E-2</v>
      </c>
      <c r="R161" s="1">
        <v>11.472455090466999</v>
      </c>
      <c r="S161" s="1">
        <v>12.399160416885399</v>
      </c>
      <c r="T161" s="1">
        <v>13.4007218011606</v>
      </c>
      <c r="U161" s="1">
        <v>14.483185857289699</v>
      </c>
      <c r="V161" s="1">
        <v>15.6530876238793</v>
      </c>
      <c r="W161" s="1">
        <v>16.9174900173997</v>
      </c>
      <c r="X161" s="1">
        <v>198.09313629720299</v>
      </c>
      <c r="Y161" s="1">
        <v>211.88405831665401</v>
      </c>
      <c r="Z161" s="1">
        <v>226.635081900964</v>
      </c>
      <c r="AA161" s="1">
        <v>242.41304775980601</v>
      </c>
      <c r="AB161" s="1">
        <v>259.28944994436898</v>
      </c>
      <c r="AC161" s="1">
        <v>277.34075980542599</v>
      </c>
      <c r="AD161" s="3">
        <v>83862.846105050703</v>
      </c>
      <c r="AE161" s="3">
        <v>89701.241077145198</v>
      </c>
      <c r="AF161" s="3">
        <v>95946.095613079</v>
      </c>
      <c r="AG161" s="3">
        <v>102625.70676672101</v>
      </c>
      <c r="AH161" s="3">
        <v>109770.341586817</v>
      </c>
      <c r="AI161" s="3">
        <v>117412.374264825</v>
      </c>
    </row>
    <row r="162" spans="1:35" x14ac:dyDescent="0.25">
      <c r="A162" s="1" t="s">
        <v>205</v>
      </c>
      <c r="B162" s="1" t="s">
        <v>208</v>
      </c>
      <c r="C162" s="1">
        <v>466.10024614990698</v>
      </c>
      <c r="D162" s="1" t="s">
        <v>152</v>
      </c>
      <c r="E162" s="12">
        <v>122710.897709293</v>
      </c>
      <c r="F162" s="1">
        <v>263.27147158344798</v>
      </c>
      <c r="G162" s="1">
        <v>5.3820801696543397</v>
      </c>
      <c r="H162" s="1">
        <v>140.76588104082899</v>
      </c>
      <c r="I162" s="1">
        <v>32.749214039519899</v>
      </c>
      <c r="J162" s="1">
        <v>61.250167367509398</v>
      </c>
      <c r="K162" s="1">
        <v>0.86640177853474698</v>
      </c>
      <c r="L162" s="1">
        <v>263.27147137729202</v>
      </c>
      <c r="M162" s="12">
        <f t="shared" si="6"/>
        <v>122710.897613204</v>
      </c>
      <c r="N162" s="5">
        <v>5.9228908852407898</v>
      </c>
      <c r="O162" s="7">
        <f t="shared" si="8"/>
        <v>286.0433654206243</v>
      </c>
      <c r="P162" s="12">
        <f t="shared" si="7"/>
        <v>133324.88303210077</v>
      </c>
      <c r="Q162" s="1">
        <v>0.100483586000017</v>
      </c>
      <c r="R162" s="1">
        <v>6.5180442008766004</v>
      </c>
      <c r="S162" s="1">
        <v>7.1730006558873001</v>
      </c>
      <c r="T162" s="1">
        <v>7.8937694841713402</v>
      </c>
      <c r="U162" s="1">
        <v>8.6869637489983802</v>
      </c>
      <c r="V162" s="1">
        <v>9.5598610179499008</v>
      </c>
      <c r="W162" s="1">
        <v>10.5204701346952</v>
      </c>
      <c r="X162" s="1">
        <v>310.784934171239</v>
      </c>
      <c r="Y162" s="1">
        <v>337.66654634967898</v>
      </c>
      <c r="Z162" s="1">
        <v>366.87330686659601</v>
      </c>
      <c r="AA162" s="1">
        <v>398.60633144228501</v>
      </c>
      <c r="AB162" s="1">
        <v>433.08413147553301</v>
      </c>
      <c r="AC162" s="1">
        <v>470.54411869790999</v>
      </c>
      <c r="AD162" s="3">
        <v>144856.93431689701</v>
      </c>
      <c r="AE162" s="3">
        <v>157386.460370174</v>
      </c>
      <c r="AF162" s="3">
        <v>170999.73863635099</v>
      </c>
      <c r="AG162" s="3">
        <v>185790.50920216</v>
      </c>
      <c r="AH162" s="3">
        <v>201860.62028436401</v>
      </c>
      <c r="AI162" s="3">
        <v>219320.729549487</v>
      </c>
    </row>
    <row r="163" spans="1:35" x14ac:dyDescent="0.25">
      <c r="A163" s="1" t="s">
        <v>205</v>
      </c>
      <c r="B163" s="1" t="s">
        <v>209</v>
      </c>
      <c r="C163" s="1">
        <v>572.83224095475305</v>
      </c>
      <c r="D163" s="1" t="s">
        <v>152</v>
      </c>
      <c r="E163" s="12">
        <v>108352.063768737</v>
      </c>
      <c r="F163" s="1">
        <v>189.151475811041</v>
      </c>
      <c r="G163" s="1">
        <v>7.9779111226918502</v>
      </c>
      <c r="H163" s="1">
        <v>197.96995465557001</v>
      </c>
      <c r="I163" s="1">
        <v>32.749214039519899</v>
      </c>
      <c r="J163" s="1">
        <v>31.290415649203901</v>
      </c>
      <c r="K163" s="1">
        <v>0.86640177853474698</v>
      </c>
      <c r="L163" s="1">
        <v>189.15147562828699</v>
      </c>
      <c r="M163" s="12">
        <f t="shared" si="6"/>
        <v>108352.06366404999</v>
      </c>
      <c r="N163" s="5">
        <v>8.4232636209889797</v>
      </c>
      <c r="O163" s="7">
        <f t="shared" si="8"/>
        <v>198.26643177147864</v>
      </c>
      <c r="P163" s="12">
        <f t="shared" si="7"/>
        <v>113573.40441775875</v>
      </c>
      <c r="Q163" s="1">
        <v>5.5823196253765202E-2</v>
      </c>
      <c r="R163" s="1">
        <v>8.8934771192006501</v>
      </c>
      <c r="S163" s="1">
        <v>9.3899394378041592</v>
      </c>
      <c r="T163" s="1">
        <v>9.9141158698516705</v>
      </c>
      <c r="U163" s="1">
        <v>10.4675535057369</v>
      </c>
      <c r="V163" s="1">
        <v>11.0518857993845</v>
      </c>
      <c r="W163" s="1">
        <v>11.6688373893377</v>
      </c>
      <c r="X163" s="1">
        <v>207.82062543696</v>
      </c>
      <c r="Y163" s="1">
        <v>217.83522289234099</v>
      </c>
      <c r="Z163" s="1">
        <v>228.332410379306</v>
      </c>
      <c r="AA163" s="1">
        <v>239.335443264795</v>
      </c>
      <c r="AB163" s="1">
        <v>250.86869756071701</v>
      </c>
      <c r="AC163" s="1">
        <v>262.95772392633398</v>
      </c>
      <c r="AD163" s="3">
        <v>119046.354585672</v>
      </c>
      <c r="AE163" s="3">
        <v>124783.038888298</v>
      </c>
      <c r="AF163" s="3">
        <v>130796.166320178</v>
      </c>
      <c r="AG163" s="3">
        <v>137099.058305271</v>
      </c>
      <c r="AH163" s="3">
        <v>143705.678209106</v>
      </c>
      <c r="AI163" s="3">
        <v>150630.662273083</v>
      </c>
    </row>
    <row r="164" spans="1:35" x14ac:dyDescent="0.25">
      <c r="A164" s="1" t="s">
        <v>205</v>
      </c>
      <c r="B164" s="1" t="s">
        <v>210</v>
      </c>
      <c r="C164" s="1">
        <v>932.99532867909102</v>
      </c>
      <c r="D164" s="1" t="s">
        <v>152</v>
      </c>
      <c r="E164" s="12">
        <v>117145.392453398</v>
      </c>
      <c r="F164" s="1">
        <v>125.558391186427</v>
      </c>
      <c r="G164" s="1">
        <v>3.6314850769059399</v>
      </c>
      <c r="H164" s="1">
        <v>100.105717840427</v>
      </c>
      <c r="I164" s="1">
        <v>32.749214039519899</v>
      </c>
      <c r="J164" s="1">
        <v>41.075961654624699</v>
      </c>
      <c r="K164" s="1">
        <v>0.86640177853474698</v>
      </c>
      <c r="L164" s="1">
        <v>125.558391111091</v>
      </c>
      <c r="M164" s="12">
        <f t="shared" si="6"/>
        <v>117145.3923831102</v>
      </c>
      <c r="N164" s="5">
        <v>3.9931867019948699</v>
      </c>
      <c r="O164" s="7">
        <f t="shared" si="8"/>
        <v>136.32393849445523</v>
      </c>
      <c r="P164" s="12">
        <f t="shared" si="7"/>
        <v>127189.59780246245</v>
      </c>
      <c r="Q164" s="1">
        <v>9.9601572753013901E-2</v>
      </c>
      <c r="R164" s="1">
        <v>4.3909143778099802</v>
      </c>
      <c r="S164" s="1">
        <v>4.8282563556636697</v>
      </c>
      <c r="T164" s="1">
        <v>5.3091582823425103</v>
      </c>
      <c r="U164" s="1">
        <v>5.8379587972585201</v>
      </c>
      <c r="V164" s="1">
        <v>6.4194286751327603</v>
      </c>
      <c r="W164" s="1">
        <v>7.0588138673517804</v>
      </c>
      <c r="X164" s="1">
        <v>148.01253856619701</v>
      </c>
      <c r="Y164" s="1">
        <v>160.70333512042001</v>
      </c>
      <c r="Z164" s="1">
        <v>174.48225784787701</v>
      </c>
      <c r="AA164" s="1">
        <v>189.44260416798599</v>
      </c>
      <c r="AB164" s="1">
        <v>205.68567094791899</v>
      </c>
      <c r="AC164" s="1">
        <v>223.32144038613799</v>
      </c>
      <c r="AD164" s="3">
        <v>138095.007068195</v>
      </c>
      <c r="AE164" s="3">
        <v>149935.460970502</v>
      </c>
      <c r="AF164" s="3">
        <v>162791.13150945</v>
      </c>
      <c r="AG164" s="3">
        <v>176749.06474153299</v>
      </c>
      <c r="AH164" s="3">
        <v>191903.77017063301</v>
      </c>
      <c r="AI164" s="3">
        <v>208357.86067415299</v>
      </c>
    </row>
    <row r="165" spans="1:35" x14ac:dyDescent="0.25">
      <c r="A165" s="1" t="s">
        <v>205</v>
      </c>
      <c r="B165" s="1" t="s">
        <v>211</v>
      </c>
      <c r="C165" s="1">
        <v>268.03167228906199</v>
      </c>
      <c r="D165" s="1" t="s">
        <v>152</v>
      </c>
      <c r="E165" s="12">
        <v>49755.678750239596</v>
      </c>
      <c r="F165" s="1">
        <v>185.63357951436399</v>
      </c>
      <c r="G165" s="1">
        <v>11.896765074049799</v>
      </c>
      <c r="H165" s="1">
        <v>279.86873278615798</v>
      </c>
      <c r="I165" s="1">
        <v>32.749214039519899</v>
      </c>
      <c r="J165" s="1">
        <v>21.7221615573728</v>
      </c>
      <c r="K165" s="1">
        <v>0.86640177853474698</v>
      </c>
      <c r="L165" s="1">
        <v>185.63357930049699</v>
      </c>
      <c r="M165" s="12">
        <f t="shared" si="6"/>
        <v>49755.678692916408</v>
      </c>
      <c r="N165" s="5">
        <v>14.1386038648923</v>
      </c>
      <c r="O165" s="7">
        <f t="shared" si="8"/>
        <v>215.58438442326332</v>
      </c>
      <c r="P165" s="12">
        <f t="shared" si="7"/>
        <v>57783.443076375275</v>
      </c>
      <c r="Q165" s="1">
        <v>0.18844104064327599</v>
      </c>
      <c r="R165" s="1">
        <v>16.8028970904357</v>
      </c>
      <c r="S165" s="1">
        <v>19.969252503979298</v>
      </c>
      <c r="T165" s="1">
        <v>23.7322792266975</v>
      </c>
      <c r="U165" s="1">
        <v>28.204414621013299</v>
      </c>
      <c r="V165" s="1">
        <v>33.519283862931402</v>
      </c>
      <c r="W165" s="1">
        <v>39.835692595679603</v>
      </c>
      <c r="X165" s="1">
        <v>250.36756271301101</v>
      </c>
      <c r="Y165" s="1">
        <v>290.76278704761802</v>
      </c>
      <c r="Z165" s="1">
        <v>337.67552559757002</v>
      </c>
      <c r="AA165" s="1">
        <v>392.15733810159497</v>
      </c>
      <c r="AB165" s="1">
        <v>455.42944681814998</v>
      </c>
      <c r="AC165" s="1">
        <v>528.910110500982</v>
      </c>
      <c r="AD165" s="3">
        <v>67106.436520905001</v>
      </c>
      <c r="AE165" s="3">
        <v>77933.636051801601</v>
      </c>
      <c r="AF165" s="3">
        <v>90507.735817004694</v>
      </c>
      <c r="AG165" s="3">
        <v>105110.587131797</v>
      </c>
      <c r="AH165" s="3">
        <v>122069.516240351</v>
      </c>
      <c r="AI165" s="3">
        <v>141764.66140817001</v>
      </c>
    </row>
    <row r="166" spans="1:35" x14ac:dyDescent="0.25">
      <c r="A166" s="1" t="s">
        <v>205</v>
      </c>
      <c r="B166" s="1" t="s">
        <v>212</v>
      </c>
      <c r="C166" s="1">
        <v>468.159759537453</v>
      </c>
      <c r="D166" s="1" t="s">
        <v>152</v>
      </c>
      <c r="E166" s="12">
        <v>127043.714201136</v>
      </c>
      <c r="F166" s="1">
        <v>271.36829172728699</v>
      </c>
      <c r="G166" s="1">
        <v>14.0611725224895</v>
      </c>
      <c r="H166" s="1">
        <v>323.48100482688898</v>
      </c>
      <c r="I166" s="1">
        <v>32.749214039519899</v>
      </c>
      <c r="J166" s="1">
        <v>27.473323430758199</v>
      </c>
      <c r="K166" s="1">
        <v>0.86640177853474698</v>
      </c>
      <c r="L166" s="1">
        <v>271.36829139354302</v>
      </c>
      <c r="M166" s="12">
        <f t="shared" si="6"/>
        <v>127043.71404489057</v>
      </c>
      <c r="N166" s="5">
        <v>16.183836644082401</v>
      </c>
      <c r="O166" s="7">
        <f t="shared" si="8"/>
        <v>306.52192822732559</v>
      </c>
      <c r="P166" s="12">
        <f t="shared" si="7"/>
        <v>143501.23221186118</v>
      </c>
      <c r="Q166" s="1">
        <v>0.15095925451436301</v>
      </c>
      <c r="R166" s="1">
        <v>18.626936559055299</v>
      </c>
      <c r="S166" s="1">
        <v>21.4388450158967</v>
      </c>
      <c r="T166" s="1">
        <v>24.6752370771454</v>
      </c>
      <c r="U166" s="1">
        <v>28.400192471276501</v>
      </c>
      <c r="V166" s="1">
        <v>32.687464354804803</v>
      </c>
      <c r="W166" s="1">
        <v>37.621939605770997</v>
      </c>
      <c r="X166" s="1">
        <v>346.22944339485201</v>
      </c>
      <c r="Y166" s="1">
        <v>391.08075616895502</v>
      </c>
      <c r="Z166" s="1">
        <v>441.74220524410703</v>
      </c>
      <c r="AA166" s="1">
        <v>498.96644827398302</v>
      </c>
      <c r="AB166" s="1">
        <v>563.60364381658599</v>
      </c>
      <c r="AC166" s="1">
        <v>636.61408181279501</v>
      </c>
      <c r="AD166" s="3">
        <v>162090.69296452001</v>
      </c>
      <c r="AE166" s="3">
        <v>183088.272767783</v>
      </c>
      <c r="AF166" s="3">
        <v>206805.924584625</v>
      </c>
      <c r="AG166" s="3">
        <v>233596.01244120501</v>
      </c>
      <c r="AH166" s="3">
        <v>263856.54636360501</v>
      </c>
      <c r="AI166" s="3">
        <v>298037.09545963502</v>
      </c>
    </row>
    <row r="167" spans="1:35" x14ac:dyDescent="0.25">
      <c r="A167" s="1" t="s">
        <v>213</v>
      </c>
      <c r="B167" s="1" t="s">
        <v>81</v>
      </c>
      <c r="C167" s="1">
        <v>3551.7046805100899</v>
      </c>
      <c r="D167" s="1" t="s">
        <v>152</v>
      </c>
      <c r="E167" s="12">
        <v>11815.136998620899</v>
      </c>
      <c r="F167" s="1">
        <v>3.3266101946640401</v>
      </c>
      <c r="G167" s="1">
        <v>2.08781024765806</v>
      </c>
      <c r="H167" s="1">
        <v>61.9700368465762</v>
      </c>
      <c r="I167" s="1">
        <v>32.749214039519899</v>
      </c>
      <c r="J167" s="1">
        <v>1.7580087867435299</v>
      </c>
      <c r="K167" s="1">
        <v>0.86640177853474698</v>
      </c>
      <c r="L167" s="1">
        <v>3.3266101935247501</v>
      </c>
      <c r="M167" s="12">
        <f t="shared" si="6"/>
        <v>11815.13699457443</v>
      </c>
      <c r="N167" s="5">
        <v>2.5244803745724802</v>
      </c>
      <c r="O167" s="7">
        <f t="shared" si="8"/>
        <v>3.9216025513403769</v>
      </c>
      <c r="P167" s="12">
        <f t="shared" si="7"/>
        <v>13928.374136695928</v>
      </c>
      <c r="Q167" s="1">
        <v>0.209152209787378</v>
      </c>
      <c r="R167" s="1">
        <v>3.0524810234791802</v>
      </c>
      <c r="S167" s="1">
        <v>3.6909141748738898</v>
      </c>
      <c r="T167" s="1">
        <v>4.4628770306843304</v>
      </c>
      <c r="U167" s="1">
        <v>5.3962976236613001</v>
      </c>
      <c r="V167" s="1">
        <v>6.5249451963204397</v>
      </c>
      <c r="W167" s="1">
        <v>7.8896519028723997</v>
      </c>
      <c r="X167" s="1">
        <v>4.6230143226924199</v>
      </c>
      <c r="Y167" s="1">
        <v>5.4498795194108203</v>
      </c>
      <c r="Z167" s="1">
        <v>6.4246365472637601</v>
      </c>
      <c r="AA167" s="1">
        <v>7.5737371105956903</v>
      </c>
      <c r="AB167" s="1">
        <v>8.9283640247080704</v>
      </c>
      <c r="AC167" s="1">
        <v>10.5252774150529</v>
      </c>
      <c r="AD167" s="3">
        <v>16419.581607971799</v>
      </c>
      <c r="AE167" s="3">
        <v>19356.3625973075</v>
      </c>
      <c r="AF167" s="3">
        <v>22818.411695492901</v>
      </c>
      <c r="AG167" s="3">
        <v>26899.6775446557</v>
      </c>
      <c r="AH167" s="3">
        <v>31710.912295853599</v>
      </c>
      <c r="AI167" s="3">
        <v>37382.677058710797</v>
      </c>
    </row>
    <row r="168" spans="1:35" x14ac:dyDescent="0.25">
      <c r="A168" s="1" t="s">
        <v>213</v>
      </c>
      <c r="B168" s="1" t="s">
        <v>214</v>
      </c>
      <c r="C168" s="1">
        <v>13.0482079798435</v>
      </c>
      <c r="D168" s="1" t="s">
        <v>152</v>
      </c>
      <c r="E168" s="12">
        <v>33438.234371888597</v>
      </c>
      <c r="F168" s="1">
        <v>2562.66871462678</v>
      </c>
      <c r="G168" s="1">
        <v>17.749496460050601</v>
      </c>
      <c r="H168" s="1">
        <v>395.820138457464</v>
      </c>
      <c r="I168" s="1">
        <v>32.749214039519899</v>
      </c>
      <c r="J168" s="1">
        <v>212.02909628286301</v>
      </c>
      <c r="K168" s="1">
        <v>0.86640177853474698</v>
      </c>
      <c r="L168" s="1">
        <v>2562.6687111973301</v>
      </c>
      <c r="M168" s="12">
        <f t="shared" si="6"/>
        <v>33438.234327140264</v>
      </c>
      <c r="N168" s="5">
        <v>23.7090241487582</v>
      </c>
      <c r="O168" s="7">
        <f t="shared" si="8"/>
        <v>3293.2380084052156</v>
      </c>
      <c r="P168" s="12">
        <f t="shared" si="7"/>
        <v>42970.854460796851</v>
      </c>
      <c r="Q168" s="1">
        <v>0.335757563721368</v>
      </c>
      <c r="R168" s="1">
        <v>31.669508335156301</v>
      </c>
      <c r="S168" s="1">
        <v>42.302785298022002</v>
      </c>
      <c r="T168" s="1">
        <v>56.506265428314002</v>
      </c>
      <c r="U168" s="1">
        <v>75.478671443517698</v>
      </c>
      <c r="V168" s="1">
        <v>100.82120628031799</v>
      </c>
      <c r="W168" s="1">
        <v>134.67268887244799</v>
      </c>
      <c r="X168" s="1">
        <v>4232.0790559531897</v>
      </c>
      <c r="Y168" s="1">
        <v>5438.5662652153596</v>
      </c>
      <c r="Z168" s="1">
        <v>6989.0005905092203</v>
      </c>
      <c r="AA168" s="1">
        <v>8981.4349724033309</v>
      </c>
      <c r="AB168" s="1">
        <v>11541.8754253721</v>
      </c>
      <c r="AC168" s="1">
        <v>14832.2499404749</v>
      </c>
      <c r="AD168" s="3">
        <v>55221.0477092172</v>
      </c>
      <c r="AE168" s="3">
        <v>70963.543740691093</v>
      </c>
      <c r="AF168" s="3">
        <v>91193.933276213793</v>
      </c>
      <c r="AG168" s="3">
        <v>117191.631477359</v>
      </c>
      <c r="AH168" s="3">
        <v>150600.7910277</v>
      </c>
      <c r="AI168" s="3">
        <v>193534.28203233899</v>
      </c>
    </row>
    <row r="169" spans="1:35" x14ac:dyDescent="0.25">
      <c r="A169" s="1" t="s">
        <v>213</v>
      </c>
      <c r="B169" s="1" t="s">
        <v>215</v>
      </c>
      <c r="C169" s="1">
        <v>1800.3763404194599</v>
      </c>
      <c r="D169" s="1" t="s">
        <v>152</v>
      </c>
      <c r="E169" s="12">
        <v>4259.6440020802202</v>
      </c>
      <c r="F169" s="1">
        <v>2.36597421686167</v>
      </c>
      <c r="G169" s="1">
        <v>4.1472502876902304</v>
      </c>
      <c r="H169" s="1">
        <v>112.312852559509</v>
      </c>
      <c r="I169" s="1">
        <v>32.749214039519899</v>
      </c>
      <c r="J169" s="1">
        <v>0.68989251251483796</v>
      </c>
      <c r="K169" s="1">
        <v>0.86640177853474698</v>
      </c>
      <c r="L169" s="1">
        <v>2.3659742152958798</v>
      </c>
      <c r="M169" s="12">
        <f t="shared" si="6"/>
        <v>4259.6439992611995</v>
      </c>
      <c r="N169" s="5">
        <v>4.9758785585669996</v>
      </c>
      <c r="O169" s="7">
        <f t="shared" si="8"/>
        <v>2.7704520742305037</v>
      </c>
      <c r="P169" s="12">
        <f t="shared" si="7"/>
        <v>4987.8563667106164</v>
      </c>
      <c r="Q169" s="1">
        <v>0.19980184782584201</v>
      </c>
      <c r="R169" s="1">
        <v>5.9700682891256802</v>
      </c>
      <c r="S169" s="1">
        <v>7.1628989649394601</v>
      </c>
      <c r="T169" s="1">
        <v>8.5940594139241799</v>
      </c>
      <c r="U169" s="1">
        <v>10.3111683651513</v>
      </c>
      <c r="V169" s="1">
        <v>12.3713588577519</v>
      </c>
      <c r="W169" s="1">
        <v>14.8431792176473</v>
      </c>
      <c r="X169" s="1">
        <v>3.2440779134392401</v>
      </c>
      <c r="Y169" s="1">
        <v>3.7986730058802198</v>
      </c>
      <c r="Z169" s="1">
        <v>4.448079543905</v>
      </c>
      <c r="AA169" s="1">
        <v>5.2085061278712104</v>
      </c>
      <c r="AB169" s="1">
        <v>6.0989323181607604</v>
      </c>
      <c r="AC169" s="1">
        <v>7.14158234785618</v>
      </c>
      <c r="AD169" s="3">
        <v>5840.5611218333397</v>
      </c>
      <c r="AE169" s="3">
        <v>6839.0410047768301</v>
      </c>
      <c r="AF169" s="3">
        <v>8008.2171711503497</v>
      </c>
      <c r="AG169" s="3">
        <v>9377.2712015491197</v>
      </c>
      <c r="AH169" s="3">
        <v>10980.373447436201</v>
      </c>
      <c r="AI169" s="3">
        <v>12857.5358922375</v>
      </c>
    </row>
    <row r="170" spans="1:35" x14ac:dyDescent="0.25">
      <c r="A170" s="1" t="s">
        <v>213</v>
      </c>
      <c r="B170" s="1" t="s">
        <v>216</v>
      </c>
      <c r="C170" s="1">
        <v>555.72383774441096</v>
      </c>
      <c r="D170" s="1" t="s">
        <v>152</v>
      </c>
      <c r="E170" s="12">
        <v>23851.571612510499</v>
      </c>
      <c r="F170" s="1">
        <v>42.919828145792799</v>
      </c>
      <c r="G170" s="1">
        <v>0.82714889959318705</v>
      </c>
      <c r="H170" s="1">
        <v>27.784030658350702</v>
      </c>
      <c r="I170" s="1">
        <v>32.749214039519899</v>
      </c>
      <c r="J170" s="1">
        <v>50.589875017414599</v>
      </c>
      <c r="K170" s="1">
        <v>0.86640177853474698</v>
      </c>
      <c r="L170" s="1">
        <v>42.919828149582202</v>
      </c>
      <c r="M170" s="12">
        <f t="shared" si="6"/>
        <v>23851.571614616423</v>
      </c>
      <c r="N170" s="5">
        <v>1.0616249022717199</v>
      </c>
      <c r="O170" s="7">
        <f t="shared" si="8"/>
        <v>53.280097538245208</v>
      </c>
      <c r="P170" s="12">
        <f t="shared" si="7"/>
        <v>29609.02027935017</v>
      </c>
      <c r="Q170" s="1">
        <v>0.283474961755802</v>
      </c>
      <c r="R170" s="1">
        <v>1.3625689808421999</v>
      </c>
      <c r="S170" s="1">
        <v>1.7488231705760799</v>
      </c>
      <c r="T170" s="1">
        <v>2.2445707519728</v>
      </c>
      <c r="U170" s="1">
        <v>2.8808503600464799</v>
      </c>
      <c r="V170" s="1">
        <v>3.69749930568485</v>
      </c>
      <c r="W170" s="1">
        <v>4.74564777995597</v>
      </c>
      <c r="X170" s="1">
        <v>66.141196646719393</v>
      </c>
      <c r="Y170" s="1">
        <v>82.106792141658801</v>
      </c>
      <c r="Z170" s="1">
        <v>101.92626770577</v>
      </c>
      <c r="AA170" s="1">
        <v>126.529898166091</v>
      </c>
      <c r="AB170" s="1">
        <v>157.07251418384701</v>
      </c>
      <c r="AC170" s="1">
        <v>194.98770701332</v>
      </c>
      <c r="AD170" s="3">
        <v>36756.239633522702</v>
      </c>
      <c r="AE170" s="3">
        <v>45628.701633845303</v>
      </c>
      <c r="AF170" s="3">
        <v>56642.856656415301</v>
      </c>
      <c r="AG170" s="3">
        <v>70315.680598269595</v>
      </c>
      <c r="AH170" s="3">
        <v>87288.940386411297</v>
      </c>
      <c r="AI170" s="3">
        <v>108359.31685442499</v>
      </c>
    </row>
    <row r="171" spans="1:35" x14ac:dyDescent="0.25">
      <c r="A171" s="1" t="s">
        <v>213</v>
      </c>
      <c r="B171" s="1" t="s">
        <v>217</v>
      </c>
      <c r="C171" s="1">
        <v>125.906459823329</v>
      </c>
      <c r="D171" s="1" t="s">
        <v>152</v>
      </c>
      <c r="E171" s="12">
        <v>25760.084384288501</v>
      </c>
      <c r="F171" s="1">
        <v>204.597003366108</v>
      </c>
      <c r="G171" s="1">
        <v>2.8250593091418401</v>
      </c>
      <c r="H171" s="1">
        <v>80.532646353489199</v>
      </c>
      <c r="I171" s="1">
        <v>32.749214039519899</v>
      </c>
      <c r="J171" s="1">
        <v>83.200929790267196</v>
      </c>
      <c r="K171" s="1">
        <v>0.86640177853474698</v>
      </c>
      <c r="L171" s="1">
        <v>204.59700326725101</v>
      </c>
      <c r="M171" s="12">
        <f t="shared" si="6"/>
        <v>25760.084371841651</v>
      </c>
      <c r="N171" s="5">
        <v>3.2523027098177102</v>
      </c>
      <c r="O171" s="7">
        <f t="shared" si="8"/>
        <v>231.1486382315415</v>
      </c>
      <c r="P171" s="12">
        <f t="shared" si="7"/>
        <v>29103.106732716791</v>
      </c>
      <c r="Q171" s="1">
        <v>0.151233426956143</v>
      </c>
      <c r="R171" s="1">
        <v>3.7441595941222001</v>
      </c>
      <c r="S171" s="1">
        <v>4.3104016806120304</v>
      </c>
      <c r="T171" s="1">
        <v>4.9622784983285104</v>
      </c>
      <c r="U171" s="1">
        <v>5.7127408811415199</v>
      </c>
      <c r="V171" s="1">
        <v>6.5766982619090104</v>
      </c>
      <c r="W171" s="1">
        <v>7.5713148781140296</v>
      </c>
      <c r="X171" s="1">
        <v>261.14601926258098</v>
      </c>
      <c r="Y171" s="1">
        <v>295.03631904756998</v>
      </c>
      <c r="Z171" s="1">
        <v>333.32474223784698</v>
      </c>
      <c r="AA171" s="1">
        <v>376.58205656373099</v>
      </c>
      <c r="AB171" s="1">
        <v>425.45310130196202</v>
      </c>
      <c r="AC171" s="1">
        <v>480.66639993194701</v>
      </c>
      <c r="AD171" s="3">
        <v>32879.970782306598</v>
      </c>
      <c r="AE171" s="3">
        <v>37146.978450585899</v>
      </c>
      <c r="AF171" s="3">
        <v>41967.7382666911</v>
      </c>
      <c r="AG171" s="3">
        <v>47414.113574928102</v>
      </c>
      <c r="AH171" s="3">
        <v>53567.293805786299</v>
      </c>
      <c r="AI171" s="3">
        <v>60519.004771455999</v>
      </c>
    </row>
    <row r="172" spans="1:35" x14ac:dyDescent="0.25">
      <c r="A172" s="1" t="s">
        <v>213</v>
      </c>
      <c r="B172" s="1" t="s">
        <v>218</v>
      </c>
      <c r="C172" s="1">
        <v>241.837162097771</v>
      </c>
      <c r="D172" s="1" t="s">
        <v>152</v>
      </c>
      <c r="E172" s="12">
        <v>32809.4341762775</v>
      </c>
      <c r="F172" s="1">
        <v>135.66746273268399</v>
      </c>
      <c r="G172" s="1">
        <v>3.7033489619884401</v>
      </c>
      <c r="H172" s="1">
        <v>101.81981103233301</v>
      </c>
      <c r="I172" s="1">
        <v>32.749214039519899</v>
      </c>
      <c r="J172" s="1">
        <v>43.635936171796203</v>
      </c>
      <c r="K172" s="1">
        <v>0.86640177853474698</v>
      </c>
      <c r="L172" s="1">
        <v>135.667462650045</v>
      </c>
      <c r="M172" s="12">
        <f t="shared" si="6"/>
        <v>32809.434156292227</v>
      </c>
      <c r="N172" s="5">
        <v>4.1375460664921304</v>
      </c>
      <c r="O172" s="7">
        <f t="shared" si="8"/>
        <v>149.34524276021148</v>
      </c>
      <c r="P172" s="12">
        <f t="shared" si="7"/>
        <v>36117.229681932222</v>
      </c>
      <c r="Q172" s="1">
        <v>0.117244447920067</v>
      </c>
      <c r="R172" s="1">
        <v>4.62265037080184</v>
      </c>
      <c r="S172" s="1">
        <v>5.1646304614540002</v>
      </c>
      <c r="T172" s="1">
        <v>5.7701547086183398</v>
      </c>
      <c r="U172" s="1">
        <v>6.4466733118436697</v>
      </c>
      <c r="V172" s="1">
        <v>7.2025099652118199</v>
      </c>
      <c r="W172" s="1">
        <v>8.04696426972186</v>
      </c>
      <c r="X172" s="1">
        <v>164.40199513895101</v>
      </c>
      <c r="Y172" s="1">
        <v>180.97674560055299</v>
      </c>
      <c r="Z172" s="1">
        <v>199.22253632314499</v>
      </c>
      <c r="AA172" s="1">
        <v>219.307838956442</v>
      </c>
      <c r="AB172" s="1">
        <v>241.41811019678701</v>
      </c>
      <c r="AC172" s="1">
        <v>265.75750419283497</v>
      </c>
      <c r="AD172" s="3">
        <v>39758.511947615501</v>
      </c>
      <c r="AE172" s="3">
        <v>43766.9025617281</v>
      </c>
      <c r="AF172" s="3">
        <v>48179.412810309797</v>
      </c>
      <c r="AG172" s="3">
        <v>53036.785399021101</v>
      </c>
      <c r="AH172" s="3">
        <v>58383.870648998301</v>
      </c>
      <c r="AI172" s="3">
        <v>64270.040620182102</v>
      </c>
    </row>
    <row r="173" spans="1:35" x14ac:dyDescent="0.25">
      <c r="A173" s="1" t="s">
        <v>213</v>
      </c>
      <c r="B173" s="1" t="s">
        <v>219</v>
      </c>
      <c r="C173" s="1">
        <v>605.74466666114301</v>
      </c>
      <c r="D173" s="1" t="s">
        <v>152</v>
      </c>
      <c r="E173" s="12">
        <v>123118.786337835</v>
      </c>
      <c r="F173" s="1">
        <v>203.251952702224</v>
      </c>
      <c r="G173" s="1">
        <v>4.3054052148136801</v>
      </c>
      <c r="H173" s="1">
        <v>116.014365015319</v>
      </c>
      <c r="I173" s="1">
        <v>32.749214039519899</v>
      </c>
      <c r="J173" s="1">
        <v>57.375150931667498</v>
      </c>
      <c r="K173" s="1">
        <v>0.86640177853474698</v>
      </c>
      <c r="L173" s="1">
        <v>203.251952564173</v>
      </c>
      <c r="M173" s="12">
        <f t="shared" si="6"/>
        <v>123118.78625421142</v>
      </c>
      <c r="N173" s="5">
        <v>4.96806512826039</v>
      </c>
      <c r="O173" s="7">
        <f t="shared" si="8"/>
        <v>230.09211654767896</v>
      </c>
      <c r="P173" s="12">
        <f t="shared" si="7"/>
        <v>139377.07243953066</v>
      </c>
      <c r="Q173" s="1">
        <v>0.15391348325743601</v>
      </c>
      <c r="R173" s="1">
        <v>5.7327173372007501</v>
      </c>
      <c r="S173" s="1">
        <v>6.6150598310996198</v>
      </c>
      <c r="T173" s="1">
        <v>7.6332067316605103</v>
      </c>
      <c r="U173" s="1">
        <v>8.8080601681544994</v>
      </c>
      <c r="V173" s="1">
        <v>10.1637393893762</v>
      </c>
      <c r="W173" s="1">
        <v>11.728075921715901</v>
      </c>
      <c r="X173" s="1">
        <v>260.47662238656699</v>
      </c>
      <c r="Y173" s="1">
        <v>294.87351339069102</v>
      </c>
      <c r="Z173" s="1">
        <v>333.81263970141998</v>
      </c>
      <c r="AA173" s="1">
        <v>377.89382010987998</v>
      </c>
      <c r="AB173" s="1">
        <v>427.79608167314899</v>
      </c>
      <c r="AC173" s="1">
        <v>484.28811945558198</v>
      </c>
      <c r="AD173" s="3">
        <v>157782.32480057201</v>
      </c>
      <c r="AE173" s="3">
        <v>178618.05807604399</v>
      </c>
      <c r="AF173" s="3">
        <v>202205.226163213</v>
      </c>
      <c r="AG173" s="3">
        <v>228907.16609576499</v>
      </c>
      <c r="AH173" s="3">
        <v>259135.19489204499</v>
      </c>
      <c r="AI173" s="3">
        <v>293354.94548757398</v>
      </c>
    </row>
    <row r="174" spans="1:35" x14ac:dyDescent="0.25">
      <c r="A174" s="1" t="s">
        <v>213</v>
      </c>
      <c r="B174" s="1" t="s">
        <v>220</v>
      </c>
      <c r="C174" s="1">
        <v>320.49674558223597</v>
      </c>
      <c r="D174" s="1" t="s">
        <v>152</v>
      </c>
      <c r="E174" s="12">
        <v>67856.523912127799</v>
      </c>
      <c r="F174" s="1">
        <v>211.72297331398801</v>
      </c>
      <c r="G174" s="1">
        <v>7.07664940628948</v>
      </c>
      <c r="H174" s="1">
        <v>178.440361995545</v>
      </c>
      <c r="I174" s="1">
        <v>32.749214039519899</v>
      </c>
      <c r="J174" s="1">
        <v>38.8575818419177</v>
      </c>
      <c r="K174" s="1">
        <v>0.86640177853474698</v>
      </c>
      <c r="L174" s="1">
        <v>211.722973121233</v>
      </c>
      <c r="M174" s="12">
        <f t="shared" si="6"/>
        <v>67856.523850350393</v>
      </c>
      <c r="N174" s="5">
        <v>9.0638687162290896</v>
      </c>
      <c r="O174" s="7">
        <f t="shared" si="8"/>
        <v>262.35780070363796</v>
      </c>
      <c r="P174" s="12">
        <f t="shared" si="7"/>
        <v>84084.821303628822</v>
      </c>
      <c r="Q174" s="1">
        <v>0.280813587878671</v>
      </c>
      <c r="R174" s="1">
        <v>11.609126210494599</v>
      </c>
      <c r="S174" s="1">
        <v>14.8691265937999</v>
      </c>
      <c r="T174" s="1">
        <v>19.044579381226999</v>
      </c>
      <c r="U174" s="1">
        <v>24.392556046909601</v>
      </c>
      <c r="V174" s="1">
        <v>31.2423172279738</v>
      </c>
      <c r="W174" s="1">
        <v>40.0155844224048</v>
      </c>
      <c r="X174" s="1">
        <v>325.10225307783099</v>
      </c>
      <c r="Y174" s="1">
        <v>402.85242014081302</v>
      </c>
      <c r="Z174" s="1">
        <v>499.19700917747099</v>
      </c>
      <c r="AA174" s="1">
        <v>618.58298849148503</v>
      </c>
      <c r="AB174" s="1">
        <v>766.52084571088096</v>
      </c>
      <c r="AC174" s="1">
        <v>949.83893485685803</v>
      </c>
      <c r="AD174" s="3">
        <v>104194.214092897</v>
      </c>
      <c r="AE174" s="3">
        <v>129112.88960505799</v>
      </c>
      <c r="AF174" s="3">
        <v>159991.016845765</v>
      </c>
      <c r="AG174" s="3">
        <v>198253.83468405501</v>
      </c>
      <c r="AH174" s="3">
        <v>245667.43647128099</v>
      </c>
      <c r="AI174" s="3">
        <v>304420.28744892002</v>
      </c>
    </row>
    <row r="175" spans="1:35" x14ac:dyDescent="0.25">
      <c r="A175" s="1" t="s">
        <v>213</v>
      </c>
      <c r="B175" s="1" t="s">
        <v>221</v>
      </c>
      <c r="C175" s="1">
        <v>634.72971184895005</v>
      </c>
      <c r="D175" s="1" t="s">
        <v>152</v>
      </c>
      <c r="E175" s="12">
        <v>92513.656412045399</v>
      </c>
      <c r="F175" s="1">
        <v>145.75283728652801</v>
      </c>
      <c r="G175" s="1">
        <v>4.5685841319931502</v>
      </c>
      <c r="H175" s="1">
        <v>122.13407766548799</v>
      </c>
      <c r="I175" s="1">
        <v>32.749214039519899</v>
      </c>
      <c r="J175" s="1">
        <v>39.0823835280219</v>
      </c>
      <c r="K175" s="1">
        <v>0.86640177853474698</v>
      </c>
      <c r="L175" s="1">
        <v>145.75283718350801</v>
      </c>
      <c r="M175" s="12">
        <f t="shared" si="6"/>
        <v>92513.656346654971</v>
      </c>
      <c r="N175" s="5">
        <v>5.2405010995410697</v>
      </c>
      <c r="O175" s="7">
        <f t="shared" si="8"/>
        <v>164.15228401670316</v>
      </c>
      <c r="P175" s="12">
        <f t="shared" si="7"/>
        <v>104192.331933269</v>
      </c>
      <c r="Q175" s="1">
        <v>0.147073348795873</v>
      </c>
      <c r="R175" s="1">
        <v>6.0112391456190304</v>
      </c>
      <c r="S175" s="1">
        <v>6.89533221717807</v>
      </c>
      <c r="T175" s="1">
        <v>7.9094518174185202</v>
      </c>
      <c r="U175" s="1">
        <v>9.0727213833458702</v>
      </c>
      <c r="V175" s="1">
        <v>10.4070768998864</v>
      </c>
      <c r="W175" s="1">
        <v>11.937680550728899</v>
      </c>
      <c r="X175" s="1">
        <v>184.87442761731199</v>
      </c>
      <c r="Y175" s="1">
        <v>208.21247898902899</v>
      </c>
      <c r="Z175" s="1">
        <v>234.496663305407</v>
      </c>
      <c r="AA175" s="1">
        <v>264.09889247928697</v>
      </c>
      <c r="AB175" s="1">
        <v>297.43802758483798</v>
      </c>
      <c r="AC175" s="1">
        <v>334.98580559362699</v>
      </c>
      <c r="AD175" s="3">
        <v>117345.292169776</v>
      </c>
      <c r="AE175" s="3">
        <v>132158.64679206201</v>
      </c>
      <c r="AF175" s="3">
        <v>148841.99952938099</v>
      </c>
      <c r="AG175" s="3">
        <v>167631.41392300499</v>
      </c>
      <c r="AH175" s="3">
        <v>188792.75354184399</v>
      </c>
      <c r="AI175" s="3">
        <v>212625.443857932</v>
      </c>
    </row>
    <row r="176" spans="1:35" x14ac:dyDescent="0.25">
      <c r="A176" s="1" t="s">
        <v>222</v>
      </c>
      <c r="B176" s="1" t="s">
        <v>223</v>
      </c>
      <c r="C176" s="1">
        <v>9.14389264437831</v>
      </c>
      <c r="D176" s="1" t="s">
        <v>152</v>
      </c>
      <c r="E176" s="12">
        <v>19920.503447619602</v>
      </c>
      <c r="F176" s="1">
        <v>2178.5583254705898</v>
      </c>
      <c r="G176" s="1">
        <v>64.471413818971797</v>
      </c>
      <c r="H176" s="1">
        <v>1210.1517621087</v>
      </c>
      <c r="I176" s="1">
        <v>32.749214039519899</v>
      </c>
      <c r="J176" s="1">
        <v>58.9563021203993</v>
      </c>
      <c r="K176" s="1">
        <v>0.86640177853474698</v>
      </c>
      <c r="L176" s="1">
        <v>2178.55832124778</v>
      </c>
      <c r="M176" s="12">
        <f t="shared" si="6"/>
        <v>19920.503409006735</v>
      </c>
      <c r="N176" s="5">
        <v>74.903356667844093</v>
      </c>
      <c r="O176" s="7">
        <f t="shared" si="8"/>
        <v>2480.8555558253847</v>
      </c>
      <c r="P176" s="12">
        <f t="shared" si="7"/>
        <v>22684.676868676797</v>
      </c>
      <c r="Q176" s="1">
        <v>0.16180726047305199</v>
      </c>
      <c r="R176" s="1">
        <v>87.023263610503903</v>
      </c>
      <c r="S176" s="1">
        <v>101.104259492743</v>
      </c>
      <c r="T176" s="1">
        <v>117.463662743421</v>
      </c>
      <c r="U176" s="1">
        <v>136.47013621706401</v>
      </c>
      <c r="V176" s="1">
        <v>158.55199509473201</v>
      </c>
      <c r="W176" s="1">
        <v>184.206859063547</v>
      </c>
      <c r="X176" s="1">
        <v>2825.0996215444702</v>
      </c>
      <c r="Y176" s="1">
        <v>3217.1110699733299</v>
      </c>
      <c r="Z176" s="1">
        <v>3663.5181137034701</v>
      </c>
      <c r="AA176" s="1">
        <v>4171.8686975717901</v>
      </c>
      <c r="AB176" s="1">
        <v>4750.7581209104601</v>
      </c>
      <c r="AC176" s="1">
        <v>5409.9743686883703</v>
      </c>
      <c r="AD176" s="3">
        <v>25832.407649076398</v>
      </c>
      <c r="AE176" s="3">
        <v>29416.918248877198</v>
      </c>
      <c r="AF176" s="3">
        <v>33498.816332439899</v>
      </c>
      <c r="AG176" s="3">
        <v>38147.119497038802</v>
      </c>
      <c r="AH176" s="3">
        <v>43440.422237013699</v>
      </c>
      <c r="AI176" s="3">
        <v>49468.224836124798</v>
      </c>
    </row>
    <row r="177" spans="1:35" x14ac:dyDescent="0.25">
      <c r="A177" s="1" t="s">
        <v>222</v>
      </c>
      <c r="B177" s="1" t="s">
        <v>224</v>
      </c>
      <c r="C177" s="1">
        <v>90.553136601355703</v>
      </c>
      <c r="D177" s="1" t="s">
        <v>152</v>
      </c>
      <c r="E177" s="12">
        <v>22015.264498811601</v>
      </c>
      <c r="F177" s="1">
        <v>243.119844602732</v>
      </c>
      <c r="G177" s="1">
        <v>11.004545384655801</v>
      </c>
      <c r="H177" s="1">
        <v>261.589800790634</v>
      </c>
      <c r="I177" s="1">
        <v>32.749214039519899</v>
      </c>
      <c r="J177" s="1">
        <v>30.4369046655689</v>
      </c>
      <c r="K177" s="1">
        <v>0.86640177853474698</v>
      </c>
      <c r="L177" s="1">
        <v>243.119844331454</v>
      </c>
      <c r="M177" s="12">
        <f t="shared" si="6"/>
        <v>22015.264474246487</v>
      </c>
      <c r="N177" s="5">
        <v>13.106578549753801</v>
      </c>
      <c r="O177" s="7">
        <f t="shared" si="8"/>
        <v>282.87543253808559</v>
      </c>
      <c r="P177" s="12">
        <f t="shared" si="7"/>
        <v>25615.257683788845</v>
      </c>
      <c r="Q177" s="1">
        <v>0.19101499349795401</v>
      </c>
      <c r="R177" s="1">
        <v>15.610131566215401</v>
      </c>
      <c r="S177" s="1">
        <v>18.591900745838299</v>
      </c>
      <c r="T177" s="1">
        <v>22.143232545919201</v>
      </c>
      <c r="U177" s="1">
        <v>26.3729219667017</v>
      </c>
      <c r="V177" s="1">
        <v>31.410545484693301</v>
      </c>
      <c r="W177" s="1">
        <v>37.410430626219203</v>
      </c>
      <c r="X177" s="1">
        <v>329.13195775379398</v>
      </c>
      <c r="Y177" s="1">
        <v>382.95247007800998</v>
      </c>
      <c r="Z177" s="1">
        <v>445.57385232263698</v>
      </c>
      <c r="AA177" s="1">
        <v>518.43524558854904</v>
      </c>
      <c r="AB177" s="1">
        <v>603.21112306617397</v>
      </c>
      <c r="AC177" s="1">
        <v>701.84977214981097</v>
      </c>
      <c r="AD177" s="3">
        <v>29803.931130351</v>
      </c>
      <c r="AE177" s="3">
        <v>34677.5473348007</v>
      </c>
      <c r="AF177" s="3">
        <v>40348.109915364003</v>
      </c>
      <c r="AG177" s="3">
        <v>46945.937612737303</v>
      </c>
      <c r="AH177" s="3">
        <v>54622.6592264684</v>
      </c>
      <c r="AI177" s="3">
        <v>63554.698291112298</v>
      </c>
    </row>
    <row r="178" spans="1:35" x14ac:dyDescent="0.25">
      <c r="A178" s="1" t="s">
        <v>222</v>
      </c>
      <c r="B178" s="1" t="s">
        <v>225</v>
      </c>
      <c r="C178" s="1">
        <v>737.12125634845802</v>
      </c>
      <c r="D178" s="1" t="s">
        <v>152</v>
      </c>
      <c r="E178" s="12">
        <v>143521.15391509599</v>
      </c>
      <c r="F178" s="1">
        <v>194.704945324829</v>
      </c>
      <c r="G178" s="1">
        <v>6.7364353221955398</v>
      </c>
      <c r="H178" s="1">
        <v>170.983511723351</v>
      </c>
      <c r="I178" s="1">
        <v>32.749214039519899</v>
      </c>
      <c r="J178" s="1">
        <v>37.292683164168501</v>
      </c>
      <c r="K178" s="1">
        <v>0.86640177853474698</v>
      </c>
      <c r="L178" s="1">
        <v>194.704945152031</v>
      </c>
      <c r="M178" s="12">
        <f t="shared" si="6"/>
        <v>143521.15378772269</v>
      </c>
      <c r="N178" s="5">
        <v>8.3817125021102807</v>
      </c>
      <c r="O178" s="7">
        <f t="shared" si="8"/>
        <v>235.28854118313916</v>
      </c>
      <c r="P178" s="12">
        <f t="shared" si="7"/>
        <v>173436.18508131144</v>
      </c>
      <c r="Q178" s="1">
        <v>0.24423557879251001</v>
      </c>
      <c r="R178" s="1">
        <v>10.428824906335601</v>
      </c>
      <c r="S178" s="1">
        <v>12.975914993460201</v>
      </c>
      <c r="T178" s="1">
        <v>16.145095102250401</v>
      </c>
      <c r="U178" s="1">
        <v>20.0883017492086</v>
      </c>
      <c r="V178" s="1">
        <v>24.994579753885201</v>
      </c>
      <c r="W178" s="1">
        <v>31.0991454067509</v>
      </c>
      <c r="X178" s="1">
        <v>284.33123549513601</v>
      </c>
      <c r="Y178" s="1">
        <v>343.59621200279599</v>
      </c>
      <c r="Z178" s="1">
        <v>415.21416631233899</v>
      </c>
      <c r="AA178" s="1">
        <v>501.75990853195998</v>
      </c>
      <c r="AB178" s="1">
        <v>606.34493289570298</v>
      </c>
      <c r="AC178" s="1">
        <v>732.72928226563795</v>
      </c>
      <c r="AD178" s="3">
        <v>209586.597527284</v>
      </c>
      <c r="AE178" s="3">
        <v>253272.07146807201</v>
      </c>
      <c r="AF178" s="3">
        <v>306063.18792582903</v>
      </c>
      <c r="AG178" s="3">
        <v>369857.89416236599</v>
      </c>
      <c r="AH178" s="3">
        <v>446949.73871660198</v>
      </c>
      <c r="AI178" s="3">
        <v>540110.32910695102</v>
      </c>
    </row>
    <row r="179" spans="1:35" x14ac:dyDescent="0.25">
      <c r="A179" s="1" t="s">
        <v>222</v>
      </c>
      <c r="B179" s="1" t="s">
        <v>226</v>
      </c>
      <c r="C179" s="1">
        <v>502.402196909069</v>
      </c>
      <c r="D179" s="1" t="s">
        <v>152</v>
      </c>
      <c r="E179" s="12">
        <v>116525.884656194</v>
      </c>
      <c r="F179" s="1">
        <v>231.93745045920801</v>
      </c>
      <c r="G179" s="1">
        <v>10.173955838413899</v>
      </c>
      <c r="H179" s="1">
        <v>244.39475345116699</v>
      </c>
      <c r="I179" s="1">
        <v>32.749214039519899</v>
      </c>
      <c r="J179" s="1">
        <v>31.079919276527701</v>
      </c>
      <c r="K179" s="1">
        <v>0.86640177853474698</v>
      </c>
      <c r="L179" s="1">
        <v>231.93745020887599</v>
      </c>
      <c r="M179" s="12">
        <f t="shared" si="6"/>
        <v>116525.88453042709</v>
      </c>
      <c r="N179" s="5">
        <v>11.8176444328121</v>
      </c>
      <c r="O179" s="7">
        <f t="shared" si="8"/>
        <v>264.0721356617201</v>
      </c>
      <c r="P179" s="12">
        <f t="shared" si="7"/>
        <v>132670.4210989179</v>
      </c>
      <c r="Q179" s="1">
        <v>0.16155845577706501</v>
      </c>
      <c r="R179" s="1">
        <v>13.7268848182997</v>
      </c>
      <c r="S179" s="1">
        <v>15.944579132173899</v>
      </c>
      <c r="T179" s="1">
        <v>18.520560714783102</v>
      </c>
      <c r="U179" s="1">
        <v>21.512713903988899</v>
      </c>
      <c r="V179" s="1">
        <v>24.9882747418911</v>
      </c>
      <c r="W179" s="1">
        <v>29.025341821724101</v>
      </c>
      <c r="X179" s="1">
        <v>300.65904738601802</v>
      </c>
      <c r="Y179" s="1">
        <v>342.31503656586301</v>
      </c>
      <c r="Z179" s="1">
        <v>389.74241845661402</v>
      </c>
      <c r="AA179" s="1">
        <v>443.74081334047401</v>
      </c>
      <c r="AB179" s="1">
        <v>505.22062803380697</v>
      </c>
      <c r="AC179" s="1">
        <v>575.21840524285403</v>
      </c>
      <c r="AD179" s="3">
        <v>151051.76592732299</v>
      </c>
      <c r="AE179" s="3">
        <v>171979.826405698</v>
      </c>
      <c r="AF179" s="3">
        <v>195807.44726125599</v>
      </c>
      <c r="AG179" s="3">
        <v>222936.359480471</v>
      </c>
      <c r="AH179" s="3">
        <v>253823.95344796401</v>
      </c>
      <c r="AI179" s="3">
        <v>288990.99049654102</v>
      </c>
    </row>
    <row r="180" spans="1:35" x14ac:dyDescent="0.25">
      <c r="A180" s="1" t="s">
        <v>222</v>
      </c>
      <c r="B180" s="1" t="s">
        <v>227</v>
      </c>
      <c r="C180" s="1">
        <v>110.771147113951</v>
      </c>
      <c r="D180" s="1" t="s">
        <v>152</v>
      </c>
      <c r="E180" s="12">
        <v>35419.853580877403</v>
      </c>
      <c r="F180" s="1">
        <v>319.75703514598899</v>
      </c>
      <c r="G180" s="1">
        <v>5.7165386264959697</v>
      </c>
      <c r="H180" s="1">
        <v>148.31408033455</v>
      </c>
      <c r="I180" s="1">
        <v>32.749214039519899</v>
      </c>
      <c r="J180" s="1">
        <v>70.605512039161695</v>
      </c>
      <c r="K180" s="1">
        <v>0.86640177853474698</v>
      </c>
      <c r="L180" s="1">
        <v>319.75703488663203</v>
      </c>
      <c r="M180" s="12">
        <f t="shared" si="6"/>
        <v>35419.853552147877</v>
      </c>
      <c r="N180" s="5">
        <v>6.7210123357590996</v>
      </c>
      <c r="O180" s="7">
        <f t="shared" si="8"/>
        <v>367.89975289845438</v>
      </c>
      <c r="P180" s="12">
        <f t="shared" si="7"/>
        <v>40752.677651500911</v>
      </c>
      <c r="Q180" s="1">
        <v>0.17571362233212701</v>
      </c>
      <c r="R180" s="1">
        <v>7.9019857590142504</v>
      </c>
      <c r="S180" s="1">
        <v>9.2904723003475294</v>
      </c>
      <c r="T180" s="1">
        <v>10.922934841417799</v>
      </c>
      <c r="U180" s="1">
        <v>12.8422432889012</v>
      </c>
      <c r="V180" s="1">
        <v>15.098800376064499</v>
      </c>
      <c r="W180" s="1">
        <v>17.751865283012499</v>
      </c>
      <c r="X180" s="1">
        <v>423.29085341541099</v>
      </c>
      <c r="Y180" s="1">
        <v>487.02165514800299</v>
      </c>
      <c r="Z180" s="1">
        <v>560.347786089122</v>
      </c>
      <c r="AA180" s="1">
        <v>644.71392197039199</v>
      </c>
      <c r="AB180" s="1">
        <v>741.78224934814796</v>
      </c>
      <c r="AC180" s="1">
        <v>853.46521410044602</v>
      </c>
      <c r="AD180" s="3">
        <v>46888.413395668598</v>
      </c>
      <c r="AE180" s="3">
        <v>53947.947410079702</v>
      </c>
      <c r="AF180" s="3">
        <v>62070.367047855303</v>
      </c>
      <c r="AG180" s="3">
        <v>71415.700696995002</v>
      </c>
      <c r="AH180" s="3">
        <v>82168.070669061693</v>
      </c>
      <c r="AI180" s="3">
        <v>94539.320787760793</v>
      </c>
    </row>
    <row r="181" spans="1:35" x14ac:dyDescent="0.25">
      <c r="A181" s="1" t="s">
        <v>222</v>
      </c>
      <c r="B181" s="1" t="s">
        <v>228</v>
      </c>
      <c r="C181" s="1">
        <v>198.49687908388699</v>
      </c>
      <c r="D181" s="1" t="s">
        <v>152</v>
      </c>
      <c r="E181" s="12">
        <v>55849.696656577798</v>
      </c>
      <c r="F181" s="1">
        <v>281.36309706398498</v>
      </c>
      <c r="G181" s="1">
        <v>20.5360437157949</v>
      </c>
      <c r="H181" s="1">
        <v>449.12554266609101</v>
      </c>
      <c r="I181" s="1">
        <v>32.749214039519899</v>
      </c>
      <c r="J181" s="1">
        <v>20.516357706738599</v>
      </c>
      <c r="K181" s="1">
        <v>0.86640177853474698</v>
      </c>
      <c r="L181" s="1">
        <v>281.36309666836598</v>
      </c>
      <c r="M181" s="12">
        <f t="shared" si="6"/>
        <v>55849.69657804865</v>
      </c>
      <c r="N181" s="5">
        <v>23.8376016479531</v>
      </c>
      <c r="O181" s="7">
        <f t="shared" si="8"/>
        <v>320.15699292832448</v>
      </c>
      <c r="P181" s="12">
        <f t="shared" si="7"/>
        <v>63550.163913154487</v>
      </c>
      <c r="Q181" s="1">
        <v>0.16076893767122799</v>
      </c>
      <c r="R181" s="1">
        <v>27.6699475415245</v>
      </c>
      <c r="S181" s="1">
        <v>32.118415613194003</v>
      </c>
      <c r="T181" s="1">
        <v>37.282059171010197</v>
      </c>
      <c r="U181" s="1">
        <v>43.275856218129398</v>
      </c>
      <c r="V181" s="1">
        <v>50.233269649130897</v>
      </c>
      <c r="W181" s="1">
        <v>58.309219046374103</v>
      </c>
      <c r="X181" s="1">
        <v>364.29972990282602</v>
      </c>
      <c r="Y181" s="1">
        <v>414.52879724224101</v>
      </c>
      <c r="Z181" s="1">
        <v>471.68336849696402</v>
      </c>
      <c r="AA181" s="1">
        <v>536.71832113180699</v>
      </c>
      <c r="AB181" s="1">
        <v>610.72018959769605</v>
      </c>
      <c r="AC181" s="1">
        <v>694.92531798751395</v>
      </c>
      <c r="AD181" s="3">
        <v>72312.359436814106</v>
      </c>
      <c r="AE181" s="3">
        <v>82282.672542982502</v>
      </c>
      <c r="AF181" s="3">
        <v>93627.676562422697</v>
      </c>
      <c r="AG181" s="3">
        <v>106536.91169180701</v>
      </c>
      <c r="AH181" s="3">
        <v>121226.051628662</v>
      </c>
      <c r="AI181" s="3">
        <v>137940.506816899</v>
      </c>
    </row>
    <row r="182" spans="1:35" x14ac:dyDescent="0.25">
      <c r="A182" s="1" t="s">
        <v>222</v>
      </c>
      <c r="B182" s="1" t="s">
        <v>229</v>
      </c>
      <c r="C182" s="1">
        <v>253.42856265929001</v>
      </c>
      <c r="D182" s="1" t="s">
        <v>152</v>
      </c>
      <c r="E182" s="12">
        <v>33602.534848178097</v>
      </c>
      <c r="F182" s="1">
        <v>132.59174299683599</v>
      </c>
      <c r="G182" s="1">
        <v>5.9608218321184703</v>
      </c>
      <c r="H182" s="1">
        <v>153.789789157299</v>
      </c>
      <c r="I182" s="1">
        <v>32.749214039519899</v>
      </c>
      <c r="J182" s="1">
        <v>28.235134432982601</v>
      </c>
      <c r="K182" s="1">
        <v>0.86640177853474698</v>
      </c>
      <c r="L182" s="1">
        <v>132.591742886708</v>
      </c>
      <c r="M182" s="12">
        <f t="shared" si="6"/>
        <v>33602.534820268549</v>
      </c>
      <c r="N182" s="5">
        <v>7.5386769688087503</v>
      </c>
      <c r="O182" s="7">
        <f t="shared" si="8"/>
        <v>162.50993794068569</v>
      </c>
      <c r="P182" s="12">
        <f t="shared" si="7"/>
        <v>41184.65999015839</v>
      </c>
      <c r="Q182" s="1">
        <v>0.26470429432874099</v>
      </c>
      <c r="R182" s="1">
        <v>9.5341971360096096</v>
      </c>
      <c r="S182" s="1">
        <v>12.0579400608881</v>
      </c>
      <c r="T182" s="1">
        <v>15.249728575763699</v>
      </c>
      <c r="U182" s="1">
        <v>19.2863972171162</v>
      </c>
      <c r="V182" s="1">
        <v>24.391589382616701</v>
      </c>
      <c r="W182" s="1">
        <v>30.848147837698701</v>
      </c>
      <c r="X182" s="1">
        <v>199.178918343737</v>
      </c>
      <c r="Y182" s="1">
        <v>244.121941188981</v>
      </c>
      <c r="Z182" s="1">
        <v>299.20597353093501</v>
      </c>
      <c r="AA182" s="1">
        <v>366.719247604587</v>
      </c>
      <c r="AB182" s="1">
        <v>449.46631571769097</v>
      </c>
      <c r="AC182" s="1">
        <v>550.88455346816795</v>
      </c>
      <c r="AD182" s="3">
        <v>50477.6269878854</v>
      </c>
      <c r="AE182" s="3">
        <v>61867.472669119299</v>
      </c>
      <c r="AF182" s="3">
        <v>75827.339811018493</v>
      </c>
      <c r="AG182" s="3">
        <v>92937.131819926901</v>
      </c>
      <c r="AH182" s="3">
        <v>113907.60235610099</v>
      </c>
      <c r="AI182" s="3">
        <v>139609.880576642</v>
      </c>
    </row>
    <row r="183" spans="1:35" x14ac:dyDescent="0.25">
      <c r="A183" s="1" t="s">
        <v>222</v>
      </c>
      <c r="B183" s="1" t="s">
        <v>230</v>
      </c>
      <c r="C183" s="1">
        <v>417.083916754977</v>
      </c>
      <c r="D183" s="1" t="s">
        <v>152</v>
      </c>
      <c r="E183" s="12">
        <v>68277.776539601095</v>
      </c>
      <c r="F183" s="1">
        <v>163.702731744777</v>
      </c>
      <c r="G183" s="1">
        <v>5.6020585962248504</v>
      </c>
      <c r="H183" s="1">
        <v>145.73726480867401</v>
      </c>
      <c r="I183" s="1">
        <v>32.749214039519899</v>
      </c>
      <c r="J183" s="1">
        <v>36.786307248197403</v>
      </c>
      <c r="K183" s="1">
        <v>0.86640177853474698</v>
      </c>
      <c r="L183" s="1">
        <v>163.70273161353799</v>
      </c>
      <c r="M183" s="12">
        <f t="shared" si="6"/>
        <v>68277.776484863221</v>
      </c>
      <c r="N183" s="5">
        <v>7.0399183969067796</v>
      </c>
      <c r="O183" s="7">
        <f t="shared" si="8"/>
        <v>199.53555422184903</v>
      </c>
      <c r="P183" s="12">
        <f t="shared" si="7"/>
        <v>83223.070486723882</v>
      </c>
      <c r="Q183" s="1">
        <v>0.25666632649127902</v>
      </c>
      <c r="R183" s="1">
        <v>8.8468283906392298</v>
      </c>
      <c r="S183" s="1">
        <v>11.1175113347633</v>
      </c>
      <c r="T183" s="1">
        <v>13.971002128782199</v>
      </c>
      <c r="U183" s="1">
        <v>17.5568879225786</v>
      </c>
      <c r="V183" s="1">
        <v>22.063149850285999</v>
      </c>
      <c r="W183" s="1">
        <v>27.7260174731855</v>
      </c>
      <c r="X183" s="1">
        <v>243.211808417545</v>
      </c>
      <c r="Y183" s="1">
        <v>296.44833966765498</v>
      </c>
      <c r="Z183" s="1">
        <v>361.33779302703402</v>
      </c>
      <c r="AA183" s="1">
        <v>440.43087175331198</v>
      </c>
      <c r="AB183" s="1">
        <v>536.83660147575597</v>
      </c>
      <c r="AC183" s="1">
        <v>654.34454114619405</v>
      </c>
      <c r="AD183" s="3">
        <v>101439.73365585</v>
      </c>
      <c r="AE183" s="3">
        <v>123643.834624095</v>
      </c>
      <c r="AF183" s="3">
        <v>150708.18198731399</v>
      </c>
      <c r="AG183" s="3">
        <v>183696.63305067999</v>
      </c>
      <c r="AH183" s="3">
        <v>223905.91240093901</v>
      </c>
      <c r="AI183" s="3">
        <v>272916.58412849298</v>
      </c>
    </row>
    <row r="184" spans="1:35" x14ac:dyDescent="0.25">
      <c r="A184" s="1" t="s">
        <v>222</v>
      </c>
      <c r="B184" s="1" t="s">
        <v>231</v>
      </c>
      <c r="C184" s="1">
        <v>245.448318456919</v>
      </c>
      <c r="D184" s="1" t="s">
        <v>152</v>
      </c>
      <c r="E184" s="12">
        <v>71242.429200980201</v>
      </c>
      <c r="F184" s="1">
        <v>290.25429731548297</v>
      </c>
      <c r="G184" s="1">
        <v>11.8903373786224</v>
      </c>
      <c r="H184" s="1">
        <v>279.73771936188803</v>
      </c>
      <c r="I184" s="1">
        <v>32.749214039519899</v>
      </c>
      <c r="J184" s="1">
        <v>33.980401821958303</v>
      </c>
      <c r="K184" s="1">
        <v>0.86640177853474698</v>
      </c>
      <c r="L184" s="1">
        <v>290.25429698115698</v>
      </c>
      <c r="M184" s="12">
        <f t="shared" si="6"/>
        <v>71242.429118920161</v>
      </c>
      <c r="N184" s="5">
        <v>13.242477108229499</v>
      </c>
      <c r="O184" s="7">
        <f t="shared" si="8"/>
        <v>318.64319439503925</v>
      </c>
      <c r="P184" s="12">
        <f t="shared" si="7"/>
        <v>78210.436252003536</v>
      </c>
      <c r="Q184" s="1">
        <v>0.11371752428472701</v>
      </c>
      <c r="R184" s="1">
        <v>14.7483788203745</v>
      </c>
      <c r="S184" s="1">
        <v>16.425527947040901</v>
      </c>
      <c r="T184" s="1">
        <v>18.293398320247899</v>
      </c>
      <c r="U184" s="1">
        <v>20.373678287980901</v>
      </c>
      <c r="V184" s="1">
        <v>22.690522543463601</v>
      </c>
      <c r="W184" s="1">
        <v>25.270832591833098</v>
      </c>
      <c r="X184" s="1">
        <v>349.80872424730097</v>
      </c>
      <c r="Y184" s="1">
        <v>384.02246058272902</v>
      </c>
      <c r="Z184" s="1">
        <v>421.58253928440001</v>
      </c>
      <c r="AA184" s="1">
        <v>462.81625600696998</v>
      </c>
      <c r="AB184" s="1">
        <v>508.08291820598902</v>
      </c>
      <c r="AC184" s="1">
        <v>557.77697611560598</v>
      </c>
      <c r="AD184" s="3">
        <v>85859.963148060502</v>
      </c>
      <c r="AE184" s="3">
        <v>94257.667199719799</v>
      </c>
      <c r="AF184" s="3">
        <v>103476.725358154</v>
      </c>
      <c r="AG184" s="3">
        <v>113597.471791438</v>
      </c>
      <c r="AH184" s="3">
        <v>124708.097910344</v>
      </c>
      <c r="AI184" s="3">
        <v>136905.420861561</v>
      </c>
    </row>
    <row r="185" spans="1:35" x14ac:dyDescent="0.25">
      <c r="A185" s="1" t="s">
        <v>222</v>
      </c>
      <c r="B185" s="1" t="s">
        <v>232</v>
      </c>
      <c r="C185" s="1">
        <v>684.719510011446</v>
      </c>
      <c r="D185" s="1" t="s">
        <v>152</v>
      </c>
      <c r="E185" s="12">
        <v>74347.3132981995</v>
      </c>
      <c r="F185" s="1">
        <v>108.580684807647</v>
      </c>
      <c r="G185" s="1">
        <v>5.0377398973604297</v>
      </c>
      <c r="H185" s="1">
        <v>132.928828314892</v>
      </c>
      <c r="I185" s="1">
        <v>32.749214039519899</v>
      </c>
      <c r="J185" s="1">
        <v>26.750646435396899</v>
      </c>
      <c r="K185" s="1">
        <v>0.86640177853474698</v>
      </c>
      <c r="L185" s="1">
        <v>108.580684725962</v>
      </c>
      <c r="M185" s="12">
        <f t="shared" si="6"/>
        <v>74347.313242268006</v>
      </c>
      <c r="N185" s="5">
        <v>6.5674360484861598</v>
      </c>
      <c r="O185" s="7">
        <f t="shared" si="8"/>
        <v>136.6241590045401</v>
      </c>
      <c r="P185" s="12">
        <f t="shared" si="7"/>
        <v>93549.227209314588</v>
      </c>
      <c r="Q185" s="1">
        <v>0.303647306588264</v>
      </c>
      <c r="R185" s="1">
        <v>8.5616203157996598</v>
      </c>
      <c r="S185" s="1">
        <v>11.161333264723501</v>
      </c>
      <c r="T185" s="1">
        <v>14.550442048490901</v>
      </c>
      <c r="U185" s="1">
        <v>18.9686445861838</v>
      </c>
      <c r="V185" s="1">
        <v>24.7284224244085</v>
      </c>
      <c r="W185" s="1">
        <v>32.237141289756998</v>
      </c>
      <c r="X185" s="1">
        <v>171.910509413418</v>
      </c>
      <c r="Y185" s="1">
        <v>216.31037630613099</v>
      </c>
      <c r="Z185" s="1">
        <v>272.17753619225903</v>
      </c>
      <c r="AA185" s="1">
        <v>342.473682829003</v>
      </c>
      <c r="AB185" s="1">
        <v>430.92543591698598</v>
      </c>
      <c r="AC185" s="1">
        <v>542.22190092475796</v>
      </c>
      <c r="AD185" s="3">
        <v>117710.479771374</v>
      </c>
      <c r="AE185" s="3">
        <v>148111.93487472599</v>
      </c>
      <c r="AF185" s="3">
        <v>186365.269217686</v>
      </c>
      <c r="AG185" s="3">
        <v>234498.41229849</v>
      </c>
      <c r="AH185" s="3">
        <v>295063.05333254801</v>
      </c>
      <c r="AI185" s="3">
        <v>371269.91431867599</v>
      </c>
    </row>
    <row r="186" spans="1:35" x14ac:dyDescent="0.25">
      <c r="A186" s="1" t="s">
        <v>233</v>
      </c>
      <c r="B186" s="1" t="s">
        <v>234</v>
      </c>
      <c r="C186" s="1">
        <v>4.5805074061429201</v>
      </c>
      <c r="D186" s="1" t="s">
        <v>152</v>
      </c>
      <c r="E186" s="12">
        <v>10568.592001057201</v>
      </c>
      <c r="F186" s="1">
        <v>2307.2972192739398</v>
      </c>
      <c r="G186" s="1">
        <v>23.518313501660799</v>
      </c>
      <c r="H186" s="1">
        <v>505.114262654409</v>
      </c>
      <c r="I186" s="1">
        <v>32.749214039519899</v>
      </c>
      <c r="J186" s="1">
        <v>149.59421278208799</v>
      </c>
      <c r="K186" s="1">
        <v>0.86640177853474698</v>
      </c>
      <c r="L186" s="1">
        <v>2307.2972158841399</v>
      </c>
      <c r="M186" s="12">
        <f t="shared" si="6"/>
        <v>10568.591985530242</v>
      </c>
      <c r="N186" s="5">
        <v>24.0961495886758</v>
      </c>
      <c r="O186" s="7">
        <f t="shared" si="8"/>
        <v>2356.3331602112885</v>
      </c>
      <c r="P186" s="12">
        <f t="shared" si="7"/>
        <v>10793.201491687958</v>
      </c>
      <c r="Q186" s="1">
        <v>2.45696226038555E-2</v>
      </c>
      <c r="R186" s="1">
        <v>24.688182890275598</v>
      </c>
      <c r="S186" s="1">
        <v>25.294762226664599</v>
      </c>
      <c r="T186" s="1">
        <v>25.916244988428101</v>
      </c>
      <c r="U186" s="1">
        <v>26.552997347102799</v>
      </c>
      <c r="V186" s="1">
        <v>27.2053944709223</v>
      </c>
      <c r="W186" s="1">
        <v>27.873820745861899</v>
      </c>
      <c r="X186" s="1">
        <v>2406.4112432882898</v>
      </c>
      <c r="Y186" s="1">
        <v>2457.5536132186899</v>
      </c>
      <c r="Z186" s="1">
        <v>2509.7828888097001</v>
      </c>
      <c r="AA186" s="1">
        <v>2563.12216957582</v>
      </c>
      <c r="AB186" s="1">
        <v>2617.59504595507</v>
      </c>
      <c r="AC186" s="1">
        <v>2673.2256097423601</v>
      </c>
      <c r="AD186" s="3">
        <v>11022.5845221076</v>
      </c>
      <c r="AE186" s="3">
        <v>11256.842526341499</v>
      </c>
      <c r="AF186" s="3">
        <v>11496.0791100036</v>
      </c>
      <c r="AG186" s="3">
        <v>11740.4000805911</v>
      </c>
      <c r="AH186" s="3">
        <v>11989.913494280199</v>
      </c>
      <c r="AI186" s="3">
        <v>12244.7297037158</v>
      </c>
    </row>
    <row r="187" spans="1:35" x14ac:dyDescent="0.25">
      <c r="A187" s="1" t="s">
        <v>233</v>
      </c>
      <c r="B187" s="1" t="s">
        <v>235</v>
      </c>
      <c r="C187" s="1">
        <v>528.80192354311203</v>
      </c>
      <c r="D187" s="1" t="s">
        <v>152</v>
      </c>
      <c r="E187" s="12">
        <v>85229.093530644401</v>
      </c>
      <c r="F187" s="1">
        <v>161.17394762785</v>
      </c>
      <c r="G187" s="1">
        <v>6.5516198277232798</v>
      </c>
      <c r="H187" s="1">
        <v>166.91172201030199</v>
      </c>
      <c r="I187" s="1">
        <v>32.749214039519899</v>
      </c>
      <c r="J187" s="1">
        <v>31.623423716957699</v>
      </c>
      <c r="K187" s="1">
        <v>0.86640177853474698</v>
      </c>
      <c r="L187" s="1">
        <v>161.17394748689699</v>
      </c>
      <c r="M187" s="12">
        <f t="shared" si="6"/>
        <v>85229.093456107657</v>
      </c>
      <c r="N187" s="5">
        <v>7.3034484576752003</v>
      </c>
      <c r="O187" s="7">
        <f t="shared" si="8"/>
        <v>177.08062861868714</v>
      </c>
      <c r="P187" s="12">
        <f t="shared" si="7"/>
        <v>93640.577035785216</v>
      </c>
      <c r="Q187" s="1">
        <v>0.11475461789930801</v>
      </c>
      <c r="R187" s="1">
        <v>8.1415528947830094</v>
      </c>
      <c r="S187" s="1">
        <v>9.0758336863308404</v>
      </c>
      <c r="T187" s="1">
        <v>10.117327513123399</v>
      </c>
      <c r="U187" s="1">
        <v>11.278337566054001</v>
      </c>
      <c r="V187" s="1">
        <v>12.5725788839859</v>
      </c>
      <c r="W187" s="1">
        <v>14.015340369826699</v>
      </c>
      <c r="X187" s="1">
        <v>194.55718198214799</v>
      </c>
      <c r="Y187" s="1">
        <v>213.75854240016</v>
      </c>
      <c r="Z187" s="1">
        <v>234.85493562110599</v>
      </c>
      <c r="AA187" s="1">
        <v>258.03338742055502</v>
      </c>
      <c r="AB187" s="1">
        <v>283.499381640173</v>
      </c>
      <c r="AC187" s="1">
        <v>311.47868186285001</v>
      </c>
      <c r="AD187" s="3">
        <v>102882.21207128699</v>
      </c>
      <c r="AE187" s="3">
        <v>113035.928394976</v>
      </c>
      <c r="AF187" s="3">
        <v>124191.741710034</v>
      </c>
      <c r="AG187" s="3">
        <v>136448.55160633399</v>
      </c>
      <c r="AH187" s="3">
        <v>149915.01833460599</v>
      </c>
      <c r="AI187" s="3">
        <v>164710.52611174801</v>
      </c>
    </row>
    <row r="188" spans="1:35" x14ac:dyDescent="0.25">
      <c r="A188" s="1" t="s">
        <v>233</v>
      </c>
      <c r="B188" s="1" t="s">
        <v>236</v>
      </c>
      <c r="C188" s="1">
        <v>210.58385500666901</v>
      </c>
      <c r="D188" s="1" t="s">
        <v>152</v>
      </c>
      <c r="E188" s="12">
        <v>25322.560803348599</v>
      </c>
      <c r="F188" s="1">
        <v>120.24929832605901</v>
      </c>
      <c r="G188" s="1">
        <v>8.2611149555427605</v>
      </c>
      <c r="H188" s="1">
        <v>204.04446240433899</v>
      </c>
      <c r="I188" s="1">
        <v>32.749214039519899</v>
      </c>
      <c r="J188" s="1">
        <v>19.300058245042798</v>
      </c>
      <c r="K188" s="1">
        <v>0.86640177853474698</v>
      </c>
      <c r="L188" s="1">
        <v>120.24929820792499</v>
      </c>
      <c r="M188" s="12">
        <f t="shared" si="6"/>
        <v>25322.560778471379</v>
      </c>
      <c r="N188" s="5">
        <v>8.6427699850979902</v>
      </c>
      <c r="O188" s="7">
        <f t="shared" si="8"/>
        <v>125.04790085987911</v>
      </c>
      <c r="P188" s="12">
        <f t="shared" si="7"/>
        <v>26333.069023565102</v>
      </c>
      <c r="Q188" s="1">
        <v>4.6198973335815401E-2</v>
      </c>
      <c r="R188" s="1">
        <v>9.0420570851871194</v>
      </c>
      <c r="S188" s="1">
        <v>9.4597908393665993</v>
      </c>
      <c r="T188" s="1">
        <v>9.8968234641168902</v>
      </c>
      <c r="U188" s="1">
        <v>10.3540465474449</v>
      </c>
      <c r="V188" s="1">
        <v>10.8323928678081</v>
      </c>
      <c r="W188" s="1">
        <v>11.332838297071</v>
      </c>
      <c r="X188" s="1">
        <v>130.037993921794</v>
      </c>
      <c r="Y188" s="1">
        <v>135.227218905119</v>
      </c>
      <c r="Z188" s="1">
        <v>140.623522259276</v>
      </c>
      <c r="AA188" s="1">
        <v>146.235167540346</v>
      </c>
      <c r="AB188" s="1">
        <v>152.070748065354</v>
      </c>
      <c r="AC188" s="1">
        <v>158.13920007152899</v>
      </c>
      <c r="AD188" s="3">
        <v>27383.902057385199</v>
      </c>
      <c r="AE188" s="3">
        <v>28476.669058870801</v>
      </c>
      <c r="AF188" s="3">
        <v>29613.043421974598</v>
      </c>
      <c r="AG188" s="3">
        <v>30794.765318192301</v>
      </c>
      <c r="AH188" s="3">
        <v>32023.6443613503</v>
      </c>
      <c r="AI188" s="3">
        <v>33301.562378733601</v>
      </c>
    </row>
    <row r="189" spans="1:35" x14ac:dyDescent="0.25">
      <c r="A189" s="1" t="s">
        <v>233</v>
      </c>
      <c r="B189" s="1" t="s">
        <v>237</v>
      </c>
      <c r="C189" s="1">
        <v>243.819463570229</v>
      </c>
      <c r="D189" s="1" t="s">
        <v>152</v>
      </c>
      <c r="E189" s="12">
        <v>36742.245635322499</v>
      </c>
      <c r="F189" s="1">
        <v>150.69447326849399</v>
      </c>
      <c r="G189" s="1">
        <v>7.0349443655639003</v>
      </c>
      <c r="H189" s="1">
        <v>177.528887298467</v>
      </c>
      <c r="I189" s="1">
        <v>32.749214039519899</v>
      </c>
      <c r="J189" s="1">
        <v>27.799000121853599</v>
      </c>
      <c r="K189" s="1">
        <v>0.86640177853474698</v>
      </c>
      <c r="L189" s="1">
        <v>150.694473131715</v>
      </c>
      <c r="M189" s="12">
        <f t="shared" si="6"/>
        <v>36742.245601973038</v>
      </c>
      <c r="N189" s="5">
        <v>7.8807666903276798</v>
      </c>
      <c r="O189" s="7">
        <f t="shared" si="8"/>
        <v>166.27145331249082</v>
      </c>
      <c r="P189" s="12">
        <f t="shared" si="7"/>
        <v>40540.216553693885</v>
      </c>
      <c r="Q189" s="1">
        <v>0.12023155846179601</v>
      </c>
      <c r="R189" s="1">
        <v>8.8282835513796005</v>
      </c>
      <c r="S189" s="1">
        <v>9.8897218413046097</v>
      </c>
      <c r="T189" s="1">
        <v>11.078778511038299</v>
      </c>
      <c r="U189" s="1">
        <v>12.4107973172735</v>
      </c>
      <c r="V189" s="1">
        <v>13.902966820482799</v>
      </c>
      <c r="W189" s="1">
        <v>15.574542188552099</v>
      </c>
      <c r="X189" s="1">
        <v>183.45859414819799</v>
      </c>
      <c r="Y189" s="1">
        <v>202.422334660046</v>
      </c>
      <c r="Z189" s="1">
        <v>223.346318331231</v>
      </c>
      <c r="AA189" s="1">
        <v>246.43317149706701</v>
      </c>
      <c r="AB189" s="1">
        <v>271.90646556366698</v>
      </c>
      <c r="AC189" s="1">
        <v>300.01288205717799</v>
      </c>
      <c r="AD189" s="3">
        <v>44730.776012562099</v>
      </c>
      <c r="AE189" s="3">
        <v>49354.5050514459</v>
      </c>
      <c r="AF189" s="3">
        <v>54456.179525906598</v>
      </c>
      <c r="AG189" s="3">
        <v>60085.2036803253</v>
      </c>
      <c r="AH189" s="3">
        <v>66296.088575010494</v>
      </c>
      <c r="AI189" s="3">
        <v>73148.979967339605</v>
      </c>
    </row>
    <row r="190" spans="1:35" x14ac:dyDescent="0.25">
      <c r="A190" s="1" t="s">
        <v>233</v>
      </c>
      <c r="B190" s="1" t="s">
        <v>238</v>
      </c>
      <c r="C190" s="1">
        <v>524.59103605143798</v>
      </c>
      <c r="D190" s="1" t="s">
        <v>152</v>
      </c>
      <c r="E190" s="12">
        <v>123627.11983958499</v>
      </c>
      <c r="F190" s="1">
        <v>235.66380540948299</v>
      </c>
      <c r="G190" s="1">
        <v>13.5401280912047</v>
      </c>
      <c r="H190" s="1">
        <v>313.06957610023699</v>
      </c>
      <c r="I190" s="1">
        <v>32.749214039519899</v>
      </c>
      <c r="J190" s="1">
        <v>24.652042210105702</v>
      </c>
      <c r="K190" s="1">
        <v>0.86640177853474698</v>
      </c>
      <c r="L190" s="1">
        <v>235.66380512379001</v>
      </c>
      <c r="M190" s="12">
        <f t="shared" si="6"/>
        <v>123627.11968971319</v>
      </c>
      <c r="N190" s="5">
        <v>14.404623996114401</v>
      </c>
      <c r="O190" s="7">
        <f t="shared" si="8"/>
        <v>248.64574525255037</v>
      </c>
      <c r="P190" s="12">
        <f t="shared" si="7"/>
        <v>130437.32911181732</v>
      </c>
      <c r="Q190" s="1">
        <v>6.3846951748644701E-2</v>
      </c>
      <c r="R190" s="1">
        <v>15.324315329351601</v>
      </c>
      <c r="S190" s="1">
        <v>16.3027261507658</v>
      </c>
      <c r="T190" s="1">
        <v>17.343605520685099</v>
      </c>
      <c r="U190" s="1">
        <v>18.450941865511801</v>
      </c>
      <c r="V190" s="1">
        <v>19.628978260516199</v>
      </c>
      <c r="W190" s="1">
        <v>20.882228688390502</v>
      </c>
      <c r="X190" s="1">
        <v>262.34281755622402</v>
      </c>
      <c r="Y190" s="1">
        <v>276.79441630273499</v>
      </c>
      <c r="Z190" s="1">
        <v>292.04210586002398</v>
      </c>
      <c r="AA190" s="1">
        <v>308.12974023968701</v>
      </c>
      <c r="AB190" s="1">
        <v>325.10358922587602</v>
      </c>
      <c r="AC190" s="1">
        <v>343.01247145222499</v>
      </c>
      <c r="AD190" s="3">
        <v>137622.69046247299</v>
      </c>
      <c r="AE190" s="3">
        <v>145203.869621505</v>
      </c>
      <c r="AF190" s="3">
        <v>153202.67088375401</v>
      </c>
      <c r="AG190" s="3">
        <v>161642.09967059799</v>
      </c>
      <c r="AH190" s="3">
        <v>170546.42869604399</v>
      </c>
      <c r="AI190" s="3">
        <v>179941.267777687</v>
      </c>
    </row>
    <row r="191" spans="1:35" x14ac:dyDescent="0.25">
      <c r="A191" s="1" t="s">
        <v>233</v>
      </c>
      <c r="B191" s="1" t="s">
        <v>239</v>
      </c>
      <c r="C191" s="1">
        <v>81.092727658038001</v>
      </c>
      <c r="D191" s="1" t="s">
        <v>152</v>
      </c>
      <c r="E191" s="12">
        <v>20168.3092070481</v>
      </c>
      <c r="F191" s="1">
        <v>248.70675570436299</v>
      </c>
      <c r="G191" s="1">
        <v>5.2955639201281297</v>
      </c>
      <c r="H191" s="1">
        <v>138.80327467163201</v>
      </c>
      <c r="I191" s="1">
        <v>32.749214039519899</v>
      </c>
      <c r="J191" s="1">
        <v>58.679817136197499</v>
      </c>
      <c r="K191" s="1">
        <v>0.86640177853474698</v>
      </c>
      <c r="L191" s="1">
        <v>248.70675551148699</v>
      </c>
      <c r="M191" s="12">
        <f t="shared" si="6"/>
        <v>20168.309191407257</v>
      </c>
      <c r="N191" s="5">
        <v>5.96916697760477</v>
      </c>
      <c r="O191" s="7">
        <f t="shared" si="8"/>
        <v>275.89370123940631</v>
      </c>
      <c r="P191" s="12">
        <f t="shared" si="7"/>
        <v>22372.972777175277</v>
      </c>
      <c r="Q191" s="1">
        <v>0.12720138358000099</v>
      </c>
      <c r="R191" s="1">
        <v>6.7284532759761504</v>
      </c>
      <c r="S191" s="1">
        <v>7.5843218420337104</v>
      </c>
      <c r="T191" s="1">
        <v>8.5490580738564308</v>
      </c>
      <c r="U191" s="1">
        <v>9.6365100891567597</v>
      </c>
      <c r="V191" s="1">
        <v>10.862287505380101</v>
      </c>
      <c r="W191" s="1">
        <v>12.243985504908199</v>
      </c>
      <c r="X191" s="1">
        <v>306.05254057951402</v>
      </c>
      <c r="Y191" s="1">
        <v>339.50814090494401</v>
      </c>
      <c r="Z191" s="1">
        <v>376.62088189980199</v>
      </c>
      <c r="AA191" s="1">
        <v>417.790537525574</v>
      </c>
      <c r="AB191" s="1">
        <v>463.46058233793099</v>
      </c>
      <c r="AC191" s="1">
        <v>514.12296854106398</v>
      </c>
      <c r="AD191" s="3">
        <v>24818.635322265101</v>
      </c>
      <c r="AE191" s="3">
        <v>27531.641208091401</v>
      </c>
      <c r="AF191" s="3">
        <v>30541.214606230798</v>
      </c>
      <c r="AG191" s="3">
        <v>33879.774277666598</v>
      </c>
      <c r="AH191" s="3">
        <v>37583.2827837656</v>
      </c>
      <c r="AI191" s="3">
        <v>41691.633870642501</v>
      </c>
    </row>
    <row r="192" spans="1:35" x14ac:dyDescent="0.25">
      <c r="A192" s="1" t="s">
        <v>233</v>
      </c>
      <c r="B192" s="1" t="s">
        <v>240</v>
      </c>
      <c r="C192" s="1">
        <v>125.732042400823</v>
      </c>
      <c r="D192" s="1" t="s">
        <v>152</v>
      </c>
      <c r="E192" s="12">
        <v>4986.5859493467897</v>
      </c>
      <c r="F192" s="1">
        <v>39.660422706329499</v>
      </c>
      <c r="G192" s="1">
        <v>11.028499153235799</v>
      </c>
      <c r="H192" s="1">
        <v>262.08306406988601</v>
      </c>
      <c r="I192" s="1">
        <v>32.749214039519899</v>
      </c>
      <c r="J192" s="1">
        <v>4.9558626640639103</v>
      </c>
      <c r="K192" s="1">
        <v>0.86640177853474698</v>
      </c>
      <c r="L192" s="1">
        <v>39.660422662035501</v>
      </c>
      <c r="M192" s="12">
        <f t="shared" si="6"/>
        <v>4986.5859437776089</v>
      </c>
      <c r="N192" s="5">
        <v>11.877824229532299</v>
      </c>
      <c r="O192" s="7">
        <f t="shared" si="8"/>
        <v>42.293460334949835</v>
      </c>
      <c r="P192" s="12">
        <f t="shared" si="7"/>
        <v>5317.6431481114387</v>
      </c>
      <c r="Q192" s="1">
        <v>7.7011845809256796E-2</v>
      </c>
      <c r="R192" s="1">
        <v>12.792557397646499</v>
      </c>
      <c r="S192" s="1">
        <v>13.7777358554602</v>
      </c>
      <c r="T192" s="1">
        <v>14.838784724761499</v>
      </c>
      <c r="U192" s="1">
        <v>15.981546925981601</v>
      </c>
      <c r="V192" s="1">
        <v>17.212315353638701</v>
      </c>
      <c r="W192" s="1">
        <v>18.537867529673498</v>
      </c>
      <c r="X192" s="1">
        <v>45.101304198057498</v>
      </c>
      <c r="Y192" s="1">
        <v>48.095559555924503</v>
      </c>
      <c r="Z192" s="1">
        <v>51.288602184082798</v>
      </c>
      <c r="AA192" s="1">
        <v>54.693629480251602</v>
      </c>
      <c r="AB192" s="1">
        <v>58.324715011465301</v>
      </c>
      <c r="AC192" s="1">
        <v>62.196866682561797</v>
      </c>
      <c r="AD192" s="3">
        <v>5670.6790917625904</v>
      </c>
      <c r="AE192" s="3">
        <v>6047.1529333768103</v>
      </c>
      <c r="AF192" s="3">
        <v>6448.6207044880503</v>
      </c>
      <c r="AG192" s="3">
        <v>6876.7417408659003</v>
      </c>
      <c r="AH192" s="3">
        <v>7333.2855408374799</v>
      </c>
      <c r="AI192" s="3">
        <v>7820.1390789302104</v>
      </c>
    </row>
    <row r="193" spans="1:35" x14ac:dyDescent="0.25">
      <c r="A193" s="1" t="s">
        <v>241</v>
      </c>
      <c r="B193" s="1" t="s">
        <v>81</v>
      </c>
      <c r="C193" s="1">
        <v>1132.1018855606001</v>
      </c>
      <c r="D193" s="1" t="s">
        <v>152</v>
      </c>
      <c r="E193" s="12">
        <v>33464.562416975103</v>
      </c>
      <c r="F193" s="1">
        <v>29.559673774771301</v>
      </c>
      <c r="G193" s="1">
        <v>6.5500159687059396</v>
      </c>
      <c r="H193" s="1">
        <v>166.87631976742901</v>
      </c>
      <c r="I193" s="1">
        <v>32.749214039519899</v>
      </c>
      <c r="J193" s="1">
        <v>5.8010392651127702</v>
      </c>
      <c r="K193" s="1">
        <v>0.86640177853474698</v>
      </c>
      <c r="L193" s="1">
        <v>29.559673748923501</v>
      </c>
      <c r="M193" s="12">
        <f t="shared" si="6"/>
        <v>33464.562387712467</v>
      </c>
      <c r="N193" s="5">
        <v>7.9199662827034096</v>
      </c>
      <c r="O193" s="7">
        <f t="shared" si="8"/>
        <v>34.846671310094997</v>
      </c>
      <c r="P193" s="12">
        <f t="shared" si="7"/>
        <v>39449.982295669011</v>
      </c>
      <c r="Q193" s="1">
        <v>0.209152209787379</v>
      </c>
      <c r="R193" s="1">
        <v>9.5764447321723605</v>
      </c>
      <c r="S193" s="1">
        <v>11.5793793098129</v>
      </c>
      <c r="T193" s="1">
        <v>14.001232080426499</v>
      </c>
      <c r="U193" s="1">
        <v>16.929620709793699</v>
      </c>
      <c r="V193" s="1">
        <v>20.470488292109199</v>
      </c>
      <c r="W193" s="1">
        <v>24.751936153830599</v>
      </c>
      <c r="X193" s="1">
        <v>41.0792930838087</v>
      </c>
      <c r="Y193" s="1">
        <v>48.4266719552231</v>
      </c>
      <c r="Z193" s="1">
        <v>57.088191655934899</v>
      </c>
      <c r="AA193" s="1">
        <v>67.298897383619305</v>
      </c>
      <c r="AB193" s="1">
        <v>79.335874156736807</v>
      </c>
      <c r="AC193" s="1">
        <v>93.525765991904507</v>
      </c>
      <c r="AD193" s="3">
        <v>46505.945157676702</v>
      </c>
      <c r="AE193" s="3">
        <v>54823.9266319331</v>
      </c>
      <c r="AF193" s="3">
        <v>64629.649416929198</v>
      </c>
      <c r="AG193" s="3">
        <v>76189.208624145205</v>
      </c>
      <c r="AH193" s="3">
        <v>89816.292725440697</v>
      </c>
      <c r="AI193" s="3">
        <v>105880.696027935</v>
      </c>
    </row>
    <row r="194" spans="1:35" x14ac:dyDescent="0.25">
      <c r="A194" s="1" t="s">
        <v>241</v>
      </c>
      <c r="B194" s="1" t="s">
        <v>242</v>
      </c>
      <c r="C194" s="1">
        <v>16.728979027729</v>
      </c>
      <c r="D194" s="1" t="s">
        <v>152</v>
      </c>
      <c r="E194" s="12">
        <v>36840.917452178597</v>
      </c>
      <c r="F194" s="1">
        <v>2202.22150981916</v>
      </c>
      <c r="G194" s="1">
        <v>44.702315806471603</v>
      </c>
      <c r="H194" s="1">
        <v>881.14980404161702</v>
      </c>
      <c r="I194" s="1">
        <v>32.749214039519899</v>
      </c>
      <c r="J194" s="1">
        <v>81.848765393467701</v>
      </c>
      <c r="K194" s="1">
        <v>0.86640177853474698</v>
      </c>
      <c r="L194" s="1">
        <v>2202.2215059256901</v>
      </c>
      <c r="M194" s="12">
        <f t="shared" ref="M194:M251" si="9">L194*C194</f>
        <v>36840.917387044647</v>
      </c>
      <c r="N194" s="5">
        <v>47.446786460399601</v>
      </c>
      <c r="O194" s="7">
        <f t="shared" si="8"/>
        <v>2318.892887216517</v>
      </c>
      <c r="P194" s="12">
        <f t="shared" ref="P194:P251" si="10">O194*C194</f>
        <v>38792.710477795066</v>
      </c>
      <c r="Q194" s="1">
        <v>6.1394373074753199E-2</v>
      </c>
      <c r="R194" s="1">
        <v>50.359752169547498</v>
      </c>
      <c r="S194" s="1">
        <v>53.451557582196898</v>
      </c>
      <c r="T194" s="1">
        <v>56.733182449824902</v>
      </c>
      <c r="U194" s="1">
        <v>60.216280618867501</v>
      </c>
      <c r="V194" s="1">
        <v>63.913221416356301</v>
      </c>
      <c r="W194" s="1">
        <v>67.837133576401399</v>
      </c>
      <c r="X194" s="1">
        <v>2441.7453956899099</v>
      </c>
      <c r="Y194" s="1">
        <v>2571.10650096888</v>
      </c>
      <c r="Z194" s="1">
        <v>2707.3210216729499</v>
      </c>
      <c r="AA194" s="1">
        <v>2850.7520445497798</v>
      </c>
      <c r="AB194" s="1">
        <v>3001.7818923013901</v>
      </c>
      <c r="AC194" s="1">
        <v>3160.8131426847999</v>
      </c>
      <c r="AD194" s="3">
        <v>40847.9075155506</v>
      </c>
      <c r="AE194" s="3">
        <v>43011.986732766301</v>
      </c>
      <c r="AF194" s="3">
        <v>45290.716592896897</v>
      </c>
      <c r="AG194" s="3">
        <v>47690.171166529202</v>
      </c>
      <c r="AH194" s="3">
        <v>50216.746322126899</v>
      </c>
      <c r="AI194" s="3">
        <v>52877.176774544598</v>
      </c>
    </row>
    <row r="195" spans="1:35" x14ac:dyDescent="0.25">
      <c r="A195" s="1" t="s">
        <v>241</v>
      </c>
      <c r="B195" s="1" t="s">
        <v>243</v>
      </c>
      <c r="C195" s="1">
        <v>57.250505346267303</v>
      </c>
      <c r="D195" s="1" t="s">
        <v>152</v>
      </c>
      <c r="E195" s="12">
        <v>21542.109296385901</v>
      </c>
      <c r="F195" s="1">
        <v>376.27806367984101</v>
      </c>
      <c r="G195" s="1">
        <v>3.4411612184743698</v>
      </c>
      <c r="H195" s="1">
        <v>95.543922190878206</v>
      </c>
      <c r="I195" s="1">
        <v>32.749214039519899</v>
      </c>
      <c r="J195" s="1">
        <v>128.97535042792799</v>
      </c>
      <c r="K195" s="1">
        <v>0.86640177853474698</v>
      </c>
      <c r="L195" s="1">
        <v>376.27806346349502</v>
      </c>
      <c r="M195" s="12">
        <f t="shared" si="9"/>
        <v>21542.109283999929</v>
      </c>
      <c r="N195" s="5">
        <v>4.2435560369349901</v>
      </c>
      <c r="O195" s="7">
        <f t="shared" ref="O195:O251" si="11">J195*(N195^K195)</f>
        <v>451.2041175973572</v>
      </c>
      <c r="P195" s="12">
        <f t="shared" si="10"/>
        <v>25831.66374676532</v>
      </c>
      <c r="Q195" s="1">
        <v>0.233175596119371</v>
      </c>
      <c r="R195" s="1">
        <v>5.2330497455132701</v>
      </c>
      <c r="S195" s="1">
        <v>6.4532692394456497</v>
      </c>
      <c r="T195" s="1">
        <v>7.9580141412721996</v>
      </c>
      <c r="U195" s="1">
        <v>9.8136288325897407</v>
      </c>
      <c r="V195" s="1">
        <v>12.1019275857231</v>
      </c>
      <c r="W195" s="1">
        <v>14.923801764717499</v>
      </c>
      <c r="X195" s="1">
        <v>541.04975948607796</v>
      </c>
      <c r="Y195" s="1">
        <v>648.785839541408</v>
      </c>
      <c r="Z195" s="1">
        <v>777.97477627430806</v>
      </c>
      <c r="AA195" s="1">
        <v>932.88835179706598</v>
      </c>
      <c r="AB195" s="1">
        <v>1118.6489632560899</v>
      </c>
      <c r="AC195" s="1">
        <v>1341.3990008379301</v>
      </c>
      <c r="AD195" s="3">
        <v>30975.372148054299</v>
      </c>
      <c r="AE195" s="3">
        <v>37143.317175247903</v>
      </c>
      <c r="AF195" s="3">
        <v>44539.449088353402</v>
      </c>
      <c r="AG195" s="3">
        <v>53408.329572028502</v>
      </c>
      <c r="AH195" s="3">
        <v>64043.218451489403</v>
      </c>
      <c r="AI195" s="3">
        <v>76795.770668950005</v>
      </c>
    </row>
    <row r="196" spans="1:35" x14ac:dyDescent="0.25">
      <c r="A196" s="1" t="s">
        <v>241</v>
      </c>
      <c r="B196" s="1" t="s">
        <v>244</v>
      </c>
      <c r="C196" s="1">
        <v>265.621146976749</v>
      </c>
      <c r="D196" s="1" t="s">
        <v>152</v>
      </c>
      <c r="E196" s="12">
        <v>36399.0061543919</v>
      </c>
      <c r="F196" s="1">
        <v>137.03354032116201</v>
      </c>
      <c r="G196" s="1">
        <v>15.0029610905636</v>
      </c>
      <c r="H196" s="1">
        <v>342.17061636318903</v>
      </c>
      <c r="I196" s="1">
        <v>32.749214039519899</v>
      </c>
      <c r="J196" s="1">
        <v>13.1155059141826</v>
      </c>
      <c r="K196" s="1">
        <v>0.86640177853474698</v>
      </c>
      <c r="L196" s="1">
        <v>137.033540148497</v>
      </c>
      <c r="M196" s="12">
        <f t="shared" si="9"/>
        <v>36399.006108528156</v>
      </c>
      <c r="N196" s="5">
        <v>17.045117769152501</v>
      </c>
      <c r="O196" s="7">
        <f t="shared" si="11"/>
        <v>153.05428168041124</v>
      </c>
      <c r="P196" s="12">
        <f t="shared" si="10"/>
        <v>40654.453849653255</v>
      </c>
      <c r="Q196" s="1">
        <v>0.13611690827308101</v>
      </c>
      <c r="R196" s="1">
        <v>19.365246501040101</v>
      </c>
      <c r="S196" s="1">
        <v>22.001183982707801</v>
      </c>
      <c r="T196" s="1">
        <v>24.9959171247813</v>
      </c>
      <c r="U196" s="1">
        <v>28.398284083256701</v>
      </c>
      <c r="V196" s="1">
        <v>32.263770712930203</v>
      </c>
      <c r="W196" s="1">
        <v>36.655415431605903</v>
      </c>
      <c r="X196" s="1">
        <v>170.94802568277501</v>
      </c>
      <c r="Y196" s="1">
        <v>190.93374692946401</v>
      </c>
      <c r="Z196" s="1">
        <v>213.25602077542999</v>
      </c>
      <c r="AA196" s="1">
        <v>238.18801614872001</v>
      </c>
      <c r="AB196" s="1">
        <v>266.03483845647702</v>
      </c>
      <c r="AC196" s="1">
        <v>297.13726331375898</v>
      </c>
      <c r="AD196" s="3">
        <v>45407.410655269603</v>
      </c>
      <c r="AE196" s="3">
        <v>50716.040855972802</v>
      </c>
      <c r="AF196" s="3">
        <v>56645.308838067402</v>
      </c>
      <c r="AG196" s="3">
        <v>63267.774045539598</v>
      </c>
      <c r="AH196" s="3">
        <v>70664.478926583906</v>
      </c>
      <c r="AI196" s="3">
        <v>78925.940690933101</v>
      </c>
    </row>
    <row r="197" spans="1:35" x14ac:dyDescent="0.25">
      <c r="A197" s="1" t="s">
        <v>241</v>
      </c>
      <c r="B197" s="1" t="s">
        <v>245</v>
      </c>
      <c r="C197" s="1">
        <v>131.21050240558799</v>
      </c>
      <c r="D197" s="1" t="s">
        <v>152</v>
      </c>
      <c r="E197" s="12">
        <v>21752.248264210299</v>
      </c>
      <c r="F197" s="1">
        <v>165.78130458620799</v>
      </c>
      <c r="G197" s="1">
        <v>9.4614215332658897</v>
      </c>
      <c r="H197" s="1">
        <v>229.49394729841299</v>
      </c>
      <c r="I197" s="1">
        <v>32.749214039519899</v>
      </c>
      <c r="J197" s="1">
        <v>23.6573011687533</v>
      </c>
      <c r="K197" s="1">
        <v>0.86640177853474698</v>
      </c>
      <c r="L197" s="1">
        <v>165.781304412879</v>
      </c>
      <c r="M197" s="12">
        <f t="shared" si="9"/>
        <v>21752.248241467572</v>
      </c>
      <c r="N197" s="5">
        <v>11.344000235265799</v>
      </c>
      <c r="O197" s="7">
        <f t="shared" si="11"/>
        <v>194.006612918559</v>
      </c>
      <c r="P197" s="12">
        <f t="shared" si="10"/>
        <v>25455.705151050563</v>
      </c>
      <c r="Q197" s="1">
        <v>0.198974191709026</v>
      </c>
      <c r="R197" s="1">
        <v>13.601163512824799</v>
      </c>
      <c r="S197" s="1">
        <v>16.307444029091499</v>
      </c>
      <c r="T197" s="1">
        <v>19.552204523620102</v>
      </c>
      <c r="U197" s="1">
        <v>23.442588614837</v>
      </c>
      <c r="V197" s="1">
        <v>28.107058736041498</v>
      </c>
      <c r="W197" s="1">
        <v>33.699638029363499</v>
      </c>
      <c r="X197" s="1">
        <v>227.037457507228</v>
      </c>
      <c r="Y197" s="1">
        <v>265.69201088513603</v>
      </c>
      <c r="Z197" s="1">
        <v>310.92774480149302</v>
      </c>
      <c r="AA197" s="1">
        <v>363.86514658559798</v>
      </c>
      <c r="AB197" s="1">
        <v>425.815473573406</v>
      </c>
      <c r="AC197" s="1">
        <v>498.31323289956703</v>
      </c>
      <c r="AD197" s="3">
        <v>29789.698864410901</v>
      </c>
      <c r="AE197" s="3">
        <v>34861.582233389803</v>
      </c>
      <c r="AF197" s="3">
        <v>40796.985607240502</v>
      </c>
      <c r="AG197" s="3">
        <v>47742.928691379399</v>
      </c>
      <c r="AH197" s="3">
        <v>55871.462219640198</v>
      </c>
      <c r="AI197" s="3">
        <v>65383.929644105097</v>
      </c>
    </row>
    <row r="198" spans="1:35" x14ac:dyDescent="0.25">
      <c r="A198" s="1" t="s">
        <v>241</v>
      </c>
      <c r="B198" s="1" t="s">
        <v>246</v>
      </c>
      <c r="C198" s="1">
        <v>446.65272477714001</v>
      </c>
      <c r="D198" s="1" t="s">
        <v>152</v>
      </c>
      <c r="E198" s="12">
        <v>77224.722172807102</v>
      </c>
      <c r="F198" s="1">
        <v>172.896565696176</v>
      </c>
      <c r="G198" s="1">
        <v>11.7253049262382</v>
      </c>
      <c r="H198" s="1">
        <v>276.37066496844301</v>
      </c>
      <c r="I198" s="1">
        <v>32.749214039519899</v>
      </c>
      <c r="J198" s="1">
        <v>20.487799011984599</v>
      </c>
      <c r="K198" s="1">
        <v>0.86640177853474698</v>
      </c>
      <c r="L198" s="1">
        <v>172.89656549815101</v>
      </c>
      <c r="M198" s="12">
        <f t="shared" si="9"/>
        <v>77224.722084358407</v>
      </c>
      <c r="N198" s="5">
        <v>13.456893711005799</v>
      </c>
      <c r="O198" s="7">
        <f t="shared" si="11"/>
        <v>194.81173166816401</v>
      </c>
      <c r="P198" s="12">
        <f t="shared" si="10"/>
        <v>87013.190768138506</v>
      </c>
      <c r="Q198" s="1">
        <v>0.14767963781417601</v>
      </c>
      <c r="R198" s="1">
        <v>15.444202900351099</v>
      </c>
      <c r="S198" s="1">
        <v>17.724997191003599</v>
      </c>
      <c r="T198" s="1">
        <v>20.3426183564283</v>
      </c>
      <c r="U198" s="1">
        <v>23.3468088674976</v>
      </c>
      <c r="V198" s="1">
        <v>26.7946571451665</v>
      </c>
      <c r="W198" s="1">
        <v>30.751682407719699</v>
      </c>
      <c r="X198" s="1">
        <v>219.50471188483399</v>
      </c>
      <c r="Y198" s="1">
        <v>247.32760253738701</v>
      </c>
      <c r="Z198" s="1">
        <v>278.67712930456702</v>
      </c>
      <c r="AA198" s="1">
        <v>314.00030405298202</v>
      </c>
      <c r="AB198" s="1">
        <v>353.80079876453999</v>
      </c>
      <c r="AC198" s="1">
        <v>398.64612737860898</v>
      </c>
      <c r="AD198" s="3">
        <v>98042.377664782398</v>
      </c>
      <c r="AE198" s="3">
        <v>110469.547585921</v>
      </c>
      <c r="AF198" s="3">
        <v>124471.899136956</v>
      </c>
      <c r="AG198" s="3">
        <v>140249.091386115</v>
      </c>
      <c r="AH198" s="3">
        <v>158026.09079650999</v>
      </c>
      <c r="AI198" s="3">
        <v>178056.37901551</v>
      </c>
    </row>
    <row r="199" spans="1:35" x14ac:dyDescent="0.25">
      <c r="A199" s="1" t="s">
        <v>241</v>
      </c>
      <c r="B199" s="1" t="s">
        <v>247</v>
      </c>
      <c r="C199" s="1">
        <v>415.87310879212902</v>
      </c>
      <c r="D199" s="1" t="s">
        <v>152</v>
      </c>
      <c r="E199" s="12">
        <v>81993.083311809605</v>
      </c>
      <c r="F199" s="1">
        <v>197.158896736439</v>
      </c>
      <c r="G199" s="1">
        <v>7.0536414244930201</v>
      </c>
      <c r="H199" s="1">
        <v>177.93760548632201</v>
      </c>
      <c r="I199" s="1">
        <v>32.749214039519899</v>
      </c>
      <c r="J199" s="1">
        <v>36.286870846497898</v>
      </c>
      <c r="K199" s="1">
        <v>0.86640177853474698</v>
      </c>
      <c r="L199" s="1">
        <v>197.158896557243</v>
      </c>
      <c r="M199" s="12">
        <f t="shared" si="9"/>
        <v>81993.083237286424</v>
      </c>
      <c r="N199" s="5">
        <v>7.84662047923727</v>
      </c>
      <c r="O199" s="7">
        <f t="shared" si="11"/>
        <v>216.22412878340006</v>
      </c>
      <c r="P199" s="12">
        <f t="shared" si="10"/>
        <v>89921.800633022256</v>
      </c>
      <c r="Q199" s="1">
        <v>0.112421231392726</v>
      </c>
      <c r="R199" s="1">
        <v>8.7287472157845105</v>
      </c>
      <c r="S199" s="1">
        <v>9.7100437262988404</v>
      </c>
      <c r="T199" s="1">
        <v>10.8016587988865</v>
      </c>
      <c r="U199" s="1">
        <v>12.015994582141399</v>
      </c>
      <c r="V199" s="1">
        <v>13.3668474894741</v>
      </c>
      <c r="W199" s="1">
        <v>14.869564944079601</v>
      </c>
      <c r="X199" s="1">
        <v>237.132965767873</v>
      </c>
      <c r="Y199" s="1">
        <v>260.063683781549</v>
      </c>
      <c r="Z199" s="1">
        <v>285.21179838080798</v>
      </c>
      <c r="AA199" s="1">
        <v>312.79173144353501</v>
      </c>
      <c r="AB199" s="1">
        <v>343.03863940724102</v>
      </c>
      <c r="AC199" s="1">
        <v>376.21041829749799</v>
      </c>
      <c r="AD199" s="3">
        <v>98617.223670983003</v>
      </c>
      <c r="AE199" s="3">
        <v>108153.492658166</v>
      </c>
      <c r="AF199" s="3">
        <v>118611.91725682</v>
      </c>
      <c r="AG199" s="3">
        <v>130081.669759896</v>
      </c>
      <c r="AH199" s="3">
        <v>142660.54540611099</v>
      </c>
      <c r="AI199" s="3">
        <v>156455.79621736699</v>
      </c>
    </row>
    <row r="200" spans="1:35" x14ac:dyDescent="0.25">
      <c r="A200" s="1" t="s">
        <v>241</v>
      </c>
      <c r="B200" s="1" t="s">
        <v>248</v>
      </c>
      <c r="C200" s="1">
        <v>180.54908415987501</v>
      </c>
      <c r="D200" s="1" t="s">
        <v>152</v>
      </c>
      <c r="E200" s="12">
        <v>14015.7447995286</v>
      </c>
      <c r="F200" s="1">
        <v>77.628445830928399</v>
      </c>
      <c r="G200" s="1">
        <v>3.8866979251388698</v>
      </c>
      <c r="H200" s="1">
        <v>106.173155685442</v>
      </c>
      <c r="I200" s="1">
        <v>32.749214039519899</v>
      </c>
      <c r="J200" s="1">
        <v>23.944570279179601</v>
      </c>
      <c r="K200" s="1">
        <v>0.86640177853474698</v>
      </c>
      <c r="L200" s="1">
        <v>77.628445781897497</v>
      </c>
      <c r="M200" s="12">
        <f t="shared" si="9"/>
        <v>14015.744790676104</v>
      </c>
      <c r="N200" s="5">
        <v>4.7332423352184403</v>
      </c>
      <c r="O200" s="7">
        <f t="shared" si="11"/>
        <v>92.080099682300911</v>
      </c>
      <c r="P200" s="12">
        <f t="shared" si="10"/>
        <v>16624.977666989427</v>
      </c>
      <c r="Q200" s="1">
        <v>0.21780555792725501</v>
      </c>
      <c r="R200" s="1">
        <v>5.7641688228456101</v>
      </c>
      <c r="S200" s="1">
        <v>7.0196368292923896</v>
      </c>
      <c r="T200" s="1">
        <v>8.5485527453431391</v>
      </c>
      <c r="U200" s="1">
        <v>10.410475045513101</v>
      </c>
      <c r="V200" s="1">
        <v>12.677934371088901</v>
      </c>
      <c r="W200" s="1">
        <v>15.4392589401491</v>
      </c>
      <c r="X200" s="1">
        <v>109.222137221761</v>
      </c>
      <c r="Y200" s="1">
        <v>129.555412086313</v>
      </c>
      <c r="Z200" s="1">
        <v>153.674019093542</v>
      </c>
      <c r="AA200" s="1">
        <v>182.28265237293999</v>
      </c>
      <c r="AB200" s="1">
        <v>216.21719502168099</v>
      </c>
      <c r="AC200" s="1">
        <v>256.46914182155001</v>
      </c>
      <c r="AD200" s="3">
        <v>19719.956845373301</v>
      </c>
      <c r="AE200" s="3">
        <v>23391.111000139201</v>
      </c>
      <c r="AF200" s="3">
        <v>27745.703406506302</v>
      </c>
      <c r="AG200" s="3">
        <v>32910.965944167299</v>
      </c>
      <c r="AH200" s="3">
        <v>39037.816540781801</v>
      </c>
      <c r="AI200" s="3">
        <v>46305.268671149999</v>
      </c>
    </row>
    <row r="201" spans="1:35" x14ac:dyDescent="0.25">
      <c r="A201" s="1" t="s">
        <v>241</v>
      </c>
      <c r="B201" s="1" t="s">
        <v>249</v>
      </c>
      <c r="C201" s="1">
        <v>172.01884093217001</v>
      </c>
      <c r="D201" s="1" t="s">
        <v>152</v>
      </c>
      <c r="E201" s="12">
        <v>62860.241422500498</v>
      </c>
      <c r="F201" s="1">
        <v>365.42649096959701</v>
      </c>
      <c r="G201" s="1">
        <v>16.127840317705701</v>
      </c>
      <c r="H201" s="1">
        <v>364.28984291036102</v>
      </c>
      <c r="I201" s="1">
        <v>32.749214039519899</v>
      </c>
      <c r="J201" s="1">
        <v>32.851397318312799</v>
      </c>
      <c r="K201" s="1">
        <v>0.86640177853474698</v>
      </c>
      <c r="L201" s="1">
        <v>365.42649049686099</v>
      </c>
      <c r="M201" s="12">
        <f t="shared" si="9"/>
        <v>62860.241341180663</v>
      </c>
      <c r="N201" s="5">
        <v>19.424962175662799</v>
      </c>
      <c r="O201" s="7">
        <f t="shared" si="11"/>
        <v>429.33016140616036</v>
      </c>
      <c r="P201" s="12">
        <f t="shared" si="10"/>
        <v>73852.876742309178</v>
      </c>
      <c r="Q201" s="1">
        <v>0.20443666312453501</v>
      </c>
      <c r="R201" s="1">
        <v>23.3961366241757</v>
      </c>
      <c r="S201" s="1">
        <v>28.179164725627899</v>
      </c>
      <c r="T201" s="1">
        <v>33.940019131771898</v>
      </c>
      <c r="U201" s="1">
        <v>40.878603389454298</v>
      </c>
      <c r="V201" s="1">
        <v>49.235688659585698</v>
      </c>
      <c r="W201" s="1">
        <v>59.301268555789903</v>
      </c>
      <c r="X201" s="1">
        <v>504.40893664392098</v>
      </c>
      <c r="Y201" s="1">
        <v>592.61705381456397</v>
      </c>
      <c r="Z201" s="1">
        <v>696.25049629081798</v>
      </c>
      <c r="AA201" s="1">
        <v>818.00675573689796</v>
      </c>
      <c r="AB201" s="1">
        <v>961.05504555606603</v>
      </c>
      <c r="AC201" s="1">
        <v>1129.1187928597501</v>
      </c>
      <c r="AD201" s="3">
        <v>86767.840637315996</v>
      </c>
      <c r="AE201" s="3">
        <v>101941.29871381899</v>
      </c>
      <c r="AF201" s="3">
        <v>119768.203370395</v>
      </c>
      <c r="AG201" s="3">
        <v>140712.57399654601</v>
      </c>
      <c r="AH201" s="3">
        <v>165319.575008568</v>
      </c>
      <c r="AI201" s="3">
        <v>194229.70602246601</v>
      </c>
    </row>
    <row r="202" spans="1:35" x14ac:dyDescent="0.25">
      <c r="A202" s="1" t="s">
        <v>241</v>
      </c>
      <c r="B202" s="1" t="s">
        <v>250</v>
      </c>
      <c r="C202" s="1">
        <v>204.76692833440299</v>
      </c>
      <c r="D202" s="1" t="s">
        <v>152</v>
      </c>
      <c r="E202" s="12">
        <v>48575.159148525199</v>
      </c>
      <c r="F202" s="1">
        <v>237.221701490767</v>
      </c>
      <c r="G202" s="1">
        <v>3.6056753540157702</v>
      </c>
      <c r="H202" s="1">
        <v>99.489003584475995</v>
      </c>
      <c r="I202" s="1">
        <v>32.749214039519899</v>
      </c>
      <c r="J202" s="1">
        <v>78.087265899127601</v>
      </c>
      <c r="K202" s="1">
        <v>0.86640177853474698</v>
      </c>
      <c r="L202" s="1">
        <v>237.22170134921899</v>
      </c>
      <c r="M202" s="12">
        <f t="shared" si="9"/>
        <v>48575.159119540673</v>
      </c>
      <c r="N202" s="5">
        <v>4.2631652649153304</v>
      </c>
      <c r="O202" s="7">
        <f t="shared" si="11"/>
        <v>274.27188287514355</v>
      </c>
      <c r="P202" s="12">
        <f t="shared" si="10"/>
        <v>56161.810984836287</v>
      </c>
      <c r="Q202" s="1">
        <v>0.18234861609692299</v>
      </c>
      <c r="R202" s="1">
        <v>5.0405475511651199</v>
      </c>
      <c r="S202" s="1">
        <v>5.9596844214908202</v>
      </c>
      <c r="T202" s="1">
        <v>7.0464246281240603</v>
      </c>
      <c r="U202" s="1">
        <v>8.3313304074937609</v>
      </c>
      <c r="V202" s="1">
        <v>9.8505369775464704</v>
      </c>
      <c r="W202" s="1">
        <v>11.646768763213601</v>
      </c>
      <c r="X202" s="1">
        <v>317.10870172512602</v>
      </c>
      <c r="Y202" s="1">
        <v>366.63593677800299</v>
      </c>
      <c r="Z202" s="1">
        <v>423.89852251232998</v>
      </c>
      <c r="AA202" s="1">
        <v>490.10459522121999</v>
      </c>
      <c r="AB202" s="1">
        <v>566.65098248831305</v>
      </c>
      <c r="AC202" s="1">
        <v>655.15267370639003</v>
      </c>
      <c r="AD202" s="3">
        <v>64933.3748003648</v>
      </c>
      <c r="AE202" s="3">
        <v>75074.914591038396</v>
      </c>
      <c r="AF202" s="3">
        <v>86800.398380341896</v>
      </c>
      <c r="AG202" s="3">
        <v>100357.212526025</v>
      </c>
      <c r="AH202" s="3">
        <v>116031.381121803</v>
      </c>
      <c r="AI202" s="3">
        <v>134153.60058492899</v>
      </c>
    </row>
    <row r="203" spans="1:35" x14ac:dyDescent="0.25">
      <c r="A203" s="1" t="s">
        <v>241</v>
      </c>
      <c r="B203" s="1" t="s">
        <v>159</v>
      </c>
      <c r="C203" s="1">
        <v>98.7429790974588</v>
      </c>
      <c r="D203" s="1" t="s">
        <v>152</v>
      </c>
      <c r="E203" s="12">
        <v>26544.277866798999</v>
      </c>
      <c r="F203" s="1">
        <v>268.821926474387</v>
      </c>
      <c r="G203" s="1">
        <v>40.448531390983703</v>
      </c>
      <c r="H203" s="1">
        <v>808.02405452205403</v>
      </c>
      <c r="I203" s="1">
        <v>32.749214039519899</v>
      </c>
      <c r="J203" s="1">
        <v>10.8953523838262</v>
      </c>
      <c r="K203" s="1">
        <v>0.86640177853474698</v>
      </c>
      <c r="L203" s="1">
        <v>268.82192601162399</v>
      </c>
      <c r="M203" s="12">
        <f t="shared" si="9"/>
        <v>26544.277821104402</v>
      </c>
      <c r="N203" s="5">
        <v>42.426407382673602</v>
      </c>
      <c r="O203" s="7">
        <f t="shared" si="11"/>
        <v>280.17425743637682</v>
      </c>
      <c r="P203" s="12">
        <f t="shared" si="10"/>
        <v>27665.240845686196</v>
      </c>
      <c r="Q203" s="1">
        <v>4.8898586022106297E-2</v>
      </c>
      <c r="R203" s="1">
        <v>44.500998713684098</v>
      </c>
      <c r="S203" s="1">
        <v>46.677034627354899</v>
      </c>
      <c r="T203" s="1">
        <v>48.9594756203374</v>
      </c>
      <c r="U203" s="1">
        <v>51.3535247505557</v>
      </c>
      <c r="V203" s="1">
        <v>53.864639498109099</v>
      </c>
      <c r="W203" s="1">
        <v>56.498544206157199</v>
      </c>
      <c r="X203" s="1">
        <v>292.00599703549102</v>
      </c>
      <c r="Y203" s="1">
        <v>304.33739018315799</v>
      </c>
      <c r="Z203" s="1">
        <v>317.18953721432803</v>
      </c>
      <c r="AA203" s="1">
        <v>330.58442952964202</v>
      </c>
      <c r="AB203" s="1">
        <v>344.54498722507799</v>
      </c>
      <c r="AC203" s="1">
        <v>359.09509831068698</v>
      </c>
      <c r="AD203" s="3">
        <v>28833.542061608099</v>
      </c>
      <c r="AE203" s="3">
        <v>30051.180557430798</v>
      </c>
      <c r="AF203" s="3">
        <v>31320.239843087002</v>
      </c>
      <c r="AG203" s="3">
        <v>32642.891414990801</v>
      </c>
      <c r="AH203" s="3">
        <v>34021.3984717001</v>
      </c>
      <c r="AI203" s="3">
        <v>35458.119786492098</v>
      </c>
    </row>
    <row r="204" spans="1:35" x14ac:dyDescent="0.25">
      <c r="A204" s="1" t="s">
        <v>251</v>
      </c>
      <c r="B204" s="1" t="s">
        <v>252</v>
      </c>
      <c r="C204" s="1">
        <v>8.4986108388530592</v>
      </c>
      <c r="D204" s="1" t="s">
        <v>253</v>
      </c>
      <c r="E204" s="12">
        <v>18978.007206127801</v>
      </c>
      <c r="F204" s="1">
        <v>2233.07168265266</v>
      </c>
      <c r="G204" s="1">
        <v>4.9641911395268599</v>
      </c>
      <c r="H204" s="1">
        <v>180.60561611431601</v>
      </c>
      <c r="I204" s="1">
        <v>64.732764770721502</v>
      </c>
      <c r="J204" s="1">
        <v>800.37878699086502</v>
      </c>
      <c r="K204" s="1">
        <v>0.64037947551029994</v>
      </c>
      <c r="L204" s="1">
        <v>2233.0716809005398</v>
      </c>
      <c r="M204" s="12">
        <f t="shared" si="9"/>
        <v>18978.00719123715</v>
      </c>
      <c r="N204" s="5">
        <v>5.5899321414621603</v>
      </c>
      <c r="O204" s="7">
        <f t="shared" si="11"/>
        <v>2409.4580817136498</v>
      </c>
      <c r="P204" s="12">
        <f t="shared" si="10"/>
        <v>20477.046569013724</v>
      </c>
      <c r="Q204" s="1">
        <v>0.12605094855290599</v>
      </c>
      <c r="R204" s="1">
        <v>6.2945483902398403</v>
      </c>
      <c r="S204" s="1">
        <v>7.0879821855417404</v>
      </c>
      <c r="T204" s="1">
        <v>7.9814290633553799</v>
      </c>
      <c r="U204" s="1">
        <v>8.9874957675990697</v>
      </c>
      <c r="V204" s="1">
        <v>10.1203781342201</v>
      </c>
      <c r="W204" s="1">
        <v>11.3960613977527</v>
      </c>
      <c r="X204" s="1">
        <v>2599.77693380357</v>
      </c>
      <c r="Y204" s="1">
        <v>2805.1287369689799</v>
      </c>
      <c r="Z204" s="1">
        <v>3026.7009175502299</v>
      </c>
      <c r="AA204" s="1">
        <v>3265.7746946038601</v>
      </c>
      <c r="AB204" s="1">
        <v>3523.7324884241598</v>
      </c>
      <c r="AC204" s="1">
        <v>3802.0659142507302</v>
      </c>
      <c r="AD204" s="3">
        <v>22094.492428223199</v>
      </c>
      <c r="AE204" s="3">
        <v>23839.697488382801</v>
      </c>
      <c r="AF204" s="3">
        <v>25722.753223858901</v>
      </c>
      <c r="AG204" s="3">
        <v>27754.5482168124</v>
      </c>
      <c r="AH204" s="3">
        <v>29946.831119340201</v>
      </c>
      <c r="AI204" s="3">
        <v>32312.278588885001</v>
      </c>
    </row>
    <row r="205" spans="1:35" x14ac:dyDescent="0.25">
      <c r="A205" s="1" t="s">
        <v>251</v>
      </c>
      <c r="B205" s="1" t="s">
        <v>254</v>
      </c>
      <c r="C205" s="1">
        <v>674.781736591244</v>
      </c>
      <c r="D205" s="1" t="s">
        <v>253</v>
      </c>
      <c r="E205" s="12">
        <v>5439.1222136214701</v>
      </c>
      <c r="F205" s="1">
        <v>8.0605652445455291</v>
      </c>
      <c r="G205" s="1">
        <v>6.3833626065565696E-2</v>
      </c>
      <c r="H205" s="1">
        <v>11.1148189044563</v>
      </c>
      <c r="I205" s="1">
        <v>64.732764770721502</v>
      </c>
      <c r="J205" s="1">
        <v>46.944775113251403</v>
      </c>
      <c r="K205" s="1">
        <v>0.64037947551029994</v>
      </c>
      <c r="L205" s="1">
        <v>8.0605652554063205</v>
      </c>
      <c r="M205" s="12">
        <f t="shared" si="9"/>
        <v>5439.1222209501211</v>
      </c>
      <c r="N205" s="5">
        <v>7.6142487634952405E-2</v>
      </c>
      <c r="O205" s="7">
        <f t="shared" si="11"/>
        <v>9.0241059811285211</v>
      </c>
      <c r="P205" s="12">
        <f t="shared" si="10"/>
        <v>6089.301905129335</v>
      </c>
      <c r="Q205" s="1">
        <v>0.19282723429723</v>
      </c>
      <c r="R205" s="1">
        <v>9.0824832938111402E-2</v>
      </c>
      <c r="S205" s="1">
        <v>0.10833833427907499</v>
      </c>
      <c r="T205" s="1">
        <v>0.12922891564647801</v>
      </c>
      <c r="U205" s="1">
        <v>0.15414777004181901</v>
      </c>
      <c r="V205" s="1">
        <v>0.183871658212068</v>
      </c>
      <c r="W205" s="1">
        <v>0.21932712153074699</v>
      </c>
      <c r="X205" s="1">
        <v>10.102826064713</v>
      </c>
      <c r="Y205" s="1">
        <v>11.310493771603699</v>
      </c>
      <c r="Z205" s="1">
        <v>12.662523192823</v>
      </c>
      <c r="AA205" s="1">
        <v>14.1761709830327</v>
      </c>
      <c r="AB205" s="1">
        <v>15.870756616191899</v>
      </c>
      <c r="AC205" s="1">
        <v>17.767908970050598</v>
      </c>
      <c r="AD205" s="3">
        <v>6817.2025164263896</v>
      </c>
      <c r="AE205" s="3">
        <v>7632.1146289072203</v>
      </c>
      <c r="AF205" s="3">
        <v>8544.4393896800502</v>
      </c>
      <c r="AG205" s="3">
        <v>9565.8212741452699</v>
      </c>
      <c r="AH205" s="3">
        <v>10709.2967104909</v>
      </c>
      <c r="AI205" s="3">
        <v>11989.4604704059</v>
      </c>
    </row>
    <row r="206" spans="1:35" x14ac:dyDescent="0.25">
      <c r="A206" s="1" t="s">
        <v>251</v>
      </c>
      <c r="B206" s="1" t="s">
        <v>255</v>
      </c>
      <c r="C206" s="1">
        <v>432.05713387574502</v>
      </c>
      <c r="D206" s="1" t="s">
        <v>253</v>
      </c>
      <c r="E206" s="12">
        <v>25896.382124256699</v>
      </c>
      <c r="F206" s="1">
        <v>59.937402009670798</v>
      </c>
      <c r="G206" s="1">
        <v>1.0271398786008199</v>
      </c>
      <c r="H206" s="1">
        <v>65.852384872315398</v>
      </c>
      <c r="I206" s="1">
        <v>64.732764770721502</v>
      </c>
      <c r="J206" s="1">
        <v>58.918348253949503</v>
      </c>
      <c r="K206" s="1">
        <v>0.64037947551029994</v>
      </c>
      <c r="L206" s="1">
        <v>59.937402008884902</v>
      </c>
      <c r="M206" s="12">
        <f t="shared" si="9"/>
        <v>25896.382123917134</v>
      </c>
      <c r="N206" s="5">
        <v>1.1566118345949701</v>
      </c>
      <c r="O206" s="7">
        <f t="shared" si="11"/>
        <v>64.671751875419886</v>
      </c>
      <c r="P206" s="12">
        <f t="shared" si="10"/>
        <v>27941.891758017253</v>
      </c>
      <c r="Q206" s="1">
        <v>0.12605094855290599</v>
      </c>
      <c r="R206" s="1">
        <v>1.3024038534531901</v>
      </c>
      <c r="S206" s="1">
        <v>1.46657309457993</v>
      </c>
      <c r="T206" s="1">
        <v>1.6514360242738999</v>
      </c>
      <c r="U206" s="1">
        <v>1.85960110160806</v>
      </c>
      <c r="V206" s="1">
        <v>2.0940055843957901</v>
      </c>
      <c r="W206" s="1">
        <v>2.3579569745839701</v>
      </c>
      <c r="X206" s="1">
        <v>69.780059703220502</v>
      </c>
      <c r="Y206" s="1">
        <v>75.291863773303405</v>
      </c>
      <c r="Z206" s="1">
        <v>81.239035543502794</v>
      </c>
      <c r="AA206" s="1">
        <v>87.655963941998095</v>
      </c>
      <c r="AB206" s="1">
        <v>94.579754217864703</v>
      </c>
      <c r="AC206" s="1">
        <v>102.050442498479</v>
      </c>
      <c r="AD206" s="3">
        <v>30148.972597051801</v>
      </c>
      <c r="AE206" s="3">
        <v>32530.386866056499</v>
      </c>
      <c r="AF206" s="3">
        <v>35099.904855755602</v>
      </c>
      <c r="AG206" s="3">
        <v>37872.384547895301</v>
      </c>
      <c r="AH206" s="3">
        <v>40863.857530043002</v>
      </c>
      <c r="AI206" s="3">
        <v>44091.621696644703</v>
      </c>
    </row>
    <row r="207" spans="1:35" x14ac:dyDescent="0.25">
      <c r="A207" s="1" t="s">
        <v>251</v>
      </c>
      <c r="B207" s="1" t="s">
        <v>256</v>
      </c>
      <c r="C207" s="1">
        <v>945.80927616117401</v>
      </c>
      <c r="D207" s="1" t="s">
        <v>253</v>
      </c>
      <c r="E207" s="12">
        <v>96082.152792557696</v>
      </c>
      <c r="F207" s="1">
        <v>101.58723879568301</v>
      </c>
      <c r="G207" s="1">
        <v>0.93529746051026297</v>
      </c>
      <c r="H207" s="1">
        <v>62.018459695091799</v>
      </c>
      <c r="I207" s="1">
        <v>64.732764770721502</v>
      </c>
      <c r="J207" s="1">
        <v>106.033314355089</v>
      </c>
      <c r="K207" s="1">
        <v>0.64037947551029994</v>
      </c>
      <c r="L207" s="1">
        <v>101.587238799011</v>
      </c>
      <c r="M207" s="12">
        <f t="shared" si="9"/>
        <v>96082.152795704926</v>
      </c>
      <c r="N207" s="5">
        <v>1.0333297981815399</v>
      </c>
      <c r="O207" s="7">
        <f t="shared" si="11"/>
        <v>108.28309740271295</v>
      </c>
      <c r="P207" s="12">
        <f t="shared" si="10"/>
        <v>102415.15797494983</v>
      </c>
      <c r="Q207" s="1">
        <v>0.104814074463321</v>
      </c>
      <c r="R207" s="1">
        <v>1.1416373045933099</v>
      </c>
      <c r="S207" s="1">
        <v>1.26129696204706</v>
      </c>
      <c r="T207" s="1">
        <v>1.3934986357474199</v>
      </c>
      <c r="U207" s="1">
        <v>1.53955690551918</v>
      </c>
      <c r="V207" s="1">
        <v>1.7009241376547899</v>
      </c>
      <c r="W207" s="1">
        <v>1.8792049268754001</v>
      </c>
      <c r="X207" s="1">
        <v>115.420296109471</v>
      </c>
      <c r="Y207" s="1">
        <v>123.027924704195</v>
      </c>
      <c r="Z207" s="1">
        <v>131.13699034930099</v>
      </c>
      <c r="AA207" s="1">
        <v>139.78054396365999</v>
      </c>
      <c r="AB207" s="1">
        <v>148.99381493149301</v>
      </c>
      <c r="AC207" s="1">
        <v>158.81435469024399</v>
      </c>
      <c r="AD207" s="3">
        <v>109165.586717607</v>
      </c>
      <c r="AE207" s="3">
        <v>116360.952412087</v>
      </c>
      <c r="AF207" s="3">
        <v>124030.58192022701</v>
      </c>
      <c r="AG207" s="3">
        <v>132205.735107685</v>
      </c>
      <c r="AH207" s="3">
        <v>140919.732252847</v>
      </c>
      <c r="AI207" s="3">
        <v>150208.08985358401</v>
      </c>
    </row>
    <row r="208" spans="1:35" x14ac:dyDescent="0.25">
      <c r="A208" s="1" t="s">
        <v>251</v>
      </c>
      <c r="B208" s="1" t="s">
        <v>257</v>
      </c>
      <c r="C208" s="1">
        <v>653.00433379618005</v>
      </c>
      <c r="D208" s="1" t="s">
        <v>253</v>
      </c>
      <c r="E208" s="12">
        <v>37592.9822489082</v>
      </c>
      <c r="F208" s="1">
        <v>57.5692691507343</v>
      </c>
      <c r="G208" s="1">
        <v>0.55173086074604005</v>
      </c>
      <c r="H208" s="1">
        <v>44.231493633807403</v>
      </c>
      <c r="I208" s="1">
        <v>64.732764770721502</v>
      </c>
      <c r="J208" s="1">
        <v>84.252591350622595</v>
      </c>
      <c r="K208" s="1">
        <v>0.64037947551029994</v>
      </c>
      <c r="L208" s="1">
        <v>57.569269167499698</v>
      </c>
      <c r="M208" s="12">
        <f t="shared" si="9"/>
        <v>37592.982259856108</v>
      </c>
      <c r="N208" s="5">
        <v>0.62605708497686297</v>
      </c>
      <c r="O208" s="7">
        <f t="shared" si="11"/>
        <v>62.422190614122499</v>
      </c>
      <c r="P208" s="12">
        <f t="shared" si="10"/>
        <v>40761.960996073227</v>
      </c>
      <c r="Q208" s="1">
        <v>0.13471463990671001</v>
      </c>
      <c r="R208" s="1">
        <v>0.71039613974056603</v>
      </c>
      <c r="S208" s="1">
        <v>0.80609689989683397</v>
      </c>
      <c r="T208" s="1">
        <v>0.91468995349635196</v>
      </c>
      <c r="U208" s="1">
        <v>1.0379120812078999</v>
      </c>
      <c r="V208" s="1">
        <v>1.1777340334826401</v>
      </c>
      <c r="W208" s="1">
        <v>1.3363920497091399</v>
      </c>
      <c r="X208" s="1">
        <v>67.684199181489703</v>
      </c>
      <c r="Y208" s="1">
        <v>73.389779720468894</v>
      </c>
      <c r="Z208" s="1">
        <v>79.576324054254698</v>
      </c>
      <c r="AA208" s="1">
        <v>86.284376027655597</v>
      </c>
      <c r="AB208" s="1">
        <v>93.557897213320899</v>
      </c>
      <c r="AC208" s="1">
        <v>101.444555016226</v>
      </c>
      <c r="AD208" s="3">
        <v>44198.0753950367</v>
      </c>
      <c r="AE208" s="3">
        <v>47923.844213813201</v>
      </c>
      <c r="AF208" s="3">
        <v>51963.684474997499</v>
      </c>
      <c r="AG208" s="3">
        <v>56344.071484958396</v>
      </c>
      <c r="AH208" s="3">
        <v>61093.712341156097</v>
      </c>
      <c r="AI208" s="3">
        <v>66243.734065621204</v>
      </c>
    </row>
    <row r="209" spans="1:35" x14ac:dyDescent="0.25">
      <c r="A209" s="1" t="s">
        <v>251</v>
      </c>
      <c r="B209" s="1" t="s">
        <v>258</v>
      </c>
      <c r="C209" s="1">
        <v>748.01926605831602</v>
      </c>
      <c r="D209" s="1" t="s">
        <v>253</v>
      </c>
      <c r="E209" s="12">
        <v>26405.592860565899</v>
      </c>
      <c r="F209" s="1">
        <v>35.300685502005898</v>
      </c>
      <c r="G209" s="1">
        <v>7.8344284220373803E-2</v>
      </c>
      <c r="H209" s="1">
        <v>12.672699639010199</v>
      </c>
      <c r="I209" s="1">
        <v>64.732764770721502</v>
      </c>
      <c r="J209" s="1">
        <v>180.317614710312</v>
      </c>
      <c r="K209" s="1">
        <v>0.64037947551029994</v>
      </c>
      <c r="L209" s="1">
        <v>35.300685546029001</v>
      </c>
      <c r="M209" s="12">
        <f t="shared" si="9"/>
        <v>26405.592893496017</v>
      </c>
      <c r="N209" s="5">
        <v>8.84500003550968E-2</v>
      </c>
      <c r="O209" s="7">
        <f t="shared" si="11"/>
        <v>38.152681614207452</v>
      </c>
      <c r="P209" s="12">
        <f t="shared" si="10"/>
        <v>28538.940899216068</v>
      </c>
      <c r="Q209" s="1">
        <v>0.12899110937431901</v>
      </c>
      <c r="R209" s="1">
        <v>9.9859264025059694E-2</v>
      </c>
      <c r="S209" s="1">
        <v>0.11274022127295499</v>
      </c>
      <c r="T209" s="1">
        <v>0.12728270748605999</v>
      </c>
      <c r="U209" s="1">
        <v>0.14370104512885301</v>
      </c>
      <c r="V209" s="1">
        <v>0.16223720235827299</v>
      </c>
      <c r="W209" s="1">
        <v>0.18316435907225301</v>
      </c>
      <c r="X209" s="1">
        <v>41.235094781858301</v>
      </c>
      <c r="Y209" s="1">
        <v>44.566540796850902</v>
      </c>
      <c r="Z209" s="1">
        <v>48.167139401634302</v>
      </c>
      <c r="AA209" s="1">
        <v>52.058635843247004</v>
      </c>
      <c r="AB209" s="1">
        <v>56.264532200304401</v>
      </c>
      <c r="AC209" s="1">
        <v>60.810229320093498</v>
      </c>
      <c r="AD209" s="3">
        <v>30844.6453345708</v>
      </c>
      <c r="AE209" s="3">
        <v>33336.631137618402</v>
      </c>
      <c r="AF209" s="3">
        <v>36029.948263339102</v>
      </c>
      <c r="AG209" s="3">
        <v>38940.862575462801</v>
      </c>
      <c r="AH209" s="3">
        <v>42086.954081586198</v>
      </c>
      <c r="AI209" s="3">
        <v>45487.223104854304</v>
      </c>
    </row>
    <row r="210" spans="1:35" x14ac:dyDescent="0.25">
      <c r="A210" s="1" t="s">
        <v>251</v>
      </c>
      <c r="B210" s="1" t="s">
        <v>259</v>
      </c>
      <c r="C210" s="1">
        <v>618.91035962085004</v>
      </c>
      <c r="D210" s="1" t="s">
        <v>253</v>
      </c>
      <c r="E210" s="12">
        <v>32987.359158598199</v>
      </c>
      <c r="F210" s="1">
        <v>53.299090321911201</v>
      </c>
      <c r="G210" s="1">
        <v>0.10625826845429499</v>
      </c>
      <c r="H210" s="1">
        <v>15.4037632295799</v>
      </c>
      <c r="I210" s="1">
        <v>64.732764770721502</v>
      </c>
      <c r="J210" s="1">
        <v>223.98406317206101</v>
      </c>
      <c r="K210" s="1">
        <v>0.64037947551029994</v>
      </c>
      <c r="L210" s="1">
        <v>53.299090380425604</v>
      </c>
      <c r="M210" s="12">
        <f t="shared" si="9"/>
        <v>32987.359194813398</v>
      </c>
      <c r="N210" s="5">
        <v>0.12420787757973401</v>
      </c>
      <c r="O210" s="7">
        <f t="shared" si="11"/>
        <v>58.901834424303502</v>
      </c>
      <c r="P210" s="12">
        <f t="shared" si="10"/>
        <v>36454.955525873447</v>
      </c>
      <c r="Q210" s="1">
        <v>0.16892435183205901</v>
      </c>
      <c r="R210" s="1">
        <v>0.14518961279232701</v>
      </c>
      <c r="S210" s="1">
        <v>0.169715674026018</v>
      </c>
      <c r="T210" s="1">
        <v>0.198384784256605</v>
      </c>
      <c r="U210" s="1">
        <v>0.23189680535049501</v>
      </c>
      <c r="V210" s="1">
        <v>0.27106982288625198</v>
      </c>
      <c r="W210" s="1">
        <v>0.316860117018544</v>
      </c>
      <c r="X210" s="1">
        <v>65.093532999998004</v>
      </c>
      <c r="Y210" s="1">
        <v>71.936096385370007</v>
      </c>
      <c r="Z210" s="1">
        <v>79.497942801251895</v>
      </c>
      <c r="AA210" s="1">
        <v>87.854682519531707</v>
      </c>
      <c r="AB210" s="1">
        <v>97.089873883958802</v>
      </c>
      <c r="AC210" s="1">
        <v>107.29585880305601</v>
      </c>
      <c r="AD210" s="3">
        <v>40287.061918020401</v>
      </c>
      <c r="AE210" s="3">
        <v>44521.995283589502</v>
      </c>
      <c r="AF210" s="3">
        <v>49202.100368240601</v>
      </c>
      <c r="AG210" s="3">
        <v>54374.173152538999</v>
      </c>
      <c r="AH210" s="3">
        <v>60089.9287610639</v>
      </c>
      <c r="AI210" s="3">
        <v>66406.518557627598</v>
      </c>
    </row>
    <row r="211" spans="1:35" x14ac:dyDescent="0.25">
      <c r="A211" s="1" t="s">
        <v>260</v>
      </c>
      <c r="B211" s="1" t="s">
        <v>261</v>
      </c>
      <c r="C211" s="1">
        <v>46.3696530732676</v>
      </c>
      <c r="D211" s="1" t="s">
        <v>253</v>
      </c>
      <c r="E211" s="12">
        <v>54789.040017990003</v>
      </c>
      <c r="F211" s="1">
        <v>1181.57105750649</v>
      </c>
      <c r="G211" s="1">
        <v>72.567343553491099</v>
      </c>
      <c r="H211" s="1">
        <v>1006.24711264017</v>
      </c>
      <c r="I211" s="1">
        <v>64.732764770721502</v>
      </c>
      <c r="J211" s="1">
        <v>76.011508867614694</v>
      </c>
      <c r="K211" s="1">
        <v>0.64037947551029994</v>
      </c>
      <c r="L211" s="1">
        <v>1181.5710550274</v>
      </c>
      <c r="M211" s="12">
        <f t="shared" si="9"/>
        <v>54789.039903035322</v>
      </c>
      <c r="N211" s="5">
        <v>92.261592339849898</v>
      </c>
      <c r="O211" s="7">
        <f t="shared" si="11"/>
        <v>1377.9657916430986</v>
      </c>
      <c r="P211" s="12">
        <f t="shared" si="10"/>
        <v>63895.795705321027</v>
      </c>
      <c r="Q211" s="1">
        <v>0.27139272049887903</v>
      </c>
      <c r="R211" s="1">
        <v>117.30071688252001</v>
      </c>
      <c r="S211" s="1">
        <v>149.13527755373599</v>
      </c>
      <c r="T211" s="1">
        <v>189.60950625140001</v>
      </c>
      <c r="U211" s="1">
        <v>241.068145985417</v>
      </c>
      <c r="V211" s="1">
        <v>306.49228595002103</v>
      </c>
      <c r="W211" s="1">
        <v>389.67206124591797</v>
      </c>
      <c r="X211" s="1">
        <v>1607.0042633995899</v>
      </c>
      <c r="Y211" s="1">
        <v>1874.11234607291</v>
      </c>
      <c r="Z211" s="1">
        <v>2185.6177769390001</v>
      </c>
      <c r="AA211" s="1">
        <v>2548.90005760943</v>
      </c>
      <c r="AB211" s="1">
        <v>2972.5652729547201</v>
      </c>
      <c r="AC211" s="1">
        <v>3466.6499675407399</v>
      </c>
      <c r="AD211" s="3">
        <v>74516.2301811012</v>
      </c>
      <c r="AE211" s="3">
        <v>86901.939307728899</v>
      </c>
      <c r="AF211" s="3">
        <v>101346.33806742801</v>
      </c>
      <c r="AG211" s="3">
        <v>118191.611389781</v>
      </c>
      <c r="AH211" s="3">
        <v>137836.82044455301</v>
      </c>
      <c r="AI211" s="3">
        <v>160747.35632131901</v>
      </c>
    </row>
    <row r="212" spans="1:35" x14ac:dyDescent="0.25">
      <c r="A212" s="1" t="s">
        <v>260</v>
      </c>
      <c r="B212" s="1" t="s">
        <v>81</v>
      </c>
      <c r="C212" s="1">
        <v>5047.9612554330097</v>
      </c>
      <c r="D212" s="1" t="s">
        <v>253</v>
      </c>
      <c r="E212" s="12">
        <v>8230.9483860197106</v>
      </c>
      <c r="F212" s="1">
        <v>1.63054904138991</v>
      </c>
      <c r="G212" s="1">
        <v>1.4689663912620501</v>
      </c>
      <c r="H212" s="1">
        <v>82.808539208970998</v>
      </c>
      <c r="I212" s="1">
        <v>64.732764770721502</v>
      </c>
      <c r="J212" s="1">
        <v>1.2746263676631</v>
      </c>
      <c r="K212" s="1">
        <v>0.64037947551029994</v>
      </c>
      <c r="L212" s="1">
        <v>1.63054904108284</v>
      </c>
      <c r="M212" s="12">
        <f t="shared" si="9"/>
        <v>8230.9483844696242</v>
      </c>
      <c r="N212" s="5">
        <v>1.7762039580979001</v>
      </c>
      <c r="O212" s="7">
        <f t="shared" si="11"/>
        <v>1.841420561288666</v>
      </c>
      <c r="P212" s="12">
        <f t="shared" si="10"/>
        <v>9295.4196483428914</v>
      </c>
      <c r="Q212" s="1">
        <v>0.209152209787379</v>
      </c>
      <c r="R212" s="1">
        <v>2.1477009409671601</v>
      </c>
      <c r="S212" s="1">
        <v>2.5968973387328802</v>
      </c>
      <c r="T212" s="1">
        <v>3.14004415571983</v>
      </c>
      <c r="U212" s="1">
        <v>3.79679132971857</v>
      </c>
      <c r="V212" s="1">
        <v>4.5908986264307803</v>
      </c>
      <c r="W212" s="1">
        <v>5.5510952190586202</v>
      </c>
      <c r="X212" s="1">
        <v>2.07956313983959</v>
      </c>
      <c r="Y212" s="1">
        <v>2.3485036191586</v>
      </c>
      <c r="Z212" s="1">
        <v>2.6522249522207302</v>
      </c>
      <c r="AA212" s="1">
        <v>2.99522518926431</v>
      </c>
      <c r="AB212" s="1">
        <v>3.3825840929863999</v>
      </c>
      <c r="AC212" s="1">
        <v>3.8200383687795298</v>
      </c>
      <c r="AD212" s="3">
        <v>10497.5541581369</v>
      </c>
      <c r="AE212" s="3">
        <v>11855.155277756799</v>
      </c>
      <c r="AF212" s="3">
        <v>13388.3287995029</v>
      </c>
      <c r="AG212" s="3">
        <v>15119.780706703201</v>
      </c>
      <c r="AH212" s="3">
        <v>17075.153444639302</v>
      </c>
      <c r="AI212" s="3">
        <v>19283.405679866599</v>
      </c>
    </row>
    <row r="213" spans="1:35" x14ac:dyDescent="0.25">
      <c r="A213" s="1" t="s">
        <v>260</v>
      </c>
      <c r="B213" s="1" t="s">
        <v>262</v>
      </c>
      <c r="C213" s="1">
        <v>1048.9261119161799</v>
      </c>
      <c r="D213" s="1" t="s">
        <v>253</v>
      </c>
      <c r="E213" s="12">
        <v>6858.9800687987999</v>
      </c>
      <c r="F213" s="1">
        <v>6.5390497870901099</v>
      </c>
      <c r="G213" s="1">
        <v>1.4711267476576999</v>
      </c>
      <c r="H213" s="1">
        <v>82.886506292218201</v>
      </c>
      <c r="I213" s="1">
        <v>64.732764770721502</v>
      </c>
      <c r="J213" s="1">
        <v>5.1068719219437204</v>
      </c>
      <c r="K213" s="1">
        <v>0.64037947551029994</v>
      </c>
      <c r="L213" s="1">
        <v>6.5390497858539796</v>
      </c>
      <c r="M213" s="12">
        <f t="shared" si="9"/>
        <v>6858.9800675021434</v>
      </c>
      <c r="N213" s="5">
        <v>1.7889000685960801</v>
      </c>
      <c r="O213" s="7">
        <f t="shared" si="11"/>
        <v>7.4114965020298591</v>
      </c>
      <c r="P213" s="12">
        <f t="shared" si="10"/>
        <v>7774.1122093545482</v>
      </c>
      <c r="Q213" s="1">
        <v>0.216006759067046</v>
      </c>
      <c r="R213" s="1">
        <v>2.1753145747083402</v>
      </c>
      <c r="S213" s="1">
        <v>2.6451972259423999</v>
      </c>
      <c r="T213" s="1">
        <v>3.21657770581136</v>
      </c>
      <c r="U213" s="1">
        <v>3.9113802313309902</v>
      </c>
      <c r="V213" s="1">
        <v>4.7562647985797097</v>
      </c>
      <c r="W213" s="1">
        <v>5.7836501429856</v>
      </c>
      <c r="X213" s="1">
        <v>8.4003459521645993</v>
      </c>
      <c r="Y213" s="1">
        <v>9.5211287081794307</v>
      </c>
      <c r="Z213" s="1">
        <v>10.791447446799401</v>
      </c>
      <c r="AA213" s="1">
        <v>12.231253411897301</v>
      </c>
      <c r="AB213" s="1">
        <v>13.8631597627268</v>
      </c>
      <c r="AC213" s="1">
        <v>15.7127967293971</v>
      </c>
      <c r="AD213" s="3">
        <v>8811.3422183548792</v>
      </c>
      <c r="AE213" s="3">
        <v>9986.9605169242295</v>
      </c>
      <c r="AF213" s="3">
        <v>11319.431012319101</v>
      </c>
      <c r="AG213" s="3">
        <v>12829.681085202999</v>
      </c>
      <c r="AH213" s="3">
        <v>14541.4302687899</v>
      </c>
      <c r="AI213" s="3">
        <v>16481.562780695898</v>
      </c>
    </row>
    <row r="214" spans="1:35" x14ac:dyDescent="0.25">
      <c r="A214" s="1" t="s">
        <v>260</v>
      </c>
      <c r="B214" s="1" t="s">
        <v>263</v>
      </c>
      <c r="C214" s="1">
        <v>257.865721324199</v>
      </c>
      <c r="D214" s="1" t="s">
        <v>253</v>
      </c>
      <c r="E214" s="12">
        <v>26325.463995510101</v>
      </c>
      <c r="F214" s="1">
        <v>102.08981581701801</v>
      </c>
      <c r="G214" s="1">
        <v>1.24095722439225</v>
      </c>
      <c r="H214" s="1">
        <v>74.329993410910802</v>
      </c>
      <c r="I214" s="1">
        <v>64.732764770721502</v>
      </c>
      <c r="J214" s="1">
        <v>88.908336049970401</v>
      </c>
      <c r="K214" s="1">
        <v>0.64037947551029994</v>
      </c>
      <c r="L214" s="1">
        <v>102.089815806225</v>
      </c>
      <c r="M214" s="12">
        <f t="shared" si="9"/>
        <v>26325.463992726822</v>
      </c>
      <c r="N214" s="5">
        <v>1.8122392956917499</v>
      </c>
      <c r="O214" s="7">
        <f t="shared" si="11"/>
        <v>130.10632696753618</v>
      </c>
      <c r="P214" s="12">
        <f t="shared" si="10"/>
        <v>33549.961852325803</v>
      </c>
      <c r="Q214" s="1">
        <v>0.46035597365515701</v>
      </c>
      <c r="R214" s="1">
        <v>2.6465144811560699</v>
      </c>
      <c r="S214" s="1">
        <v>3.8648532319211402</v>
      </c>
      <c r="T214" s="1">
        <v>5.6440615045364799</v>
      </c>
      <c r="U214" s="1">
        <v>8.2423389338269697</v>
      </c>
      <c r="V214" s="1">
        <v>12.036748898904699</v>
      </c>
      <c r="W214" s="1">
        <v>17.577938157902601</v>
      </c>
      <c r="X214" s="1">
        <v>165.81141011277199</v>
      </c>
      <c r="Y214" s="1">
        <v>211.315040278141</v>
      </c>
      <c r="Z214" s="1">
        <v>269.30623301124001</v>
      </c>
      <c r="AA214" s="1">
        <v>343.211950475663</v>
      </c>
      <c r="AB214" s="1">
        <v>437.39961616258802</v>
      </c>
      <c r="AC214" s="1">
        <v>557.43520572063005</v>
      </c>
      <c r="AD214" s="3">
        <v>42757.078872512699</v>
      </c>
      <c r="AE214" s="3">
        <v>54490.905287975103</v>
      </c>
      <c r="AF214" s="3">
        <v>69444.846032546193</v>
      </c>
      <c r="AG214" s="3">
        <v>88502.5971764922</v>
      </c>
      <c r="AH214" s="3">
        <v>112790.36752869299</v>
      </c>
      <c r="AI214" s="3">
        <v>143743.43141465299</v>
      </c>
    </row>
    <row r="215" spans="1:35" x14ac:dyDescent="0.25">
      <c r="A215" s="1" t="s">
        <v>260</v>
      </c>
      <c r="B215" s="1" t="s">
        <v>264</v>
      </c>
      <c r="C215" s="1">
        <v>170.441546845364</v>
      </c>
      <c r="D215" s="1" t="s">
        <v>253</v>
      </c>
      <c r="E215" s="12">
        <v>31089.2352433456</v>
      </c>
      <c r="F215" s="1">
        <v>182.40408995790099</v>
      </c>
      <c r="G215" s="1">
        <v>3.0088573008685402</v>
      </c>
      <c r="H215" s="1">
        <v>131.063788273326</v>
      </c>
      <c r="I215" s="1">
        <v>64.732764770721502</v>
      </c>
      <c r="J215" s="1">
        <v>90.089880691060202</v>
      </c>
      <c r="K215" s="1">
        <v>0.64037947551029994</v>
      </c>
      <c r="L215" s="1">
        <v>182.404089859506</v>
      </c>
      <c r="M215" s="12">
        <f t="shared" si="9"/>
        <v>31089.235226574976</v>
      </c>
      <c r="N215" s="5">
        <v>3.7670058659986601</v>
      </c>
      <c r="O215" s="7">
        <f t="shared" si="11"/>
        <v>210.63581527650578</v>
      </c>
      <c r="P215" s="12">
        <f t="shared" si="10"/>
        <v>35901.094176761995</v>
      </c>
      <c r="Q215" s="1">
        <v>0.25197225701307502</v>
      </c>
      <c r="R215" s="1">
        <v>4.7161868362358401</v>
      </c>
      <c r="S215" s="1">
        <v>5.9045350778575401</v>
      </c>
      <c r="T215" s="1">
        <v>7.39231410803818</v>
      </c>
      <c r="U215" s="1">
        <v>9.25497217839016</v>
      </c>
      <c r="V215" s="1">
        <v>11.5869684067723</v>
      </c>
      <c r="W215" s="1">
        <v>14.5065629881659</v>
      </c>
      <c r="X215" s="1">
        <v>243.23712648861999</v>
      </c>
      <c r="Y215" s="1">
        <v>280.88432930921402</v>
      </c>
      <c r="Z215" s="1">
        <v>324.35840527485601</v>
      </c>
      <c r="AA215" s="1">
        <v>374.56121290635599</v>
      </c>
      <c r="AB215" s="1">
        <v>432.53419653175399</v>
      </c>
      <c r="AC215" s="1">
        <v>499.47999078095398</v>
      </c>
      <c r="AD215" s="3">
        <v>41457.712088941997</v>
      </c>
      <c r="AE215" s="3">
        <v>47874.359572085297</v>
      </c>
      <c r="AF215" s="3">
        <v>55284.148327342104</v>
      </c>
      <c r="AG215" s="3">
        <v>63840.792516035297</v>
      </c>
      <c r="AH215" s="3">
        <v>73721.797520389096</v>
      </c>
      <c r="AI215" s="3">
        <v>85132.142247014301</v>
      </c>
    </row>
    <row r="216" spans="1:35" x14ac:dyDescent="0.25">
      <c r="A216" s="1" t="s">
        <v>260</v>
      </c>
      <c r="B216" s="1" t="s">
        <v>265</v>
      </c>
      <c r="C216" s="1">
        <v>328.32947343854602</v>
      </c>
      <c r="D216" s="1" t="s">
        <v>253</v>
      </c>
      <c r="E216" s="12">
        <v>82917.657939919794</v>
      </c>
      <c r="F216" s="1">
        <v>252.544059086549</v>
      </c>
      <c r="G216" s="1">
        <v>7.0708658016629604</v>
      </c>
      <c r="H216" s="1">
        <v>226.52126147835901</v>
      </c>
      <c r="I216" s="1">
        <v>64.732764770721502</v>
      </c>
      <c r="J216" s="1">
        <v>72.169274815091001</v>
      </c>
      <c r="K216" s="1">
        <v>0.64037947551029994</v>
      </c>
      <c r="L216" s="1">
        <v>252.544058844651</v>
      </c>
      <c r="M216" s="12">
        <f t="shared" si="9"/>
        <v>82917.657860497449</v>
      </c>
      <c r="N216" s="5">
        <v>8.8171237334833208</v>
      </c>
      <c r="O216" s="7">
        <f t="shared" si="11"/>
        <v>290.88431801899765</v>
      </c>
      <c r="P216" s="12">
        <f t="shared" si="10"/>
        <v>95505.89496670806</v>
      </c>
      <c r="Q216" s="1">
        <v>0.246965220498126</v>
      </c>
      <c r="R216" s="1">
        <v>10.9946466404822</v>
      </c>
      <c r="S216" s="1">
        <v>13.709941972347901</v>
      </c>
      <c r="T216" s="1">
        <v>17.0958208145654</v>
      </c>
      <c r="U216" s="1">
        <v>21.317893971631001</v>
      </c>
      <c r="V216" s="1">
        <v>26.582672356890502</v>
      </c>
      <c r="W216" s="1">
        <v>33.147667896939403</v>
      </c>
      <c r="X216" s="1">
        <v>335.04524658576997</v>
      </c>
      <c r="Y216" s="1">
        <v>385.91051598865499</v>
      </c>
      <c r="Z216" s="1">
        <v>444.49795324138501</v>
      </c>
      <c r="AA216" s="1">
        <v>511.97990790587698</v>
      </c>
      <c r="AB216" s="1">
        <v>589.70671110596402</v>
      </c>
      <c r="AC216" s="1">
        <v>679.23369599758701</v>
      </c>
      <c r="AD216" s="3">
        <v>110005.22938959301</v>
      </c>
      <c r="AE216" s="3">
        <v>126705.796508953</v>
      </c>
      <c r="AF216" s="3">
        <v>145941.77893225499</v>
      </c>
      <c r="AG216" s="3">
        <v>168098.09357385201</v>
      </c>
      <c r="AH216" s="3">
        <v>193618.09394059799</v>
      </c>
      <c r="AI216" s="3">
        <v>223012.44174860499</v>
      </c>
    </row>
    <row r="217" spans="1:35" x14ac:dyDescent="0.25">
      <c r="A217" s="1" t="s">
        <v>260</v>
      </c>
      <c r="B217" s="1" t="s">
        <v>266</v>
      </c>
      <c r="C217" s="1">
        <v>1491.7460086875999</v>
      </c>
      <c r="D217" s="1" t="s">
        <v>253</v>
      </c>
      <c r="E217" s="12">
        <v>88401.678972206995</v>
      </c>
      <c r="F217" s="1">
        <v>59.260543321299103</v>
      </c>
      <c r="G217" s="1">
        <v>3.6024380884044001</v>
      </c>
      <c r="H217" s="1">
        <v>147.08119436196901</v>
      </c>
      <c r="I217" s="1">
        <v>64.732764770721502</v>
      </c>
      <c r="J217" s="1">
        <v>26.081504353045201</v>
      </c>
      <c r="K217" s="1">
        <v>0.64037947551029994</v>
      </c>
      <c r="L217" s="1">
        <v>59.260543284106902</v>
      </c>
      <c r="M217" s="12">
        <f t="shared" si="9"/>
        <v>88401.678916725228</v>
      </c>
      <c r="N217" s="5">
        <v>4.5746552944470897</v>
      </c>
      <c r="O217" s="7">
        <f t="shared" si="11"/>
        <v>69.057775914042935</v>
      </c>
      <c r="P217" s="12">
        <f t="shared" si="10"/>
        <v>103016.66158861622</v>
      </c>
      <c r="Q217" s="1">
        <v>0.26987756130274099</v>
      </c>
      <c r="R217" s="1">
        <v>5.8092521091131504</v>
      </c>
      <c r="S217" s="1">
        <v>7.3770389013134201</v>
      </c>
      <c r="T217" s="1">
        <v>9.3679361696353407</v>
      </c>
      <c r="U217" s="1">
        <v>11.8961319375362</v>
      </c>
      <c r="V217" s="1">
        <v>15.1066310137742</v>
      </c>
      <c r="W217" s="1">
        <v>19.183571751271899</v>
      </c>
      <c r="X217" s="1">
        <v>80.474733269500405</v>
      </c>
      <c r="Y217" s="1">
        <v>93.779195884591005</v>
      </c>
      <c r="Z217" s="1">
        <v>109.283215034818</v>
      </c>
      <c r="AA217" s="1">
        <v>127.350431784932</v>
      </c>
      <c r="AB217" s="1">
        <v>148.404606056304</v>
      </c>
      <c r="AC217" s="1">
        <v>172.93955575997299</v>
      </c>
      <c r="AD217" s="3">
        <v>120047.862154977</v>
      </c>
      <c r="AE217" s="3">
        <v>139894.74115877101</v>
      </c>
      <c r="AF217" s="3">
        <v>163022.79984473999</v>
      </c>
      <c r="AG217" s="3">
        <v>189974.49831981599</v>
      </c>
      <c r="AH217" s="3">
        <v>221381.978755349</v>
      </c>
      <c r="AI217" s="3">
        <v>257981.89204914801</v>
      </c>
    </row>
    <row r="218" spans="1:35" x14ac:dyDescent="0.25">
      <c r="A218" s="1" t="s">
        <v>260</v>
      </c>
      <c r="B218" s="1" t="s">
        <v>267</v>
      </c>
      <c r="C218" s="1">
        <v>353.96303829713298</v>
      </c>
      <c r="D218" s="1" t="s">
        <v>253</v>
      </c>
      <c r="E218" s="12">
        <v>69887.203500977397</v>
      </c>
      <c r="F218" s="1">
        <v>197.44209405929701</v>
      </c>
      <c r="G218" s="1">
        <v>3.3589445110885401</v>
      </c>
      <c r="H218" s="1">
        <v>140.63507481777901</v>
      </c>
      <c r="I218" s="1">
        <v>64.732764770721502</v>
      </c>
      <c r="J218" s="1">
        <v>90.880405525716</v>
      </c>
      <c r="K218" s="1">
        <v>0.64037947551029994</v>
      </c>
      <c r="L218" s="1">
        <v>197.44209394214801</v>
      </c>
      <c r="M218" s="12">
        <f t="shared" si="9"/>
        <v>69887.203459510667</v>
      </c>
      <c r="N218" s="5">
        <v>3.89097665753245</v>
      </c>
      <c r="O218" s="7">
        <f t="shared" si="11"/>
        <v>216.93603059042638</v>
      </c>
      <c r="P218" s="12">
        <f t="shared" si="10"/>
        <v>76787.336503907107</v>
      </c>
      <c r="Q218" s="1">
        <v>0.158392657183695</v>
      </c>
      <c r="R218" s="1">
        <v>4.5072787893587503</v>
      </c>
      <c r="S218" s="1">
        <v>5.2211986534729897</v>
      </c>
      <c r="T218" s="1">
        <v>6.0481981818805099</v>
      </c>
      <c r="U218" s="1">
        <v>7.0061883630821598</v>
      </c>
      <c r="V218" s="1">
        <v>8.1159171546402398</v>
      </c>
      <c r="W218" s="1">
        <v>9.4014188382464408</v>
      </c>
      <c r="X218" s="1">
        <v>238.35465086852</v>
      </c>
      <c r="Y218" s="1">
        <v>261.88798345774399</v>
      </c>
      <c r="Z218" s="1">
        <v>287.74481903185603</v>
      </c>
      <c r="AA218" s="1">
        <v>316.15456267406398</v>
      </c>
      <c r="AB218" s="1">
        <v>347.36926918765198</v>
      </c>
      <c r="AC218" s="1">
        <v>381.66587935775402</v>
      </c>
      <c r="AD218" s="3">
        <v>84368.736413674094</v>
      </c>
      <c r="AE218" s="3">
        <v>92698.666318212694</v>
      </c>
      <c r="AF218" s="3">
        <v>101851.030398774</v>
      </c>
      <c r="AG218" s="3">
        <v>111907.02957561301</v>
      </c>
      <c r="AH218" s="3">
        <v>122955.881932716</v>
      </c>
      <c r="AI218" s="3">
        <v>135095.61427181799</v>
      </c>
    </row>
    <row r="219" spans="1:35" x14ac:dyDescent="0.25">
      <c r="A219" s="1" t="s">
        <v>268</v>
      </c>
      <c r="B219" s="1" t="s">
        <v>269</v>
      </c>
      <c r="C219" s="1">
        <v>10.7909039599355</v>
      </c>
      <c r="D219" s="1" t="s">
        <v>253</v>
      </c>
      <c r="E219" s="12">
        <v>28149.223219830299</v>
      </c>
      <c r="F219" s="1">
        <v>2608.60659351085</v>
      </c>
      <c r="G219" s="1">
        <v>4.4578996156899597</v>
      </c>
      <c r="H219" s="1">
        <v>168.58303490234599</v>
      </c>
      <c r="I219" s="1">
        <v>64.732764770721502</v>
      </c>
      <c r="J219" s="1">
        <v>1001.65664412736</v>
      </c>
      <c r="K219" s="1">
        <v>0.64037947551029994</v>
      </c>
      <c r="L219" s="1">
        <v>2608.60659160149</v>
      </c>
      <c r="M219" s="12">
        <f t="shared" si="9"/>
        <v>28149.223199226366</v>
      </c>
      <c r="N219" s="5">
        <v>5.6709461354056598</v>
      </c>
      <c r="O219" s="7">
        <f t="shared" si="11"/>
        <v>3043.2974642987169</v>
      </c>
      <c r="P219" s="12">
        <f t="shared" si="10"/>
        <v>32839.930658762692</v>
      </c>
      <c r="Q219" s="1">
        <v>0.27211167237734002</v>
      </c>
      <c r="R219" s="1">
        <v>7.2140767722727102</v>
      </c>
      <c r="S219" s="1">
        <v>9.1771112674343591</v>
      </c>
      <c r="T219" s="1">
        <v>11.6743103620088</v>
      </c>
      <c r="U219" s="1">
        <v>14.851026478467199</v>
      </c>
      <c r="V219" s="1">
        <v>18.892164130043</v>
      </c>
      <c r="W219" s="1">
        <v>24.032942506296202</v>
      </c>
      <c r="X219" s="1">
        <v>3550.4240026170901</v>
      </c>
      <c r="Y219" s="1">
        <v>4142.0566823441504</v>
      </c>
      <c r="Z219" s="1">
        <v>4832.2773694368097</v>
      </c>
      <c r="AA219" s="1">
        <v>5637.51449242745</v>
      </c>
      <c r="AB219" s="1">
        <v>6576.9340670181</v>
      </c>
      <c r="AC219" s="1">
        <v>7672.8958799142001</v>
      </c>
      <c r="AD219" s="3">
        <v>38312.284429291198</v>
      </c>
      <c r="AE219" s="3">
        <v>44696.535855785201</v>
      </c>
      <c r="AF219" s="3">
        <v>52144.641001362797</v>
      </c>
      <c r="AG219" s="3">
        <v>60833.877460529598</v>
      </c>
      <c r="AH219" s="3">
        <v>70971.063868020894</v>
      </c>
      <c r="AI219" s="3">
        <v>82797.482534739698</v>
      </c>
    </row>
    <row r="220" spans="1:35" x14ac:dyDescent="0.25">
      <c r="A220" s="1" t="s">
        <v>268</v>
      </c>
      <c r="B220" s="1" t="s">
        <v>270</v>
      </c>
      <c r="C220" s="1">
        <v>140.17713930714399</v>
      </c>
      <c r="D220" s="1" t="s">
        <v>253</v>
      </c>
      <c r="E220" s="12">
        <v>182327.24881128399</v>
      </c>
      <c r="F220" s="1">
        <v>1300.6917512547</v>
      </c>
      <c r="G220" s="1">
        <v>100.121070560327</v>
      </c>
      <c r="H220" s="1">
        <v>1236.57259666767</v>
      </c>
      <c r="I220" s="1">
        <v>64.732764770721502</v>
      </c>
      <c r="J220" s="1">
        <v>68.089308626185399</v>
      </c>
      <c r="K220" s="1">
        <v>0.64037947551029994</v>
      </c>
      <c r="L220" s="1">
        <v>1300.6917483206701</v>
      </c>
      <c r="M220" s="12">
        <f t="shared" si="9"/>
        <v>182327.24839999923</v>
      </c>
      <c r="N220" s="5">
        <v>108.185033356955</v>
      </c>
      <c r="O220" s="7">
        <f t="shared" si="11"/>
        <v>1366.8404991658251</v>
      </c>
      <c r="P220" s="12">
        <f t="shared" si="10"/>
        <v>191599.79106221409</v>
      </c>
      <c r="Q220" s="1">
        <v>8.0542115176130497E-2</v>
      </c>
      <c r="R220" s="1">
        <v>116.898484773924</v>
      </c>
      <c r="S220" s="1">
        <v>126.313735998501</v>
      </c>
      <c r="T220" s="1">
        <v>136.48731147161899</v>
      </c>
      <c r="U220" s="1">
        <v>147.48028823224701</v>
      </c>
      <c r="V220" s="1">
        <v>159.35866259325701</v>
      </c>
      <c r="W220" s="1">
        <v>172.19374635015799</v>
      </c>
      <c r="X220" s="1">
        <v>1436.35335010926</v>
      </c>
      <c r="Y220" s="1">
        <v>1509.4013878204601</v>
      </c>
      <c r="Z220" s="1">
        <v>1586.1643998539901</v>
      </c>
      <c r="AA220" s="1">
        <v>1666.8313171469199</v>
      </c>
      <c r="AB220" s="1">
        <v>1751.60067902009</v>
      </c>
      <c r="AC220" s="1">
        <v>1840.6811218277701</v>
      </c>
      <c r="AD220" s="3">
        <v>201343.90365254899</v>
      </c>
      <c r="AE220" s="3">
        <v>211583.568610905</v>
      </c>
      <c r="AF220" s="3">
        <v>222343.98804236599</v>
      </c>
      <c r="AG220" s="3">
        <v>233651.64574521501</v>
      </c>
      <c r="AH220" s="3">
        <v>245534.37239348801</v>
      </c>
      <c r="AI220" s="3">
        <v>258021.414034482</v>
      </c>
    </row>
    <row r="221" spans="1:35" x14ac:dyDescent="0.25">
      <c r="A221" s="1" t="s">
        <v>268</v>
      </c>
      <c r="B221" s="1" t="s">
        <v>271</v>
      </c>
      <c r="C221" s="1">
        <v>161.13397365870799</v>
      </c>
      <c r="D221" s="1" t="s">
        <v>253</v>
      </c>
      <c r="E221" s="12">
        <v>20042.9998644853</v>
      </c>
      <c r="F221" s="1">
        <v>124.38717552474399</v>
      </c>
      <c r="G221" s="1">
        <v>0.822454675838447</v>
      </c>
      <c r="H221" s="1">
        <v>57.116765660364599</v>
      </c>
      <c r="I221" s="1">
        <v>64.732764770721502</v>
      </c>
      <c r="J221" s="1">
        <v>140.97306947695799</v>
      </c>
      <c r="K221" s="1">
        <v>0.64037947551029994</v>
      </c>
      <c r="L221" s="1">
        <v>124.38717553665001</v>
      </c>
      <c r="M221" s="12">
        <f t="shared" si="9"/>
        <v>20042.99986640365</v>
      </c>
      <c r="N221" s="5">
        <v>0.88383781217741697</v>
      </c>
      <c r="O221" s="7">
        <f t="shared" si="11"/>
        <v>130.2549556276156</v>
      </c>
      <c r="P221" s="12">
        <f t="shared" si="10"/>
        <v>20988.498589016392</v>
      </c>
      <c r="Q221" s="1">
        <v>7.4634065733036506E-2</v>
      </c>
      <c r="R221" s="1">
        <v>0.94980222154881</v>
      </c>
      <c r="S221" s="1">
        <v>1.0206898229852599</v>
      </c>
      <c r="T221" s="1">
        <v>1.09686805432699</v>
      </c>
      <c r="U221" s="1">
        <v>1.1787317767940999</v>
      </c>
      <c r="V221" s="1">
        <v>1.26670532170497</v>
      </c>
      <c r="W221" s="1">
        <v>1.3612446899494799</v>
      </c>
      <c r="X221" s="1">
        <v>136.399539521283</v>
      </c>
      <c r="Y221" s="1">
        <v>142.83398502554701</v>
      </c>
      <c r="Z221" s="1">
        <v>149.57196593097601</v>
      </c>
      <c r="AA221" s="1">
        <v>156.62780106888201</v>
      </c>
      <c r="AB221" s="1">
        <v>164.01648474015701</v>
      </c>
      <c r="AC221" s="1">
        <v>171.75371857954801</v>
      </c>
      <c r="AD221" s="3">
        <v>21978.599808282499</v>
      </c>
      <c r="AE221" s="3">
        <v>23015.407580674899</v>
      </c>
      <c r="AF221" s="3">
        <v>24101.125218403198</v>
      </c>
      <c r="AG221" s="3">
        <v>25238.0599716547</v>
      </c>
      <c r="AH221" s="3">
        <v>26428.627931714502</v>
      </c>
      <c r="AI221" s="3">
        <v>27675.3591653822</v>
      </c>
    </row>
    <row r="222" spans="1:35" x14ac:dyDescent="0.25">
      <c r="A222" s="1" t="s">
        <v>268</v>
      </c>
      <c r="B222" s="1" t="s">
        <v>272</v>
      </c>
      <c r="C222" s="1">
        <v>969.64739675779299</v>
      </c>
      <c r="D222" s="1" t="s">
        <v>253</v>
      </c>
      <c r="E222" s="12">
        <v>77694.689788366697</v>
      </c>
      <c r="F222" s="1">
        <v>80.1267450912096</v>
      </c>
      <c r="G222" s="1">
        <v>2.15422932781467</v>
      </c>
      <c r="H222" s="1">
        <v>105.817493573137</v>
      </c>
      <c r="I222" s="1">
        <v>64.732764770721502</v>
      </c>
      <c r="J222" s="1">
        <v>49.0167132738584</v>
      </c>
      <c r="K222" s="1">
        <v>0.64037947551029994</v>
      </c>
      <c r="L222" s="1">
        <v>80.126745061096997</v>
      </c>
      <c r="M222" s="12">
        <f t="shared" si="9"/>
        <v>77694.689759168046</v>
      </c>
      <c r="N222" s="5">
        <v>2.6151081724574499</v>
      </c>
      <c r="O222" s="7">
        <f t="shared" si="11"/>
        <v>90.718528104434569</v>
      </c>
      <c r="P222" s="12">
        <f t="shared" si="10"/>
        <v>87964.984614163666</v>
      </c>
      <c r="Q222" s="1">
        <v>0.21394140293796601</v>
      </c>
      <c r="R222" s="1">
        <v>3.17458808370754</v>
      </c>
      <c r="S222" s="1">
        <v>3.8537639120860798</v>
      </c>
      <c r="T222" s="1">
        <v>4.6782435700294798</v>
      </c>
      <c r="U222" s="1">
        <v>5.6791135626871103</v>
      </c>
      <c r="V222" s="1">
        <v>6.8941110857324297</v>
      </c>
      <c r="W222" s="1">
        <v>8.3690468834242093</v>
      </c>
      <c r="X222" s="1">
        <v>102.71041629308399</v>
      </c>
      <c r="Y222" s="1">
        <v>116.287486531464</v>
      </c>
      <c r="Z222" s="1">
        <v>131.65928064411801</v>
      </c>
      <c r="AA222" s="1">
        <v>149.063039341181</v>
      </c>
      <c r="AB222" s="1">
        <v>168.76736367481601</v>
      </c>
      <c r="AC222" s="1">
        <v>191.07636049574899</v>
      </c>
      <c r="AD222" s="3">
        <v>99592.887778498596</v>
      </c>
      <c r="AE222" s="3">
        <v>112757.858590741</v>
      </c>
      <c r="AF222" s="3">
        <v>127663.078735573</v>
      </c>
      <c r="AG222" s="3">
        <v>144538.58804998099</v>
      </c>
      <c r="AH222" s="3">
        <v>163644.83484496101</v>
      </c>
      <c r="AI222" s="3">
        <v>185276.695536657</v>
      </c>
    </row>
    <row r="223" spans="1:35" x14ac:dyDescent="0.25">
      <c r="A223" s="1" t="s">
        <v>268</v>
      </c>
      <c r="B223" s="1" t="s">
        <v>273</v>
      </c>
      <c r="C223" s="1">
        <v>938.01937043829798</v>
      </c>
      <c r="D223" s="1" t="s">
        <v>253</v>
      </c>
      <c r="E223" s="12">
        <v>49821.468297424297</v>
      </c>
      <c r="F223" s="1">
        <v>53.113474910592501</v>
      </c>
      <c r="G223" s="1">
        <v>2.25529697993501</v>
      </c>
      <c r="H223" s="1">
        <v>108.97040907554999</v>
      </c>
      <c r="I223" s="1">
        <v>64.732764770721502</v>
      </c>
      <c r="J223" s="1">
        <v>31.551520332086302</v>
      </c>
      <c r="K223" s="1">
        <v>0.64037947551029994</v>
      </c>
      <c r="L223" s="1">
        <v>53.113474889439303</v>
      </c>
      <c r="M223" s="12">
        <f t="shared" si="9"/>
        <v>49821.4682775822</v>
      </c>
      <c r="N223" s="5">
        <v>2.6821047419889901</v>
      </c>
      <c r="O223" s="7">
        <f t="shared" si="11"/>
        <v>59.348173366271176</v>
      </c>
      <c r="P223" s="12">
        <f t="shared" si="10"/>
        <v>55669.736217692654</v>
      </c>
      <c r="Q223" s="1">
        <v>0.189246811329598</v>
      </c>
      <c r="R223" s="1">
        <v>3.1896845120623998</v>
      </c>
      <c r="S223" s="1">
        <v>3.7933221351176099</v>
      </c>
      <c r="T223" s="1">
        <v>4.5111962535346004</v>
      </c>
      <c r="U223" s="1">
        <v>5.3649257597980604</v>
      </c>
      <c r="V223" s="1">
        <v>6.3802208528598596</v>
      </c>
      <c r="W223" s="1">
        <v>7.5876573048421996</v>
      </c>
      <c r="X223" s="1">
        <v>66.314728781063195</v>
      </c>
      <c r="Y223" s="1">
        <v>74.099049791568603</v>
      </c>
      <c r="Z223" s="1">
        <v>82.797129400026606</v>
      </c>
      <c r="AA223" s="1">
        <v>92.516228698857006</v>
      </c>
      <c r="AB223" s="1">
        <v>103.376199569745</v>
      </c>
      <c r="AC223" s="1">
        <v>115.51096264709599</v>
      </c>
      <c r="AD223" s="3">
        <v>62204.500141999401</v>
      </c>
      <c r="AE223" s="3">
        <v>69506.344035563307</v>
      </c>
      <c r="AF223" s="3">
        <v>77665.311193911301</v>
      </c>
      <c r="AG223" s="3">
        <v>86782.014599427494</v>
      </c>
      <c r="AH223" s="3">
        <v>96968.877638716804</v>
      </c>
      <c r="AI223" s="3">
        <v>108351.520460951</v>
      </c>
    </row>
    <row r="224" spans="1:35" x14ac:dyDescent="0.25">
      <c r="A224" s="1" t="s">
        <v>268</v>
      </c>
      <c r="B224" s="1" t="s">
        <v>274</v>
      </c>
      <c r="C224" s="1">
        <v>1753.7855648311199</v>
      </c>
      <c r="D224" s="1" t="s">
        <v>253</v>
      </c>
      <c r="E224" s="12">
        <v>179482.61755796199</v>
      </c>
      <c r="F224" s="1">
        <v>102.340115665876</v>
      </c>
      <c r="G224" s="1">
        <v>0.83083334437568601</v>
      </c>
      <c r="H224" s="1">
        <v>57.4887044176945</v>
      </c>
      <c r="I224" s="1">
        <v>64.732764770721502</v>
      </c>
      <c r="J224" s="1">
        <v>115.23583112735</v>
      </c>
      <c r="K224" s="1">
        <v>0.64037947551029994</v>
      </c>
      <c r="L224" s="1">
        <v>102.340115675164</v>
      </c>
      <c r="M224" s="12">
        <f t="shared" si="9"/>
        <v>179482.61757424966</v>
      </c>
      <c r="N224" s="5">
        <v>1.11807911463443</v>
      </c>
      <c r="O224" s="7">
        <f t="shared" si="11"/>
        <v>123.77369471041362</v>
      </c>
      <c r="P224" s="12">
        <f t="shared" si="10"/>
        <v>217072.51908893735</v>
      </c>
      <c r="Q224" s="1">
        <v>0.34573211607749799</v>
      </c>
      <c r="R224" s="1">
        <v>1.50463497287905</v>
      </c>
      <c r="S224" s="1">
        <v>2.0248356059767398</v>
      </c>
      <c r="T224" s="1">
        <v>2.7248863047401399</v>
      </c>
      <c r="U224" s="1">
        <v>3.6669670129485499</v>
      </c>
      <c r="V224" s="1">
        <v>4.9347552779216297</v>
      </c>
      <c r="W224" s="1">
        <v>6.6408586624820796</v>
      </c>
      <c r="X224" s="1">
        <v>149.696210534817</v>
      </c>
      <c r="Y224" s="1">
        <v>181.047802611961</v>
      </c>
      <c r="Z224" s="1">
        <v>218.965508301868</v>
      </c>
      <c r="AA224" s="1">
        <v>264.82450012750297</v>
      </c>
      <c r="AB224" s="1">
        <v>320.28795955889501</v>
      </c>
      <c r="AC224" s="1">
        <v>387.36739610198498</v>
      </c>
      <c r="AD224" s="3">
        <v>262535.05314588401</v>
      </c>
      <c r="AE224" s="3">
        <v>317519.02276525297</v>
      </c>
      <c r="AF224" s="3">
        <v>384018.54765572702</v>
      </c>
      <c r="AG224" s="3">
        <v>464445.38553723402</v>
      </c>
      <c r="AH224" s="3">
        <v>561716.40006360703</v>
      </c>
      <c r="AI224" s="3">
        <v>679359.34756988497</v>
      </c>
    </row>
    <row r="225" spans="1:35" x14ac:dyDescent="0.25">
      <c r="A225" s="1" t="s">
        <v>268</v>
      </c>
      <c r="B225" s="1" t="s">
        <v>275</v>
      </c>
      <c r="C225" s="1">
        <v>1145.80360042351</v>
      </c>
      <c r="D225" s="1" t="s">
        <v>253</v>
      </c>
      <c r="E225" s="12">
        <v>159606.35286852799</v>
      </c>
      <c r="F225" s="1">
        <v>139.29643161317901</v>
      </c>
      <c r="G225" s="1">
        <v>1.6379221270289701</v>
      </c>
      <c r="H225" s="1">
        <v>88.787771452449405</v>
      </c>
      <c r="I225" s="1">
        <v>64.732764770721502</v>
      </c>
      <c r="J225" s="1">
        <v>101.557263950992</v>
      </c>
      <c r="K225" s="1">
        <v>0.64037947551029994</v>
      </c>
      <c r="L225" s="1">
        <v>139.296431579521</v>
      </c>
      <c r="M225" s="12">
        <f t="shared" si="9"/>
        <v>159606.35282996227</v>
      </c>
      <c r="N225" s="5">
        <v>2.12828063595548</v>
      </c>
      <c r="O225" s="7">
        <f t="shared" si="11"/>
        <v>164.73047962822471</v>
      </c>
      <c r="P225" s="12">
        <f t="shared" si="10"/>
        <v>188748.77665751154</v>
      </c>
      <c r="Q225" s="1">
        <v>0.29937840196100302</v>
      </c>
      <c r="R225" s="1">
        <v>2.76544189167238</v>
      </c>
      <c r="S225" s="1">
        <v>3.59335546591727</v>
      </c>
      <c r="T225" s="1">
        <v>4.6691284829814297</v>
      </c>
      <c r="U225" s="1">
        <v>6.0669647067670196</v>
      </c>
      <c r="V225" s="1">
        <v>7.8832829054327398</v>
      </c>
      <c r="W225" s="1">
        <v>10.243367543867601</v>
      </c>
      <c r="X225" s="1">
        <v>194.808514553039</v>
      </c>
      <c r="Y225" s="1">
        <v>230.37847900406899</v>
      </c>
      <c r="Z225" s="1">
        <v>272.44314094791901</v>
      </c>
      <c r="AA225" s="1">
        <v>322.188363125085</v>
      </c>
      <c r="AB225" s="1">
        <v>381.016534209849</v>
      </c>
      <c r="AC225" s="1">
        <v>450.58610414468399</v>
      </c>
      <c r="AD225" s="3">
        <v>223212.297368028</v>
      </c>
      <c r="AE225" s="3">
        <v>263968.49070295499</v>
      </c>
      <c r="AF225" s="3">
        <v>312166.331808816</v>
      </c>
      <c r="AG225" s="3">
        <v>369164.58648328</v>
      </c>
      <c r="AH225" s="3">
        <v>436570.11671853298</v>
      </c>
      <c r="AI225" s="3">
        <v>516283.18042978301</v>
      </c>
    </row>
    <row r="226" spans="1:35" x14ac:dyDescent="0.25">
      <c r="A226" s="1" t="s">
        <v>268</v>
      </c>
      <c r="B226" s="1" t="s">
        <v>276</v>
      </c>
      <c r="C226" s="1">
        <v>744.75920731729002</v>
      </c>
      <c r="D226" s="1" t="s">
        <v>253</v>
      </c>
      <c r="E226" s="12">
        <v>89508.089641789004</v>
      </c>
      <c r="F226" s="1">
        <v>120.1839316149</v>
      </c>
      <c r="G226" s="1">
        <v>2.1222250561568199</v>
      </c>
      <c r="H226" s="1">
        <v>104.80806091042101</v>
      </c>
      <c r="I226" s="1">
        <v>64.732764770721502</v>
      </c>
      <c r="J226" s="1">
        <v>74.229387576373597</v>
      </c>
      <c r="K226" s="1">
        <v>0.64037947551029994</v>
      </c>
      <c r="L226" s="1">
        <v>120.183931570615</v>
      </c>
      <c r="M226" s="12">
        <f t="shared" si="9"/>
        <v>89508.089608806651</v>
      </c>
      <c r="N226" s="5">
        <v>3.7950172956941701</v>
      </c>
      <c r="O226" s="7">
        <f t="shared" si="11"/>
        <v>174.37831667933304</v>
      </c>
      <c r="P226" s="12">
        <f t="shared" si="10"/>
        <v>129869.85690342345</v>
      </c>
      <c r="Q226" s="1">
        <v>0.78822565716316895</v>
      </c>
      <c r="R226" s="1">
        <v>6.7863472975383097</v>
      </c>
      <c r="S226" s="1">
        <v>12.135520355877899</v>
      </c>
      <c r="T226" s="1">
        <v>21.7010488634068</v>
      </c>
      <c r="U226" s="1">
        <v>38.806372364895701</v>
      </c>
      <c r="V226" s="1">
        <v>69.394550724334295</v>
      </c>
      <c r="W226" s="1">
        <v>124.093116072565</v>
      </c>
      <c r="X226" s="1">
        <v>253.01050590154301</v>
      </c>
      <c r="Y226" s="1">
        <v>367.10020669755602</v>
      </c>
      <c r="Z226" s="1">
        <v>532.63622898659196</v>
      </c>
      <c r="AA226" s="1">
        <v>772.81719610360096</v>
      </c>
      <c r="AB226" s="1">
        <v>1121.30265665512</v>
      </c>
      <c r="AC226" s="1">
        <v>1626.93021604721</v>
      </c>
      <c r="AD226" s="3">
        <v>188431.90381818</v>
      </c>
      <c r="AE226" s="3">
        <v>273401.258946085</v>
      </c>
      <c r="AF226" s="3">
        <v>396685.73568852502</v>
      </c>
      <c r="AG226" s="3">
        <v>575562.72237128904</v>
      </c>
      <c r="AH226" s="3">
        <v>835100.47773324104</v>
      </c>
      <c r="AI226" s="3">
        <v>1211671.25806387</v>
      </c>
    </row>
    <row r="227" spans="1:35" x14ac:dyDescent="0.25">
      <c r="A227" s="1" t="s">
        <v>268</v>
      </c>
      <c r="B227" s="1" t="s">
        <v>277</v>
      </c>
      <c r="C227" s="1">
        <v>653.02428418094303</v>
      </c>
      <c r="D227" s="1" t="s">
        <v>253</v>
      </c>
      <c r="E227" s="12">
        <v>57314.451722997801</v>
      </c>
      <c r="F227" s="1">
        <v>87.767718768505702</v>
      </c>
      <c r="G227" s="1">
        <v>1.9636314955796299</v>
      </c>
      <c r="H227" s="1">
        <v>99.722638052552497</v>
      </c>
      <c r="I227" s="1">
        <v>64.732764770721502</v>
      </c>
      <c r="J227" s="1">
        <v>56.972490945440804</v>
      </c>
      <c r="K227" s="1">
        <v>0.64037947551029994</v>
      </c>
      <c r="L227" s="1">
        <v>87.767718739503096</v>
      </c>
      <c r="M227" s="12">
        <f t="shared" si="9"/>
        <v>57314.451704058345</v>
      </c>
      <c r="N227" s="5">
        <v>2.5125086926426201</v>
      </c>
      <c r="O227" s="7">
        <f t="shared" si="11"/>
        <v>102.77462144193775</v>
      </c>
      <c r="P227" s="12">
        <f t="shared" si="10"/>
        <v>67114.323599088806</v>
      </c>
      <c r="Q227" s="1">
        <v>0.27952148776314101</v>
      </c>
      <c r="R227" s="1">
        <v>3.2148088604279099</v>
      </c>
      <c r="S227" s="1">
        <v>4.1134170159688503</v>
      </c>
      <c r="T227" s="1">
        <v>5.2632054600626796</v>
      </c>
      <c r="U227" s="1">
        <v>6.7343844806624897</v>
      </c>
      <c r="V227" s="1">
        <v>8.6167896498662895</v>
      </c>
      <c r="W227" s="1">
        <v>11.025367512538899</v>
      </c>
      <c r="X227" s="1">
        <v>120.347469026553</v>
      </c>
      <c r="Y227" s="1">
        <v>140.92499780483001</v>
      </c>
      <c r="Z227" s="1">
        <v>165.020961113103</v>
      </c>
      <c r="AA227" s="1">
        <v>193.23695604669399</v>
      </c>
      <c r="AB227" s="1">
        <v>226.277443364296</v>
      </c>
      <c r="AC227" s="1">
        <v>264.96733556033502</v>
      </c>
      <c r="AD227" s="3">
        <v>78589.819814053597</v>
      </c>
      <c r="AE227" s="3">
        <v>92027.445814700201</v>
      </c>
      <c r="AF227" s="3">
        <v>107762.695005735</v>
      </c>
      <c r="AG227" s="3">
        <v>126188.42489969599</v>
      </c>
      <c r="AH227" s="3">
        <v>147764.665479263</v>
      </c>
      <c r="AI227" s="3">
        <v>173030.10463561999</v>
      </c>
    </row>
    <row r="228" spans="1:35" x14ac:dyDescent="0.25">
      <c r="A228" s="1" t="s">
        <v>268</v>
      </c>
      <c r="B228" s="1" t="s">
        <v>278</v>
      </c>
      <c r="C228" s="1">
        <v>1961.75198630102</v>
      </c>
      <c r="D228" s="1" t="s">
        <v>253</v>
      </c>
      <c r="E228" s="12">
        <v>188525.44813839099</v>
      </c>
      <c r="F228" s="1">
        <v>96.100551677719906</v>
      </c>
      <c r="G228" s="1">
        <v>3.0338821003283298</v>
      </c>
      <c r="H228" s="1">
        <v>131.760802442081</v>
      </c>
      <c r="I228" s="1">
        <v>64.732764770721502</v>
      </c>
      <c r="J228" s="1">
        <v>47.213240135091901</v>
      </c>
      <c r="K228" s="1">
        <v>0.64037947551029994</v>
      </c>
      <c r="L228" s="1">
        <v>96.100551625490198</v>
      </c>
      <c r="M228" s="12">
        <f t="shared" si="9"/>
        <v>188525.44803592912</v>
      </c>
      <c r="N228" s="5">
        <v>3.7516992801908899</v>
      </c>
      <c r="O228" s="7">
        <f t="shared" si="11"/>
        <v>110.10008248025251</v>
      </c>
      <c r="P228" s="12">
        <f t="shared" si="10"/>
        <v>215989.0554975415</v>
      </c>
      <c r="Q228" s="1">
        <v>0.23660022246245899</v>
      </c>
      <c r="R228" s="1">
        <v>4.6393521644963096</v>
      </c>
      <c r="S228" s="1">
        <v>5.7370239186978296</v>
      </c>
      <c r="T228" s="1">
        <v>7.0944050541341896</v>
      </c>
      <c r="U228" s="1">
        <v>8.7729428681811399</v>
      </c>
      <c r="V228" s="1">
        <v>10.8486231024432</v>
      </c>
      <c r="W228" s="1">
        <v>13.415409741892701</v>
      </c>
      <c r="X228" s="1">
        <v>126.139007082901</v>
      </c>
      <c r="Y228" s="1">
        <v>144.51441587897099</v>
      </c>
      <c r="Z228" s="1">
        <v>165.56667822122901</v>
      </c>
      <c r="AA228" s="1">
        <v>189.68574706186899</v>
      </c>
      <c r="AB228" s="1">
        <v>217.318382086171</v>
      </c>
      <c r="AC228" s="1">
        <v>248.97642508241401</v>
      </c>
      <c r="AD228" s="3">
        <v>247453.44769492</v>
      </c>
      <c r="AE228" s="3">
        <v>283501.44239970302</v>
      </c>
      <c r="AF228" s="3">
        <v>324800.759865759</v>
      </c>
      <c r="AG228" s="3">
        <v>372116.39107161498</v>
      </c>
      <c r="AH228" s="3">
        <v>426324.76771727199</v>
      </c>
      <c r="AI228" s="3">
        <v>488429.99644755397</v>
      </c>
    </row>
    <row r="229" spans="1:35" x14ac:dyDescent="0.25">
      <c r="A229" s="1" t="s">
        <v>268</v>
      </c>
      <c r="B229" s="1" t="s">
        <v>279</v>
      </c>
      <c r="C229" s="1">
        <v>1447.33633704106</v>
      </c>
      <c r="D229" s="1" t="s">
        <v>253</v>
      </c>
      <c r="E229" s="12">
        <v>92648.698621848496</v>
      </c>
      <c r="F229" s="1">
        <v>64.013247129039399</v>
      </c>
      <c r="G229" s="1">
        <v>1.5067841914998099</v>
      </c>
      <c r="H229" s="1">
        <v>84.167494203389595</v>
      </c>
      <c r="I229" s="1">
        <v>64.732764770721502</v>
      </c>
      <c r="J229" s="1">
        <v>49.232242302483698</v>
      </c>
      <c r="K229" s="1">
        <v>0.64037947551029994</v>
      </c>
      <c r="L229" s="1">
        <v>64.013247116187699</v>
      </c>
      <c r="M229" s="12">
        <f t="shared" si="9"/>
        <v>92648.698603247307</v>
      </c>
      <c r="N229" s="5">
        <v>1.7483847548006499</v>
      </c>
      <c r="O229" s="7">
        <f t="shared" si="11"/>
        <v>70.409194866507249</v>
      </c>
      <c r="P229" s="12">
        <f t="shared" si="10"/>
        <v>101905.78619210082</v>
      </c>
      <c r="Q229" s="1">
        <v>0.160341848994556</v>
      </c>
      <c r="R229" s="1">
        <v>2.0287239991392898</v>
      </c>
      <c r="S229" s="1">
        <v>2.3540133562609098</v>
      </c>
      <c r="T229" s="1">
        <v>2.7314602103616599</v>
      </c>
      <c r="U229" s="1">
        <v>3.16942759094611</v>
      </c>
      <c r="V229" s="1">
        <v>3.6776194711327799</v>
      </c>
      <c r="W229" s="1">
        <v>4.2672957770325901</v>
      </c>
      <c r="X229" s="1">
        <v>77.444200147381594</v>
      </c>
      <c r="Y229" s="1">
        <v>85.182115032544502</v>
      </c>
      <c r="Z229" s="1">
        <v>93.693171439681805</v>
      </c>
      <c r="AA229" s="1">
        <v>103.05461857893199</v>
      </c>
      <c r="AB229" s="1">
        <v>113.351424092697</v>
      </c>
      <c r="AC229" s="1">
        <v>124.677045250539</v>
      </c>
      <c r="AD229" s="3">
        <v>112087.804966386</v>
      </c>
      <c r="AE229" s="3">
        <v>123287.170352613</v>
      </c>
      <c r="AF229" s="3">
        <v>135605.53155726899</v>
      </c>
      <c r="AG229" s="3">
        <v>149154.69416919601</v>
      </c>
      <c r="AH229" s="3">
        <v>164057.63494471301</v>
      </c>
      <c r="AI229" s="3">
        <v>180449.61798601801</v>
      </c>
    </row>
    <row r="230" spans="1:35" x14ac:dyDescent="0.25">
      <c r="A230" s="1" t="s">
        <v>268</v>
      </c>
      <c r="B230" s="1" t="s">
        <v>280</v>
      </c>
      <c r="C230" s="1">
        <v>267.27310995501603</v>
      </c>
      <c r="D230" s="1" t="s">
        <v>253</v>
      </c>
      <c r="E230" s="12">
        <v>44372.176641193597</v>
      </c>
      <c r="F230" s="1">
        <v>166.01811027177999</v>
      </c>
      <c r="G230" s="1">
        <v>2.1810201786253298</v>
      </c>
      <c r="H230" s="1">
        <v>106.658351532738</v>
      </c>
      <c r="I230" s="1">
        <v>64.732764770721502</v>
      </c>
      <c r="J230" s="1">
        <v>100.75921037092</v>
      </c>
      <c r="K230" s="1">
        <v>0.64037947551029994</v>
      </c>
      <c r="L230" s="1">
        <v>166.01811020838301</v>
      </c>
      <c r="M230" s="12">
        <f t="shared" si="9"/>
        <v>44372.176624249121</v>
      </c>
      <c r="N230" s="5">
        <v>2.4164247516269199</v>
      </c>
      <c r="O230" s="7">
        <f t="shared" si="11"/>
        <v>177.28053620248647</v>
      </c>
      <c r="P230" s="12">
        <f t="shared" si="10"/>
        <v>47382.320245331364</v>
      </c>
      <c r="Q230" s="1">
        <v>0.107933239365977</v>
      </c>
      <c r="R230" s="1">
        <v>2.6772373027541398</v>
      </c>
      <c r="S230" s="1">
        <v>2.9662001973918302</v>
      </c>
      <c r="T230" s="1">
        <v>3.28635179330433</v>
      </c>
      <c r="U230" s="1">
        <v>3.6410583880518601</v>
      </c>
      <c r="V230" s="1">
        <v>4.0340496145949603</v>
      </c>
      <c r="W230" s="1">
        <v>4.4694576572612696</v>
      </c>
      <c r="X230" s="1">
        <v>189.30698871823799</v>
      </c>
      <c r="Y230" s="1">
        <v>202.149298198389</v>
      </c>
      <c r="Z230" s="1">
        <v>215.86281118719299</v>
      </c>
      <c r="AA230" s="1">
        <v>230.506628857588</v>
      </c>
      <c r="AB230" s="1">
        <v>246.14386171971699</v>
      </c>
      <c r="AC230" s="1">
        <v>262.84190160850801</v>
      </c>
      <c r="AD230" s="3">
        <v>50596.667610942699</v>
      </c>
      <c r="AE230" s="3">
        <v>54029.071604707402</v>
      </c>
      <c r="AF230" s="3">
        <v>57694.324869633798</v>
      </c>
      <c r="AG230" s="3">
        <v>61608.223560014398</v>
      </c>
      <c r="AH230" s="3">
        <v>65787.635418166305</v>
      </c>
      <c r="AI230" s="3">
        <v>70250.572469396502</v>
      </c>
    </row>
    <row r="231" spans="1:35" x14ac:dyDescent="0.25">
      <c r="A231" s="1" t="s">
        <v>281</v>
      </c>
      <c r="B231" s="1" t="s">
        <v>81</v>
      </c>
      <c r="C231" s="1">
        <v>7863.2434071191001</v>
      </c>
      <c r="D231" s="1" t="s">
        <v>253</v>
      </c>
      <c r="E231" s="12">
        <v>106696.45243427499</v>
      </c>
      <c r="F231" s="1">
        <v>13.569013053529</v>
      </c>
      <c r="G231" s="1">
        <v>0.94303139871144503</v>
      </c>
      <c r="H231" s="1">
        <v>62.346377898267399</v>
      </c>
      <c r="I231" s="1">
        <v>64.732764770721502</v>
      </c>
      <c r="J231" s="1">
        <v>14.0883842778837</v>
      </c>
      <c r="K231" s="1">
        <v>0.64037947551029994</v>
      </c>
      <c r="L231" s="1">
        <v>13.5690130539188</v>
      </c>
      <c r="M231" s="12">
        <f t="shared" si="9"/>
        <v>106696.45243734001</v>
      </c>
      <c r="N231" s="5">
        <v>1.1402684996508201</v>
      </c>
      <c r="O231" s="7">
        <f t="shared" si="11"/>
        <v>15.323832037144379</v>
      </c>
      <c r="P231" s="12">
        <f t="shared" si="10"/>
        <v>120495.02123787599</v>
      </c>
      <c r="Q231" s="1">
        <v>0.209152209787379</v>
      </c>
      <c r="R231" s="1">
        <v>1.37875817610373</v>
      </c>
      <c r="S231" s="1">
        <v>1.6671284953982399</v>
      </c>
      <c r="T231" s="1">
        <v>2.0158121042102999</v>
      </c>
      <c r="U231" s="1">
        <v>2.4374236603220298</v>
      </c>
      <c r="V231" s="1">
        <v>2.9472162050664199</v>
      </c>
      <c r="W231" s="1">
        <v>3.5636329870772401</v>
      </c>
      <c r="X231" s="1">
        <v>17.305593809182501</v>
      </c>
      <c r="Y231" s="1">
        <v>19.5436478527355</v>
      </c>
      <c r="Z231" s="1">
        <v>22.071139286134301</v>
      </c>
      <c r="AA231" s="1">
        <v>24.925499735698502</v>
      </c>
      <c r="AB231" s="1">
        <v>28.149001690393501</v>
      </c>
      <c r="AC231" s="1">
        <v>31.7893845486653</v>
      </c>
      <c r="AD231" s="3">
        <v>136078.09642633601</v>
      </c>
      <c r="AE231" s="3">
        <v>153676.46012907999</v>
      </c>
      <c r="AF231" s="3">
        <v>173550.740479303</v>
      </c>
      <c r="AG231" s="3">
        <v>195995.27146588001</v>
      </c>
      <c r="AH231" s="3">
        <v>221342.45195897101</v>
      </c>
      <c r="AI231" s="3">
        <v>249967.66846866699</v>
      </c>
    </row>
    <row r="232" spans="1:35" x14ac:dyDescent="0.25">
      <c r="A232" s="1" t="s">
        <v>281</v>
      </c>
      <c r="B232" s="1" t="s">
        <v>282</v>
      </c>
      <c r="C232" s="1">
        <v>45.1558943379111</v>
      </c>
      <c r="D232" s="1" t="s">
        <v>253</v>
      </c>
      <c r="E232" s="12">
        <v>6643.1618249073499</v>
      </c>
      <c r="F232" s="1">
        <v>147.11616107512199</v>
      </c>
      <c r="G232" s="1">
        <v>6.7359170748344299</v>
      </c>
      <c r="H232" s="1">
        <v>219.58993062293899</v>
      </c>
      <c r="I232" s="1">
        <v>64.732764770721502</v>
      </c>
      <c r="J232" s="1">
        <v>43.368272041580802</v>
      </c>
      <c r="K232" s="1">
        <v>0.64037947551029994</v>
      </c>
      <c r="L232" s="1">
        <v>147.116160937704</v>
      </c>
      <c r="M232" s="12">
        <f t="shared" si="9"/>
        <v>6643.1618187020858</v>
      </c>
      <c r="N232" s="5">
        <v>7.9517111440661097</v>
      </c>
      <c r="O232" s="7">
        <f t="shared" si="11"/>
        <v>163.60953198676171</v>
      </c>
      <c r="P232" s="12">
        <f t="shared" si="10"/>
        <v>7387.9347390692983</v>
      </c>
      <c r="Q232" s="1">
        <v>0.18049421566870599</v>
      </c>
      <c r="R232" s="1">
        <v>9.3869490102384407</v>
      </c>
      <c r="S232" s="1">
        <v>11.0812390093635</v>
      </c>
      <c r="T232" s="1">
        <v>13.081338552996099</v>
      </c>
      <c r="U232" s="1">
        <v>15.4424444950159</v>
      </c>
      <c r="V232" s="1">
        <v>18.2297164021514</v>
      </c>
      <c r="W232" s="1">
        <v>21.520074766020599</v>
      </c>
      <c r="X232" s="1">
        <v>181.95199484754099</v>
      </c>
      <c r="Y232" s="1">
        <v>202.35085344341999</v>
      </c>
      <c r="Z232" s="1">
        <v>225.03665279179401</v>
      </c>
      <c r="AA232" s="1">
        <v>250.26578459128899</v>
      </c>
      <c r="AB232" s="1">
        <v>278.32338492450799</v>
      </c>
      <c r="AC232" s="1">
        <v>309.526556825748</v>
      </c>
      <c r="AD232" s="3">
        <v>8216.2050539077409</v>
      </c>
      <c r="AE232" s="3">
        <v>9137.3337572772307</v>
      </c>
      <c r="AF232" s="3">
        <v>10161.731315623399</v>
      </c>
      <c r="AG232" s="3">
        <v>11300.9753253986</v>
      </c>
      <c r="AH232" s="3">
        <v>12567.941361420801</v>
      </c>
      <c r="AI232" s="3">
        <v>13976.948494800899</v>
      </c>
    </row>
    <row r="233" spans="1:35" x14ac:dyDescent="0.25">
      <c r="A233" s="1" t="s">
        <v>281</v>
      </c>
      <c r="B233" s="1" t="s">
        <v>283</v>
      </c>
      <c r="C233" s="1">
        <v>169.33789609747299</v>
      </c>
      <c r="D233" s="1" t="s">
        <v>253</v>
      </c>
      <c r="E233" s="12">
        <v>28471.257512573498</v>
      </c>
      <c r="F233" s="1">
        <v>168.13281709951701</v>
      </c>
      <c r="G233" s="1">
        <v>3.7476662137506001</v>
      </c>
      <c r="H233" s="1">
        <v>150.85123257839101</v>
      </c>
      <c r="I233" s="1">
        <v>64.732764770721502</v>
      </c>
      <c r="J233" s="1">
        <v>72.148579189672702</v>
      </c>
      <c r="K233" s="1">
        <v>0.64037947551029994</v>
      </c>
      <c r="L233" s="1">
        <v>168.13281699074199</v>
      </c>
      <c r="M233" s="12">
        <f t="shared" si="9"/>
        <v>28471.25749415371</v>
      </c>
      <c r="N233" s="5">
        <v>4.5090464863692299</v>
      </c>
      <c r="O233" s="7">
        <f t="shared" si="11"/>
        <v>189.2736722469748</v>
      </c>
      <c r="P233" s="12">
        <f t="shared" si="10"/>
        <v>32051.205444945375</v>
      </c>
      <c r="Q233" s="1">
        <v>0.20316117530025399</v>
      </c>
      <c r="R233" s="1">
        <v>5.42510967002349</v>
      </c>
      <c r="S233" s="1">
        <v>6.5272813267182404</v>
      </c>
      <c r="T233" s="1">
        <v>7.8533714725697203</v>
      </c>
      <c r="U233" s="1">
        <v>9.4488716510064794</v>
      </c>
      <c r="V233" s="1">
        <v>11.3685155208862</v>
      </c>
      <c r="W233" s="1">
        <v>13.678156495528601</v>
      </c>
      <c r="X233" s="1">
        <v>213.07275787705299</v>
      </c>
      <c r="Y233" s="1">
        <v>239.864317157079</v>
      </c>
      <c r="Z233" s="1">
        <v>270.02462078437202</v>
      </c>
      <c r="AA233" s="1">
        <v>303.97725136413601</v>
      </c>
      <c r="AB233" s="1">
        <v>342.19905236227498</v>
      </c>
      <c r="AC233" s="1">
        <v>385.22682507371098</v>
      </c>
      <c r="AD233" s="3">
        <v>36081.292534586602</v>
      </c>
      <c r="AE233" s="3">
        <v>40618.118816236798</v>
      </c>
      <c r="AF233" s="3">
        <v>45725.4011781437</v>
      </c>
      <c r="AG233" s="3">
        <v>51474.868207495601</v>
      </c>
      <c r="AH233" s="3">
        <v>57947.267573576901</v>
      </c>
      <c r="AI233" s="3">
        <v>65233.500078291603</v>
      </c>
    </row>
    <row r="234" spans="1:35" x14ac:dyDescent="0.25">
      <c r="A234" s="1" t="s">
        <v>281</v>
      </c>
      <c r="B234" s="1" t="s">
        <v>284</v>
      </c>
      <c r="C234" s="1">
        <v>112.11937197649399</v>
      </c>
      <c r="D234" s="1" t="s">
        <v>253</v>
      </c>
      <c r="E234" s="12">
        <v>4978.8198583440399</v>
      </c>
      <c r="F234" s="1">
        <v>44.406419431138403</v>
      </c>
      <c r="G234" s="1">
        <v>4.9640144962703099</v>
      </c>
      <c r="H234" s="1">
        <v>180.601500638994</v>
      </c>
      <c r="I234" s="1">
        <v>64.732764770721502</v>
      </c>
      <c r="J234" s="1">
        <v>15.916536092863501</v>
      </c>
      <c r="K234" s="1">
        <v>0.64037947551029994</v>
      </c>
      <c r="L234" s="1">
        <v>44.406419396296897</v>
      </c>
      <c r="M234" s="12">
        <f t="shared" si="9"/>
        <v>4978.81985443761</v>
      </c>
      <c r="N234" s="5">
        <v>6.1111878215556601</v>
      </c>
      <c r="O234" s="7">
        <f t="shared" si="11"/>
        <v>50.730282180654051</v>
      </c>
      <c r="P234" s="12">
        <f t="shared" si="10"/>
        <v>5687.8473782852561</v>
      </c>
      <c r="Q234" s="1">
        <v>0.23109789992500501</v>
      </c>
      <c r="R234" s="1">
        <v>7.5234704931644503</v>
      </c>
      <c r="S234" s="1">
        <v>9.2621287242824994</v>
      </c>
      <c r="T234" s="1">
        <v>11.4025872212992</v>
      </c>
      <c r="U234" s="1">
        <v>14.037701181853199</v>
      </c>
      <c r="V234" s="1">
        <v>17.281784444754202</v>
      </c>
      <c r="W234" s="1">
        <v>21.275568536893498</v>
      </c>
      <c r="X234" s="1">
        <v>57.954718374421098</v>
      </c>
      <c r="Y234" s="1">
        <v>66.207977513267195</v>
      </c>
      <c r="Z234" s="1">
        <v>75.636572989232107</v>
      </c>
      <c r="AA234" s="1">
        <v>86.407882983724207</v>
      </c>
      <c r="AB234" s="1">
        <v>98.713121796143596</v>
      </c>
      <c r="AC234" s="1">
        <v>112.770734315707</v>
      </c>
      <c r="AD234" s="3">
        <v>6497.8466272146998</v>
      </c>
      <c r="AE234" s="3">
        <v>7423.1968586213798</v>
      </c>
      <c r="AF234" s="3">
        <v>8480.3250620069903</v>
      </c>
      <c r="AG234" s="3">
        <v>9687.9975739535803</v>
      </c>
      <c r="AH234" s="3">
        <v>11067.653221622801</v>
      </c>
      <c r="AI234" s="3">
        <v>12643.783908805201</v>
      </c>
    </row>
    <row r="235" spans="1:35" x14ac:dyDescent="0.25">
      <c r="A235" s="1" t="s">
        <v>281</v>
      </c>
      <c r="B235" s="1" t="s">
        <v>285</v>
      </c>
      <c r="C235" s="1">
        <v>475.10274763233798</v>
      </c>
      <c r="D235" s="1" t="s">
        <v>253</v>
      </c>
      <c r="E235" s="12">
        <v>18178.771052635198</v>
      </c>
      <c r="F235" s="1">
        <v>38.262820291460301</v>
      </c>
      <c r="G235" s="1">
        <v>0.66200817465657902</v>
      </c>
      <c r="H235" s="1">
        <v>49.705989500467297</v>
      </c>
      <c r="I235" s="1">
        <v>64.732764770721502</v>
      </c>
      <c r="J235" s="1">
        <v>49.830174799521998</v>
      </c>
      <c r="K235" s="1">
        <v>0.64037947551029994</v>
      </c>
      <c r="L235" s="1">
        <v>38.262820299189002</v>
      </c>
      <c r="M235" s="12">
        <f t="shared" si="9"/>
        <v>18178.77105630709</v>
      </c>
      <c r="N235" s="5">
        <v>0.75646626629431801</v>
      </c>
      <c r="O235" s="7">
        <f t="shared" si="11"/>
        <v>41.674628439208249</v>
      </c>
      <c r="P235" s="12">
        <f t="shared" si="10"/>
        <v>19799.730478024612</v>
      </c>
      <c r="Q235" s="1">
        <v>0.14268417710512199</v>
      </c>
      <c r="R235" s="1">
        <v>0.86440203300830698</v>
      </c>
      <c r="S235" s="1">
        <v>0.987738525776091</v>
      </c>
      <c r="T235" s="1">
        <v>1.1286731845214799</v>
      </c>
      <c r="U235" s="1">
        <v>1.28971698907554</v>
      </c>
      <c r="V235" s="1">
        <v>1.4737391963602799</v>
      </c>
      <c r="W235" s="1">
        <v>1.68401846086051</v>
      </c>
      <c r="X235" s="1">
        <v>45.390659704791098</v>
      </c>
      <c r="Y235" s="1">
        <v>49.438040975975902</v>
      </c>
      <c r="Z235" s="1">
        <v>53.846317974627098</v>
      </c>
      <c r="AA235" s="1">
        <v>58.647670947026498</v>
      </c>
      <c r="AB235" s="1">
        <v>63.877149578388</v>
      </c>
      <c r="AC235" s="1">
        <v>69.572928854161603</v>
      </c>
      <c r="AD235" s="3">
        <v>21565.227142590698</v>
      </c>
      <c r="AE235" s="3">
        <v>23488.149105246299</v>
      </c>
      <c r="AF235" s="3">
        <v>25582.533619629899</v>
      </c>
      <c r="AG235" s="3">
        <v>27863.669609169599</v>
      </c>
      <c r="AH235" s="3">
        <v>30348.209275614001</v>
      </c>
      <c r="AI235" s="3">
        <v>33054.289659441398</v>
      </c>
    </row>
    <row r="236" spans="1:35" x14ac:dyDescent="0.25">
      <c r="A236" s="1" t="s">
        <v>281</v>
      </c>
      <c r="B236" s="1" t="s">
        <v>286</v>
      </c>
      <c r="C236" s="1">
        <v>213.24611102597501</v>
      </c>
      <c r="D236" s="1" t="s">
        <v>253</v>
      </c>
      <c r="E236" s="12">
        <v>22762.155930154098</v>
      </c>
      <c r="F236" s="1">
        <v>106.741247569019</v>
      </c>
      <c r="G236" s="1">
        <v>2.2042545042772099</v>
      </c>
      <c r="H236" s="1">
        <v>107.38458116427999</v>
      </c>
      <c r="I236" s="1">
        <v>64.732764770721502</v>
      </c>
      <c r="J236" s="1">
        <v>64.3449552561747</v>
      </c>
      <c r="K236" s="1">
        <v>0.64037947551029994</v>
      </c>
      <c r="L236" s="1">
        <v>106.741247527704</v>
      </c>
      <c r="M236" s="12">
        <f t="shared" si="9"/>
        <v>22762.155921343849</v>
      </c>
      <c r="N236" s="5">
        <v>2.3172005654327399</v>
      </c>
      <c r="O236" s="7">
        <f t="shared" si="11"/>
        <v>110.21221188812122</v>
      </c>
      <c r="P236" s="12">
        <f t="shared" si="10"/>
        <v>23502.32557271258</v>
      </c>
      <c r="Q236" s="1">
        <v>5.1240027381759902E-2</v>
      </c>
      <c r="R236" s="1">
        <v>2.4359339858545401</v>
      </c>
      <c r="S236" s="1">
        <v>2.56075130998989</v>
      </c>
      <c r="T236" s="1">
        <v>2.6919642772316501</v>
      </c>
      <c r="U236" s="1">
        <v>2.8299006005077199</v>
      </c>
      <c r="V236" s="1">
        <v>2.97490478476539</v>
      </c>
      <c r="W236" s="1">
        <v>3.1273389873949</v>
      </c>
      <c r="X236" s="1">
        <v>113.796043522158</v>
      </c>
      <c r="Y236" s="1">
        <v>117.496412597565</v>
      </c>
      <c r="Z236" s="1">
        <v>121.317108626972</v>
      </c>
      <c r="AA236" s="1">
        <v>125.262044348692</v>
      </c>
      <c r="AB236" s="1">
        <v>129.335259733724</v>
      </c>
      <c r="AC236" s="1">
        <v>133.540926123041</v>
      </c>
      <c r="AD236" s="3">
        <v>24266.563731243001</v>
      </c>
      <c r="AE236" s="3">
        <v>25055.653045934301</v>
      </c>
      <c r="AF236" s="3">
        <v>25870.4016156176</v>
      </c>
      <c r="AG236" s="3">
        <v>26711.643816521999</v>
      </c>
      <c r="AH236" s="3">
        <v>27580.241156751101</v>
      </c>
      <c r="AI236" s="3">
        <v>28477.0831585456</v>
      </c>
    </row>
    <row r="237" spans="1:35" x14ac:dyDescent="0.25">
      <c r="A237" s="1" t="s">
        <v>281</v>
      </c>
      <c r="B237" s="1" t="s">
        <v>287</v>
      </c>
      <c r="C237" s="1">
        <v>1704.94587043048</v>
      </c>
      <c r="D237" s="1" t="s">
        <v>253</v>
      </c>
      <c r="E237" s="12">
        <v>50940.4072956565</v>
      </c>
      <c r="F237" s="1">
        <v>29.878020281543801</v>
      </c>
      <c r="G237" s="1">
        <v>2.4427993300404598</v>
      </c>
      <c r="H237" s="1">
        <v>114.68841148237701</v>
      </c>
      <c r="I237" s="1">
        <v>64.732764770721502</v>
      </c>
      <c r="J237" s="1">
        <v>16.8638385840509</v>
      </c>
      <c r="K237" s="1">
        <v>0.64037947551029994</v>
      </c>
      <c r="L237" s="1">
        <v>29.878020268476</v>
      </c>
      <c r="M237" s="12">
        <f t="shared" si="9"/>
        <v>50940.407273376339</v>
      </c>
      <c r="N237" s="5">
        <v>2.6912599245269599</v>
      </c>
      <c r="O237" s="7">
        <f t="shared" si="11"/>
        <v>31.790049682595747</v>
      </c>
      <c r="P237" s="12">
        <f t="shared" si="10"/>
        <v>54200.31392712141</v>
      </c>
      <c r="Q237" s="1">
        <v>0.10171142239603501</v>
      </c>
      <c r="R237" s="1">
        <v>2.9649917994880401</v>
      </c>
      <c r="S237" s="1">
        <v>3.2665653328065498</v>
      </c>
      <c r="T237" s="1">
        <v>3.5988123391558902</v>
      </c>
      <c r="U237" s="1">
        <v>3.9648526611078299</v>
      </c>
      <c r="V237" s="1">
        <v>4.3681234648598197</v>
      </c>
      <c r="W237" s="1">
        <v>4.8124115156722098</v>
      </c>
      <c r="X237" s="1">
        <v>33.824438491602301</v>
      </c>
      <c r="Y237" s="1">
        <v>35.989017025618097</v>
      </c>
      <c r="Z237" s="1">
        <v>38.292116712944001</v>
      </c>
      <c r="AA237" s="1">
        <v>40.742602147593303</v>
      </c>
      <c r="AB237" s="1">
        <v>43.349905208973702</v>
      </c>
      <c r="AC237" s="1">
        <v>46.124061365039999</v>
      </c>
      <c r="AD237" s="3">
        <v>57668.836725887399</v>
      </c>
      <c r="AE237" s="3">
        <v>61359.325958679998</v>
      </c>
      <c r="AF237" s="3">
        <v>65285.986259776</v>
      </c>
      <c r="AG237" s="3">
        <v>69463.931282131496</v>
      </c>
      <c r="AH237" s="3">
        <v>73909.241869592704</v>
      </c>
      <c r="AI237" s="3">
        <v>78639.027951807206</v>
      </c>
    </row>
    <row r="238" spans="1:35" x14ac:dyDescent="0.25">
      <c r="A238" s="1" t="s">
        <v>281</v>
      </c>
      <c r="B238" s="1" t="s">
        <v>288</v>
      </c>
      <c r="C238" s="1">
        <v>40.179563713571198</v>
      </c>
      <c r="D238" s="1" t="s">
        <v>253</v>
      </c>
      <c r="E238" s="12">
        <v>12179.5500211659</v>
      </c>
      <c r="F238" s="1">
        <v>303.12798088079001</v>
      </c>
      <c r="G238" s="1">
        <v>2.52465274999697</v>
      </c>
      <c r="H238" s="1">
        <v>117.13477282043</v>
      </c>
      <c r="I238" s="1">
        <v>64.732764770721502</v>
      </c>
      <c r="J238" s="1">
        <v>167.519104782499</v>
      </c>
      <c r="K238" s="1">
        <v>0.64037947551029994</v>
      </c>
      <c r="L238" s="1">
        <v>303.12798074331801</v>
      </c>
      <c r="M238" s="12">
        <f t="shared" si="9"/>
        <v>12179.55001564233</v>
      </c>
      <c r="N238" s="5">
        <v>2.6528725519598599</v>
      </c>
      <c r="O238" s="7">
        <f t="shared" si="11"/>
        <v>312.8986005235887</v>
      </c>
      <c r="P238" s="12">
        <f t="shared" si="10"/>
        <v>12572.129255624794</v>
      </c>
      <c r="Q238" s="1">
        <v>5.0787104073237499E-2</v>
      </c>
      <c r="R238" s="1">
        <v>2.7876042663492799</v>
      </c>
      <c r="S238" s="1">
        <v>2.9291786143393601</v>
      </c>
      <c r="T238" s="1">
        <v>3.0779431134749098</v>
      </c>
      <c r="U238" s="1">
        <v>3.2342629307104702</v>
      </c>
      <c r="V238" s="1">
        <v>3.3985217787726798</v>
      </c>
      <c r="W238" s="1">
        <v>3.5711228580463699</v>
      </c>
      <c r="X238" s="1">
        <v>322.98415332540901</v>
      </c>
      <c r="Y238" s="1">
        <v>333.39479027636702</v>
      </c>
      <c r="Z238" s="1">
        <v>344.14098970185802</v>
      </c>
      <c r="AA238" s="1">
        <v>355.233567671527</v>
      </c>
      <c r="AB238" s="1">
        <v>366.68368888566602</v>
      </c>
      <c r="AC238" s="1">
        <v>378.50287791250599</v>
      </c>
      <c r="AD238" s="3">
        <v>12977.3623670121</v>
      </c>
      <c r="AE238" s="3">
        <v>13395.657217681999</v>
      </c>
      <c r="AF238" s="3">
        <v>13827.4348221772</v>
      </c>
      <c r="AG238" s="3">
        <v>14273.129765457301</v>
      </c>
      <c r="AH238" s="3">
        <v>14733.1906403089</v>
      </c>
      <c r="AI238" s="3">
        <v>15208.080498855599</v>
      </c>
    </row>
    <row r="239" spans="1:35" x14ac:dyDescent="0.25">
      <c r="A239" s="1" t="s">
        <v>281</v>
      </c>
      <c r="B239" s="1" t="s">
        <v>289</v>
      </c>
      <c r="C239" s="1">
        <v>438.586432684915</v>
      </c>
      <c r="D239" s="1" t="s">
        <v>253</v>
      </c>
      <c r="E239" s="12">
        <v>12750.0151133493</v>
      </c>
      <c r="F239" s="1">
        <v>29.0707011507331</v>
      </c>
      <c r="G239" s="1">
        <v>0.63462457325791299</v>
      </c>
      <c r="H239" s="1">
        <v>48.379349237289702</v>
      </c>
      <c r="I239" s="1">
        <v>64.732764770721502</v>
      </c>
      <c r="J239" s="1">
        <v>38.897316499244603</v>
      </c>
      <c r="K239" s="1">
        <v>0.64037947551029994</v>
      </c>
      <c r="L239" s="1">
        <v>29.0707011572064</v>
      </c>
      <c r="M239" s="12">
        <f t="shared" si="9"/>
        <v>12750.015116188386</v>
      </c>
      <c r="N239" s="5">
        <v>0.90437511588569397</v>
      </c>
      <c r="O239" s="7">
        <f t="shared" si="11"/>
        <v>36.472554562522973</v>
      </c>
      <c r="P239" s="12">
        <f t="shared" si="10"/>
        <v>15996.367596482871</v>
      </c>
      <c r="Q239" s="1">
        <v>0.42505530670359598</v>
      </c>
      <c r="R239" s="1">
        <v>1.28878455814358</v>
      </c>
      <c r="S239" s="1">
        <v>1.8365892737801699</v>
      </c>
      <c r="T239" s="1">
        <v>2.61724129083533</v>
      </c>
      <c r="U239" s="1">
        <v>3.72971359042866</v>
      </c>
      <c r="V239" s="1">
        <v>5.3150481445248898</v>
      </c>
      <c r="W239" s="1">
        <v>7.5742375637403097</v>
      </c>
      <c r="X239" s="1">
        <v>45.759035157858698</v>
      </c>
      <c r="Y239" s="1">
        <v>57.409998386285501</v>
      </c>
      <c r="Z239" s="1">
        <v>72.027478362319798</v>
      </c>
      <c r="AA239" s="1">
        <v>90.366796465087205</v>
      </c>
      <c r="AB239" s="1">
        <v>113.375590663944</v>
      </c>
      <c r="AC239" s="1">
        <v>142.24278231844099</v>
      </c>
      <c r="AD239" s="3">
        <v>20069.291992988899</v>
      </c>
      <c r="AE239" s="3">
        <v>25179.246392687699</v>
      </c>
      <c r="AF239" s="3">
        <v>31590.274790219701</v>
      </c>
      <c r="AG239" s="3">
        <v>39633.650894786399</v>
      </c>
      <c r="AH239" s="3">
        <v>49724.995862844698</v>
      </c>
      <c r="AI239" s="3">
        <v>62385.754472222303</v>
      </c>
    </row>
    <row r="240" spans="1:35" x14ac:dyDescent="0.25">
      <c r="A240" s="1" t="s">
        <v>281</v>
      </c>
      <c r="B240" s="1" t="s">
        <v>290</v>
      </c>
      <c r="C240" s="1">
        <v>343.76519161331498</v>
      </c>
      <c r="D240" s="1" t="s">
        <v>253</v>
      </c>
      <c r="E240" s="12">
        <v>31085.766609100301</v>
      </c>
      <c r="F240" s="1">
        <v>90.427324718982106</v>
      </c>
      <c r="G240" s="1">
        <v>3.5130670262463002</v>
      </c>
      <c r="H240" s="1">
        <v>144.73399512421</v>
      </c>
      <c r="I240" s="1">
        <v>64.732764770721502</v>
      </c>
      <c r="J240" s="1">
        <v>40.443924282307997</v>
      </c>
      <c r="K240" s="1">
        <v>0.64037947551029994</v>
      </c>
      <c r="L240" s="1">
        <v>90.427324663341906</v>
      </c>
      <c r="M240" s="12">
        <f t="shared" si="9"/>
        <v>31085.766589973173</v>
      </c>
      <c r="N240" s="5">
        <v>4.53696614015018</v>
      </c>
      <c r="O240" s="7">
        <f t="shared" si="11"/>
        <v>106.52031926949792</v>
      </c>
      <c r="P240" s="12">
        <f t="shared" si="10"/>
        <v>36617.97796439044</v>
      </c>
      <c r="Q240" s="1">
        <v>0.29145447731405999</v>
      </c>
      <c r="R240" s="1">
        <v>5.8592852351192404</v>
      </c>
      <c r="S240" s="1">
        <v>7.5670001507549101</v>
      </c>
      <c r="T240" s="1">
        <v>9.7724362245285992</v>
      </c>
      <c r="U240" s="1">
        <v>12.620656516433501</v>
      </c>
      <c r="V240" s="1">
        <v>16.299003364791002</v>
      </c>
      <c r="W240" s="1">
        <v>21.049420871216199</v>
      </c>
      <c r="X240" s="1">
        <v>125.477320704983</v>
      </c>
      <c r="Y240" s="1">
        <v>147.808024978476</v>
      </c>
      <c r="Z240" s="1">
        <v>174.112836688664</v>
      </c>
      <c r="AA240" s="1">
        <v>205.09901207453399</v>
      </c>
      <c r="AB240" s="1">
        <v>241.59967498070401</v>
      </c>
      <c r="AC240" s="1">
        <v>284.596217019172</v>
      </c>
      <c r="AD240" s="3">
        <v>43134.735195273999</v>
      </c>
      <c r="AE240" s="3">
        <v>50811.254028711701</v>
      </c>
      <c r="AF240" s="3">
        <v>59853.932666616602</v>
      </c>
      <c r="AG240" s="3">
        <v>70505.901185503797</v>
      </c>
      <c r="AH240" s="3">
        <v>83053.558563456405</v>
      </c>
      <c r="AI240" s="3">
        <v>97834.273076020399</v>
      </c>
    </row>
    <row r="241" spans="1:35" x14ac:dyDescent="0.25">
      <c r="A241" s="1" t="s">
        <v>291</v>
      </c>
      <c r="B241" s="1" t="s">
        <v>81</v>
      </c>
      <c r="C241" s="1">
        <v>1960.7091692184099</v>
      </c>
      <c r="D241" s="1" t="s">
        <v>253</v>
      </c>
      <c r="E241" s="12">
        <v>2893.80054766171</v>
      </c>
      <c r="F241" s="1">
        <v>1.47589484105654</v>
      </c>
      <c r="G241" s="1">
        <v>3.7819405065464098</v>
      </c>
      <c r="H241" s="1">
        <v>151.73325992412501</v>
      </c>
      <c r="I241" s="1">
        <v>64.732764770721502</v>
      </c>
      <c r="J241" s="1">
        <v>0.62964938353139599</v>
      </c>
      <c r="K241" s="1">
        <v>0.64037947551029994</v>
      </c>
      <c r="L241" s="1">
        <v>1.47589484009511</v>
      </c>
      <c r="M241" s="12">
        <f t="shared" si="9"/>
        <v>2893.8005457766208</v>
      </c>
      <c r="N241" s="5">
        <v>4.5729417207749901</v>
      </c>
      <c r="O241" s="7">
        <f t="shared" si="11"/>
        <v>1.6667656331551679</v>
      </c>
      <c r="P241" s="12">
        <f t="shared" si="10"/>
        <v>3268.0426598654662</v>
      </c>
      <c r="Q241" s="1">
        <v>0.209152209787379</v>
      </c>
      <c r="R241" s="1">
        <v>5.5293825869039797</v>
      </c>
      <c r="S241" s="1">
        <v>6.6858651737147996</v>
      </c>
      <c r="T241" s="1">
        <v>8.0842286491377404</v>
      </c>
      <c r="U241" s="1">
        <v>9.7750629355313396</v>
      </c>
      <c r="V241" s="1">
        <v>11.8195389493084</v>
      </c>
      <c r="W241" s="1">
        <v>14.2916216392242</v>
      </c>
      <c r="X241" s="1">
        <v>1.8823208811327701</v>
      </c>
      <c r="Y241" s="1">
        <v>2.1257529127483501</v>
      </c>
      <c r="Z241" s="1">
        <v>2.4006669061327601</v>
      </c>
      <c r="AA241" s="1">
        <v>2.7111342807710801</v>
      </c>
      <c r="AB241" s="1">
        <v>3.0617529943846602</v>
      </c>
      <c r="AC241" s="1">
        <v>3.4577156377356801</v>
      </c>
      <c r="AD241" s="3">
        <v>3690.68381104831</v>
      </c>
      <c r="AE241" s="3">
        <v>4167.9832275184499</v>
      </c>
      <c r="AF241" s="3">
        <v>4707.0096150937097</v>
      </c>
      <c r="AG241" s="3">
        <v>5315.7458432902404</v>
      </c>
      <c r="AH241" s="3">
        <v>6003.20716997195</v>
      </c>
      <c r="AI241" s="3">
        <v>6779.5747554582504</v>
      </c>
    </row>
    <row r="242" spans="1:35" x14ac:dyDescent="0.25">
      <c r="A242" s="1" t="s">
        <v>291</v>
      </c>
      <c r="B242" s="1" t="s">
        <v>292</v>
      </c>
      <c r="C242" s="1">
        <v>1700.79540999095</v>
      </c>
      <c r="D242" s="1" t="s">
        <v>253</v>
      </c>
      <c r="E242" s="12">
        <v>5994.40042595046</v>
      </c>
      <c r="F242" s="1">
        <v>3.52446884013071</v>
      </c>
      <c r="G242" s="1">
        <v>0.79593842409997995</v>
      </c>
      <c r="H242" s="1">
        <v>55.930590414978099</v>
      </c>
      <c r="I242" s="1">
        <v>64.732764770721502</v>
      </c>
      <c r="J242" s="1">
        <v>4.0791382797350302</v>
      </c>
      <c r="K242" s="1">
        <v>0.64037947551029994</v>
      </c>
      <c r="L242" s="1">
        <v>3.5244688405246198</v>
      </c>
      <c r="M242" s="12">
        <f t="shared" si="9"/>
        <v>5994.4004266203992</v>
      </c>
      <c r="N242" s="5">
        <v>0.90379117720964697</v>
      </c>
      <c r="O242" s="7">
        <f t="shared" si="11"/>
        <v>3.8232732577167576</v>
      </c>
      <c r="P242" s="12">
        <f t="shared" si="10"/>
        <v>6502.6056078658075</v>
      </c>
      <c r="Q242" s="1">
        <v>0.13550389055739201</v>
      </c>
      <c r="R242" s="1">
        <v>1.026258397973</v>
      </c>
      <c r="S242" s="1">
        <v>1.16532040361553</v>
      </c>
      <c r="T242" s="1">
        <v>1.32322585205135</v>
      </c>
      <c r="U242" s="1">
        <v>1.5025281030904301</v>
      </c>
      <c r="V242" s="1">
        <v>1.7061265067310001</v>
      </c>
      <c r="W242" s="1">
        <v>1.93731328617615</v>
      </c>
      <c r="X242" s="1">
        <v>4.1474103090655596</v>
      </c>
      <c r="Y242" s="1">
        <v>4.4990276949274604</v>
      </c>
      <c r="Z242" s="1">
        <v>4.88045519766401</v>
      </c>
      <c r="AA242" s="1">
        <v>5.2942201185515803</v>
      </c>
      <c r="AB242" s="1">
        <v>5.74306402343207</v>
      </c>
      <c r="AC242" s="1">
        <v>6.2299609080597502</v>
      </c>
      <c r="AD242" s="3">
        <v>7053.8964170078798</v>
      </c>
      <c r="AE242" s="3">
        <v>7651.9256529548302</v>
      </c>
      <c r="AF242" s="3">
        <v>8300.6557988534696</v>
      </c>
      <c r="AG242" s="3">
        <v>9004.3852771143102</v>
      </c>
      <c r="AH242" s="3">
        <v>9767.7769303374698</v>
      </c>
      <c r="AI242" s="3">
        <v>10595.8889168511</v>
      </c>
    </row>
    <row r="243" spans="1:35" x14ac:dyDescent="0.25">
      <c r="A243" s="1" t="s">
        <v>291</v>
      </c>
      <c r="B243" s="1" t="s">
        <v>293</v>
      </c>
      <c r="C243" s="1">
        <v>12.466240263709</v>
      </c>
      <c r="D243" s="1" t="s">
        <v>253</v>
      </c>
      <c r="E243" s="12">
        <v>24277.455558088099</v>
      </c>
      <c r="F243" s="1">
        <v>1947.45609297802</v>
      </c>
      <c r="G243" s="1">
        <v>3.1942260351004199</v>
      </c>
      <c r="H243" s="1">
        <v>136.17881913902701</v>
      </c>
      <c r="I243" s="1">
        <v>64.732764770721502</v>
      </c>
      <c r="J243" s="1">
        <v>925.72558614532898</v>
      </c>
      <c r="K243" s="1">
        <v>0.64037947551029994</v>
      </c>
      <c r="L243" s="1">
        <v>1947.4560918704799</v>
      </c>
      <c r="M243" s="12">
        <f t="shared" si="9"/>
        <v>24277.455544281151</v>
      </c>
      <c r="N243" s="5">
        <v>4.8607997468447</v>
      </c>
      <c r="O243" s="7">
        <f t="shared" si="11"/>
        <v>2548.2134463510702</v>
      </c>
      <c r="P243" s="12">
        <f t="shared" si="10"/>
        <v>31766.641065426385</v>
      </c>
      <c r="Q243" s="1">
        <v>0.52174570410195997</v>
      </c>
      <c r="R243" s="1">
        <v>7.3969011332608199</v>
      </c>
      <c r="S243" s="1">
        <v>11.2562025232065</v>
      </c>
      <c r="T243" s="1">
        <v>17.1290778341912</v>
      </c>
      <c r="U243" s="1">
        <v>26.066100609408601</v>
      </c>
      <c r="V243" s="1">
        <v>39.665976625057098</v>
      </c>
      <c r="W243" s="1">
        <v>60.361529528189401</v>
      </c>
      <c r="X243" s="1">
        <v>3334.2943110607698</v>
      </c>
      <c r="Y243" s="1">
        <v>4362.8678628519101</v>
      </c>
      <c r="Z243" s="1">
        <v>5708.7390053010504</v>
      </c>
      <c r="AA243" s="1">
        <v>7469.7886929223796</v>
      </c>
      <c r="AB243" s="1">
        <v>9774.0925036331391</v>
      </c>
      <c r="AC243" s="1">
        <v>12789.235170747799</v>
      </c>
      <c r="AD243" s="3">
        <v>41566.113991601698</v>
      </c>
      <c r="AE243" s="3">
        <v>54388.559017126601</v>
      </c>
      <c r="AF243" s="3">
        <v>71166.512042890201</v>
      </c>
      <c r="AG243" s="3">
        <v>93120.180565107396</v>
      </c>
      <c r="AH243" s="3">
        <v>121846.185510007</v>
      </c>
      <c r="AI243" s="3">
        <v>159433.67842762001</v>
      </c>
    </row>
    <row r="244" spans="1:35" x14ac:dyDescent="0.25">
      <c r="A244" s="1" t="s">
        <v>291</v>
      </c>
      <c r="B244" s="1" t="s">
        <v>294</v>
      </c>
      <c r="C244" s="1">
        <v>134.949243460313</v>
      </c>
      <c r="D244" s="1" t="s">
        <v>253</v>
      </c>
      <c r="E244" s="12">
        <v>12009.633754583299</v>
      </c>
      <c r="F244" s="1">
        <v>88.993709387598102</v>
      </c>
      <c r="G244" s="1">
        <v>1.7216045036884799</v>
      </c>
      <c r="H244" s="1">
        <v>91.666586031727604</v>
      </c>
      <c r="I244" s="1">
        <v>64.732764770721502</v>
      </c>
      <c r="J244" s="1">
        <v>62.845242800549102</v>
      </c>
      <c r="K244" s="1">
        <v>0.64037947551029994</v>
      </c>
      <c r="L244" s="1">
        <v>88.993709363922804</v>
      </c>
      <c r="M244" s="12">
        <f t="shared" si="9"/>
        <v>12009.633751388355</v>
      </c>
      <c r="N244" s="5">
        <v>1.83222636948307</v>
      </c>
      <c r="O244" s="7">
        <f t="shared" si="11"/>
        <v>92.614469904044839</v>
      </c>
      <c r="P244" s="12">
        <f t="shared" si="10"/>
        <v>12498.252647028778</v>
      </c>
      <c r="Q244" s="1">
        <v>6.4255097821586699E-2</v>
      </c>
      <c r="R244" s="1">
        <v>1.9499562540855</v>
      </c>
      <c r="S244" s="1">
        <v>2.0752508839395798</v>
      </c>
      <c r="T244" s="1">
        <v>2.2085963324914499</v>
      </c>
      <c r="U244" s="1">
        <v>2.3505099058840799</v>
      </c>
      <c r="V244" s="1">
        <v>2.5015421498172801</v>
      </c>
      <c r="W244" s="1">
        <v>2.66227898535861</v>
      </c>
      <c r="X244" s="1">
        <v>96.382543181017894</v>
      </c>
      <c r="Y244" s="1">
        <v>100.303922698747</v>
      </c>
      <c r="Z244" s="1">
        <v>104.38484581031101</v>
      </c>
      <c r="AA244" s="1">
        <v>108.63180363910701</v>
      </c>
      <c r="AB244" s="1">
        <v>113.051551403641</v>
      </c>
      <c r="AC244" s="1">
        <v>117.65111916239201</v>
      </c>
      <c r="AD244" s="3">
        <v>13006.751285059299</v>
      </c>
      <c r="AE244" s="3">
        <v>13535.9384842976</v>
      </c>
      <c r="AF244" s="3">
        <v>14086.655970823</v>
      </c>
      <c r="AG244" s="3">
        <v>14659.779716826901</v>
      </c>
      <c r="AH244" s="3">
        <v>15256.221333936101</v>
      </c>
      <c r="AI244" s="3">
        <v>15876.9295232239</v>
      </c>
    </row>
    <row r="245" spans="1:35" x14ac:dyDescent="0.25">
      <c r="A245" s="1" t="s">
        <v>291</v>
      </c>
      <c r="B245" s="1" t="s">
        <v>295</v>
      </c>
      <c r="C245" s="1">
        <v>133.71964642864299</v>
      </c>
      <c r="D245" s="1" t="s">
        <v>253</v>
      </c>
      <c r="E245" s="12">
        <v>16606.572474622099</v>
      </c>
      <c r="F245" s="1">
        <v>124.18947341058001</v>
      </c>
      <c r="G245" s="1">
        <v>0.86030020918163597</v>
      </c>
      <c r="H245" s="1">
        <v>58.786198375394903</v>
      </c>
      <c r="I245" s="1">
        <v>64.732764770721502</v>
      </c>
      <c r="J245" s="1">
        <v>136.751962049848</v>
      </c>
      <c r="K245" s="1">
        <v>0.64037947551029994</v>
      </c>
      <c r="L245" s="1">
        <v>124.189473419731</v>
      </c>
      <c r="M245" s="12">
        <f t="shared" si="9"/>
        <v>16606.572475845787</v>
      </c>
      <c r="N245" s="5">
        <v>1.0099566930095001</v>
      </c>
      <c r="O245" s="7">
        <f t="shared" si="11"/>
        <v>137.62234697471888</v>
      </c>
      <c r="P245" s="12">
        <f t="shared" si="10"/>
        <v>18402.811578139434</v>
      </c>
      <c r="Q245" s="1">
        <v>0.17395844175166</v>
      </c>
      <c r="R245" s="1">
        <v>1.18564718556209</v>
      </c>
      <c r="S245" s="1">
        <v>1.3919005224297201</v>
      </c>
      <c r="T245" s="1">
        <v>1.63403336838491</v>
      </c>
      <c r="U245" s="1">
        <v>1.91828726691937</v>
      </c>
      <c r="V245" s="1">
        <v>2.2519895307047202</v>
      </c>
      <c r="W245" s="1">
        <v>2.6437421203071598</v>
      </c>
      <c r="X245" s="1">
        <v>152.50817855405199</v>
      </c>
      <c r="Y245" s="1">
        <v>169.00412641667199</v>
      </c>
      <c r="Z245" s="1">
        <v>187.28434774230399</v>
      </c>
      <c r="AA245" s="1">
        <v>207.54183730865401</v>
      </c>
      <c r="AB245" s="1">
        <v>229.99046504793699</v>
      </c>
      <c r="AC245" s="1">
        <v>254.86723399437</v>
      </c>
      <c r="AD245" s="3">
        <v>20393.339713724199</v>
      </c>
      <c r="AE245" s="3">
        <v>22599.172029419002</v>
      </c>
      <c r="AF245" s="3">
        <v>25043.596761719898</v>
      </c>
      <c r="AG245" s="3">
        <v>27752.4211040642</v>
      </c>
      <c r="AH245" s="3">
        <v>30754.2436681693</v>
      </c>
      <c r="AI245" s="3">
        <v>34080.756415973403</v>
      </c>
    </row>
    <row r="246" spans="1:35" x14ac:dyDescent="0.25">
      <c r="A246" s="1" t="s">
        <v>291</v>
      </c>
      <c r="B246" s="1" t="s">
        <v>296</v>
      </c>
      <c r="C246" s="1">
        <v>250.63625802859301</v>
      </c>
      <c r="D246" s="1" t="s">
        <v>253</v>
      </c>
      <c r="E246" s="12">
        <v>26331.212171643499</v>
      </c>
      <c r="F246" s="1">
        <v>105.057474041284</v>
      </c>
      <c r="G246" s="1">
        <v>1.94808006299827</v>
      </c>
      <c r="H246" s="1">
        <v>99.216158613510402</v>
      </c>
      <c r="I246" s="1">
        <v>64.732764770721502</v>
      </c>
      <c r="J246" s="1">
        <v>68.543882867024905</v>
      </c>
      <c r="K246" s="1">
        <v>0.64037947551029994</v>
      </c>
      <c r="L246" s="1">
        <v>105.057474006977</v>
      </c>
      <c r="M246" s="12">
        <f t="shared" si="9"/>
        <v>26331.212163044889</v>
      </c>
      <c r="N246" s="5">
        <v>2.1843240982708201</v>
      </c>
      <c r="O246" s="7">
        <f t="shared" si="11"/>
        <v>113.04735214444672</v>
      </c>
      <c r="P246" s="12">
        <f t="shared" si="10"/>
        <v>28333.765321524766</v>
      </c>
      <c r="Q246" s="1">
        <v>0.121270187894101</v>
      </c>
      <c r="R246" s="1">
        <v>2.44921749208974</v>
      </c>
      <c r="S246" s="1">
        <v>2.7462345575489802</v>
      </c>
      <c r="T246" s="1">
        <v>3.0792709383442198</v>
      </c>
      <c r="U246" s="1">
        <v>3.4526947036140698</v>
      </c>
      <c r="V246" s="1">
        <v>3.8714036390623101</v>
      </c>
      <c r="W246" s="1">
        <v>4.3408894857853104</v>
      </c>
      <c r="X246" s="1">
        <v>121.644880077945</v>
      </c>
      <c r="Y246" s="1">
        <v>130.89627106232501</v>
      </c>
      <c r="Z246" s="1">
        <v>140.851252983628</v>
      </c>
      <c r="AA246" s="1">
        <v>151.56333565538799</v>
      </c>
      <c r="AB246" s="1">
        <v>163.09009844348401</v>
      </c>
      <c r="AC246" s="1">
        <v>175.493499765553</v>
      </c>
      <c r="AD246" s="3">
        <v>30488.617551073101</v>
      </c>
      <c r="AE246" s="3">
        <v>32807.351568957602</v>
      </c>
      <c r="AF246" s="3">
        <v>35302.430986455198</v>
      </c>
      <c r="AG246" s="3">
        <v>37987.267302998298</v>
      </c>
      <c r="AH246" s="3">
        <v>40876.291995389904</v>
      </c>
      <c r="AI246" s="3">
        <v>43985.0340895802</v>
      </c>
    </row>
    <row r="247" spans="1:35" x14ac:dyDescent="0.25">
      <c r="A247" s="1" t="s">
        <v>291</v>
      </c>
      <c r="B247" s="1" t="s">
        <v>297</v>
      </c>
      <c r="C247" s="1">
        <v>430.55360350628501</v>
      </c>
      <c r="D247" s="1" t="s">
        <v>253</v>
      </c>
      <c r="E247" s="12">
        <v>28881.456421724099</v>
      </c>
      <c r="F247" s="1">
        <v>67.079815815088196</v>
      </c>
      <c r="G247" s="1">
        <v>0.87518352952364498</v>
      </c>
      <c r="H247" s="1">
        <v>59.435460419532298</v>
      </c>
      <c r="I247" s="1">
        <v>64.732764770721502</v>
      </c>
      <c r="J247" s="1">
        <v>73.058438638668704</v>
      </c>
      <c r="K247" s="1">
        <v>0.64037947551029994</v>
      </c>
      <c r="L247" s="1">
        <v>67.079815819467598</v>
      </c>
      <c r="M247" s="12">
        <f t="shared" si="9"/>
        <v>28881.456423609678</v>
      </c>
      <c r="N247" s="5">
        <v>0.96733146390078095</v>
      </c>
      <c r="O247" s="7">
        <f t="shared" si="11"/>
        <v>71.520923520046694</v>
      </c>
      <c r="P247" s="12">
        <f t="shared" si="10"/>
        <v>30793.591347653517</v>
      </c>
      <c r="Q247" s="1">
        <v>0.10528984066609499</v>
      </c>
      <c r="R247" s="1">
        <v>1.0691816396061899</v>
      </c>
      <c r="S247" s="1">
        <v>1.18175560408344</v>
      </c>
      <c r="T247" s="1">
        <v>1.3061824633436501</v>
      </c>
      <c r="U247" s="1">
        <v>1.4437102067899601</v>
      </c>
      <c r="V247" s="1">
        <v>1.5957182244308901</v>
      </c>
      <c r="W247" s="1">
        <v>1.7637311420291999</v>
      </c>
      <c r="X247" s="1">
        <v>76.256060614821394</v>
      </c>
      <c r="Y247" s="1">
        <v>81.304693707729001</v>
      </c>
      <c r="Z247" s="1">
        <v>86.687578214901905</v>
      </c>
      <c r="AA247" s="1">
        <v>92.426843692178693</v>
      </c>
      <c r="AB247" s="1">
        <v>98.546084811836494</v>
      </c>
      <c r="AC247" s="1">
        <v>105.07045836255701</v>
      </c>
      <c r="AD247" s="3">
        <v>32832.321686905103</v>
      </c>
      <c r="AE247" s="3">
        <v>35006.028857837497</v>
      </c>
      <c r="AF247" s="3">
        <v>37323.649179658998</v>
      </c>
      <c r="AG247" s="3">
        <v>39794.710612379698</v>
      </c>
      <c r="AH247" s="3">
        <v>42429.3719271722</v>
      </c>
      <c r="AI247" s="3">
        <v>45238.4644700563</v>
      </c>
    </row>
    <row r="248" spans="1:35" x14ac:dyDescent="0.25">
      <c r="A248" s="1" t="s">
        <v>291</v>
      </c>
      <c r="B248" s="1" t="s">
        <v>298</v>
      </c>
      <c r="C248" s="1">
        <v>789.71527058296704</v>
      </c>
      <c r="D248" s="1" t="s">
        <v>253</v>
      </c>
      <c r="E248" s="12">
        <v>83406.022569297595</v>
      </c>
      <c r="F248" s="1">
        <v>105.61530930980599</v>
      </c>
      <c r="G248" s="1">
        <v>1.2460120222559401</v>
      </c>
      <c r="H248" s="1">
        <v>74.523738571372803</v>
      </c>
      <c r="I248" s="1">
        <v>64.732764770721502</v>
      </c>
      <c r="J248" s="1">
        <v>91.739506160053693</v>
      </c>
      <c r="K248" s="1">
        <v>0.64037947551029994</v>
      </c>
      <c r="L248" s="1">
        <v>105.61530929843001</v>
      </c>
      <c r="M248" s="12">
        <f t="shared" si="9"/>
        <v>83406.022560313402</v>
      </c>
      <c r="N248" s="5">
        <v>1.5359735201992</v>
      </c>
      <c r="O248" s="7">
        <f t="shared" si="11"/>
        <v>120.75711043303826</v>
      </c>
      <c r="P248" s="12">
        <f t="shared" si="10"/>
        <v>95363.734140444038</v>
      </c>
      <c r="Q248" s="1">
        <v>0.23271163741924999</v>
      </c>
      <c r="R248" s="1">
        <v>1.8934124331173601</v>
      </c>
      <c r="S248" s="1">
        <v>2.3340315407380698</v>
      </c>
      <c r="T248" s="1">
        <v>2.8771878423714101</v>
      </c>
      <c r="U248" s="1">
        <v>3.5467429363324201</v>
      </c>
      <c r="V248" s="1">
        <v>4.37211129255149</v>
      </c>
      <c r="W248" s="1">
        <v>5.3895524704203499</v>
      </c>
      <c r="X248" s="1">
        <v>138.06975349504299</v>
      </c>
      <c r="Y248" s="1">
        <v>157.864466629091</v>
      </c>
      <c r="Z248" s="1">
        <v>180.497097975787</v>
      </c>
      <c r="AA248" s="1">
        <v>206.374512728231</v>
      </c>
      <c r="AB248" s="1">
        <v>235.96190731846701</v>
      </c>
      <c r="AC248" s="1">
        <v>269.79117222042697</v>
      </c>
      <c r="AD248" s="3">
        <v>109035.792740661</v>
      </c>
      <c r="AE248" s="3">
        <v>124667.979979429</v>
      </c>
      <c r="AF248" s="3">
        <v>142541.314567389</v>
      </c>
      <c r="AG248" s="3">
        <v>162977.10416060299</v>
      </c>
      <c r="AH248" s="3">
        <v>186342.72148527601</v>
      </c>
      <c r="AI248" s="3">
        <v>213058.20857095</v>
      </c>
    </row>
    <row r="249" spans="1:35" x14ac:dyDescent="0.25">
      <c r="A249" s="1" t="s">
        <v>291</v>
      </c>
      <c r="B249" s="1" t="s">
        <v>299</v>
      </c>
      <c r="C249" s="1">
        <v>79.801839150947103</v>
      </c>
      <c r="D249" s="1" t="s">
        <v>253</v>
      </c>
      <c r="E249" s="12">
        <v>12722.004972327501</v>
      </c>
      <c r="F249" s="1">
        <v>159.41994705489799</v>
      </c>
      <c r="G249" s="1">
        <v>0.30795626672687298</v>
      </c>
      <c r="H249" s="1">
        <v>30.448299284959699</v>
      </c>
      <c r="I249" s="1">
        <v>64.732764770721502</v>
      </c>
      <c r="J249" s="1">
        <v>338.925134566157</v>
      </c>
      <c r="K249" s="1">
        <v>0.64037947551029994</v>
      </c>
      <c r="L249" s="1">
        <v>159.419947146846</v>
      </c>
      <c r="M249" s="12">
        <f t="shared" si="9"/>
        <v>12722.004979665093</v>
      </c>
      <c r="N249" s="5">
        <v>0.407814338648193</v>
      </c>
      <c r="O249" s="7">
        <f t="shared" si="11"/>
        <v>190.83232946399468</v>
      </c>
      <c r="P249" s="12">
        <f t="shared" si="10"/>
        <v>15228.770860686247</v>
      </c>
      <c r="Q249" s="1">
        <v>0.32426056135394199</v>
      </c>
      <c r="R249" s="1">
        <v>0.54005244502644301</v>
      </c>
      <c r="S249" s="1">
        <v>0.71517015401128703</v>
      </c>
      <c r="T249" s="1">
        <v>0.94707162961457203</v>
      </c>
      <c r="U249" s="1">
        <v>1.25416960787578</v>
      </c>
      <c r="V249" s="1">
        <v>1.6608473489586399</v>
      </c>
      <c r="W249" s="1">
        <v>2.19939464265518</v>
      </c>
      <c r="X249" s="1">
        <v>228.43426196290201</v>
      </c>
      <c r="Y249" s="1">
        <v>273.44534432453798</v>
      </c>
      <c r="Z249" s="1">
        <v>327.32548826195102</v>
      </c>
      <c r="AA249" s="1">
        <v>391.82226901900799</v>
      </c>
      <c r="AB249" s="1">
        <v>469.02760709041303</v>
      </c>
      <c r="AC249" s="1">
        <v>561.44561860593706</v>
      </c>
      <c r="AD249" s="3">
        <v>18229.474229728799</v>
      </c>
      <c r="AE249" s="3">
        <v>21821.441384362199</v>
      </c>
      <c r="AF249" s="3">
        <v>26121.1759642855</v>
      </c>
      <c r="AG249" s="3">
        <v>31268.137688014001</v>
      </c>
      <c r="AH249" s="3">
        <v>37429.265658382799</v>
      </c>
      <c r="AI249" s="3">
        <v>44804.392947995002</v>
      </c>
    </row>
    <row r="250" spans="1:35" x14ac:dyDescent="0.25">
      <c r="A250" s="1" t="s">
        <v>291</v>
      </c>
      <c r="B250" s="1" t="s">
        <v>300</v>
      </c>
      <c r="C250" s="1">
        <v>162.44215695753201</v>
      </c>
      <c r="D250" s="1" t="s">
        <v>253</v>
      </c>
      <c r="E250" s="12">
        <v>9676.5751763798398</v>
      </c>
      <c r="F250" s="1">
        <v>59.569359072901399</v>
      </c>
      <c r="G250" s="1">
        <v>0.71402193580587203</v>
      </c>
      <c r="H250" s="1">
        <v>52.172787155407498</v>
      </c>
      <c r="I250" s="1">
        <v>64.732764770721502</v>
      </c>
      <c r="J250" s="1">
        <v>73.909973353016397</v>
      </c>
      <c r="K250" s="1">
        <v>0.64037947551029994</v>
      </c>
      <c r="L250" s="1">
        <v>59.569359082727402</v>
      </c>
      <c r="M250" s="12">
        <f t="shared" si="9"/>
        <v>9676.5751779759903</v>
      </c>
      <c r="N250" s="5">
        <v>0.78196877567801604</v>
      </c>
      <c r="O250" s="7">
        <f t="shared" si="11"/>
        <v>63.139877837309612</v>
      </c>
      <c r="P250" s="12">
        <f t="shared" si="10"/>
        <v>10256.577945927644</v>
      </c>
      <c r="Q250" s="1">
        <v>9.5160717710243495E-2</v>
      </c>
      <c r="R250" s="1">
        <v>0.856381485598537</v>
      </c>
      <c r="S250" s="1">
        <v>0.93787536240185798</v>
      </c>
      <c r="T250" s="1">
        <v>1.02712425501077</v>
      </c>
      <c r="U250" s="1">
        <v>1.1248661362951899</v>
      </c>
      <c r="V250" s="1">
        <v>1.2319092051529901</v>
      </c>
      <c r="W250" s="1">
        <v>1.3491385692692099</v>
      </c>
      <c r="X250" s="1">
        <v>66.924409372508194</v>
      </c>
      <c r="Y250" s="1">
        <v>70.935781367832604</v>
      </c>
      <c r="Z250" s="1">
        <v>75.187590379124003</v>
      </c>
      <c r="AA250" s="1">
        <v>79.694247924115899</v>
      </c>
      <c r="AB250" s="1">
        <v>84.471029330311893</v>
      </c>
      <c r="AC250" s="1">
        <v>89.534125510747302</v>
      </c>
      <c r="AD250" s="3">
        <v>10871.345411579099</v>
      </c>
      <c r="AE250" s="3">
        <v>11522.961330858599</v>
      </c>
      <c r="AF250" s="3">
        <v>12213.6343576242</v>
      </c>
      <c r="AG250" s="3">
        <v>12945.705529901699</v>
      </c>
      <c r="AH250" s="3">
        <v>13721.6562048388</v>
      </c>
      <c r="AI250" s="3">
        <v>14544.116469272099</v>
      </c>
    </row>
    <row r="251" spans="1:35" x14ac:dyDescent="0.25">
      <c r="A251" s="1" t="s">
        <v>291</v>
      </c>
      <c r="B251" s="1" t="s">
        <v>301</v>
      </c>
      <c r="C251" s="1">
        <v>926.545920731401</v>
      </c>
      <c r="D251" s="1" t="s">
        <v>253</v>
      </c>
      <c r="E251" s="12">
        <v>12647.0741684574</v>
      </c>
      <c r="F251" s="1">
        <v>13.6497003391629</v>
      </c>
      <c r="G251" s="1">
        <v>0.20151916876431</v>
      </c>
      <c r="H251" s="1">
        <v>23.207194040333601</v>
      </c>
      <c r="I251" s="1">
        <v>64.732764770721502</v>
      </c>
      <c r="J251" s="1">
        <v>38.0736611117321</v>
      </c>
      <c r="K251" s="1">
        <v>0.64037947551029994</v>
      </c>
      <c r="L251" s="1">
        <v>13.6497003498702</v>
      </c>
      <c r="M251" s="12">
        <f t="shared" si="9"/>
        <v>12647.07417837821</v>
      </c>
      <c r="N251" s="5">
        <v>0.26138804944266197</v>
      </c>
      <c r="O251" s="7">
        <f t="shared" si="11"/>
        <v>16.123762040316336</v>
      </c>
      <c r="P251" s="12">
        <f t="shared" si="10"/>
        <v>14939.405945298913</v>
      </c>
      <c r="Q251" s="1">
        <v>0.29708777108133699</v>
      </c>
      <c r="R251" s="1">
        <v>0.33904324243888201</v>
      </c>
      <c r="S251" s="1">
        <v>0.43976884363523899</v>
      </c>
      <c r="T251" s="1">
        <v>0.57041878918184896</v>
      </c>
      <c r="U251" s="1">
        <v>0.73988323584280002</v>
      </c>
      <c r="V251" s="1">
        <v>0.95969349723978603</v>
      </c>
      <c r="W251" s="1">
        <v>1.2448066992560001</v>
      </c>
      <c r="X251" s="1">
        <v>19.046257109608899</v>
      </c>
      <c r="Y251" s="1">
        <v>22.498465865365102</v>
      </c>
      <c r="Z251" s="1">
        <v>26.576400989548201</v>
      </c>
      <c r="AA251" s="1">
        <v>31.393477839063099</v>
      </c>
      <c r="AB251" s="1">
        <v>37.083668748802303</v>
      </c>
      <c r="AC251" s="1">
        <v>43.805229064481999</v>
      </c>
      <c r="AD251" s="3">
        <v>17647.2318301095</v>
      </c>
      <c r="AE251" s="3">
        <v>20845.861770268701</v>
      </c>
      <c r="AF251" s="3">
        <v>24624.2559245878</v>
      </c>
      <c r="AG251" s="3">
        <v>29087.498829355602</v>
      </c>
      <c r="AH251" s="3">
        <v>34359.722004957301</v>
      </c>
      <c r="AI251" s="3">
        <v>40587.556296400398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1"/>
  <sheetViews>
    <sheetView zoomScale="90" zoomScaleNormal="90" workbookViewId="0"/>
  </sheetViews>
  <sheetFormatPr defaultRowHeight="15" x14ac:dyDescent="0.25"/>
  <cols>
    <col min="1" max="1" width="9.140625" style="1"/>
    <col min="2" max="2" width="17.42578125" style="1" customWidth="1"/>
    <col min="3" max="4" width="9.140625" style="1"/>
    <col min="5" max="5" width="14.7109375" style="1" bestFit="1" customWidth="1"/>
    <col min="6" max="6" width="21.5703125" style="1" bestFit="1" customWidth="1"/>
    <col min="7" max="7" width="14.5703125" style="1" bestFit="1" customWidth="1"/>
    <col min="8" max="8" width="25" style="1" customWidth="1"/>
    <col min="9" max="9" width="18.85546875" style="1" bestFit="1" customWidth="1"/>
    <col min="10" max="10" width="16.42578125" style="1" bestFit="1" customWidth="1"/>
    <col min="11" max="11" width="19.140625" style="1" bestFit="1" customWidth="1"/>
    <col min="12" max="16" width="14.5703125" style="1" bestFit="1" customWidth="1"/>
    <col min="17" max="17" width="14.28515625" style="1" bestFit="1" customWidth="1"/>
    <col min="18" max="18" width="9.140625" style="1"/>
    <col min="19" max="19" width="12" style="1" bestFit="1" customWidth="1"/>
    <col min="20" max="20" width="9.140625" style="1"/>
    <col min="21" max="27" width="18.85546875" style="1" bestFit="1" customWidth="1"/>
    <col min="28" max="35" width="13.28515625" style="1" bestFit="1" customWidth="1"/>
    <col min="36" max="16384" width="9.140625" style="1"/>
  </cols>
  <sheetData>
    <row r="1" spans="1:36" s="16" customFormat="1" ht="21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306</v>
      </c>
      <c r="F1" s="9" t="s">
        <v>5</v>
      </c>
      <c r="G1" s="9" t="s">
        <v>6</v>
      </c>
      <c r="H1" s="9" t="s">
        <v>307</v>
      </c>
      <c r="I1" s="9" t="s">
        <v>10</v>
      </c>
      <c r="J1" s="9" t="s">
        <v>302</v>
      </c>
      <c r="K1" s="15" t="s">
        <v>11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303</v>
      </c>
      <c r="R1" s="9" t="s">
        <v>7</v>
      </c>
      <c r="S1" s="9" t="s">
        <v>8</v>
      </c>
      <c r="T1" s="9" t="s">
        <v>9</v>
      </c>
      <c r="U1" s="9" t="s">
        <v>12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304</v>
      </c>
      <c r="AC1" s="9" t="s">
        <v>305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/>
    </row>
    <row r="2" spans="1:36" s="7" customFormat="1" x14ac:dyDescent="0.25">
      <c r="A2" s="7" t="s">
        <v>32</v>
      </c>
      <c r="B2" s="7" t="s">
        <v>33</v>
      </c>
      <c r="C2" s="7">
        <v>10.3073959127049</v>
      </c>
      <c r="D2" s="7" t="s">
        <v>34</v>
      </c>
      <c r="E2" s="13">
        <v>31100.574130231598</v>
      </c>
      <c r="F2" s="7">
        <v>3017.3066401666802</v>
      </c>
      <c r="G2" s="7">
        <v>45.389861990002402</v>
      </c>
      <c r="H2" s="7">
        <v>994.26954880285803</v>
      </c>
      <c r="I2" s="7">
        <f>S2*(G2^T2)</f>
        <v>3017.3066456173287</v>
      </c>
      <c r="J2" s="7">
        <v>5.1917939412268799E-2</v>
      </c>
      <c r="K2" s="7">
        <v>54.304790532683953</v>
      </c>
      <c r="L2" s="7">
        <f>K2*(1+J2)</f>
        <v>57.12418335735579</v>
      </c>
      <c r="M2" s="7">
        <f>L2*(1+J2)</f>
        <v>60.089953247878327</v>
      </c>
      <c r="N2" s="7">
        <f>M2*(1+J2)</f>
        <v>63.209699799887744</v>
      </c>
      <c r="O2" s="7">
        <f>N2*(1+J2)</f>
        <v>66.491417164366013</v>
      </c>
      <c r="P2" s="7">
        <f>O2*(1+J2)</f>
        <v>69.943514532141464</v>
      </c>
      <c r="Q2" s="7">
        <f>P2*(1+J2)</f>
        <v>73.574837681902324</v>
      </c>
      <c r="R2" s="7">
        <v>91.861530501611895</v>
      </c>
      <c r="S2" s="7">
        <v>278.77189469607799</v>
      </c>
      <c r="T2" s="7">
        <v>0.62425838447348003</v>
      </c>
      <c r="U2" s="7">
        <f>S2*(K2^T2)</f>
        <v>3374.7083276192493</v>
      </c>
      <c r="V2" s="7">
        <f>S2*(L2^T2)</f>
        <v>3483.0411436361064</v>
      </c>
      <c r="W2" s="7">
        <f>S2*(M2^T2)</f>
        <v>3594.8515932398691</v>
      </c>
      <c r="X2" s="7">
        <f>S2*(N2^T2)</f>
        <v>3710.2513132900749</v>
      </c>
      <c r="Y2" s="7">
        <f>S2*(O2^T2)</f>
        <v>3829.3555243442211</v>
      </c>
      <c r="Z2" s="7">
        <f>S2*(P2^T2)</f>
        <v>3952.2831456994518</v>
      </c>
      <c r="AA2" s="7">
        <f>S2*(Q2^T2)</f>
        <v>4079.1569141272066</v>
      </c>
      <c r="AB2" s="19">
        <f>I2*C2</f>
        <v>31100.574186413385</v>
      </c>
      <c r="AC2" s="19">
        <f>U2*C2</f>
        <v>34784.454822673841</v>
      </c>
      <c r="AD2" s="19">
        <f>V2*C2</f>
        <v>35901.084047697805</v>
      </c>
      <c r="AE2" s="19">
        <f>W2*C2</f>
        <v>37053.558618941322</v>
      </c>
      <c r="AF2" s="19">
        <f>X2*C2</f>
        <v>38243.029221714103</v>
      </c>
      <c r="AG2" s="19">
        <f>Y2*C2</f>
        <v>39470.683479919549</v>
      </c>
      <c r="AH2" s="19">
        <f>Z2*C2</f>
        <v>40737.747141834996</v>
      </c>
      <c r="AI2" s="19">
        <f>AA2*C2</f>
        <v>42045.485303956702</v>
      </c>
    </row>
    <row r="3" spans="1:36" x14ac:dyDescent="0.25">
      <c r="A3" s="1" t="s">
        <v>32</v>
      </c>
      <c r="B3" s="1" t="s">
        <v>35</v>
      </c>
      <c r="C3" s="1">
        <v>745.18335189557001</v>
      </c>
      <c r="D3" s="1" t="s">
        <v>34</v>
      </c>
      <c r="E3" s="2">
        <v>169131.09382553201</v>
      </c>
      <c r="F3" s="1">
        <v>226.965743927723</v>
      </c>
      <c r="G3" s="1">
        <v>4.5902802431422298</v>
      </c>
      <c r="H3" s="1">
        <v>237.844080316673</v>
      </c>
      <c r="I3" s="1">
        <f t="shared" ref="I3:I66" si="0">S3*(G3^T3)</f>
        <v>226.96574409149153</v>
      </c>
      <c r="J3" s="1">
        <v>5.1917939412268799E-2</v>
      </c>
      <c r="K3" s="1">
        <v>5.4675400056535901</v>
      </c>
      <c r="L3" s="1">
        <f t="shared" ref="L3:L66" si="1">K3*(1+J3)</f>
        <v>5.7514034164012697</v>
      </c>
      <c r="M3" s="1">
        <f t="shared" ref="M3:M66" si="2">L3*(1+J3)</f>
        <v>6.0500044305095066</v>
      </c>
      <c r="N3" s="1">
        <f t="shared" ref="N3:N66" si="3">M3*(1+J3)</f>
        <v>6.3641081939766577</v>
      </c>
      <c r="O3" s="1">
        <f t="shared" ref="O3:O66" si="4">N3*(1+J3)</f>
        <v>6.6945195776046615</v>
      </c>
      <c r="P3" s="1">
        <f t="shared" ref="P3:P66" si="5">O3*(1+J3)</f>
        <v>7.0420852394289879</v>
      </c>
      <c r="Q3" s="1">
        <f t="shared" ref="Q3:Q66" si="6">P3*(1+J3)</f>
        <v>7.4076957942256945</v>
      </c>
      <c r="R3" s="1">
        <v>91.861530501611895</v>
      </c>
      <c r="S3" s="1">
        <v>87.660035855750493</v>
      </c>
      <c r="T3" s="1">
        <v>0.62425838447348003</v>
      </c>
      <c r="U3" s="1">
        <f t="shared" ref="U3:U66" si="7">S3*(K3^T3)</f>
        <v>253.14798034761253</v>
      </c>
      <c r="V3" s="1">
        <f t="shared" ref="V3:V66" si="8">S3*(L3^T3)</f>
        <v>261.27438148147991</v>
      </c>
      <c r="W3" s="1">
        <f t="shared" ref="W3:W66" si="9">S3*(M3^T3)</f>
        <v>269.66165135819813</v>
      </c>
      <c r="X3" s="1">
        <f t="shared" ref="X3:X66" si="10">S3*(N3^T3)</f>
        <v>278.31816422608159</v>
      </c>
      <c r="Y3" s="1">
        <f t="shared" ref="Y3:Y66" si="11">S3*(O3^T3)</f>
        <v>287.25256315842546</v>
      </c>
      <c r="Z3" s="1">
        <f t="shared" ref="Z3:Z66" si="12">S3*(P3^T3)</f>
        <v>296.47376868316053</v>
      </c>
      <c r="AA3" s="1">
        <f t="shared" ref="AA3:AA66" si="13">S3*(Q3^T3)</f>
        <v>305.99098768953166</v>
      </c>
      <c r="AB3" s="3">
        <f t="shared" ref="AB3:AB66" si="14">I3*C3</f>
        <v>169131.09394756981</v>
      </c>
      <c r="AC3" s="3">
        <f t="shared" ref="AC3:AC66" si="15">U3*C3</f>
        <v>188641.66052102778</v>
      </c>
      <c r="AD3" s="3">
        <f t="shared" ref="AD3:AD66" si="16">V3*C3</f>
        <v>194697.31935681103</v>
      </c>
      <c r="AE3" s="3">
        <f t="shared" ref="AE3:AE66" si="17">W3*C3</f>
        <v>200947.37323679667</v>
      </c>
      <c r="AF3" s="3">
        <f t="shared" ref="AF3:AF66" si="18">X3*C3</f>
        <v>207398.06251141321</v>
      </c>
      <c r="AG3" s="3">
        <f t="shared" ref="AG3:AG66" si="19">Y3*C3</f>
        <v>214055.82785498942</v>
      </c>
      <c r="AH3" s="3">
        <f t="shared" ref="AH3:AH66" si="20">Z3*C3</f>
        <v>220927.31669642945</v>
      </c>
      <c r="AI3" s="3">
        <f t="shared" ref="AI3:AI66" si="21">AA3*C3</f>
        <v>228019.3898563213</v>
      </c>
    </row>
    <row r="4" spans="1:36" x14ac:dyDescent="0.25">
      <c r="A4" s="1" t="s">
        <v>32</v>
      </c>
      <c r="B4" s="1" t="s">
        <v>36</v>
      </c>
      <c r="C4" s="1">
        <v>1378.1972527712301</v>
      </c>
      <c r="D4" s="1" t="s">
        <v>34</v>
      </c>
      <c r="E4" s="2">
        <v>232795.183576977</v>
      </c>
      <c r="F4" s="1">
        <v>168.912819343443</v>
      </c>
      <c r="G4" s="1">
        <v>8.2932125254720805</v>
      </c>
      <c r="H4" s="1">
        <v>344.07576506805498</v>
      </c>
      <c r="I4" s="1">
        <f t="shared" si="0"/>
        <v>168.91281951262937</v>
      </c>
      <c r="J4" s="1">
        <v>5.1917939412268799E-2</v>
      </c>
      <c r="K4" s="1">
        <v>9.7376847604441625</v>
      </c>
      <c r="L4" s="1">
        <f t="shared" si="1"/>
        <v>10.243245287852677</v>
      </c>
      <c r="M4" s="1">
        <f t="shared" si="2"/>
        <v>10.77505347609242</v>
      </c>
      <c r="N4" s="1">
        <f t="shared" si="3"/>
        <v>11.334472049628143</v>
      </c>
      <c r="O4" s="1">
        <f t="shared" si="4"/>
        <v>11.922934482770792</v>
      </c>
      <c r="P4" s="1">
        <f t="shared" si="5"/>
        <v>12.541948672863738</v>
      </c>
      <c r="Q4" s="1">
        <f t="shared" si="6"/>
        <v>13.193100804173262</v>
      </c>
      <c r="R4" s="1">
        <v>91.861530501611895</v>
      </c>
      <c r="S4" s="1">
        <v>45.096434220416299</v>
      </c>
      <c r="T4" s="1">
        <v>0.62425838447348003</v>
      </c>
      <c r="U4" s="1">
        <f t="shared" si="7"/>
        <v>186.72134574338344</v>
      </c>
      <c r="V4" s="1">
        <f t="shared" si="8"/>
        <v>192.71535981247717</v>
      </c>
      <c r="W4" s="1">
        <f t="shared" si="9"/>
        <v>198.90179004329832</v>
      </c>
      <c r="X4" s="1">
        <f t="shared" si="10"/>
        <v>205.28681326140415</v>
      </c>
      <c r="Y4" s="1">
        <f t="shared" si="11"/>
        <v>211.87680457701615</v>
      </c>
      <c r="Z4" s="1">
        <f t="shared" si="12"/>
        <v>218.67834375023241</v>
      </c>
      <c r="AA4" s="1">
        <f t="shared" si="13"/>
        <v>225.6982217605721</v>
      </c>
      <c r="AB4" s="3">
        <f t="shared" si="14"/>
        <v>232795.18381014842</v>
      </c>
      <c r="AC4" s="3">
        <f t="shared" si="15"/>
        <v>257338.84573727805</v>
      </c>
      <c r="AD4" s="3">
        <f t="shared" si="16"/>
        <v>265599.77946037514</v>
      </c>
      <c r="AE4" s="3">
        <f t="shared" si="17"/>
        <v>274125.90060895373</v>
      </c>
      <c r="AF4" s="3">
        <f t="shared" si="18"/>
        <v>282925.7220670277</v>
      </c>
      <c r="AG4" s="3">
        <f t="shared" si="19"/>
        <v>292008.02999399044</v>
      </c>
      <c r="AH4" s="3">
        <f t="shared" si="20"/>
        <v>301381.892597133</v>
      </c>
      <c r="AI4" s="3">
        <f t="shared" si="21"/>
        <v>311056.66918577231</v>
      </c>
    </row>
    <row r="5" spans="1:36" x14ac:dyDescent="0.25">
      <c r="A5" s="1" t="s">
        <v>37</v>
      </c>
      <c r="B5" s="1" t="s">
        <v>38</v>
      </c>
      <c r="C5" s="1">
        <v>238.08725634147601</v>
      </c>
      <c r="D5" s="1" t="s">
        <v>34</v>
      </c>
      <c r="E5" s="2">
        <v>875810.24569657305</v>
      </c>
      <c r="F5" s="1">
        <v>3678.5263485099899</v>
      </c>
      <c r="G5" s="1">
        <v>266.36044254626501</v>
      </c>
      <c r="H5" s="1">
        <v>3000.9135853614498</v>
      </c>
      <c r="I5" s="1">
        <f t="shared" si="0"/>
        <v>3678.5263582371426</v>
      </c>
      <c r="J5" s="1">
        <v>5.1917939412268799E-2</v>
      </c>
      <c r="K5" s="1">
        <v>300.75796229797362</v>
      </c>
      <c r="L5" s="1">
        <f t="shared" si="1"/>
        <v>316.37269596231727</v>
      </c>
      <c r="M5" s="1">
        <f t="shared" si="2"/>
        <v>332.79811442298501</v>
      </c>
      <c r="N5" s="1">
        <f t="shared" si="3"/>
        <v>350.07630676411486</v>
      </c>
      <c r="O5" s="1">
        <f t="shared" si="4"/>
        <v>368.251547248365</v>
      </c>
      <c r="P5" s="1">
        <f t="shared" si="5"/>
        <v>387.37040876687985</v>
      </c>
      <c r="Q5" s="1">
        <f t="shared" si="6"/>
        <v>407.48188217934455</v>
      </c>
      <c r="R5" s="1">
        <v>91.861530501611895</v>
      </c>
      <c r="S5" s="1">
        <v>112.604062313887</v>
      </c>
      <c r="T5" s="1">
        <v>0.62425838447348003</v>
      </c>
      <c r="U5" s="1">
        <f t="shared" si="7"/>
        <v>3968.2761123910154</v>
      </c>
      <c r="V5" s="1">
        <f t="shared" si="8"/>
        <v>4095.6632772222401</v>
      </c>
      <c r="W5" s="1">
        <f t="shared" si="9"/>
        <v>4227.1397466542894</v>
      </c>
      <c r="X5" s="1">
        <f t="shared" si="10"/>
        <v>4362.8367930342656</v>
      </c>
      <c r="Y5" s="1">
        <f t="shared" si="11"/>
        <v>4502.8899027336111</v>
      </c>
      <c r="Z5" s="1">
        <f t="shared" si="12"/>
        <v>4647.4389114241276</v>
      </c>
      <c r="AA5" s="1">
        <f t="shared" si="13"/>
        <v>4796.6281436965573</v>
      </c>
      <c r="AB5" s="3">
        <f t="shared" si="14"/>
        <v>875810.24801248277</v>
      </c>
      <c r="AC5" s="3">
        <f t="shared" si="15"/>
        <v>944795.97200459556</v>
      </c>
      <c r="AD5" s="3">
        <f t="shared" si="16"/>
        <v>975125.23257238115</v>
      </c>
      <c r="AE5" s="3">
        <f t="shared" si="17"/>
        <v>1006428.1044529218</v>
      </c>
      <c r="AF5" s="3">
        <f t="shared" si="18"/>
        <v>1038735.8419191723</v>
      </c>
      <c r="AG5" s="3">
        <f t="shared" si="19"/>
        <v>1072080.7025495812</v>
      </c>
      <c r="AH5" s="3">
        <f t="shared" si="20"/>
        <v>1106495.9794355864</v>
      </c>
      <c r="AI5" s="3">
        <f t="shared" si="21"/>
        <v>1142016.0344230204</v>
      </c>
    </row>
    <row r="6" spans="1:36" x14ac:dyDescent="0.25">
      <c r="A6" s="1" t="s">
        <v>37</v>
      </c>
      <c r="B6" s="1" t="s">
        <v>39</v>
      </c>
      <c r="C6" s="1">
        <v>254.916830185972</v>
      </c>
      <c r="D6" s="1" t="s">
        <v>34</v>
      </c>
      <c r="E6" s="2">
        <v>53399.376817894903</v>
      </c>
      <c r="F6" s="1">
        <v>209.47764327266199</v>
      </c>
      <c r="G6" s="1">
        <v>4.8742018127981703</v>
      </c>
      <c r="H6" s="1">
        <v>246.92394588829799</v>
      </c>
      <c r="I6" s="1">
        <f t="shared" si="0"/>
        <v>209.47764342976421</v>
      </c>
      <c r="J6" s="1">
        <v>5.1917939412268799E-2</v>
      </c>
      <c r="K6" s="1">
        <v>4.435654329192328</v>
      </c>
      <c r="L6" s="1">
        <f t="shared" si="1"/>
        <v>4.6659443619091032</v>
      </c>
      <c r="M6" s="1">
        <f t="shared" si="2"/>
        <v>4.9081905785917179</v>
      </c>
      <c r="N6" s="1">
        <f t="shared" si="3"/>
        <v>5.163013719674912</v>
      </c>
      <c r="O6" s="1">
        <f t="shared" si="4"/>
        <v>5.4310667531577073</v>
      </c>
      <c r="P6" s="1">
        <f t="shared" si="5"/>
        <v>5.7130365477921368</v>
      </c>
      <c r="Q6" s="1">
        <f t="shared" si="6"/>
        <v>6.0096456331404866</v>
      </c>
      <c r="R6" s="1">
        <v>91.861530501611895</v>
      </c>
      <c r="S6" s="1">
        <v>77.930622919829702</v>
      </c>
      <c r="T6" s="1">
        <v>0.62425838447348003</v>
      </c>
      <c r="U6" s="1">
        <f t="shared" si="7"/>
        <v>197.5044624903822</v>
      </c>
      <c r="V6" s="1">
        <f t="shared" si="8"/>
        <v>203.84462955678259</v>
      </c>
      <c r="W6" s="1">
        <f t="shared" si="9"/>
        <v>210.38832477603083</v>
      </c>
      <c r="X6" s="1">
        <f t="shared" si="10"/>
        <v>217.14208168400498</v>
      </c>
      <c r="Y6" s="1">
        <f t="shared" si="11"/>
        <v>224.112643552143</v>
      </c>
      <c r="Z6" s="1">
        <f t="shared" si="12"/>
        <v>231.30697012024481</v>
      </c>
      <c r="AA6" s="1">
        <f t="shared" si="13"/>
        <v>238.73224454540699</v>
      </c>
      <c r="AB6" s="3">
        <f t="shared" si="14"/>
        <v>53399.3768579428</v>
      </c>
      <c r="AC6" s="3">
        <f t="shared" si="15"/>
        <v>50347.211525632432</v>
      </c>
      <c r="AD6" s="3">
        <f t="shared" si="16"/>
        <v>51963.426817048719</v>
      </c>
      <c r="AE6" s="3">
        <f t="shared" si="17"/>
        <v>53631.524860042577</v>
      </c>
      <c r="AF6" s="3">
        <f t="shared" si="18"/>
        <v>55353.171162869956</v>
      </c>
      <c r="AG6" s="3">
        <f t="shared" si="19"/>
        <v>57130.084698910912</v>
      </c>
      <c r="AH6" s="3">
        <f t="shared" si="20"/>
        <v>58964.039622974145</v>
      </c>
      <c r="AI6" s="3">
        <f t="shared" si="21"/>
        <v>60856.867042697457</v>
      </c>
    </row>
    <row r="7" spans="1:36" x14ac:dyDescent="0.25">
      <c r="A7" s="1" t="s">
        <v>37</v>
      </c>
      <c r="B7" s="1" t="s">
        <v>40</v>
      </c>
      <c r="C7" s="1">
        <v>211.67038156767401</v>
      </c>
      <c r="D7" s="1" t="s">
        <v>34</v>
      </c>
      <c r="E7" s="2">
        <v>95419.538949791197</v>
      </c>
      <c r="F7" s="1">
        <v>450.79305967653301</v>
      </c>
      <c r="G7" s="1">
        <v>22.213603684703301</v>
      </c>
      <c r="H7" s="1">
        <v>636.46113619426797</v>
      </c>
      <c r="I7" s="1">
        <f t="shared" si="0"/>
        <v>450.79306033835144</v>
      </c>
      <c r="J7" s="1">
        <v>5.1917939412268799E-2</v>
      </c>
      <c r="K7" s="1">
        <v>25.633778312721571</v>
      </c>
      <c r="L7" s="1">
        <f t="shared" si="1"/>
        <v>26.964631262068981</v>
      </c>
      <c r="M7" s="1">
        <f t="shared" si="2"/>
        <v>28.364579354207248</v>
      </c>
      <c r="N7" s="1">
        <f t="shared" si="3"/>
        <v>29.83720986657347</v>
      </c>
      <c r="O7" s="1">
        <f t="shared" si="4"/>
        <v>31.386296320657383</v>
      </c>
      <c r="P7" s="1">
        <f t="shared" si="5"/>
        <v>33.015808151408791</v>
      </c>
      <c r="Q7" s="1">
        <f t="shared" si="6"/>
        <v>34.729920878660728</v>
      </c>
      <c r="R7" s="1">
        <v>91.861530501611895</v>
      </c>
      <c r="S7" s="1">
        <v>65.063737668266597</v>
      </c>
      <c r="T7" s="1">
        <v>0.62425838447348003</v>
      </c>
      <c r="U7" s="1">
        <f t="shared" si="7"/>
        <v>492.94912607082739</v>
      </c>
      <c r="V7" s="1">
        <f t="shared" si="8"/>
        <v>508.77347644304882</v>
      </c>
      <c r="W7" s="1">
        <f t="shared" si="9"/>
        <v>525.10581040112015</v>
      </c>
      <c r="X7" s="1">
        <f t="shared" si="10"/>
        <v>541.96243492241558</v>
      </c>
      <c r="Y7" s="1">
        <f t="shared" si="11"/>
        <v>559.36018046089214</v>
      </c>
      <c r="Z7" s="1">
        <f t="shared" si="12"/>
        <v>577.31641775141225</v>
      </c>
      <c r="AA7" s="1">
        <f t="shared" si="13"/>
        <v>595.84907515351017</v>
      </c>
      <c r="AB7" s="3">
        <f t="shared" si="14"/>
        <v>95419.539089878337</v>
      </c>
      <c r="AC7" s="3">
        <f t="shared" si="15"/>
        <v>104342.72960886348</v>
      </c>
      <c r="AD7" s="3">
        <f t="shared" si="16"/>
        <v>107692.27589021216</v>
      </c>
      <c r="AE7" s="3">
        <f t="shared" si="17"/>
        <v>111149.34725100778</v>
      </c>
      <c r="AF7" s="3">
        <f t="shared" si="18"/>
        <v>114717.3953953734</v>
      </c>
      <c r="AG7" s="3">
        <f t="shared" si="19"/>
        <v>118399.98283192003</v>
      </c>
      <c r="AH7" s="3">
        <f t="shared" si="20"/>
        <v>122200.78643072413</v>
      </c>
      <c r="AI7" s="3">
        <f t="shared" si="21"/>
        <v>126123.60109448916</v>
      </c>
    </row>
    <row r="8" spans="1:36" x14ac:dyDescent="0.25">
      <c r="A8" s="1" t="s">
        <v>37</v>
      </c>
      <c r="B8" s="1" t="s">
        <v>41</v>
      </c>
      <c r="C8" s="1">
        <v>342.92802790643202</v>
      </c>
      <c r="D8" s="1" t="s">
        <v>34</v>
      </c>
      <c r="E8" s="2">
        <v>97024.855051845603</v>
      </c>
      <c r="F8" s="1">
        <v>282.93066520161699</v>
      </c>
      <c r="G8" s="1">
        <v>16.022373072622301</v>
      </c>
      <c r="H8" s="1">
        <v>519.03244550829902</v>
      </c>
      <c r="I8" s="1">
        <f t="shared" si="0"/>
        <v>282.93066557322607</v>
      </c>
      <c r="J8" s="1">
        <v>5.1917939412268799E-2</v>
      </c>
      <c r="K8" s="1">
        <v>17.458149739305181</v>
      </c>
      <c r="L8" s="1">
        <f t="shared" si="1"/>
        <v>18.364540899720744</v>
      </c>
      <c r="M8" s="1">
        <f t="shared" si="2"/>
        <v>19.31799002148658</v>
      </c>
      <c r="N8" s="1">
        <f t="shared" si="3"/>
        <v>20.320940256988933</v>
      </c>
      <c r="O8" s="1">
        <f t="shared" si="4"/>
        <v>21.375961602051621</v>
      </c>
      <c r="P8" s="1">
        <f t="shared" si="5"/>
        <v>22.485757481385924</v>
      </c>
      <c r="Q8" s="1">
        <f t="shared" si="6"/>
        <v>23.65317167594349</v>
      </c>
      <c r="R8" s="1">
        <v>91.861530501611895</v>
      </c>
      <c r="S8" s="1">
        <v>50.074796202396897</v>
      </c>
      <c r="T8" s="1">
        <v>0.62425838447348003</v>
      </c>
      <c r="U8" s="1">
        <f t="shared" si="7"/>
        <v>298.50182392317248</v>
      </c>
      <c r="V8" s="1">
        <f t="shared" si="8"/>
        <v>308.08414631444651</v>
      </c>
      <c r="W8" s="1">
        <f t="shared" si="9"/>
        <v>317.97407453942549</v>
      </c>
      <c r="X8" s="1">
        <f t="shared" si="10"/>
        <v>328.18148317183648</v>
      </c>
      <c r="Y8" s="1">
        <f t="shared" si="11"/>
        <v>338.71656377291316</v>
      </c>
      <c r="Z8" s="1">
        <f t="shared" si="12"/>
        <v>349.58983506713474</v>
      </c>
      <c r="AA8" s="1">
        <f t="shared" si="13"/>
        <v>360.81215344461913</v>
      </c>
      <c r="AB8" s="3">
        <f t="shared" si="14"/>
        <v>97024.855179280654</v>
      </c>
      <c r="AC8" s="3">
        <f t="shared" si="15"/>
        <v>102364.64180444655</v>
      </c>
      <c r="AD8" s="3">
        <f t="shared" si="16"/>
        <v>105650.6887248498</v>
      </c>
      <c r="AE8" s="3">
        <f t="shared" si="17"/>
        <v>109042.222307178</v>
      </c>
      <c r="AF8" s="3">
        <f t="shared" si="18"/>
        <v>112542.62881952579</v>
      </c>
      <c r="AG8" s="3">
        <f t="shared" si="19"/>
        <v>116155.40323388833</v>
      </c>
      <c r="AH8" s="3">
        <f t="shared" si="20"/>
        <v>119884.15271570736</v>
      </c>
      <c r="AI8" s="3">
        <f t="shared" si="21"/>
        <v>123732.60022543618</v>
      </c>
    </row>
    <row r="9" spans="1:36" x14ac:dyDescent="0.25">
      <c r="A9" s="1" t="s">
        <v>37</v>
      </c>
      <c r="B9" s="1" t="s">
        <v>42</v>
      </c>
      <c r="C9" s="1">
        <v>461.323306949158</v>
      </c>
      <c r="D9" s="1" t="s">
        <v>34</v>
      </c>
      <c r="E9" s="2">
        <v>45803.574109204201</v>
      </c>
      <c r="F9" s="1">
        <v>99.287361854995396</v>
      </c>
      <c r="G9" s="1">
        <v>0.73908840884546501</v>
      </c>
      <c r="H9" s="1">
        <v>76.061747379194898</v>
      </c>
      <c r="I9" s="1">
        <f t="shared" si="0"/>
        <v>99.287361840782211</v>
      </c>
      <c r="J9" s="1">
        <v>5.1917939412268799E-2</v>
      </c>
      <c r="K9" s="1">
        <v>0.76906543160755747</v>
      </c>
      <c r="L9" s="1">
        <f t="shared" si="1"/>
        <v>0.80899372408982906</v>
      </c>
      <c r="M9" s="1">
        <f t="shared" si="2"/>
        <v>0.85099501124203059</v>
      </c>
      <c r="N9" s="1">
        <f t="shared" si="3"/>
        <v>0.89517691867583737</v>
      </c>
      <c r="O9" s="1">
        <f t="shared" si="4"/>
        <v>0.94165265970291101</v>
      </c>
      <c r="P9" s="1">
        <f t="shared" si="5"/>
        <v>0.99054132543676854</v>
      </c>
      <c r="Q9" s="1">
        <f t="shared" si="6"/>
        <v>1.0419681899561433</v>
      </c>
      <c r="R9" s="1">
        <v>91.861530501611895</v>
      </c>
      <c r="S9" s="1">
        <v>119.91164197158599</v>
      </c>
      <c r="T9" s="1">
        <v>0.62425838447348003</v>
      </c>
      <c r="U9" s="1">
        <f t="shared" si="7"/>
        <v>101.78246817299883</v>
      </c>
      <c r="V9" s="1">
        <f t="shared" si="8"/>
        <v>105.0498265127063</v>
      </c>
      <c r="W9" s="1">
        <f t="shared" si="9"/>
        <v>108.4220715849885</v>
      </c>
      <c r="X9" s="1">
        <f t="shared" si="10"/>
        <v>111.90257039937617</v>
      </c>
      <c r="Y9" s="1">
        <f t="shared" si="11"/>
        <v>115.49479805107406</v>
      </c>
      <c r="Z9" s="1">
        <f t="shared" si="12"/>
        <v>119.20234119066079</v>
      </c>
      <c r="AA9" s="1">
        <f t="shared" si="13"/>
        <v>123.02890160517119</v>
      </c>
      <c r="AB9" s="3">
        <f t="shared" si="14"/>
        <v>45803.57410264729</v>
      </c>
      <c r="AC9" s="3">
        <f t="shared" si="15"/>
        <v>46954.624807015243</v>
      </c>
      <c r="AD9" s="3">
        <f t="shared" si="16"/>
        <v>48461.933361277006</v>
      </c>
      <c r="AE9" s="3">
        <f t="shared" si="17"/>
        <v>50017.628609865234</v>
      </c>
      <c r="AF9" s="3">
        <f t="shared" si="18"/>
        <v>51623.263832751174</v>
      </c>
      <c r="AG9" s="3">
        <f t="shared" si="19"/>
        <v>53280.442172346651</v>
      </c>
      <c r="AH9" s="3">
        <f t="shared" si="20"/>
        <v>54990.818234157465</v>
      </c>
      <c r="AI9" s="3">
        <f t="shared" si="21"/>
        <v>56756.099738820143</v>
      </c>
    </row>
    <row r="10" spans="1:36" x14ac:dyDescent="0.25">
      <c r="A10" s="1" t="s">
        <v>37</v>
      </c>
      <c r="B10" s="1" t="s">
        <v>43</v>
      </c>
      <c r="C10" s="1">
        <v>134.51084784812201</v>
      </c>
      <c r="D10" s="1" t="s">
        <v>34</v>
      </c>
      <c r="E10" s="2">
        <v>36463.275961204599</v>
      </c>
      <c r="F10" s="1">
        <v>271.08056000342498</v>
      </c>
      <c r="G10" s="1">
        <v>7.4640747986616898</v>
      </c>
      <c r="H10" s="1">
        <v>322.17827601212201</v>
      </c>
      <c r="I10" s="1">
        <f t="shared" si="0"/>
        <v>271.08056026142373</v>
      </c>
      <c r="J10" s="1">
        <v>5.1917939412268799E-2</v>
      </c>
      <c r="K10" s="1">
        <v>7.4681313224498931</v>
      </c>
      <c r="L10" s="1">
        <f t="shared" si="1"/>
        <v>7.8558613119717142</v>
      </c>
      <c r="M10" s="1">
        <f t="shared" si="2"/>
        <v>8.2637214435978485</v>
      </c>
      <c r="N10" s="1">
        <f t="shared" si="3"/>
        <v>8.6927568328264293</v>
      </c>
      <c r="O10" s="1">
        <f t="shared" si="4"/>
        <v>9.1440668553986981</v>
      </c>
      <c r="P10" s="1">
        <f t="shared" si="5"/>
        <v>9.6188079643790232</v>
      </c>
      <c r="Q10" s="1">
        <f t="shared" si="6"/>
        <v>10.118196653491902</v>
      </c>
      <c r="R10" s="1">
        <v>91.861530501611895</v>
      </c>
      <c r="S10" s="1">
        <v>77.292222925085298</v>
      </c>
      <c r="T10" s="1">
        <v>0.62425838447348003</v>
      </c>
      <c r="U10" s="1">
        <f t="shared" si="7"/>
        <v>271.17251973341956</v>
      </c>
      <c r="V10" s="1">
        <f t="shared" si="8"/>
        <v>279.87753357081766</v>
      </c>
      <c r="W10" s="1">
        <f t="shared" si="9"/>
        <v>288.86199042103931</v>
      </c>
      <c r="X10" s="1">
        <f t="shared" si="10"/>
        <v>298.13486079221656</v>
      </c>
      <c r="Y10" s="1">
        <f t="shared" si="11"/>
        <v>307.70540315822871</v>
      </c>
      <c r="Z10" s="1">
        <f t="shared" si="12"/>
        <v>317.5831732028031</v>
      </c>
      <c r="AA10" s="1">
        <f t="shared" si="13"/>
        <v>327.77803336036226</v>
      </c>
      <c r="AB10" s="3">
        <f t="shared" si="14"/>
        <v>36463.275995908036</v>
      </c>
      <c r="AC10" s="3">
        <f t="shared" si="15"/>
        <v>36475.645542453865</v>
      </c>
      <c r="AD10" s="3">
        <f t="shared" si="16"/>
        <v>37646.564334251918</v>
      </c>
      <c r="AE10" s="3">
        <f t="shared" si="17"/>
        <v>38855.071242630096</v>
      </c>
      <c r="AF10" s="3">
        <f t="shared" si="18"/>
        <v>40102.37289824288</v>
      </c>
      <c r="AG10" s="3">
        <f t="shared" si="19"/>
        <v>41389.714666261541</v>
      </c>
      <c r="AH10" s="3">
        <f t="shared" si="20"/>
        <v>42718.381889806027</v>
      </c>
      <c r="AI10" s="3">
        <f t="shared" si="21"/>
        <v>44089.701173292349</v>
      </c>
    </row>
    <row r="11" spans="1:36" x14ac:dyDescent="0.25">
      <c r="A11" s="1" t="s">
        <v>37</v>
      </c>
      <c r="B11" s="1" t="s">
        <v>44</v>
      </c>
      <c r="C11" s="1">
        <v>71.187684985826493</v>
      </c>
      <c r="D11" s="1" t="s">
        <v>34</v>
      </c>
      <c r="E11" s="2">
        <v>30532.751434483798</v>
      </c>
      <c r="F11" s="1">
        <v>428.90496355602698</v>
      </c>
      <c r="G11" s="1">
        <v>53.4142891857026</v>
      </c>
      <c r="H11" s="1">
        <v>1100.6223479739499</v>
      </c>
      <c r="I11" s="1">
        <f t="shared" si="0"/>
        <v>428.90496436388617</v>
      </c>
      <c r="J11" s="1">
        <v>5.1917939412268799E-2</v>
      </c>
      <c r="K11" s="1">
        <v>58.642677255643648</v>
      </c>
      <c r="L11" s="1">
        <f t="shared" si="1"/>
        <v>61.687284220375389</v>
      </c>
      <c r="M11" s="1">
        <f t="shared" si="2"/>
        <v>64.889960905036247</v>
      </c>
      <c r="N11" s="1">
        <f t="shared" si="3"/>
        <v>68.258913963768407</v>
      </c>
      <c r="O11" s="1">
        <f t="shared" si="4"/>
        <v>71.802776123286606</v>
      </c>
      <c r="P11" s="1">
        <f t="shared" si="5"/>
        <v>75.530628303688104</v>
      </c>
      <c r="Q11" s="1">
        <f t="shared" si="6"/>
        <v>79.452022887729584</v>
      </c>
      <c r="R11" s="1">
        <v>91.861530501611895</v>
      </c>
      <c r="S11" s="1">
        <v>35.797806999396897</v>
      </c>
      <c r="T11" s="1">
        <v>0.62425838447348003</v>
      </c>
      <c r="U11" s="1">
        <f t="shared" si="7"/>
        <v>454.65158109376392</v>
      </c>
      <c r="V11" s="1">
        <f t="shared" si="8"/>
        <v>469.24652717645267</v>
      </c>
      <c r="W11" s="1">
        <f t="shared" si="9"/>
        <v>484.30999126284911</v>
      </c>
      <c r="X11" s="1">
        <f t="shared" si="10"/>
        <v>499.85701343042598</v>
      </c>
      <c r="Y11" s="1">
        <f t="shared" si="11"/>
        <v>515.90311656399535</v>
      </c>
      <c r="Z11" s="1">
        <f t="shared" si="12"/>
        <v>532.46432185449203</v>
      </c>
      <c r="AA11" s="1">
        <f t="shared" si="13"/>
        <v>549.55716479529121</v>
      </c>
      <c r="AB11" s="3">
        <f t="shared" si="14"/>
        <v>30532.751491993466</v>
      </c>
      <c r="AC11" s="3">
        <f t="shared" si="15"/>
        <v>32365.593533210813</v>
      </c>
      <c r="AD11" s="3">
        <f t="shared" si="16"/>
        <v>33404.57395733038</v>
      </c>
      <c r="AE11" s="3">
        <f t="shared" si="17"/>
        <v>34476.907093508082</v>
      </c>
      <c r="AF11" s="3">
        <f t="shared" si="18"/>
        <v>35583.663610041207</v>
      </c>
      <c r="AG11" s="3">
        <f t="shared" si="19"/>
        <v>36725.948545163825</v>
      </c>
      <c r="AH11" s="3">
        <f t="shared" si="20"/>
        <v>37904.902410369308</v>
      </c>
      <c r="AI11" s="3">
        <f t="shared" si="21"/>
        <v>39121.702329151129</v>
      </c>
    </row>
    <row r="12" spans="1:36" x14ac:dyDescent="0.25">
      <c r="A12" s="1" t="s">
        <v>37</v>
      </c>
      <c r="B12" s="1" t="s">
        <v>45</v>
      </c>
      <c r="C12" s="1">
        <v>59.405465659491298</v>
      </c>
      <c r="D12" s="1" t="s">
        <v>34</v>
      </c>
      <c r="E12" s="2">
        <v>21896.835907664299</v>
      </c>
      <c r="F12" s="1">
        <v>368.59968463467197</v>
      </c>
      <c r="G12" s="1">
        <v>9.4228234921348299</v>
      </c>
      <c r="H12" s="1">
        <v>372.62704171727199</v>
      </c>
      <c r="I12" s="1">
        <f t="shared" si="0"/>
        <v>368.59968502615425</v>
      </c>
      <c r="J12" s="1">
        <v>5.1917939412268799E-2</v>
      </c>
      <c r="K12" s="1">
        <v>12.30050511751309</v>
      </c>
      <c r="L12" s="1">
        <f t="shared" si="1"/>
        <v>12.939121996944438</v>
      </c>
      <c r="M12" s="1">
        <f t="shared" si="2"/>
        <v>13.610894548829755</v>
      </c>
      <c r="N12" s="1">
        <f t="shared" si="3"/>
        <v>14.317544147362678</v>
      </c>
      <c r="O12" s="1">
        <f t="shared" si="4"/>
        <v>15.060881536937938</v>
      </c>
      <c r="P12" s="1">
        <f t="shared" si="5"/>
        <v>15.842811472068041</v>
      </c>
      <c r="Q12" s="1">
        <f t="shared" si="6"/>
        <v>16.665337598194867</v>
      </c>
      <c r="R12" s="1">
        <v>91.861530501611895</v>
      </c>
      <c r="S12" s="1">
        <v>90.868690089978998</v>
      </c>
      <c r="T12" s="1">
        <v>0.62425838447348003</v>
      </c>
      <c r="U12" s="1">
        <f t="shared" si="7"/>
        <v>435.31918261488988</v>
      </c>
      <c r="V12" s="1">
        <f t="shared" si="8"/>
        <v>449.29353190394272</v>
      </c>
      <c r="W12" s="1">
        <f t="shared" si="9"/>
        <v>463.71647717923156</v>
      </c>
      <c r="X12" s="1">
        <f t="shared" si="10"/>
        <v>478.60241899384812</v>
      </c>
      <c r="Y12" s="1">
        <f t="shared" si="11"/>
        <v>493.96622017860426</v>
      </c>
      <c r="Z12" s="1">
        <f t="shared" si="12"/>
        <v>509.82322068178621</v>
      </c>
      <c r="AA12" s="1">
        <f t="shared" si="13"/>
        <v>526.18925288528771</v>
      </c>
      <c r="AB12" s="3">
        <f t="shared" si="14"/>
        <v>21896.835930920515</v>
      </c>
      <c r="AC12" s="3">
        <f t="shared" si="15"/>
        <v>25860.338753746662</v>
      </c>
      <c r="AD12" s="3">
        <f t="shared" si="16"/>
        <v>26690.491480551227</v>
      </c>
      <c r="AE12" s="3">
        <f t="shared" si="17"/>
        <v>27547.293260811122</v>
      </c>
      <c r="AF12" s="3">
        <f t="shared" si="18"/>
        <v>28431.599566088509</v>
      </c>
      <c r="AG12" s="3">
        <f t="shared" si="19"/>
        <v>29344.293329768792</v>
      </c>
      <c r="AH12" s="3">
        <f t="shared" si="20"/>
        <v>30286.285828623106</v>
      </c>
      <c r="AI12" s="3">
        <f t="shared" si="21"/>
        <v>31258.517592670341</v>
      </c>
    </row>
    <row r="13" spans="1:36" x14ac:dyDescent="0.25">
      <c r="A13" s="1" t="s">
        <v>37</v>
      </c>
      <c r="B13" s="1" t="s">
        <v>46</v>
      </c>
      <c r="C13" s="1">
        <v>253.129258012913</v>
      </c>
      <c r="D13" s="1" t="s">
        <v>34</v>
      </c>
      <c r="E13" s="2">
        <v>80769.089642094405</v>
      </c>
      <c r="F13" s="1">
        <v>319.08239401536798</v>
      </c>
      <c r="G13" s="1">
        <v>15.979783497619101</v>
      </c>
      <c r="H13" s="1">
        <v>518.17075273999296</v>
      </c>
      <c r="I13" s="1">
        <f t="shared" si="0"/>
        <v>319.08239443405699</v>
      </c>
      <c r="J13" s="1">
        <v>5.1917939412268799E-2</v>
      </c>
      <c r="K13" s="1">
        <v>16.979628880185821</v>
      </c>
      <c r="L13" s="1">
        <f t="shared" si="1"/>
        <v>17.861176223630117</v>
      </c>
      <c r="M13" s="1">
        <f t="shared" si="2"/>
        <v>18.788491688640402</v>
      </c>
      <c r="N13" s="1">
        <f t="shared" si="3"/>
        <v>19.763951461779151</v>
      </c>
      <c r="O13" s="1">
        <f t="shared" si="4"/>
        <v>20.790055096318824</v>
      </c>
      <c r="P13" s="1">
        <f t="shared" si="5"/>
        <v>21.869431917187235</v>
      </c>
      <c r="Q13" s="1">
        <f t="shared" si="6"/>
        <v>23.004847758444502</v>
      </c>
      <c r="R13" s="1">
        <v>91.861530501611895</v>
      </c>
      <c r="S13" s="1">
        <v>56.5670619489362</v>
      </c>
      <c r="T13" s="1">
        <v>0.62425838447348003</v>
      </c>
      <c r="U13" s="1">
        <f t="shared" si="7"/>
        <v>331.40313286596029</v>
      </c>
      <c r="V13" s="1">
        <f t="shared" si="8"/>
        <v>342.04163288871808</v>
      </c>
      <c r="W13" s="1">
        <f t="shared" si="9"/>
        <v>353.02164351143733</v>
      </c>
      <c r="X13" s="1">
        <f t="shared" si="10"/>
        <v>364.35412769784779</v>
      </c>
      <c r="Y13" s="1">
        <f t="shared" si="11"/>
        <v>376.05040033801373</v>
      </c>
      <c r="Z13" s="1">
        <f t="shared" si="12"/>
        <v>388.12213954565749</v>
      </c>
      <c r="AA13" s="1">
        <f t="shared" si="13"/>
        <v>400.58139831814248</v>
      </c>
      <c r="AB13" s="3">
        <f t="shared" si="14"/>
        <v>80769.089748076483</v>
      </c>
      <c r="AC13" s="3">
        <f t="shared" si="15"/>
        <v>83887.829125515345</v>
      </c>
      <c r="AD13" s="3">
        <f t="shared" si="16"/>
        <v>86580.744742646391</v>
      </c>
      <c r="AE13" s="3">
        <f t="shared" si="17"/>
        <v>89360.106684549217</v>
      </c>
      <c r="AF13" s="3">
        <f t="shared" si="18"/>
        <v>92228.689998098358</v>
      </c>
      <c r="AG13" s="3">
        <f t="shared" si="19"/>
        <v>95189.358813020299</v>
      </c>
      <c r="AH13" s="3">
        <f t="shared" si="20"/>
        <v>98245.069201576553</v>
      </c>
      <c r="AI13" s="3">
        <f t="shared" si="21"/>
        <v>101398.87213004655</v>
      </c>
    </row>
    <row r="14" spans="1:36" x14ac:dyDescent="0.25">
      <c r="A14" s="1" t="s">
        <v>47</v>
      </c>
      <c r="B14" s="1" t="s">
        <v>48</v>
      </c>
      <c r="C14" s="1">
        <v>8.4043528219550296</v>
      </c>
      <c r="D14" s="1" t="s">
        <v>34</v>
      </c>
      <c r="E14" s="2">
        <v>9666.6771583212903</v>
      </c>
      <c r="F14" s="1">
        <v>1150.19887469129</v>
      </c>
      <c r="G14" s="1">
        <v>1.12742698268477</v>
      </c>
      <c r="H14" s="1">
        <v>99.003446310301101</v>
      </c>
      <c r="I14" s="1">
        <f t="shared" si="0"/>
        <v>1150.1988747566068</v>
      </c>
      <c r="J14" s="1">
        <v>5.1917939412268799E-2</v>
      </c>
      <c r="K14" s="1">
        <v>1.7997485679027541</v>
      </c>
      <c r="L14" s="1">
        <f t="shared" si="1"/>
        <v>1.893187805008447</v>
      </c>
      <c r="M14" s="1">
        <f t="shared" si="2"/>
        <v>1.9914782147649217</v>
      </c>
      <c r="N14" s="1">
        <f t="shared" si="3"/>
        <v>2.0948716600599404</v>
      </c>
      <c r="O14" s="1">
        <f t="shared" si="4"/>
        <v>2.2036330799834114</v>
      </c>
      <c r="P14" s="1">
        <f t="shared" si="5"/>
        <v>2.3180411687168614</v>
      </c>
      <c r="Q14" s="1">
        <f t="shared" si="6"/>
        <v>2.4383890896694482</v>
      </c>
      <c r="R14" s="1">
        <v>91.861530501611895</v>
      </c>
      <c r="S14" s="1">
        <v>1067.22576787087</v>
      </c>
      <c r="T14" s="1">
        <v>0.62425838447348003</v>
      </c>
      <c r="U14" s="1">
        <f t="shared" si="7"/>
        <v>1540.1904686677449</v>
      </c>
      <c r="V14" s="1">
        <f t="shared" si="8"/>
        <v>1589.6327180341689</v>
      </c>
      <c r="W14" s="1">
        <f t="shared" si="9"/>
        <v>1640.6621321520579</v>
      </c>
      <c r="X14" s="1">
        <f t="shared" si="10"/>
        <v>1693.3296612103811</v>
      </c>
      <c r="Y14" s="1">
        <f t="shared" si="11"/>
        <v>1747.6878909698114</v>
      </c>
      <c r="Z14" s="1">
        <f t="shared" si="12"/>
        <v>1803.791095266844</v>
      </c>
      <c r="AA14" s="1">
        <f t="shared" si="13"/>
        <v>1861.6952902033715</v>
      </c>
      <c r="AB14" s="3">
        <f t="shared" si="14"/>
        <v>9666.6771588701886</v>
      </c>
      <c r="AC14" s="3">
        <f t="shared" si="15"/>
        <v>12944.304111696001</v>
      </c>
      <c r="AD14" s="3">
        <f t="shared" si="16"/>
        <v>13359.834219682511</v>
      </c>
      <c r="AE14" s="3">
        <f t="shared" si="17"/>
        <v>13788.703420226904</v>
      </c>
      <c r="AF14" s="3">
        <f t="shared" si="18"/>
        <v>14231.339916693621</v>
      </c>
      <c r="AG14" s="3">
        <f t="shared" si="19"/>
        <v>14688.18565836877</v>
      </c>
      <c r="AH14" s="3">
        <f t="shared" si="20"/>
        <v>15159.696781723254</v>
      </c>
      <c r="AI14" s="3">
        <f t="shared" si="21"/>
        <v>15646.344065841093</v>
      </c>
    </row>
    <row r="15" spans="1:36" x14ac:dyDescent="0.25">
      <c r="A15" s="1" t="s">
        <v>47</v>
      </c>
      <c r="B15" s="1" t="s">
        <v>49</v>
      </c>
      <c r="C15" s="1">
        <v>946.96898843786505</v>
      </c>
      <c r="D15" s="1" t="s">
        <v>34</v>
      </c>
      <c r="E15" s="2">
        <v>3473.7132858838099</v>
      </c>
      <c r="F15" s="1">
        <v>3.6682439745087101</v>
      </c>
      <c r="G15" s="1">
        <v>2.1958663316846501</v>
      </c>
      <c r="H15" s="1">
        <v>150.101151500887</v>
      </c>
      <c r="I15" s="1">
        <f t="shared" si="0"/>
        <v>3.6682439758748573</v>
      </c>
      <c r="J15" s="1">
        <v>5.1917939412268799E-2</v>
      </c>
      <c r="K15" s="1">
        <v>2.4742177982796711</v>
      </c>
      <c r="L15" s="1">
        <f t="shared" si="1"/>
        <v>2.6026740880235124</v>
      </c>
      <c r="M15" s="1">
        <f t="shared" si="2"/>
        <v>2.7377995636353991</v>
      </c>
      <c r="N15" s="1">
        <f t="shared" si="3"/>
        <v>2.8799404755031577</v>
      </c>
      <c r="O15" s="1">
        <f t="shared" si="4"/>
        <v>3.0294610506212716</v>
      </c>
      <c r="P15" s="1">
        <f t="shared" si="5"/>
        <v>3.186744425899255</v>
      </c>
      <c r="Q15" s="1">
        <f t="shared" si="6"/>
        <v>3.3521936299254782</v>
      </c>
      <c r="R15" s="1">
        <v>91.861530501611895</v>
      </c>
      <c r="S15" s="1">
        <v>2.2449561671063698</v>
      </c>
      <c r="T15" s="1">
        <v>0.62425838447348003</v>
      </c>
      <c r="U15" s="1">
        <f t="shared" si="7"/>
        <v>3.9519804752697225</v>
      </c>
      <c r="V15" s="1">
        <f t="shared" si="8"/>
        <v>4.0788445275570604</v>
      </c>
      <c r="W15" s="1">
        <f t="shared" si="9"/>
        <v>4.2097810918073186</v>
      </c>
      <c r="X15" s="1">
        <f t="shared" si="10"/>
        <v>4.3449209013006431</v>
      </c>
      <c r="Y15" s="1">
        <f t="shared" si="11"/>
        <v>4.4843988860367228</v>
      </c>
      <c r="Z15" s="1">
        <f t="shared" si="12"/>
        <v>4.6283543074553011</v>
      </c>
      <c r="AA15" s="1">
        <f t="shared" si="13"/>
        <v>4.7769308974814093</v>
      </c>
      <c r="AB15" s="3">
        <f t="shared" si="14"/>
        <v>3473.7132871775057</v>
      </c>
      <c r="AC15" s="3">
        <f t="shared" si="15"/>
        <v>3742.4029529923623</v>
      </c>
      <c r="AD15" s="3">
        <f t="shared" si="16"/>
        <v>3862.5392762560309</v>
      </c>
      <c r="AE15" s="3">
        <f t="shared" si="17"/>
        <v>3986.5321420536275</v>
      </c>
      <c r="AF15" s="3">
        <f t="shared" si="18"/>
        <v>4114.5053507472066</v>
      </c>
      <c r="AG15" s="3">
        <f t="shared" si="19"/>
        <v>4246.5866768620845</v>
      </c>
      <c r="AH15" s="3">
        <f t="shared" si="20"/>
        <v>4382.9079966629815</v>
      </c>
      <c r="AI15" s="3">
        <f t="shared" si="21"/>
        <v>4523.6054198255533</v>
      </c>
    </row>
    <row r="16" spans="1:36" x14ac:dyDescent="0.25">
      <c r="A16" s="1" t="s">
        <v>47</v>
      </c>
      <c r="B16" s="1" t="s">
        <v>50</v>
      </c>
      <c r="C16" s="1">
        <v>676.32647526061498</v>
      </c>
      <c r="D16" s="1" t="s">
        <v>34</v>
      </c>
      <c r="E16" s="2">
        <v>2206.7825525307599</v>
      </c>
      <c r="F16" s="1">
        <v>3.26289541109626</v>
      </c>
      <c r="G16" s="1">
        <v>0.60910879693855202</v>
      </c>
      <c r="H16" s="1">
        <v>67.410515066783304</v>
      </c>
      <c r="I16" s="1">
        <f t="shared" si="0"/>
        <v>3.2628954103303531</v>
      </c>
      <c r="J16" s="1">
        <v>5.1917939412268799E-2</v>
      </c>
      <c r="K16" s="1">
        <v>0.82448703919598265</v>
      </c>
      <c r="L16" s="1">
        <f t="shared" si="1"/>
        <v>0.86729270734316066</v>
      </c>
      <c r="M16" s="1">
        <f t="shared" si="2"/>
        <v>0.91232075757570552</v>
      </c>
      <c r="N16" s="1">
        <f t="shared" si="3"/>
        <v>0.95968657139207625</v>
      </c>
      <c r="O16" s="1">
        <f t="shared" si="4"/>
        <v>1.0095115206603782</v>
      </c>
      <c r="P16" s="1">
        <f t="shared" si="5"/>
        <v>1.0619232786260111</v>
      </c>
      <c r="Q16" s="1">
        <f t="shared" si="6"/>
        <v>1.1170561470661942</v>
      </c>
      <c r="R16" s="1">
        <v>91.861530501611895</v>
      </c>
      <c r="S16" s="1">
        <v>4.4464067072183404</v>
      </c>
      <c r="T16" s="1">
        <v>0.62425838447348003</v>
      </c>
      <c r="U16" s="1">
        <f t="shared" si="7"/>
        <v>3.9417242531011962</v>
      </c>
      <c r="V16" s="1">
        <f t="shared" si="8"/>
        <v>4.0682590664376841</v>
      </c>
      <c r="W16" s="1">
        <f t="shared" si="9"/>
        <v>4.1988558227103132</v>
      </c>
      <c r="X16" s="1">
        <f t="shared" si="10"/>
        <v>4.3336449159188168</v>
      </c>
      <c r="Y16" s="1">
        <f t="shared" si="11"/>
        <v>4.4727609258910972</v>
      </c>
      <c r="Z16" s="1">
        <f t="shared" si="12"/>
        <v>4.6163427526541172</v>
      </c>
      <c r="AA16" s="1">
        <f t="shared" si="13"/>
        <v>4.7645337551182712</v>
      </c>
      <c r="AB16" s="3">
        <f t="shared" si="14"/>
        <v>2206.7825520127658</v>
      </c>
      <c r="AC16" s="3">
        <f t="shared" si="15"/>
        <v>2665.8924705492122</v>
      </c>
      <c r="AD16" s="3">
        <f t="shared" si="16"/>
        <v>2751.471314850839</v>
      </c>
      <c r="AE16" s="3">
        <f t="shared" si="17"/>
        <v>2839.7973587011757</v>
      </c>
      <c r="AF16" s="3">
        <f t="shared" si="18"/>
        <v>2930.9587910144578</v>
      </c>
      <c r="AG16" s="3">
        <f t="shared" si="19"/>
        <v>3025.0466316913307</v>
      </c>
      <c r="AH16" s="3">
        <f t="shared" si="20"/>
        <v>3122.154822497444</v>
      </c>
      <c r="AI16" s="3">
        <f t="shared" si="21"/>
        <v>3222.3803208593622</v>
      </c>
    </row>
    <row r="17" spans="1:35" x14ac:dyDescent="0.25">
      <c r="A17" s="1" t="s">
        <v>47</v>
      </c>
      <c r="B17" s="1" t="s">
        <v>51</v>
      </c>
      <c r="C17" s="1">
        <v>7.8139784691876102</v>
      </c>
      <c r="D17" s="1" t="s">
        <v>34</v>
      </c>
      <c r="E17" s="2">
        <v>10216.4889586344</v>
      </c>
      <c r="F17" s="1">
        <v>1307.4631570742699</v>
      </c>
      <c r="G17" s="1">
        <v>3.8292725424401999</v>
      </c>
      <c r="H17" s="1">
        <v>212.39725618454199</v>
      </c>
      <c r="I17" s="1">
        <f t="shared" si="0"/>
        <v>1307.4631579054633</v>
      </c>
      <c r="J17" s="1">
        <v>5.1917939412268799E-2</v>
      </c>
      <c r="K17" s="1">
        <v>4.2233153819527356</v>
      </c>
      <c r="L17" s="1">
        <f t="shared" si="1"/>
        <v>4.4425812140718612</v>
      </c>
      <c r="M17" s="1">
        <f t="shared" si="2"/>
        <v>4.6732308763781276</v>
      </c>
      <c r="N17" s="1">
        <f t="shared" si="3"/>
        <v>4.9158553938774716</v>
      </c>
      <c r="O17" s="1">
        <f t="shared" si="4"/>
        <v>5.1710764763762773</v>
      </c>
      <c r="P17" s="1">
        <f t="shared" si="5"/>
        <v>5.4395481115729893</v>
      </c>
      <c r="Q17" s="1">
        <f t="shared" si="6"/>
        <v>5.7219582408597569</v>
      </c>
      <c r="R17" s="1">
        <v>91.861530501611895</v>
      </c>
      <c r="S17" s="1">
        <v>565.47607460125505</v>
      </c>
      <c r="T17" s="1">
        <v>0.62425838447348003</v>
      </c>
      <c r="U17" s="1">
        <f t="shared" si="7"/>
        <v>1389.9004213245771</v>
      </c>
      <c r="V17" s="1">
        <f t="shared" si="8"/>
        <v>1434.5181518089566</v>
      </c>
      <c r="W17" s="1">
        <f t="shared" si="9"/>
        <v>1480.5681732999681</v>
      </c>
      <c r="X17" s="1">
        <f t="shared" si="10"/>
        <v>1528.0964643246539</v>
      </c>
      <c r="Y17" s="1">
        <f t="shared" si="11"/>
        <v>1577.1504793845204</v>
      </c>
      <c r="Z17" s="1">
        <f t="shared" si="12"/>
        <v>1627.7791963363625</v>
      </c>
      <c r="AA17" s="1">
        <f t="shared" si="13"/>
        <v>1680.033165294082</v>
      </c>
      <c r="AB17" s="3">
        <f t="shared" si="14"/>
        <v>10216.488965129331</v>
      </c>
      <c r="AC17" s="3">
        <f t="shared" si="15"/>
        <v>10860.651966545034</v>
      </c>
      <c r="AD17" s="3">
        <f t="shared" si="16"/>
        <v>11209.293951893991</v>
      </c>
      <c r="AE17" s="3">
        <f t="shared" si="17"/>
        <v>11569.12782833038</v>
      </c>
      <c r="AF17" s="3">
        <f t="shared" si="18"/>
        <v>11940.512871074559</v>
      </c>
      <c r="AG17" s="3">
        <f t="shared" si="19"/>
        <v>12323.819888579561</v>
      </c>
      <c r="AH17" s="3">
        <f t="shared" si="20"/>
        <v>12719.431592763847</v>
      </c>
      <c r="AI17" s="3">
        <f t="shared" si="21"/>
        <v>13127.742981129066</v>
      </c>
    </row>
    <row r="18" spans="1:35" x14ac:dyDescent="0.25">
      <c r="A18" s="1" t="s">
        <v>47</v>
      </c>
      <c r="B18" s="1" t="s">
        <v>52</v>
      </c>
      <c r="C18" s="1">
        <v>818.17069765510303</v>
      </c>
      <c r="D18" s="1" t="s">
        <v>34</v>
      </c>
      <c r="E18" s="2">
        <v>115888.15254106</v>
      </c>
      <c r="F18" s="1">
        <v>141.64300050490399</v>
      </c>
      <c r="G18" s="1">
        <v>0.71147588259130101</v>
      </c>
      <c r="H18" s="1">
        <v>74.275131899082098</v>
      </c>
      <c r="I18" s="1">
        <f t="shared" si="0"/>
        <v>141.64300048207423</v>
      </c>
      <c r="J18" s="1">
        <v>5.1917939412268799E-2</v>
      </c>
      <c r="K18" s="1">
        <v>0.77518420332822924</v>
      </c>
      <c r="L18" s="1">
        <f t="shared" si="1"/>
        <v>0.81543016982997218</v>
      </c>
      <c r="M18" s="1">
        <f t="shared" si="2"/>
        <v>0.85776562398214073</v>
      </c>
      <c r="N18" s="1">
        <f t="shared" si="3"/>
        <v>0.90229904767797253</v>
      </c>
      <c r="O18" s="1">
        <f t="shared" si="4"/>
        <v>0.9491445549670654</v>
      </c>
      <c r="P18" s="1">
        <f t="shared" si="5"/>
        <v>0.99842218446533038</v>
      </c>
      <c r="Q18" s="1">
        <f t="shared" si="6"/>
        <v>1.0502582069462665</v>
      </c>
      <c r="R18" s="1">
        <v>91.861530501611895</v>
      </c>
      <c r="S18" s="1">
        <v>175.180339348302</v>
      </c>
      <c r="T18" s="1">
        <v>0.62425838447348003</v>
      </c>
      <c r="U18" s="1">
        <f t="shared" si="7"/>
        <v>149.43263467210019</v>
      </c>
      <c r="V18" s="1">
        <f t="shared" si="8"/>
        <v>154.22962941868536</v>
      </c>
      <c r="W18" s="1">
        <f t="shared" si="9"/>
        <v>159.18061434719604</v>
      </c>
      <c r="X18" s="1">
        <f t="shared" si="10"/>
        <v>164.29053275596425</v>
      </c>
      <c r="Y18" s="1">
        <f t="shared" si="11"/>
        <v>169.56448663005182</v>
      </c>
      <c r="Z18" s="1">
        <f t="shared" si="12"/>
        <v>175.00774173531457</v>
      </c>
      <c r="AA18" s="1">
        <f t="shared" si="13"/>
        <v>180.62573287599261</v>
      </c>
      <c r="AB18" s="3">
        <f t="shared" si="14"/>
        <v>115888.15252238077</v>
      </c>
      <c r="AC18" s="3">
        <f t="shared" si="15"/>
        <v>122261.40296211235</v>
      </c>
      <c r="AD18" s="3">
        <f t="shared" si="16"/>
        <v>126186.16350057381</v>
      </c>
      <c r="AE18" s="3">
        <f t="shared" si="17"/>
        <v>130236.91429361328</v>
      </c>
      <c r="AF18" s="3">
        <f t="shared" si="18"/>
        <v>134417.69980307584</v>
      </c>
      <c r="AG18" s="3">
        <f t="shared" si="19"/>
        <v>138732.69432363889</v>
      </c>
      <c r="AH18" s="3">
        <f t="shared" si="20"/>
        <v>143186.20615062641</v>
      </c>
      <c r="AI18" s="3">
        <f t="shared" si="21"/>
        <v>147782.68188161516</v>
      </c>
    </row>
    <row r="19" spans="1:35" x14ac:dyDescent="0.25">
      <c r="A19" s="1" t="s">
        <v>47</v>
      </c>
      <c r="B19" s="1" t="s">
        <v>53</v>
      </c>
      <c r="C19" s="1">
        <v>370.59018851882303</v>
      </c>
      <c r="D19" s="1" t="s">
        <v>34</v>
      </c>
      <c r="E19" s="2">
        <v>40364.431898095303</v>
      </c>
      <c r="F19" s="1">
        <v>108.919321527167</v>
      </c>
      <c r="G19" s="1">
        <v>1.4740144375389701</v>
      </c>
      <c r="H19" s="1">
        <v>117.036762347077</v>
      </c>
      <c r="I19" s="1">
        <f t="shared" si="0"/>
        <v>108.91932154717617</v>
      </c>
      <c r="J19" s="1">
        <v>5.1917939412268799E-2</v>
      </c>
      <c r="K19" s="1">
        <v>1.7434472847784559</v>
      </c>
      <c r="L19" s="1">
        <f t="shared" si="1"/>
        <v>1.8339634752780685</v>
      </c>
      <c r="M19" s="1">
        <f t="shared" si="2"/>
        <v>1.9291790798718693</v>
      </c>
      <c r="N19" s="1">
        <f t="shared" si="3"/>
        <v>2.0293380824560736</v>
      </c>
      <c r="O19" s="1">
        <f t="shared" si="4"/>
        <v>2.1346971340680381</v>
      </c>
      <c r="P19" s="1">
        <f t="shared" si="5"/>
        <v>2.2455262105381264</v>
      </c>
      <c r="Q19" s="1">
        <f t="shared" si="6"/>
        <v>2.3621093042855064</v>
      </c>
      <c r="R19" s="1">
        <v>91.861530501611895</v>
      </c>
      <c r="S19" s="1">
        <v>85.490194499836704</v>
      </c>
      <c r="T19" s="1">
        <v>0.62425838447348003</v>
      </c>
      <c r="U19" s="1">
        <f t="shared" si="7"/>
        <v>120.95331771401419</v>
      </c>
      <c r="V19" s="1">
        <f t="shared" si="8"/>
        <v>124.83608690248047</v>
      </c>
      <c r="W19" s="1">
        <f t="shared" si="9"/>
        <v>128.8434983649731</v>
      </c>
      <c r="X19" s="1">
        <f t="shared" si="10"/>
        <v>132.97955329129255</v>
      </c>
      <c r="Y19" s="1">
        <f t="shared" si="11"/>
        <v>137.24838131497907</v>
      </c>
      <c r="Z19" s="1">
        <f t="shared" si="12"/>
        <v>141.65424463653503</v>
      </c>
      <c r="AA19" s="1">
        <f t="shared" si="13"/>
        <v>146.20154227900784</v>
      </c>
      <c r="AB19" s="3">
        <f t="shared" si="14"/>
        <v>40364.431905510319</v>
      </c>
      <c r="AC19" s="3">
        <f t="shared" si="15"/>
        <v>44824.112813613618</v>
      </c>
      <c r="AD19" s="3">
        <f t="shared" si="16"/>
        <v>46263.028979142415</v>
      </c>
      <c r="AE19" s="3">
        <f t="shared" si="17"/>
        <v>47748.136348500047</v>
      </c>
      <c r="AF19" s="3">
        <f t="shared" si="18"/>
        <v>49280.917723368977</v>
      </c>
      <c r="AG19" s="3">
        <f t="shared" si="19"/>
        <v>50862.903505421404</v>
      </c>
      <c r="AH19" s="3">
        <f t="shared" si="20"/>
        <v>52495.673224344988</v>
      </c>
      <c r="AI19" s="3">
        <f t="shared" si="21"/>
        <v>54180.857114920189</v>
      </c>
    </row>
    <row r="20" spans="1:35" x14ac:dyDescent="0.25">
      <c r="A20" s="1" t="s">
        <v>47</v>
      </c>
      <c r="B20" s="1" t="s">
        <v>54</v>
      </c>
      <c r="C20" s="1">
        <v>161.18227944649001</v>
      </c>
      <c r="D20" s="1" t="s">
        <v>34</v>
      </c>
      <c r="E20" s="2">
        <v>33432.0551578796</v>
      </c>
      <c r="F20" s="1">
        <v>207.41768433035699</v>
      </c>
      <c r="G20" s="1">
        <v>3.7220155109228501</v>
      </c>
      <c r="H20" s="1">
        <v>208.66362137790901</v>
      </c>
      <c r="I20" s="1">
        <f t="shared" si="0"/>
        <v>207.41768445942904</v>
      </c>
      <c r="J20" s="1">
        <v>5.1917939412268799E-2</v>
      </c>
      <c r="K20" s="1">
        <v>4.7628393604949437</v>
      </c>
      <c r="L20" s="1">
        <f t="shared" si="1"/>
        <v>5.0101161658434892</v>
      </c>
      <c r="M20" s="1">
        <f t="shared" si="2"/>
        <v>5.27023107339018</v>
      </c>
      <c r="N20" s="1">
        <f t="shared" si="3"/>
        <v>5.543850610947108</v>
      </c>
      <c r="O20" s="1">
        <f t="shared" si="4"/>
        <v>5.8316759110769292</v>
      </c>
      <c r="P20" s="1">
        <f t="shared" si="5"/>
        <v>6.1344445077002092</v>
      </c>
      <c r="Q20" s="1">
        <f t="shared" si="6"/>
        <v>6.4529322259789144</v>
      </c>
      <c r="R20" s="1">
        <v>91.861530501611895</v>
      </c>
      <c r="S20" s="1">
        <v>91.313022413134405</v>
      </c>
      <c r="T20" s="1">
        <v>0.62425838447348003</v>
      </c>
      <c r="U20" s="1">
        <f t="shared" si="7"/>
        <v>241.93361278922848</v>
      </c>
      <c r="V20" s="1">
        <f t="shared" si="8"/>
        <v>249.7000171768571</v>
      </c>
      <c r="W20" s="1">
        <f t="shared" si="9"/>
        <v>257.71573391268231</v>
      </c>
      <c r="X20" s="1">
        <f t="shared" si="10"/>
        <v>265.98876626872823</v>
      </c>
      <c r="Y20" s="1">
        <f t="shared" si="11"/>
        <v>274.52737443314675</v>
      </c>
      <c r="Z20" s="1">
        <f t="shared" si="12"/>
        <v>283.34008375758117</v>
      </c>
      <c r="AA20" s="1">
        <f t="shared" si="13"/>
        <v>292.43569326928235</v>
      </c>
      <c r="AB20" s="3">
        <f t="shared" si="14"/>
        <v>33432.055178683579</v>
      </c>
      <c r="AC20" s="3">
        <f t="shared" si="15"/>
        <v>38995.411184092336</v>
      </c>
      <c r="AD20" s="3">
        <f t="shared" si="16"/>
        <v>40247.217946393539</v>
      </c>
      <c r="AE20" s="3">
        <f t="shared" si="17"/>
        <v>41539.209441271225</v>
      </c>
      <c r="AF20" s="3">
        <f t="shared" si="18"/>
        <v>42872.675654353268</v>
      </c>
      <c r="AG20" s="3">
        <f t="shared" si="19"/>
        <v>44248.947981594654</v>
      </c>
      <c r="AH20" s="3">
        <f t="shared" si="20"/>
        <v>45669.400558606336</v>
      </c>
      <c r="AI20" s="3">
        <f t="shared" si="21"/>
        <v>47135.45163265751</v>
      </c>
    </row>
    <row r="21" spans="1:35" x14ac:dyDescent="0.25">
      <c r="A21" s="1" t="s">
        <v>47</v>
      </c>
      <c r="B21" s="1" t="s">
        <v>43</v>
      </c>
      <c r="C21" s="1">
        <v>199.359914844385</v>
      </c>
      <c r="D21" s="1" t="s">
        <v>34</v>
      </c>
      <c r="E21" s="2">
        <v>62389.905921842801</v>
      </c>
      <c r="F21" s="1">
        <v>312.951106397405</v>
      </c>
      <c r="G21" s="1">
        <v>5.0361128532457604</v>
      </c>
      <c r="H21" s="1">
        <v>252.012829326332</v>
      </c>
      <c r="I21" s="1">
        <f t="shared" si="0"/>
        <v>312.95110663695027</v>
      </c>
      <c r="J21" s="1">
        <v>5.1917939412268799E-2</v>
      </c>
      <c r="K21" s="1">
        <v>5.038849845055247</v>
      </c>
      <c r="L21" s="1">
        <f t="shared" si="1"/>
        <v>5.3004565460183457</v>
      </c>
      <c r="M21" s="1">
        <f t="shared" si="2"/>
        <v>5.5756453278318903</v>
      </c>
      <c r="N21" s="1">
        <f t="shared" si="3"/>
        <v>5.8651213441465666</v>
      </c>
      <c r="O21" s="1">
        <f t="shared" si="4"/>
        <v>6.169626358737573</v>
      </c>
      <c r="P21" s="1">
        <f t="shared" si="5"/>
        <v>6.489940646226847</v>
      </c>
      <c r="Q21" s="1">
        <f t="shared" si="6"/>
        <v>6.8268849914868737</v>
      </c>
      <c r="R21" s="1">
        <v>91.861530501611895</v>
      </c>
      <c r="S21" s="1">
        <v>114.074222660356</v>
      </c>
      <c r="T21" s="1">
        <v>0.62425838447348003</v>
      </c>
      <c r="U21" s="1">
        <f t="shared" si="7"/>
        <v>313.05726998005088</v>
      </c>
      <c r="V21" s="1">
        <f t="shared" si="8"/>
        <v>323.10684236944121</v>
      </c>
      <c r="W21" s="1">
        <f t="shared" si="9"/>
        <v>333.47901996527207</v>
      </c>
      <c r="X21" s="1">
        <f t="shared" si="10"/>
        <v>344.18415884193041</v>
      </c>
      <c r="Y21" s="1">
        <f t="shared" si="11"/>
        <v>355.23294751814882</v>
      </c>
      <c r="Z21" s="1">
        <f t="shared" si="12"/>
        <v>366.63641762892962</v>
      </c>
      <c r="AA21" s="1">
        <f t="shared" si="13"/>
        <v>378.40595494005322</v>
      </c>
      <c r="AB21" s="3">
        <f t="shared" si="14"/>
        <v>62389.905969598454</v>
      </c>
      <c r="AC21" s="3">
        <f t="shared" si="15"/>
        <v>62411.070684638587</v>
      </c>
      <c r="AD21" s="3">
        <f t="shared" si="16"/>
        <v>64414.552580409931</v>
      </c>
      <c r="AE21" s="3">
        <f t="shared" si="17"/>
        <v>66482.349022665599</v>
      </c>
      <c r="AF21" s="3">
        <f t="shared" si="18"/>
        <v>68616.524597513533</v>
      </c>
      <c r="AG21" s="3">
        <f t="shared" si="19"/>
        <v>70819.210167138037</v>
      </c>
      <c r="AH21" s="3">
        <f t="shared" si="20"/>
        <v>73092.604997353788</v>
      </c>
      <c r="AI21" s="3">
        <f t="shared" si="21"/>
        <v>75438.978953457205</v>
      </c>
    </row>
    <row r="22" spans="1:35" x14ac:dyDescent="0.25">
      <c r="A22" s="1" t="s">
        <v>47</v>
      </c>
      <c r="B22" s="1" t="s">
        <v>55</v>
      </c>
      <c r="C22" s="1">
        <v>466.991863692116</v>
      </c>
      <c r="D22" s="1" t="s">
        <v>34</v>
      </c>
      <c r="E22" s="2">
        <v>85586.750082585902</v>
      </c>
      <c r="F22" s="1">
        <v>183.27246519012701</v>
      </c>
      <c r="G22" s="1">
        <v>3.0550136961655401</v>
      </c>
      <c r="H22" s="1">
        <v>184.462125846341</v>
      </c>
      <c r="I22" s="1">
        <f t="shared" si="0"/>
        <v>183.27246528703657</v>
      </c>
      <c r="J22" s="1">
        <v>5.1917939412268799E-2</v>
      </c>
      <c r="K22" s="1">
        <v>4.3939146841084931</v>
      </c>
      <c r="L22" s="1">
        <f t="shared" si="1"/>
        <v>4.6220376804607159</v>
      </c>
      <c r="M22" s="1">
        <f t="shared" si="2"/>
        <v>4.8620043527160988</v>
      </c>
      <c r="N22" s="1">
        <f t="shared" si="3"/>
        <v>5.1144296001226008</v>
      </c>
      <c r="O22" s="1">
        <f t="shared" si="4"/>
        <v>5.3799602462300804</v>
      </c>
      <c r="P22" s="1">
        <f t="shared" si="5"/>
        <v>5.6592766963342687</v>
      </c>
      <c r="Q22" s="1">
        <f t="shared" si="6"/>
        <v>5.9530946809718159</v>
      </c>
      <c r="R22" s="1">
        <v>91.861530501611895</v>
      </c>
      <c r="S22" s="1">
        <v>91.269083417116804</v>
      </c>
      <c r="T22" s="1">
        <v>0.62425838447348003</v>
      </c>
      <c r="U22" s="1">
        <f t="shared" si="7"/>
        <v>229.9477703529756</v>
      </c>
      <c r="V22" s="1">
        <f t="shared" si="8"/>
        <v>237.32941258121195</v>
      </c>
      <c r="W22" s="1">
        <f t="shared" si="9"/>
        <v>244.94801575889369</v>
      </c>
      <c r="X22" s="1">
        <f t="shared" si="10"/>
        <v>252.81118666102094</v>
      </c>
      <c r="Y22" s="1">
        <f t="shared" si="11"/>
        <v>260.92677625061748</v>
      </c>
      <c r="Z22" s="1">
        <f t="shared" si="12"/>
        <v>269.3028875175047</v>
      </c>
      <c r="AA22" s="1">
        <f t="shared" si="13"/>
        <v>277.94788356871118</v>
      </c>
      <c r="AB22" s="3">
        <f t="shared" si="14"/>
        <v>85586.750127841835</v>
      </c>
      <c r="AC22" s="3">
        <f t="shared" si="15"/>
        <v>107383.73782898278</v>
      </c>
      <c r="AD22" s="3">
        <f t="shared" si="16"/>
        <v>110830.90469025529</v>
      </c>
      <c r="AE22" s="3">
        <f t="shared" si="17"/>
        <v>114388.73038693157</v>
      </c>
      <c r="AF22" s="3">
        <f t="shared" si="18"/>
        <v>118060.76722104558</v>
      </c>
      <c r="AG22" s="3">
        <f t="shared" si="19"/>
        <v>121850.68152845161</v>
      </c>
      <c r="AH22" s="3">
        <f t="shared" si="20"/>
        <v>125762.2573394678</v>
      </c>
      <c r="AI22" s="3">
        <f t="shared" si="21"/>
        <v>129799.40015703171</v>
      </c>
    </row>
    <row r="23" spans="1:35" x14ac:dyDescent="0.25">
      <c r="A23" s="1" t="s">
        <v>47</v>
      </c>
      <c r="B23" s="1" t="s">
        <v>56</v>
      </c>
      <c r="C23" s="1">
        <v>145.24242746457799</v>
      </c>
      <c r="D23" s="1" t="s">
        <v>34</v>
      </c>
      <c r="E23" s="2">
        <v>36329.914170486503</v>
      </c>
      <c r="F23" s="1">
        <v>250.13293157294899</v>
      </c>
      <c r="G23" s="1">
        <v>5.3948952450681196</v>
      </c>
      <c r="H23" s="1">
        <v>263.07538323540399</v>
      </c>
      <c r="I23" s="1">
        <f t="shared" si="0"/>
        <v>250.13293177256256</v>
      </c>
      <c r="J23" s="1">
        <v>5.1917939412268799E-2</v>
      </c>
      <c r="K23" s="1">
        <v>6.3086557301450439</v>
      </c>
      <c r="L23" s="1">
        <f t="shared" si="1"/>
        <v>6.6361881361155772</v>
      </c>
      <c r="M23" s="1">
        <f t="shared" si="2"/>
        <v>6.9807253496948434</v>
      </c>
      <c r="N23" s="1">
        <f t="shared" si="3"/>
        <v>7.3431502254539893</v>
      </c>
      <c r="O23" s="1">
        <f t="shared" si="4"/>
        <v>7.7243914539542979</v>
      </c>
      <c r="P23" s="1">
        <f t="shared" si="5"/>
        <v>8.125425941457344</v>
      </c>
      <c r="Q23" s="1">
        <f t="shared" si="6"/>
        <v>8.5472813131848042</v>
      </c>
      <c r="R23" s="1">
        <v>91.861530501611895</v>
      </c>
      <c r="S23" s="1">
        <v>87.342242518318002</v>
      </c>
      <c r="T23" s="1">
        <v>0.62425838447348003</v>
      </c>
      <c r="U23" s="1">
        <f t="shared" si="7"/>
        <v>275.79831613364479</v>
      </c>
      <c r="V23" s="1">
        <f t="shared" si="8"/>
        <v>284.65182444870055</v>
      </c>
      <c r="W23" s="1">
        <f t="shared" si="9"/>
        <v>293.7895426551857</v>
      </c>
      <c r="X23" s="1">
        <f t="shared" si="10"/>
        <v>303.22059428464422</v>
      </c>
      <c r="Y23" s="1">
        <f t="shared" si="11"/>
        <v>312.95439574663135</v>
      </c>
      <c r="Z23" s="1">
        <f t="shared" si="12"/>
        <v>323.00066573050395</v>
      </c>
      <c r="AA23" s="1">
        <f t="shared" si="13"/>
        <v>333.36943490902149</v>
      </c>
      <c r="AB23" s="3">
        <f t="shared" si="14"/>
        <v>36329.914199478655</v>
      </c>
      <c r="AC23" s="3">
        <f t="shared" si="15"/>
        <v>40057.61692589365</v>
      </c>
      <c r="AD23" s="3">
        <f t="shared" si="16"/>
        <v>41343.521965150176</v>
      </c>
      <c r="AE23" s="3">
        <f t="shared" si="17"/>
        <v>42670.706338947348</v>
      </c>
      <c r="AF23" s="3">
        <f t="shared" si="18"/>
        <v>44040.495171153671</v>
      </c>
      <c r="AG23" s="3">
        <f t="shared" si="19"/>
        <v>45454.256123950938</v>
      </c>
      <c r="AH23" s="3">
        <f t="shared" si="20"/>
        <v>46913.400763373123</v>
      </c>
      <c r="AI23" s="3">
        <f t="shared" si="21"/>
        <v>48419.385968680908</v>
      </c>
    </row>
    <row r="24" spans="1:35" x14ac:dyDescent="0.25">
      <c r="A24" s="1" t="s">
        <v>47</v>
      </c>
      <c r="B24" s="1" t="s">
        <v>57</v>
      </c>
      <c r="C24" s="1">
        <v>1079.6314710485001</v>
      </c>
      <c r="D24" s="1" t="s">
        <v>34</v>
      </c>
      <c r="E24" s="2">
        <v>194021.248457726</v>
      </c>
      <c r="F24" s="1">
        <v>179.71062687650101</v>
      </c>
      <c r="G24" s="1">
        <v>3.1140246922824302</v>
      </c>
      <c r="H24" s="1">
        <v>186.67841457083301</v>
      </c>
      <c r="I24" s="1">
        <f t="shared" si="0"/>
        <v>179.71062697315608</v>
      </c>
      <c r="J24" s="1">
        <v>5.1917939412268799E-2</v>
      </c>
      <c r="K24" s="1">
        <v>3.4865626850373701</v>
      </c>
      <c r="L24" s="1">
        <f t="shared" si="1"/>
        <v>3.6675778352762176</v>
      </c>
      <c r="M24" s="1">
        <f t="shared" si="2"/>
        <v>3.8579909191178685</v>
      </c>
      <c r="N24" s="1">
        <f t="shared" si="3"/>
        <v>4.0582898579097133</v>
      </c>
      <c r="O24" s="1">
        <f t="shared" si="4"/>
        <v>4.2689879048700954</v>
      </c>
      <c r="P24" s="1">
        <f t="shared" si="5"/>
        <v>4.4906249602668495</v>
      </c>
      <c r="Q24" s="1">
        <f t="shared" si="6"/>
        <v>4.7237689548772064</v>
      </c>
      <c r="R24" s="1">
        <v>91.861530501611895</v>
      </c>
      <c r="S24" s="1">
        <v>88.432791066026596</v>
      </c>
      <c r="T24" s="1">
        <v>0.62425838447348003</v>
      </c>
      <c r="U24" s="1">
        <f t="shared" si="7"/>
        <v>192.84549833823388</v>
      </c>
      <c r="V24" s="1">
        <f t="shared" si="8"/>
        <v>199.03610619615597</v>
      </c>
      <c r="W24" s="1">
        <f t="shared" si="9"/>
        <v>205.42544114898465</v>
      </c>
      <c r="X24" s="1">
        <f t="shared" si="10"/>
        <v>212.01988261198193</v>
      </c>
      <c r="Y24" s="1">
        <f t="shared" si="11"/>
        <v>218.82601478848414</v>
      </c>
      <c r="Z24" s="1">
        <f t="shared" si="12"/>
        <v>225.85063324388312</v>
      </c>
      <c r="AA24" s="1">
        <f t="shared" si="13"/>
        <v>233.10075169064109</v>
      </c>
      <c r="AB24" s="3">
        <f t="shared" si="14"/>
        <v>194021.24856207677</v>
      </c>
      <c r="AC24" s="3">
        <f t="shared" si="15"/>
        <v>208202.06905598851</v>
      </c>
      <c r="AD24" s="3">
        <f t="shared" si="16"/>
        <v>214885.64412432135</v>
      </c>
      <c r="AE24" s="3">
        <f t="shared" si="17"/>
        <v>221783.77121846538</v>
      </c>
      <c r="AF24" s="3">
        <f t="shared" si="18"/>
        <v>228903.33775590436</v>
      </c>
      <c r="AG24" s="3">
        <f t="shared" si="19"/>
        <v>236251.45224977197</v>
      </c>
      <c r="AH24" s="3">
        <f t="shared" si="20"/>
        <v>243835.45140632882</v>
      </c>
      <c r="AI24" s="3">
        <f t="shared" si="21"/>
        <v>251662.90745027797</v>
      </c>
    </row>
    <row r="25" spans="1:35" x14ac:dyDescent="0.25">
      <c r="A25" s="1" t="s">
        <v>58</v>
      </c>
      <c r="B25" s="1" t="s">
        <v>59</v>
      </c>
      <c r="C25" s="1">
        <v>3.6750374389843601</v>
      </c>
      <c r="D25" s="1" t="s">
        <v>34</v>
      </c>
      <c r="E25" s="2">
        <v>3404.8805533332802</v>
      </c>
      <c r="F25" s="1">
        <v>926.48867116691497</v>
      </c>
      <c r="G25" s="1">
        <v>11.2582112982094</v>
      </c>
      <c r="H25" s="1">
        <v>416.41106625391399</v>
      </c>
      <c r="I25" s="1">
        <f t="shared" si="0"/>
        <v>926.48867222897991</v>
      </c>
      <c r="J25" s="1">
        <v>5.1917939412268799E-2</v>
      </c>
      <c r="K25" s="1">
        <v>13.4572310517737</v>
      </c>
      <c r="L25" s="1">
        <f t="shared" si="1"/>
        <v>14.155902758176591</v>
      </c>
      <c r="M25" s="1">
        <f t="shared" si="2"/>
        <v>14.890848059901574</v>
      </c>
      <c r="N25" s="1">
        <f t="shared" si="3"/>
        <v>15.663950207272844</v>
      </c>
      <c r="O25" s="1">
        <f t="shared" si="4"/>
        <v>16.477190225090833</v>
      </c>
      <c r="P25" s="1">
        <f t="shared" si="5"/>
        <v>17.332651988881526</v>
      </c>
      <c r="Q25" s="1">
        <f t="shared" si="6"/>
        <v>18.23252756469422</v>
      </c>
      <c r="R25" s="1">
        <v>91.861530501611895</v>
      </c>
      <c r="S25" s="1">
        <v>204.38618044290999</v>
      </c>
      <c r="T25" s="1">
        <v>0.62425838447348003</v>
      </c>
      <c r="U25" s="1">
        <f t="shared" si="7"/>
        <v>1035.6466261965725</v>
      </c>
      <c r="V25" s="1">
        <f t="shared" si="8"/>
        <v>1068.8923187193932</v>
      </c>
      <c r="W25" s="1">
        <f t="shared" si="9"/>
        <v>1103.20524406407</v>
      </c>
      <c r="X25" s="1">
        <f t="shared" si="10"/>
        <v>1138.6196618837978</v>
      </c>
      <c r="Y25" s="1">
        <f t="shared" si="11"/>
        <v>1175.1709316141373</v>
      </c>
      <c r="Z25" s="1">
        <f t="shared" si="12"/>
        <v>1212.8955477775507</v>
      </c>
      <c r="AA25" s="1">
        <f t="shared" si="13"/>
        <v>1251.8311764212704</v>
      </c>
      <c r="AB25" s="3">
        <f t="shared" si="14"/>
        <v>3404.8805572364104</v>
      </c>
      <c r="AC25" s="3">
        <f t="shared" si="15"/>
        <v>3806.0401248302446</v>
      </c>
      <c r="AD25" s="3">
        <f t="shared" si="16"/>
        <v>3928.2192895365729</v>
      </c>
      <c r="AE25" s="3">
        <f t="shared" si="17"/>
        <v>4054.3205748193359</v>
      </c>
      <c r="AF25" s="3">
        <f t="shared" si="18"/>
        <v>4184.46988618667</v>
      </c>
      <c r="AG25" s="3">
        <f t="shared" si="19"/>
        <v>4318.7971708880841</v>
      </c>
      <c r="AH25" s="3">
        <f t="shared" si="20"/>
        <v>4457.4365476599423</v>
      </c>
      <c r="AI25" s="3">
        <f t="shared" si="21"/>
        <v>4600.5264406360038</v>
      </c>
    </row>
    <row r="26" spans="1:35" x14ac:dyDescent="0.25">
      <c r="A26" s="1" t="s">
        <v>58</v>
      </c>
      <c r="B26" s="1" t="s">
        <v>60</v>
      </c>
      <c r="C26" s="1">
        <v>60.941013599917902</v>
      </c>
      <c r="D26" s="1" t="s">
        <v>34</v>
      </c>
      <c r="E26" s="2">
        <v>24923.2223076839</v>
      </c>
      <c r="F26" s="1">
        <v>408.972887640279</v>
      </c>
      <c r="G26" s="1">
        <v>10.3868374878752</v>
      </c>
      <c r="H26" s="1">
        <v>395.98790586712698</v>
      </c>
      <c r="I26" s="1">
        <f t="shared" si="0"/>
        <v>408.97288809350141</v>
      </c>
      <c r="J26" s="1">
        <v>5.1917939412268799E-2</v>
      </c>
      <c r="K26" s="1">
        <v>11.286775277950129</v>
      </c>
      <c r="L26" s="1">
        <f t="shared" si="1"/>
        <v>11.872761392990638</v>
      </c>
      <c r="M26" s="1">
        <f t="shared" si="2"/>
        <v>12.48917069964825</v>
      </c>
      <c r="N26" s="1">
        <f t="shared" si="3"/>
        <v>13.137582707342071</v>
      </c>
      <c r="O26" s="1">
        <f t="shared" si="4"/>
        <v>13.819658930365527</v>
      </c>
      <c r="P26" s="1">
        <f t="shared" si="5"/>
        <v>14.537147145410465</v>
      </c>
      <c r="Q26" s="1">
        <f t="shared" si="6"/>
        <v>15.291885870133124</v>
      </c>
      <c r="R26" s="1">
        <v>91.861530501611895</v>
      </c>
      <c r="S26" s="1">
        <v>94.873794971167598</v>
      </c>
      <c r="T26" s="1">
        <v>0.62425838447348003</v>
      </c>
      <c r="U26" s="1">
        <f t="shared" si="7"/>
        <v>430.74658651165942</v>
      </c>
      <c r="V26" s="1">
        <f t="shared" si="8"/>
        <v>444.57414912634505</v>
      </c>
      <c r="W26" s="1">
        <f t="shared" si="9"/>
        <v>458.84559567151393</v>
      </c>
      <c r="X26" s="1">
        <f t="shared" si="10"/>
        <v>473.57517543673617</v>
      </c>
      <c r="Y26" s="1">
        <f t="shared" si="11"/>
        <v>488.77759513353152</v>
      </c>
      <c r="Z26" s="1">
        <f t="shared" si="12"/>
        <v>504.46803357924983</v>
      </c>
      <c r="AA26" s="1">
        <f t="shared" si="13"/>
        <v>520.662156852321</v>
      </c>
      <c r="AB26" s="3">
        <f t="shared" si="14"/>
        <v>24923.222335303773</v>
      </c>
      <c r="AC26" s="3">
        <f t="shared" si="15"/>
        <v>26250.133586725249</v>
      </c>
      <c r="AD26" s="3">
        <f t="shared" si="16"/>
        <v>27092.799268080522</v>
      </c>
      <c r="AE26" s="3">
        <f t="shared" si="17"/>
        <v>27962.515686080162</v>
      </c>
      <c r="AF26" s="3">
        <f t="shared" si="18"/>
        <v>28860.151206873645</v>
      </c>
      <c r="AG26" s="3">
        <f t="shared" si="19"/>
        <v>29786.60207236771</v>
      </c>
      <c r="AH26" s="3">
        <f t="shared" si="20"/>
        <v>30742.793295076906</v>
      </c>
      <c r="AI26" s="3">
        <f t="shared" si="21"/>
        <v>31729.679581699882</v>
      </c>
    </row>
    <row r="27" spans="1:35" x14ac:dyDescent="0.25">
      <c r="A27" s="1" t="s">
        <v>58</v>
      </c>
      <c r="B27" s="1" t="s">
        <v>61</v>
      </c>
      <c r="C27" s="1">
        <v>208.12443042812299</v>
      </c>
      <c r="D27" s="1" t="s">
        <v>34</v>
      </c>
      <c r="E27" s="2">
        <v>105344.78150742401</v>
      </c>
      <c r="F27" s="1">
        <v>506.16249755362401</v>
      </c>
      <c r="G27" s="1">
        <v>10.1568227954298</v>
      </c>
      <c r="H27" s="1">
        <v>390.49072357112902</v>
      </c>
      <c r="I27" s="1">
        <f t="shared" si="0"/>
        <v>506.16249810918362</v>
      </c>
      <c r="J27" s="1">
        <v>5.1917939412268799E-2</v>
      </c>
      <c r="K27" s="1">
        <v>10.309484798510949</v>
      </c>
      <c r="L27" s="1">
        <f t="shared" si="1"/>
        <v>10.844732005651748</v>
      </c>
      <c r="M27" s="1">
        <f t="shared" si="2"/>
        <v>11.407768144863468</v>
      </c>
      <c r="N27" s="1">
        <f t="shared" si="3"/>
        <v>12.0000359602377</v>
      </c>
      <c r="O27" s="1">
        <f t="shared" si="4"/>
        <v>12.623053100166368</v>
      </c>
      <c r="P27" s="1">
        <f t="shared" si="5"/>
        <v>13.278416006218658</v>
      </c>
      <c r="Q27" s="1">
        <f t="shared" si="6"/>
        <v>13.967804003920419</v>
      </c>
      <c r="R27" s="1">
        <v>91.861530501611895</v>
      </c>
      <c r="S27" s="1">
        <v>119.072897001418</v>
      </c>
      <c r="T27" s="1">
        <v>0.62425838447348003</v>
      </c>
      <c r="U27" s="1">
        <f t="shared" si="7"/>
        <v>510.89845500164176</v>
      </c>
      <c r="V27" s="1">
        <f t="shared" si="8"/>
        <v>527.29900371751683</v>
      </c>
      <c r="W27" s="1">
        <f t="shared" si="9"/>
        <v>544.22603278491499</v>
      </c>
      <c r="X27" s="1">
        <f t="shared" si="10"/>
        <v>561.69644295303294</v>
      </c>
      <c r="Y27" s="1">
        <f t="shared" si="11"/>
        <v>579.72767750854837</v>
      </c>
      <c r="Z27" s="1">
        <f t="shared" si="12"/>
        <v>598.33773969182414</v>
      </c>
      <c r="AA27" s="1">
        <f t="shared" si="13"/>
        <v>617.545210672199</v>
      </c>
      <c r="AB27" s="3">
        <f t="shared" si="14"/>
        <v>105344.78162304973</v>
      </c>
      <c r="AC27" s="3">
        <f t="shared" si="15"/>
        <v>106330.44995382472</v>
      </c>
      <c r="AD27" s="3">
        <f t="shared" si="16"/>
        <v>109743.8048140249</v>
      </c>
      <c r="AE27" s="3">
        <f t="shared" si="17"/>
        <v>113266.73309751743</v>
      </c>
      <c r="AF27" s="3">
        <f t="shared" si="18"/>
        <v>116902.75226310267</v>
      </c>
      <c r="AG27" s="3">
        <f t="shared" si="19"/>
        <v>120655.49268488519</v>
      </c>
      <c r="AH27" s="3">
        <f t="shared" si="20"/>
        <v>124528.70127701142</v>
      </c>
      <c r="AI27" s="3">
        <f t="shared" si="21"/>
        <v>128526.24523476664</v>
      </c>
    </row>
    <row r="28" spans="1:35" x14ac:dyDescent="0.25">
      <c r="A28" s="1" t="s">
        <v>58</v>
      </c>
      <c r="B28" s="1" t="s">
        <v>62</v>
      </c>
      <c r="C28" s="1">
        <v>112.336921975385</v>
      </c>
      <c r="D28" s="1" t="s">
        <v>34</v>
      </c>
      <c r="E28" s="2">
        <v>77344.511922054793</v>
      </c>
      <c r="F28" s="1">
        <v>688.504817133963</v>
      </c>
      <c r="G28" s="1">
        <v>18.677584632956801</v>
      </c>
      <c r="H28" s="1">
        <v>571.17118648768405</v>
      </c>
      <c r="I28" s="1">
        <f t="shared" si="0"/>
        <v>688.50481808824793</v>
      </c>
      <c r="J28" s="1">
        <v>5.1917939412268799E-2</v>
      </c>
      <c r="K28" s="1">
        <v>22.23864743205591</v>
      </c>
      <c r="L28" s="1">
        <f t="shared" si="1"/>
        <v>23.393232182044198</v>
      </c>
      <c r="M28" s="1">
        <f t="shared" si="2"/>
        <v>24.607760593128706</v>
      </c>
      <c r="N28" s="1">
        <f t="shared" si="3"/>
        <v>25.88534481667438</v>
      </c>
      <c r="O28" s="1">
        <f t="shared" si="4"/>
        <v>27.229258580532168</v>
      </c>
      <c r="P28" s="1">
        <f t="shared" si="5"/>
        <v>28.642945577757239</v>
      </c>
      <c r="Q28" s="1">
        <f t="shared" si="6"/>
        <v>30.130028290852152</v>
      </c>
      <c r="R28" s="1">
        <v>91.861530501611895</v>
      </c>
      <c r="S28" s="1">
        <v>110.73231240634701</v>
      </c>
      <c r="T28" s="1">
        <v>0.62425838447348003</v>
      </c>
      <c r="U28" s="1">
        <f t="shared" si="7"/>
        <v>767.74688646390018</v>
      </c>
      <c r="V28" s="1">
        <f t="shared" si="8"/>
        <v>792.39262592473347</v>
      </c>
      <c r="W28" s="1">
        <f t="shared" si="9"/>
        <v>817.82952779114635</v>
      </c>
      <c r="X28" s="1">
        <f t="shared" si="10"/>
        <v>844.08298947322737</v>
      </c>
      <c r="Y28" s="1">
        <f t="shared" si="11"/>
        <v>871.17922367313838</v>
      </c>
      <c r="Z28" s="1">
        <f t="shared" si="12"/>
        <v>899.14528455712309</v>
      </c>
      <c r="AA28" s="1">
        <f t="shared" si="13"/>
        <v>928.00909476766913</v>
      </c>
      <c r="AB28" s="3">
        <f t="shared" si="14"/>
        <v>77344.512029256148</v>
      </c>
      <c r="AC28" s="3">
        <f t="shared" si="15"/>
        <v>86246.322081539911</v>
      </c>
      <c r="AD28" s="3">
        <f t="shared" si="16"/>
        <v>89014.948592377215</v>
      </c>
      <c r="AE28" s="3">
        <f t="shared" si="17"/>
        <v>91872.451852639962</v>
      </c>
      <c r="AF28" s="3">
        <f t="shared" si="18"/>
        <v>94821.684929203664</v>
      </c>
      <c r="AG28" s="3">
        <f t="shared" si="19"/>
        <v>97865.592476345817</v>
      </c>
      <c r="AH28" s="3">
        <f t="shared" si="20"/>
        <v>101007.21367582888</v>
      </c>
      <c r="AI28" s="3">
        <f t="shared" si="21"/>
        <v>104249.68527136331</v>
      </c>
    </row>
    <row r="29" spans="1:35" x14ac:dyDescent="0.25">
      <c r="A29" s="1" t="s">
        <v>58</v>
      </c>
      <c r="B29" s="1" t="s">
        <v>63</v>
      </c>
      <c r="C29" s="1">
        <v>148.584290477558</v>
      </c>
      <c r="D29" s="1" t="s">
        <v>34</v>
      </c>
      <c r="E29" s="2">
        <v>78949.970258984104</v>
      </c>
      <c r="F29" s="1">
        <v>531.34803151285098</v>
      </c>
      <c r="G29" s="1">
        <v>9.2691357139089501</v>
      </c>
      <c r="H29" s="1">
        <v>368.82133093411102</v>
      </c>
      <c r="I29" s="1">
        <f t="shared" si="0"/>
        <v>531.34803207304617</v>
      </c>
      <c r="J29" s="1">
        <v>5.1917939412268799E-2</v>
      </c>
      <c r="K29" s="1">
        <v>9.6056996313606628</v>
      </c>
      <c r="L29" s="1">
        <f t="shared" si="1"/>
        <v>10.104407762834098</v>
      </c>
      <c r="M29" s="1">
        <f t="shared" si="2"/>
        <v>10.629007792861778</v>
      </c>
      <c r="N29" s="1">
        <f t="shared" si="3"/>
        <v>11.180843975464109</v>
      </c>
      <c r="O29" s="1">
        <f t="shared" si="4"/>
        <v>11.761330355560286</v>
      </c>
      <c r="P29" s="1">
        <f t="shared" si="5"/>
        <v>12.371954392367943</v>
      </c>
      <c r="Q29" s="1">
        <f t="shared" si="6"/>
        <v>13.014280770922255</v>
      </c>
      <c r="R29" s="1">
        <v>91.861530501611895</v>
      </c>
      <c r="S29" s="1">
        <v>132.341703990296</v>
      </c>
      <c r="T29" s="1">
        <v>0.62425838447348003</v>
      </c>
      <c r="U29" s="1">
        <f t="shared" si="7"/>
        <v>543.31124000183945</v>
      </c>
      <c r="V29" s="1">
        <f t="shared" si="8"/>
        <v>560.75228405335076</v>
      </c>
      <c r="W29" s="1">
        <f t="shared" si="9"/>
        <v>578.75320979920309</v>
      </c>
      <c r="X29" s="1">
        <f t="shared" si="10"/>
        <v>597.33199021800567</v>
      </c>
      <c r="Y29" s="1">
        <f t="shared" si="11"/>
        <v>616.50717524589834</v>
      </c>
      <c r="Z29" s="1">
        <f t="shared" si="12"/>
        <v>636.29791029768967</v>
      </c>
      <c r="AA29" s="1">
        <f t="shared" si="13"/>
        <v>656.72395538254557</v>
      </c>
      <c r="AB29" s="3">
        <f t="shared" si="14"/>
        <v>78949.970342220302</v>
      </c>
      <c r="AC29" s="3">
        <f t="shared" si="15"/>
        <v>80727.515104155536</v>
      </c>
      <c r="AD29" s="3">
        <f t="shared" si="16"/>
        <v>83318.980259737189</v>
      </c>
      <c r="AE29" s="3">
        <f t="shared" si="17"/>
        <v>85993.635039623856</v>
      </c>
      <c r="AF29" s="3">
        <f t="shared" si="18"/>
        <v>88754.149946089994</v>
      </c>
      <c r="AG29" s="3">
        <f t="shared" si="19"/>
        <v>91603.281208235319</v>
      </c>
      <c r="AH29" s="3">
        <f t="shared" si="20"/>
        <v>94543.873533935068</v>
      </c>
      <c r="AI29" s="3">
        <f t="shared" si="21"/>
        <v>97578.862950130992</v>
      </c>
    </row>
    <row r="30" spans="1:35" x14ac:dyDescent="0.25">
      <c r="A30" s="1" t="s">
        <v>58</v>
      </c>
      <c r="B30" s="1" t="s">
        <v>64</v>
      </c>
      <c r="C30" s="1">
        <v>94.748815401400407</v>
      </c>
      <c r="D30" s="1" t="s">
        <v>34</v>
      </c>
      <c r="E30" s="2">
        <v>45278.6187464295</v>
      </c>
      <c r="F30" s="1">
        <v>477.88057881893297</v>
      </c>
      <c r="G30" s="1">
        <v>9.0361871071689794</v>
      </c>
      <c r="H30" s="1">
        <v>363.00738665711702</v>
      </c>
      <c r="I30" s="1">
        <f t="shared" si="0"/>
        <v>477.88057931700007</v>
      </c>
      <c r="J30" s="1">
        <v>5.1917939412268799E-2</v>
      </c>
      <c r="K30" s="1">
        <v>7.8850705579334086</v>
      </c>
      <c r="L30" s="1">
        <f t="shared" si="1"/>
        <v>8.2944471734216609</v>
      </c>
      <c r="M30" s="1">
        <f t="shared" si="2"/>
        <v>8.7250777792296308</v>
      </c>
      <c r="N30" s="1">
        <f t="shared" si="3"/>
        <v>9.1780658387390073</v>
      </c>
      <c r="O30" s="1">
        <f t="shared" si="4"/>
        <v>9.6545721048764737</v>
      </c>
      <c r="P30" s="1">
        <f t="shared" si="5"/>
        <v>10.155817594468832</v>
      </c>
      <c r="Q30" s="1">
        <f t="shared" si="6"/>
        <v>10.683086717020519</v>
      </c>
      <c r="R30" s="1">
        <v>91.861530501611895</v>
      </c>
      <c r="S30" s="1">
        <v>120.930986478158</v>
      </c>
      <c r="T30" s="1">
        <v>0.62425838447348003</v>
      </c>
      <c r="U30" s="1">
        <f t="shared" si="7"/>
        <v>438.91053034189565</v>
      </c>
      <c r="V30" s="1">
        <f t="shared" si="8"/>
        <v>453.00016687203487</v>
      </c>
      <c r="W30" s="1">
        <f t="shared" si="9"/>
        <v>467.54210026868304</v>
      </c>
      <c r="X30" s="1">
        <f t="shared" si="10"/>
        <v>482.55084988832039</v>
      </c>
      <c r="Y30" s="1">
        <f t="shared" si="11"/>
        <v>498.04140117889898</v>
      </c>
      <c r="Z30" s="1">
        <f t="shared" si="12"/>
        <v>514.0292206420271</v>
      </c>
      <c r="AA30" s="1">
        <f t="shared" si="13"/>
        <v>530.53027127545624</v>
      </c>
      <c r="AB30" s="3">
        <f t="shared" si="14"/>
        <v>45278.618793620728</v>
      </c>
      <c r="AC30" s="3">
        <f t="shared" si="15"/>
        <v>41586.252817095025</v>
      </c>
      <c r="AD30" s="3">
        <f t="shared" si="16"/>
        <v>42921.229187762008</v>
      </c>
      <c r="AE30" s="3">
        <f t="shared" si="17"/>
        <v>44299.060150740486</v>
      </c>
      <c r="AF30" s="3">
        <f t="shared" si="18"/>
        <v>45721.121397857343</v>
      </c>
      <c r="AG30" s="3">
        <f t="shared" si="19"/>
        <v>47188.832782554302</v>
      </c>
      <c r="AH30" s="3">
        <f t="shared" si="20"/>
        <v>48703.659737537142</v>
      </c>
      <c r="AI30" s="3">
        <f t="shared" si="21"/>
        <v>50267.114737933087</v>
      </c>
    </row>
    <row r="31" spans="1:35" x14ac:dyDescent="0.25">
      <c r="A31" s="1" t="s">
        <v>58</v>
      </c>
      <c r="B31" s="1" t="s">
        <v>65</v>
      </c>
      <c r="C31" s="1">
        <v>131.854395096144</v>
      </c>
      <c r="D31" s="1" t="s">
        <v>34</v>
      </c>
      <c r="E31" s="2">
        <v>56893.235284387098</v>
      </c>
      <c r="F31" s="1">
        <v>431.48531562336001</v>
      </c>
      <c r="G31" s="1">
        <v>8.3927417670736908</v>
      </c>
      <c r="H31" s="1">
        <v>346.64776779740401</v>
      </c>
      <c r="I31" s="1">
        <f t="shared" si="0"/>
        <v>431.48531605797791</v>
      </c>
      <c r="J31" s="1">
        <v>5.1917939412268799E-2</v>
      </c>
      <c r="K31" s="1">
        <v>8.1986342025475132</v>
      </c>
      <c r="L31" s="1">
        <f t="shared" si="1"/>
        <v>8.624290396338731</v>
      </c>
      <c r="M31" s="1">
        <f t="shared" si="2"/>
        <v>9.0720457826096581</v>
      </c>
      <c r="N31" s="1">
        <f t="shared" si="3"/>
        <v>9.543047705896516</v>
      </c>
      <c r="O31" s="1">
        <f t="shared" si="4"/>
        <v>10.038503078499643</v>
      </c>
      <c r="P31" s="1">
        <f t="shared" si="5"/>
        <v>10.559681473119062</v>
      </c>
      <c r="Q31" s="1">
        <f t="shared" si="6"/>
        <v>11.107918376053314</v>
      </c>
      <c r="R31" s="1">
        <v>91.861530501611895</v>
      </c>
      <c r="S31" s="1">
        <v>114.343449357788</v>
      </c>
      <c r="T31" s="1">
        <v>0.62425838447348003</v>
      </c>
      <c r="U31" s="1">
        <f t="shared" si="7"/>
        <v>425.22822944309382</v>
      </c>
      <c r="V31" s="1">
        <f t="shared" si="8"/>
        <v>438.87864514522084</v>
      </c>
      <c r="W31" s="1">
        <f t="shared" si="9"/>
        <v>452.96725811634116</v>
      </c>
      <c r="X31" s="1">
        <f t="shared" si="10"/>
        <v>467.50813509630706</v>
      </c>
      <c r="Y31" s="1">
        <f t="shared" si="11"/>
        <v>482.51579438682148</v>
      </c>
      <c r="Z31" s="1">
        <f t="shared" si="12"/>
        <v>498.0052203472012</v>
      </c>
      <c r="AA31" s="1">
        <f t="shared" si="13"/>
        <v>513.99187835547048</v>
      </c>
      <c r="AB31" s="3">
        <f t="shared" si="14"/>
        <v>56893.235341693187</v>
      </c>
      <c r="AC31" s="3">
        <f t="shared" si="15"/>
        <v>56068.210971023465</v>
      </c>
      <c r="AD31" s="3">
        <f t="shared" si="16"/>
        <v>57868.078276238331</v>
      </c>
      <c r="AE31" s="3">
        <f t="shared" si="17"/>
        <v>59725.723817289087</v>
      </c>
      <c r="AF31" s="3">
        <f t="shared" si="18"/>
        <v>61643.002355649936</v>
      </c>
      <c r="AG31" s="3">
        <f t="shared" si="19"/>
        <v>63621.828193209745</v>
      </c>
      <c r="AH31" s="3">
        <f t="shared" si="20"/>
        <v>65664.177083602117</v>
      </c>
      <c r="AI31" s="3">
        <f t="shared" si="21"/>
        <v>67772.088204891392</v>
      </c>
    </row>
    <row r="32" spans="1:35" x14ac:dyDescent="0.25">
      <c r="A32" s="1" t="s">
        <v>66</v>
      </c>
      <c r="B32" s="1" t="s">
        <v>67</v>
      </c>
      <c r="C32" s="1">
        <v>61.847211474130503</v>
      </c>
      <c r="D32" s="1" t="s">
        <v>34</v>
      </c>
      <c r="E32" s="2">
        <v>104.13936614878401</v>
      </c>
      <c r="F32" s="1">
        <v>1.68381667769036</v>
      </c>
      <c r="G32" s="1">
        <v>1.47093064222852</v>
      </c>
      <c r="H32" s="1">
        <v>116.883850435599</v>
      </c>
      <c r="I32" s="1">
        <f t="shared" si="0"/>
        <v>1.6838166779980166</v>
      </c>
      <c r="J32" s="1">
        <v>5.1917939412268799E-2</v>
      </c>
      <c r="K32" s="1">
        <v>2.169502331792001</v>
      </c>
      <c r="L32" s="1">
        <f t="shared" si="1"/>
        <v>2.282138422408754</v>
      </c>
      <c r="M32" s="1">
        <f t="shared" si="2"/>
        <v>2.4006223467537824</v>
      </c>
      <c r="N32" s="1">
        <f t="shared" si="3"/>
        <v>2.5252577123042839</v>
      </c>
      <c r="O32" s="1">
        <f t="shared" si="4"/>
        <v>2.6563638892120625</v>
      </c>
      <c r="P32" s="1">
        <f t="shared" si="5"/>
        <v>2.7942768286691133</v>
      </c>
      <c r="Q32" s="1">
        <f t="shared" si="6"/>
        <v>2.9393499237610632</v>
      </c>
      <c r="R32" s="1">
        <v>91.861530501611895</v>
      </c>
      <c r="S32" s="1">
        <v>1.3233477210095901</v>
      </c>
      <c r="T32" s="1">
        <v>0.62425838447348003</v>
      </c>
      <c r="U32" s="1">
        <f t="shared" si="7"/>
        <v>2.1460982464120408</v>
      </c>
      <c r="V32" s="1">
        <f t="shared" si="8"/>
        <v>2.2149909754754349</v>
      </c>
      <c r="W32" s="1">
        <f t="shared" si="9"/>
        <v>2.2860952566547388</v>
      </c>
      <c r="X32" s="1">
        <f t="shared" si="10"/>
        <v>2.3594820838389716</v>
      </c>
      <c r="Y32" s="1">
        <f t="shared" si="11"/>
        <v>2.4352247299194172</v>
      </c>
      <c r="Z32" s="1">
        <f t="shared" si="12"/>
        <v>2.5133988199487542</v>
      </c>
      <c r="AA32" s="1">
        <f t="shared" si="13"/>
        <v>2.5940824066486985</v>
      </c>
      <c r="AB32" s="3">
        <f t="shared" si="14"/>
        <v>104.13936616781123</v>
      </c>
      <c r="AC32" s="3">
        <f t="shared" si="15"/>
        <v>132.73019209010613</v>
      </c>
      <c r="AD32" s="3">
        <f t="shared" si="16"/>
        <v>136.99101527351982</v>
      </c>
      <c r="AE32" s="3">
        <f t="shared" si="17"/>
        <v>141.38861678833229</v>
      </c>
      <c r="AF32" s="3">
        <f t="shared" si="18"/>
        <v>145.927387408611</v>
      </c>
      <c r="AG32" s="3">
        <f t="shared" si="19"/>
        <v>150.61185885835854</v>
      </c>
      <c r="AH32" s="3">
        <f t="shared" si="20"/>
        <v>155.44670833620066</v>
      </c>
      <c r="AI32" s="3">
        <f t="shared" si="21"/>
        <v>160.43676318532346</v>
      </c>
    </row>
    <row r="33" spans="1:35" x14ac:dyDescent="0.25">
      <c r="A33" s="1" t="s">
        <v>66</v>
      </c>
      <c r="B33" s="1" t="s">
        <v>68</v>
      </c>
      <c r="C33" s="1">
        <v>397.03586742933697</v>
      </c>
      <c r="D33" s="1" t="s">
        <v>34</v>
      </c>
      <c r="E33" s="2">
        <v>2476.6709631826898</v>
      </c>
      <c r="F33" s="1">
        <v>6.2379023316412896</v>
      </c>
      <c r="G33" s="1">
        <v>8.9602976183183394</v>
      </c>
      <c r="H33" s="1">
        <v>361.101207999574</v>
      </c>
      <c r="I33" s="1">
        <f t="shared" si="0"/>
        <v>6.2379023381177667</v>
      </c>
      <c r="J33" s="1">
        <v>5.1917939412268799E-2</v>
      </c>
      <c r="K33" s="1">
        <v>10.715027937466949</v>
      </c>
      <c r="L33" s="1">
        <f t="shared" si="1"/>
        <v>11.271330108725127</v>
      </c>
      <c r="M33" s="1">
        <f t="shared" si="2"/>
        <v>11.8565143424056</v>
      </c>
      <c r="N33" s="1">
        <f t="shared" si="3"/>
        <v>12.472080135675311</v>
      </c>
      <c r="O33" s="1">
        <f t="shared" si="4"/>
        <v>13.119604836504264</v>
      </c>
      <c r="P33" s="1">
        <f t="shared" si="5"/>
        <v>13.800747685518802</v>
      </c>
      <c r="Q33" s="1">
        <f t="shared" si="6"/>
        <v>14.517254067699577</v>
      </c>
      <c r="R33" s="1">
        <v>91.861530501611895</v>
      </c>
      <c r="S33" s="1">
        <v>1.5868771485938</v>
      </c>
      <c r="T33" s="1">
        <v>0.62425838447348003</v>
      </c>
      <c r="U33" s="1">
        <f t="shared" si="7"/>
        <v>6.9746957012395354</v>
      </c>
      <c r="V33" s="1">
        <f t="shared" si="8"/>
        <v>7.1985931029770596</v>
      </c>
      <c r="W33" s="1">
        <f t="shared" si="9"/>
        <v>7.4296779217220275</v>
      </c>
      <c r="X33" s="1">
        <f t="shared" si="10"/>
        <v>7.6681808835250198</v>
      </c>
      <c r="Y33" s="1">
        <f t="shared" si="11"/>
        <v>7.9143401210627227</v>
      </c>
      <c r="Z33" s="1">
        <f t="shared" si="12"/>
        <v>8.1684014114008932</v>
      </c>
      <c r="AA33" s="1">
        <f t="shared" si="13"/>
        <v>8.430618421389843</v>
      </c>
      <c r="AB33" s="3">
        <f t="shared" si="14"/>
        <v>2476.6709657540769</v>
      </c>
      <c r="AC33" s="3">
        <f t="shared" si="15"/>
        <v>2769.2043577973068</v>
      </c>
      <c r="AD33" s="3">
        <f t="shared" si="16"/>
        <v>2858.0996569113395</v>
      </c>
      <c r="AE33" s="3">
        <f t="shared" si="17"/>
        <v>2949.8486183714986</v>
      </c>
      <c r="AF33" s="3">
        <f t="shared" si="18"/>
        <v>3044.5428486954156</v>
      </c>
      <c r="AG33" s="3">
        <f t="shared" si="19"/>
        <v>3142.2768950969421</v>
      </c>
      <c r="AH33" s="3">
        <f t="shared" si="20"/>
        <v>3243.1483398865739</v>
      </c>
      <c r="AI33" s="3">
        <f t="shared" si="21"/>
        <v>3347.2578979022637</v>
      </c>
    </row>
    <row r="34" spans="1:35" x14ac:dyDescent="0.25">
      <c r="A34" s="1" t="s">
        <v>66</v>
      </c>
      <c r="B34" s="1" t="s">
        <v>69</v>
      </c>
      <c r="C34" s="1">
        <v>36.156041146401002</v>
      </c>
      <c r="D34" s="1" t="s">
        <v>34</v>
      </c>
      <c r="E34" s="2">
        <v>31155.814631953399</v>
      </c>
      <c r="F34" s="1">
        <v>861.70425865484003</v>
      </c>
      <c r="G34" s="1">
        <v>11.4233988594367</v>
      </c>
      <c r="H34" s="1">
        <v>420.21474463963898</v>
      </c>
      <c r="I34" s="1">
        <f t="shared" si="0"/>
        <v>861.70425964858748</v>
      </c>
      <c r="J34" s="1">
        <v>5.1917939412268799E-2</v>
      </c>
      <c r="K34" s="1">
        <v>12.703557946616209</v>
      </c>
      <c r="L34" s="1">
        <f t="shared" si="1"/>
        <v>13.363100498408876</v>
      </c>
      <c r="M34" s="1">
        <f t="shared" si="2"/>
        <v>14.056885140445328</v>
      </c>
      <c r="N34" s="1">
        <f t="shared" si="3"/>
        <v>14.786689651492191</v>
      </c>
      <c r="O34" s="1">
        <f t="shared" si="4"/>
        <v>15.554384108926385</v>
      </c>
      <c r="P34" s="1">
        <f t="shared" si="5"/>
        <v>16.361935680688781</v>
      </c>
      <c r="Q34" s="1">
        <f t="shared" si="6"/>
        <v>17.211413666026221</v>
      </c>
      <c r="R34" s="1">
        <v>91.861530501611895</v>
      </c>
      <c r="S34" s="1">
        <v>188.37385658057499</v>
      </c>
      <c r="T34" s="1">
        <v>0.62425838447348003</v>
      </c>
      <c r="U34" s="1">
        <f t="shared" si="7"/>
        <v>920.77877356113538</v>
      </c>
      <c r="V34" s="1">
        <f t="shared" si="8"/>
        <v>950.33704876140905</v>
      </c>
      <c r="W34" s="1">
        <f t="shared" si="9"/>
        <v>980.84418557524509</v>
      </c>
      <c r="X34" s="1">
        <f t="shared" si="10"/>
        <v>1012.3306437759417</v>
      </c>
      <c r="Y34" s="1">
        <f t="shared" si="11"/>
        <v>1044.8278609377498</v>
      </c>
      <c r="Z34" s="1">
        <f t="shared" si="12"/>
        <v>1078.3682838246384</v>
      </c>
      <c r="AA34" s="1">
        <f t="shared" si="13"/>
        <v>1112.9854007866852</v>
      </c>
      <c r="AB34" s="3">
        <f t="shared" si="14"/>
        <v>31155.81466788334</v>
      </c>
      <c r="AC34" s="3">
        <f t="shared" si="15"/>
        <v>33291.715223609062</v>
      </c>
      <c r="AD34" s="3">
        <f t="shared" si="16"/>
        <v>34360.425437966798</v>
      </c>
      <c r="AE34" s="3">
        <f t="shared" si="17"/>
        <v>35463.442731866744</v>
      </c>
      <c r="AF34" s="3">
        <f t="shared" si="18"/>
        <v>36601.868410125564</v>
      </c>
      <c r="AG34" s="3">
        <f t="shared" si="19"/>
        <v>37776.839130971428</v>
      </c>
      <c r="AH34" s="3">
        <f t="shared" si="20"/>
        <v>38989.528040937461</v>
      </c>
      <c r="AI34" s="3">
        <f t="shared" si="21"/>
        <v>40241.145946187004</v>
      </c>
    </row>
    <row r="35" spans="1:35" x14ac:dyDescent="0.25">
      <c r="A35" s="1" t="s">
        <v>66</v>
      </c>
      <c r="B35" s="1" t="s">
        <v>70</v>
      </c>
      <c r="C35" s="1">
        <v>137.07722849844501</v>
      </c>
      <c r="D35" s="1" t="s">
        <v>34</v>
      </c>
      <c r="E35" s="2">
        <v>30396.043474628001</v>
      </c>
      <c r="F35" s="1">
        <v>221.743930830734</v>
      </c>
      <c r="G35" s="1">
        <v>5.29216806718442</v>
      </c>
      <c r="H35" s="1">
        <v>259.93696035636901</v>
      </c>
      <c r="I35" s="1">
        <f t="shared" si="0"/>
        <v>221.7439310056742</v>
      </c>
      <c r="J35" s="1">
        <v>5.1917939412268799E-2</v>
      </c>
      <c r="K35" s="1">
        <v>6.7134941487140756</v>
      </c>
      <c r="L35" s="1">
        <f t="shared" si="1"/>
        <v>7.0620449311716342</v>
      </c>
      <c r="M35" s="1">
        <f t="shared" si="2"/>
        <v>7.4286917520349238</v>
      </c>
      <c r="N35" s="1">
        <f t="shared" si="3"/>
        <v>7.8143741203294947</v>
      </c>
      <c r="O35" s="1">
        <f t="shared" si="4"/>
        <v>8.2200803224535637</v>
      </c>
      <c r="P35" s="1">
        <f t="shared" si="5"/>
        <v>8.6468499545986912</v>
      </c>
      <c r="Q35" s="1">
        <f t="shared" si="6"/>
        <v>9.0957765866485261</v>
      </c>
      <c r="R35" s="1">
        <v>91.861530501611895</v>
      </c>
      <c r="S35" s="1">
        <v>78.364141973608895</v>
      </c>
      <c r="T35" s="1">
        <v>0.62425838447348003</v>
      </c>
      <c r="U35" s="1">
        <f t="shared" si="7"/>
        <v>257.24502771554739</v>
      </c>
      <c r="V35" s="1">
        <f t="shared" si="8"/>
        <v>265.50294975007751</v>
      </c>
      <c r="W35" s="1">
        <f t="shared" si="9"/>
        <v>274.02596253071073</v>
      </c>
      <c r="X35" s="1">
        <f t="shared" si="10"/>
        <v>282.82257583791875</v>
      </c>
      <c r="Y35" s="1">
        <f t="shared" si="11"/>
        <v>291.90157262792513</v>
      </c>
      <c r="Z35" s="1">
        <f t="shared" si="12"/>
        <v>301.27201780202427</v>
      </c>
      <c r="AA35" s="1">
        <f t="shared" si="13"/>
        <v>310.94326725741018</v>
      </c>
      <c r="AB35" s="3">
        <f t="shared" si="14"/>
        <v>30396.043498608225</v>
      </c>
      <c r="AC35" s="3">
        <f t="shared" si="15"/>
        <v>35262.435444252907</v>
      </c>
      <c r="AD35" s="3">
        <f t="shared" si="16"/>
        <v>36394.40850990254</v>
      </c>
      <c r="AE35" s="3">
        <f t="shared" si="17"/>
        <v>37562.719480328567</v>
      </c>
      <c r="AF35" s="3">
        <f t="shared" si="18"/>
        <v>38768.534852653182</v>
      </c>
      <c r="AG35" s="3">
        <f t="shared" si="19"/>
        <v>40013.058570173533</v>
      </c>
      <c r="AH35" s="3">
        <f t="shared" si="20"/>
        <v>41297.533224435676</v>
      </c>
      <c r="AI35" s="3">
        <f t="shared" si="21"/>
        <v>42623.241295897067</v>
      </c>
    </row>
    <row r="36" spans="1:35" x14ac:dyDescent="0.25">
      <c r="A36" s="1" t="s">
        <v>66</v>
      </c>
      <c r="B36" s="1" t="s">
        <v>71</v>
      </c>
      <c r="C36" s="1">
        <v>329.96902106902598</v>
      </c>
      <c r="D36" s="1" t="s">
        <v>34</v>
      </c>
      <c r="E36" s="2">
        <v>74486.936947762893</v>
      </c>
      <c r="F36" s="1">
        <v>225.73918214031599</v>
      </c>
      <c r="G36" s="1">
        <v>1.7524486987263099</v>
      </c>
      <c r="H36" s="1">
        <v>130.386103352617</v>
      </c>
      <c r="I36" s="1">
        <f t="shared" si="0"/>
        <v>225.73918220027835</v>
      </c>
      <c r="J36" s="1">
        <v>5.1917939412268799E-2</v>
      </c>
      <c r="K36" s="1">
        <v>2.2868702008072579</v>
      </c>
      <c r="L36" s="1">
        <f t="shared" si="1"/>
        <v>2.4055997893364922</v>
      </c>
      <c r="M36" s="1">
        <f t="shared" si="2"/>
        <v>2.5304935734494309</v>
      </c>
      <c r="N36" s="1">
        <f t="shared" si="3"/>
        <v>2.6618715854789143</v>
      </c>
      <c r="O36" s="1">
        <f t="shared" si="4"/>
        <v>2.8000704731770485</v>
      </c>
      <c r="P36" s="1">
        <f t="shared" si="5"/>
        <v>2.9454443623535376</v>
      </c>
      <c r="Q36" s="1">
        <f t="shared" si="6"/>
        <v>3.0983657643004174</v>
      </c>
      <c r="R36" s="1">
        <v>91.861530501611895</v>
      </c>
      <c r="S36" s="1">
        <v>159.04108054760201</v>
      </c>
      <c r="T36" s="1">
        <v>0.62425838447348003</v>
      </c>
      <c r="U36" s="1">
        <f t="shared" si="7"/>
        <v>266.54396006383229</v>
      </c>
      <c r="V36" s="1">
        <f t="shared" si="8"/>
        <v>275.10039071879504</v>
      </c>
      <c r="W36" s="1">
        <f t="shared" si="9"/>
        <v>283.93149466042939</v>
      </c>
      <c r="X36" s="1">
        <f t="shared" si="10"/>
        <v>293.04608928204487</v>
      </c>
      <c r="Y36" s="1">
        <f t="shared" si="11"/>
        <v>302.45327502750069</v>
      </c>
      <c r="Z36" s="1">
        <f t="shared" si="12"/>
        <v>312.16244447752103</v>
      </c>
      <c r="AA36" s="1">
        <f t="shared" si="13"/>
        <v>322.1832917276929</v>
      </c>
      <c r="AB36" s="3">
        <f t="shared" si="14"/>
        <v>74486.936967548347</v>
      </c>
      <c r="AC36" s="3">
        <f t="shared" si="15"/>
        <v>87951.249574124304</v>
      </c>
      <c r="AD36" s="3">
        <f t="shared" si="16"/>
        <v>90774.606621187355</v>
      </c>
      <c r="AE36" s="3">
        <f t="shared" si="17"/>
        <v>93688.597343767266</v>
      </c>
      <c r="AF36" s="3">
        <f t="shared" si="18"/>
        <v>96696.131208502731</v>
      </c>
      <c r="AG36" s="3">
        <f t="shared" si="19"/>
        <v>99800.211079945293</v>
      </c>
      <c r="AH36" s="3">
        <f t="shared" si="20"/>
        <v>103003.9362187618</v>
      </c>
      <c r="AI36" s="3">
        <f t="shared" si="21"/>
        <v>106310.50537618324</v>
      </c>
    </row>
    <row r="37" spans="1:35" x14ac:dyDescent="0.25">
      <c r="A37" s="1" t="s">
        <v>66</v>
      </c>
      <c r="B37" s="1" t="s">
        <v>72</v>
      </c>
      <c r="C37" s="1">
        <v>70.198502741667596</v>
      </c>
      <c r="D37" s="1" t="s">
        <v>34</v>
      </c>
      <c r="E37" s="2">
        <v>26591.882916324099</v>
      </c>
      <c r="F37" s="1">
        <v>378.80983037747802</v>
      </c>
      <c r="G37" s="1">
        <v>6.6807254837444896</v>
      </c>
      <c r="H37" s="1">
        <v>300.63306262768702</v>
      </c>
      <c r="I37" s="1">
        <f t="shared" si="0"/>
        <v>378.80983071812176</v>
      </c>
      <c r="J37" s="1">
        <v>5.1917939412268799E-2</v>
      </c>
      <c r="K37" s="1">
        <v>9.0397470967148372</v>
      </c>
      <c r="L37" s="1">
        <f t="shared" si="1"/>
        <v>9.5090721387843118</v>
      </c>
      <c r="M37" s="1">
        <f t="shared" si="2"/>
        <v>10.002763569952609</v>
      </c>
      <c r="N37" s="1">
        <f t="shared" si="3"/>
        <v>10.522086442932659</v>
      </c>
      <c r="O37" s="1">
        <f t="shared" si="4"/>
        <v>11.068371489367493</v>
      </c>
      <c r="P37" s="1">
        <f t="shared" si="5"/>
        <v>11.643018529744959</v>
      </c>
      <c r="Q37" s="1">
        <f t="shared" si="6"/>
        <v>12.24750006034818</v>
      </c>
      <c r="R37" s="1">
        <v>91.861530501611895</v>
      </c>
      <c r="S37" s="1">
        <v>115.74924754908299</v>
      </c>
      <c r="T37" s="1">
        <v>0.62425838447348003</v>
      </c>
      <c r="U37" s="1">
        <f t="shared" si="7"/>
        <v>457.5164897110331</v>
      </c>
      <c r="V37" s="1">
        <f t="shared" si="8"/>
        <v>472.20340333224931</v>
      </c>
      <c r="W37" s="1">
        <f t="shared" si="9"/>
        <v>487.36178724266415</v>
      </c>
      <c r="X37" s="1">
        <f t="shared" si="10"/>
        <v>503.00677629220741</v>
      </c>
      <c r="Y37" s="1">
        <f t="shared" si="11"/>
        <v>519.1539911804756</v>
      </c>
      <c r="Z37" s="1">
        <f t="shared" si="12"/>
        <v>535.81955405317797</v>
      </c>
      <c r="AA37" s="1">
        <f t="shared" si="13"/>
        <v>553.0201045992535</v>
      </c>
      <c r="AB37" s="3">
        <f t="shared" si="14"/>
        <v>26591.882940236708</v>
      </c>
      <c r="AC37" s="3">
        <f t="shared" si="15"/>
        <v>32116.972557338093</v>
      </c>
      <c r="AD37" s="3">
        <f t="shared" si="16"/>
        <v>33147.971903443671</v>
      </c>
      <c r="AE37" s="3">
        <f t="shared" si="17"/>
        <v>34212.067757938181</v>
      </c>
      <c r="AF37" s="3">
        <f t="shared" si="18"/>
        <v>35310.322564625902</v>
      </c>
      <c r="AG37" s="3">
        <f t="shared" si="19"/>
        <v>36443.832873230291</v>
      </c>
      <c r="AH37" s="3">
        <f t="shared" si="20"/>
        <v>37613.730434241123</v>
      </c>
      <c r="AI37" s="3">
        <f t="shared" si="21"/>
        <v>38821.183328907995</v>
      </c>
    </row>
    <row r="38" spans="1:35" x14ac:dyDescent="0.25">
      <c r="A38" s="1" t="s">
        <v>66</v>
      </c>
      <c r="B38" s="1" t="s">
        <v>73</v>
      </c>
      <c r="C38" s="1">
        <v>369.95562598624002</v>
      </c>
      <c r="D38" s="1" t="s">
        <v>34</v>
      </c>
      <c r="E38" s="2">
        <v>51123.822739237599</v>
      </c>
      <c r="F38" s="1">
        <v>138.18906687241201</v>
      </c>
      <c r="G38" s="1">
        <v>2.7459598677263699</v>
      </c>
      <c r="H38" s="1">
        <v>172.58068973514699</v>
      </c>
      <c r="I38" s="1">
        <f t="shared" si="0"/>
        <v>138.1890669385044</v>
      </c>
      <c r="J38" s="1">
        <v>5.1917939412268799E-2</v>
      </c>
      <c r="K38" s="1">
        <v>3.5439342420896018</v>
      </c>
      <c r="L38" s="1">
        <f t="shared" si="1"/>
        <v>3.7279280053514747</v>
      </c>
      <c r="M38" s="1">
        <f t="shared" si="2"/>
        <v>3.921474345666613</v>
      </c>
      <c r="N38" s="1">
        <f t="shared" si="3"/>
        <v>4.1250692131516988</v>
      </c>
      <c r="O38" s="1">
        <f t="shared" si="4"/>
        <v>4.339234306631524</v>
      </c>
      <c r="P38" s="1">
        <f t="shared" si="5"/>
        <v>4.5645184104588576</v>
      </c>
      <c r="Q38" s="1">
        <f t="shared" si="6"/>
        <v>4.8014988007392461</v>
      </c>
      <c r="R38" s="1">
        <v>91.861530501611895</v>
      </c>
      <c r="S38" s="1">
        <v>73.555501493073905</v>
      </c>
      <c r="T38" s="1">
        <v>0.62425838447348003</v>
      </c>
      <c r="U38" s="1">
        <f t="shared" si="7"/>
        <v>162.04520629580594</v>
      </c>
      <c r="V38" s="1">
        <f t="shared" si="8"/>
        <v>167.24708207759878</v>
      </c>
      <c r="W38" s="1">
        <f t="shared" si="9"/>
        <v>172.61594528387491</v>
      </c>
      <c r="X38" s="1">
        <f t="shared" si="10"/>
        <v>178.15715644247186</v>
      </c>
      <c r="Y38" s="1">
        <f t="shared" si="11"/>
        <v>183.87624816160252</v>
      </c>
      <c r="Z38" s="1">
        <f t="shared" si="12"/>
        <v>189.77893065387394</v>
      </c>
      <c r="AA38" s="1">
        <f t="shared" si="13"/>
        <v>195.87109743763443</v>
      </c>
      <c r="AB38" s="3">
        <f t="shared" si="14"/>
        <v>51123.822763688819</v>
      </c>
      <c r="AC38" s="3">
        <f t="shared" si="15"/>
        <v>59949.53573323429</v>
      </c>
      <c r="AD38" s="3">
        <f t="shared" si="16"/>
        <v>61873.998944390121</v>
      </c>
      <c r="AE38" s="3">
        <f t="shared" si="17"/>
        <v>63860.240092702501</v>
      </c>
      <c r="AF38" s="3">
        <f t="shared" si="18"/>
        <v>65910.242335603165</v>
      </c>
      <c r="AG38" s="3">
        <f t="shared" si="19"/>
        <v>68026.05249262687</v>
      </c>
      <c r="AH38" s="3">
        <f t="shared" si="20"/>
        <v>70209.783089053177</v>
      </c>
      <c r="AI38" s="3">
        <f t="shared" si="21"/>
        <v>72463.614465151855</v>
      </c>
    </row>
    <row r="39" spans="1:35" x14ac:dyDescent="0.25">
      <c r="A39" s="1" t="s">
        <v>66</v>
      </c>
      <c r="B39" s="1" t="s">
        <v>74</v>
      </c>
      <c r="C39" s="1">
        <v>213.64075172746499</v>
      </c>
      <c r="D39" s="1" t="s">
        <v>34</v>
      </c>
      <c r="E39" s="2">
        <v>30338.4013153173</v>
      </c>
      <c r="F39" s="1">
        <v>142.006621255569</v>
      </c>
      <c r="G39" s="1">
        <v>2.2495715190122101</v>
      </c>
      <c r="H39" s="1">
        <v>152.382443079334</v>
      </c>
      <c r="I39" s="1">
        <f t="shared" si="0"/>
        <v>142.00662131008124</v>
      </c>
      <c r="J39" s="1">
        <v>5.1917939412268799E-2</v>
      </c>
      <c r="K39" s="1">
        <v>2.9157545215282989</v>
      </c>
      <c r="L39" s="1">
        <f t="shared" si="1"/>
        <v>3.0671344881180542</v>
      </c>
      <c r="M39" s="1">
        <f t="shared" si="2"/>
        <v>3.2263737906414476</v>
      </c>
      <c r="N39" s="1">
        <f t="shared" si="3"/>
        <v>3.3938804696253024</v>
      </c>
      <c r="O39" s="1">
        <f t="shared" si="4"/>
        <v>3.5700837502197915</v>
      </c>
      <c r="P39" s="1">
        <f t="shared" si="5"/>
        <v>3.7554351420604282</v>
      </c>
      <c r="Q39" s="1">
        <f t="shared" si="6"/>
        <v>3.9504095962326269</v>
      </c>
      <c r="R39" s="1">
        <v>91.861530501611895</v>
      </c>
      <c r="S39" s="1">
        <v>85.606617837908104</v>
      </c>
      <c r="T39" s="1">
        <v>0.62425838447348003</v>
      </c>
      <c r="U39" s="1">
        <f t="shared" si="7"/>
        <v>166.96752950586549</v>
      </c>
      <c r="V39" s="1">
        <f t="shared" si="8"/>
        <v>172.32741868701692</v>
      </c>
      <c r="W39" s="1">
        <f t="shared" si="9"/>
        <v>177.85936774184103</v>
      </c>
      <c r="X39" s="1">
        <f t="shared" si="10"/>
        <v>183.5689000308268</v>
      </c>
      <c r="Y39" s="1">
        <f t="shared" si="11"/>
        <v>189.46171622199245</v>
      </c>
      <c r="Z39" s="1">
        <f t="shared" si="12"/>
        <v>195.543699982703</v>
      </c>
      <c r="AA39" s="1">
        <f t="shared" si="13"/>
        <v>201.82092385420307</v>
      </c>
      <c r="AB39" s="3">
        <f t="shared" si="14"/>
        <v>30338.401326963205</v>
      </c>
      <c r="AC39" s="3">
        <f t="shared" si="15"/>
        <v>35671.068517710795</v>
      </c>
      <c r="AD39" s="3">
        <f t="shared" si="16"/>
        <v>36816.159271547891</v>
      </c>
      <c r="AE39" s="3">
        <f t="shared" si="17"/>
        <v>37998.009026138556</v>
      </c>
      <c r="AF39" s="3">
        <f t="shared" si="18"/>
        <v>39217.797796369705</v>
      </c>
      <c r="AG39" s="3">
        <f t="shared" si="19"/>
        <v>40476.743477242111</v>
      </c>
      <c r="AH39" s="3">
        <f t="shared" si="20"/>
        <v>41776.103059874549</v>
      </c>
      <c r="AI39" s="3">
        <f t="shared" si="21"/>
        <v>43117.173886543416</v>
      </c>
    </row>
    <row r="40" spans="1:35" x14ac:dyDescent="0.25">
      <c r="A40" s="1" t="s">
        <v>66</v>
      </c>
      <c r="B40" s="1" t="s">
        <v>75</v>
      </c>
      <c r="C40" s="1">
        <v>158.60299719792599</v>
      </c>
      <c r="D40" s="1" t="s">
        <v>34</v>
      </c>
      <c r="E40" s="2">
        <v>35440.537820506797</v>
      </c>
      <c r="F40" s="1">
        <v>223.454401534916</v>
      </c>
      <c r="G40" s="1">
        <v>1.5806983070074301</v>
      </c>
      <c r="H40" s="1">
        <v>122.255054870083</v>
      </c>
      <c r="I40" s="1">
        <f t="shared" si="0"/>
        <v>223.45440158335916</v>
      </c>
      <c r="J40" s="1">
        <v>5.1917939412268799E-2</v>
      </c>
      <c r="K40" s="1">
        <v>2.331400655109547</v>
      </c>
      <c r="L40" s="1">
        <f t="shared" si="1"/>
        <v>2.4524421730672485</v>
      </c>
      <c r="M40" s="1">
        <f t="shared" si="2"/>
        <v>2.5797679172206469</v>
      </c>
      <c r="N40" s="1">
        <f t="shared" si="3"/>
        <v>2.7137041516446234</v>
      </c>
      <c r="O40" s="1">
        <f t="shared" si="4"/>
        <v>2.8545940793725313</v>
      </c>
      <c r="P40" s="1">
        <f t="shared" si="5"/>
        <v>3.0027987218320158</v>
      </c>
      <c r="Q40" s="1">
        <f t="shared" si="6"/>
        <v>3.1586978439393287</v>
      </c>
      <c r="R40" s="1">
        <v>91.861530501611895</v>
      </c>
      <c r="S40" s="1">
        <v>167.90195991595101</v>
      </c>
      <c r="T40" s="1">
        <v>0.62425838447348003</v>
      </c>
      <c r="U40" s="1">
        <f t="shared" si="7"/>
        <v>284.80244058472442</v>
      </c>
      <c r="V40" s="1">
        <f t="shared" si="8"/>
        <v>293.94499377799048</v>
      </c>
      <c r="W40" s="1">
        <f t="shared" si="9"/>
        <v>303.38103560400862</v>
      </c>
      <c r="X40" s="1">
        <f t="shared" si="10"/>
        <v>313.11998745478337</v>
      </c>
      <c r="Y40" s="1">
        <f t="shared" si="11"/>
        <v>323.17157316206425</v>
      </c>
      <c r="Z40" s="1">
        <f t="shared" si="12"/>
        <v>333.54582870608112</v>
      </c>
      <c r="AA40" s="1">
        <f t="shared" si="13"/>
        <v>344.25311223594321</v>
      </c>
      <c r="AB40" s="3">
        <f t="shared" si="14"/>
        <v>35440.537828189743</v>
      </c>
      <c r="AC40" s="3">
        <f t="shared" si="15"/>
        <v>45170.520686021533</v>
      </c>
      <c r="AD40" s="3">
        <f t="shared" si="16"/>
        <v>46620.557024514994</v>
      </c>
      <c r="AE40" s="3">
        <f t="shared" si="17"/>
        <v>48117.141539806464</v>
      </c>
      <c r="AF40" s="3">
        <f t="shared" si="18"/>
        <v>49661.768492905627</v>
      </c>
      <c r="AG40" s="3">
        <f t="shared" si="19"/>
        <v>51255.980112672209</v>
      </c>
      <c r="AH40" s="3">
        <f t="shared" si="20"/>
        <v>52901.368135650489</v>
      </c>
      <c r="AI40" s="3">
        <f t="shared" si="21"/>
        <v>54599.575395334599</v>
      </c>
    </row>
    <row r="41" spans="1:35" x14ac:dyDescent="0.25">
      <c r="A41" s="1" t="s">
        <v>66</v>
      </c>
      <c r="B41" s="1" t="s">
        <v>76</v>
      </c>
      <c r="C41" s="1">
        <v>328.22121773579102</v>
      </c>
      <c r="D41" s="1" t="s">
        <v>34</v>
      </c>
      <c r="E41" s="2">
        <v>53816.677586394901</v>
      </c>
      <c r="F41" s="1">
        <v>163.96465151657401</v>
      </c>
      <c r="G41" s="1">
        <v>5.0115513468509496</v>
      </c>
      <c r="H41" s="1">
        <v>251.24485762721</v>
      </c>
      <c r="I41" s="1">
        <f t="shared" si="0"/>
        <v>163.9646516417011</v>
      </c>
      <c r="J41" s="1">
        <v>5.1917939412268799E-2</v>
      </c>
      <c r="K41" s="1">
        <v>6.0669574331964</v>
      </c>
      <c r="L41" s="1">
        <f t="shared" si="1"/>
        <v>6.381941361629905</v>
      </c>
      <c r="M41" s="1">
        <f t="shared" si="2"/>
        <v>6.7132786065756589</v>
      </c>
      <c r="N41" s="1">
        <f t="shared" si="3"/>
        <v>7.0618181985295347</v>
      </c>
      <c r="O41" s="1">
        <f t="shared" si="4"/>
        <v>7.4284532479012491</v>
      </c>
      <c r="P41" s="1">
        <f t="shared" si="5"/>
        <v>7.8141232335526576</v>
      </c>
      <c r="Q41" s="1">
        <f t="shared" si="6"/>
        <v>8.2198164101522462</v>
      </c>
      <c r="R41" s="1">
        <v>91.861530501611895</v>
      </c>
      <c r="S41" s="1">
        <v>59.949660179014003</v>
      </c>
      <c r="T41" s="1">
        <v>0.62425838447348003</v>
      </c>
      <c r="U41" s="1">
        <f t="shared" si="7"/>
        <v>184.74083603899632</v>
      </c>
      <c r="V41" s="1">
        <f t="shared" si="8"/>
        <v>190.67127300079792</v>
      </c>
      <c r="W41" s="1">
        <f t="shared" si="9"/>
        <v>196.79208521103934</v>
      </c>
      <c r="X41" s="1">
        <f t="shared" si="10"/>
        <v>203.10938397913196</v>
      </c>
      <c r="Y41" s="1">
        <f t="shared" si="11"/>
        <v>209.62947679599208</v>
      </c>
      <c r="Z41" s="1">
        <f t="shared" si="12"/>
        <v>216.35887363173913</v>
      </c>
      <c r="AA41" s="1">
        <f t="shared" si="13"/>
        <v>223.30429343555866</v>
      </c>
      <c r="AB41" s="3">
        <f t="shared" si="14"/>
        <v>53816.677627463898</v>
      </c>
      <c r="AC41" s="3">
        <f t="shared" si="15"/>
        <v>60635.862170247477</v>
      </c>
      <c r="AD41" s="3">
        <f t="shared" si="16"/>
        <v>62582.357411555349</v>
      </c>
      <c r="AE41" s="3">
        <f t="shared" si="17"/>
        <v>64591.337848732881</v>
      </c>
      <c r="AF41" s="3">
        <f t="shared" si="18"/>
        <v>66664.809343197048</v>
      </c>
      <c r="AG41" s="3">
        <f t="shared" si="19"/>
        <v>68804.84214729727</v>
      </c>
      <c r="AH41" s="3">
        <f t="shared" si="20"/>
        <v>71013.57297135354</v>
      </c>
      <c r="AI41" s="3">
        <f t="shared" si="21"/>
        <v>73293.207117049475</v>
      </c>
    </row>
    <row r="42" spans="1:35" x14ac:dyDescent="0.25">
      <c r="A42" s="1" t="s">
        <v>66</v>
      </c>
      <c r="B42" s="1" t="s">
        <v>77</v>
      </c>
      <c r="C42" s="1">
        <v>932.07857333148002</v>
      </c>
      <c r="D42" s="1" t="s">
        <v>34</v>
      </c>
      <c r="E42" s="2">
        <v>158591.71908210099</v>
      </c>
      <c r="F42" s="1">
        <v>170.14844415450401</v>
      </c>
      <c r="G42" s="1">
        <v>1.97238021453277</v>
      </c>
      <c r="H42" s="1">
        <v>140.373153170054</v>
      </c>
      <c r="I42" s="1">
        <f t="shared" si="0"/>
        <v>170.1484442092239</v>
      </c>
      <c r="J42" s="1">
        <v>5.1917939412268799E-2</v>
      </c>
      <c r="K42" s="1">
        <v>2.4195781126547669</v>
      </c>
      <c r="L42" s="1">
        <f t="shared" si="1"/>
        <v>2.545197622510829</v>
      </c>
      <c r="M42" s="1">
        <f t="shared" si="2"/>
        <v>2.6773390384685971</v>
      </c>
      <c r="N42" s="1">
        <f t="shared" si="3"/>
        <v>2.8163409644539117</v>
      </c>
      <c r="O42" s="1">
        <f t="shared" si="4"/>
        <v>2.9625595840107208</v>
      </c>
      <c r="P42" s="1">
        <f t="shared" si="5"/>
        <v>3.116369572998626</v>
      </c>
      <c r="Q42" s="1">
        <f t="shared" si="6"/>
        <v>3.278165059675807</v>
      </c>
      <c r="R42" s="1">
        <v>91.861530501611895</v>
      </c>
      <c r="S42" s="1">
        <v>111.34676495843701</v>
      </c>
      <c r="T42" s="1">
        <v>0.62425838447348003</v>
      </c>
      <c r="U42" s="1">
        <f t="shared" si="7"/>
        <v>193.29930650367032</v>
      </c>
      <c r="V42" s="1">
        <f t="shared" si="8"/>
        <v>199.50448223286321</v>
      </c>
      <c r="W42" s="1">
        <f t="shared" si="9"/>
        <v>205.90885270582737</v>
      </c>
      <c r="X42" s="1">
        <f t="shared" si="10"/>
        <v>212.51881235000175</v>
      </c>
      <c r="Y42" s="1">
        <f t="shared" si="11"/>
        <v>219.34096086281127</v>
      </c>
      <c r="Z42" s="1">
        <f t="shared" si="12"/>
        <v>226.38210980111808</v>
      </c>
      <c r="AA42" s="1">
        <f t="shared" si="13"/>
        <v>233.64928938220314</v>
      </c>
      <c r="AB42" s="3">
        <f t="shared" si="14"/>
        <v>158591.71913310434</v>
      </c>
      <c r="AC42" s="3">
        <f t="shared" si="15"/>
        <v>180170.14183190552</v>
      </c>
      <c r="AD42" s="3">
        <f t="shared" si="16"/>
        <v>185953.85317284273</v>
      </c>
      <c r="AE42" s="3">
        <f t="shared" si="17"/>
        <v>191923.22966636944</v>
      </c>
      <c r="AF42" s="3">
        <f t="shared" si="18"/>
        <v>198084.23142129014</v>
      </c>
      <c r="AG42" s="3">
        <f t="shared" si="19"/>
        <v>204443.00987416512</v>
      </c>
      <c r="AH42" s="3">
        <f t="shared" si="20"/>
        <v>211005.91393119658</v>
      </c>
      <c r="AI42" s="3">
        <f t="shared" si="21"/>
        <v>217779.49630727802</v>
      </c>
    </row>
    <row r="43" spans="1:35" x14ac:dyDescent="0.25">
      <c r="A43" s="1" t="s">
        <v>66</v>
      </c>
      <c r="B43" s="1" t="s">
        <v>78</v>
      </c>
      <c r="C43" s="1">
        <v>438.60221976619499</v>
      </c>
      <c r="D43" s="1" t="s">
        <v>34</v>
      </c>
      <c r="E43" s="2">
        <v>105765.291938037</v>
      </c>
      <c r="F43" s="1">
        <v>241.14171605063299</v>
      </c>
      <c r="G43" s="1">
        <v>4.84883573188998</v>
      </c>
      <c r="H43" s="1">
        <v>246.120969305805</v>
      </c>
      <c r="I43" s="1">
        <f t="shared" si="0"/>
        <v>241.14171623088737</v>
      </c>
      <c r="J43" s="1">
        <v>5.1917939412268799E-2</v>
      </c>
      <c r="K43" s="1">
        <v>6.0321005168962341</v>
      </c>
      <c r="L43" s="1">
        <f t="shared" si="1"/>
        <v>6.3452747460611683</v>
      </c>
      <c r="M43" s="1">
        <f t="shared" si="2"/>
        <v>6.6747083358813715</v>
      </c>
      <c r="N43" s="1">
        <f t="shared" si="3"/>
        <v>7.0212454388582266</v>
      </c>
      <c r="O43" s="1">
        <f t="shared" si="4"/>
        <v>7.3857740341515372</v>
      </c>
      <c r="P43" s="1">
        <f t="shared" si="5"/>
        <v>7.7692282029693249</v>
      </c>
      <c r="Q43" s="1">
        <f t="shared" si="6"/>
        <v>8.172590522091177</v>
      </c>
      <c r="R43" s="1">
        <v>91.861530501611895</v>
      </c>
      <c r="S43" s="1">
        <v>90.003087370718404</v>
      </c>
      <c r="T43" s="1">
        <v>0.62425838447348003</v>
      </c>
      <c r="U43" s="1">
        <f t="shared" si="7"/>
        <v>276.35762760747923</v>
      </c>
      <c r="V43" s="1">
        <f t="shared" si="8"/>
        <v>285.22909059627528</v>
      </c>
      <c r="W43" s="1">
        <f t="shared" si="9"/>
        <v>294.3853398464201</v>
      </c>
      <c r="X43" s="1">
        <f t="shared" si="10"/>
        <v>303.83551739173129</v>
      </c>
      <c r="Y43" s="1">
        <f t="shared" si="11"/>
        <v>313.58905873798614</v>
      </c>
      <c r="Z43" s="1">
        <f t="shared" si="12"/>
        <v>323.65570228377891</v>
      </c>
      <c r="AA43" s="1">
        <f t="shared" si="13"/>
        <v>334.04549904380008</v>
      </c>
      <c r="AB43" s="3">
        <f t="shared" si="14"/>
        <v>105765.29201709709</v>
      </c>
      <c r="AC43" s="3">
        <f t="shared" si="15"/>
        <v>121211.06891795988</v>
      </c>
      <c r="AD43" s="3">
        <f t="shared" si="16"/>
        <v>125102.11227741947</v>
      </c>
      <c r="AE43" s="3">
        <f t="shared" si="17"/>
        <v>129118.06352326555</v>
      </c>
      <c r="AF43" s="3">
        <f t="shared" si="18"/>
        <v>133262.9323718237</v>
      </c>
      <c r="AG43" s="3">
        <f t="shared" si="19"/>
        <v>137540.85725687243</v>
      </c>
      <c r="AH43" s="3">
        <f t="shared" si="20"/>
        <v>141956.10946165217</v>
      </c>
      <c r="AI43" s="3">
        <f t="shared" si="21"/>
        <v>146513.09738351707</v>
      </c>
    </row>
    <row r="44" spans="1:35" x14ac:dyDescent="0.25">
      <c r="A44" s="1" t="s">
        <v>66</v>
      </c>
      <c r="B44" s="1" t="s">
        <v>79</v>
      </c>
      <c r="C44" s="1">
        <v>347.19491340005698</v>
      </c>
      <c r="D44" s="1" t="s">
        <v>34</v>
      </c>
      <c r="E44" s="2">
        <v>66557.334981933804</v>
      </c>
      <c r="F44" s="1">
        <v>191.70020185532701</v>
      </c>
      <c r="G44" s="1">
        <v>3.4498617226533499</v>
      </c>
      <c r="H44" s="1">
        <v>199.00358014422901</v>
      </c>
      <c r="I44" s="1">
        <f t="shared" si="0"/>
        <v>191.70020196772617</v>
      </c>
      <c r="J44" s="1">
        <v>5.1917939412268799E-2</v>
      </c>
      <c r="K44" s="1">
        <v>4.6365825858778846</v>
      </c>
      <c r="L44" s="1">
        <f t="shared" si="1"/>
        <v>4.8773043996514733</v>
      </c>
      <c r="M44" s="1">
        <f t="shared" si="2"/>
        <v>5.1305239939677705</v>
      </c>
      <c r="N44" s="1">
        <f t="shared" si="3"/>
        <v>5.3968902278397808</v>
      </c>
      <c r="O44" s="1">
        <f t="shared" si="4"/>
        <v>5.6770856477034322</v>
      </c>
      <c r="P44" s="1">
        <f t="shared" si="5"/>
        <v>5.9718282363991602</v>
      </c>
      <c r="Q44" s="1">
        <f t="shared" si="6"/>
        <v>6.2818732529570083</v>
      </c>
      <c r="R44" s="1">
        <v>91.861530501611895</v>
      </c>
      <c r="S44" s="1">
        <v>88.4902368446607</v>
      </c>
      <c r="T44" s="1">
        <v>0.62425838447348003</v>
      </c>
      <c r="U44" s="1">
        <f t="shared" si="7"/>
        <v>230.55526514272879</v>
      </c>
      <c r="V44" s="1">
        <f t="shared" si="8"/>
        <v>237.95640879594788</v>
      </c>
      <c r="W44" s="1">
        <f t="shared" si="9"/>
        <v>245.59513942139102</v>
      </c>
      <c r="X44" s="1">
        <f t="shared" si="10"/>
        <v>253.47908389025761</v>
      </c>
      <c r="Y44" s="1">
        <f t="shared" si="11"/>
        <v>261.61611390688631</v>
      </c>
      <c r="Z44" s="1">
        <f t="shared" si="12"/>
        <v>270.01435386823835</v>
      </c>
      <c r="AA44" s="1">
        <f t="shared" si="13"/>
        <v>278.68218897568136</v>
      </c>
      <c r="AB44" s="3">
        <f t="shared" si="14"/>
        <v>66557.335020958126</v>
      </c>
      <c r="AC44" s="3">
        <f t="shared" si="15"/>
        <v>80047.615315156901</v>
      </c>
      <c r="AD44" s="3">
        <f t="shared" si="16"/>
        <v>82617.254744897684</v>
      </c>
      <c r="AE44" s="3">
        <f t="shared" si="17"/>
        <v>85269.383162884769</v>
      </c>
      <c r="AF44" s="3">
        <f t="shared" si="18"/>
        <v>88006.648580003763</v>
      </c>
      <c r="AG44" s="3">
        <f t="shared" si="19"/>
        <v>90831.78401196083</v>
      </c>
      <c r="AH44" s="3">
        <f t="shared" si="20"/>
        <v>93747.610208055354</v>
      </c>
      <c r="AI44" s="3">
        <f t="shared" si="21"/>
        <v>96757.038467549995</v>
      </c>
    </row>
    <row r="45" spans="1:35" x14ac:dyDescent="0.25">
      <c r="A45" s="1" t="s">
        <v>80</v>
      </c>
      <c r="B45" s="1" t="s">
        <v>81</v>
      </c>
      <c r="C45" s="1">
        <v>2423.8609475943399</v>
      </c>
      <c r="D45" s="1" t="s">
        <v>34</v>
      </c>
      <c r="E45" s="2">
        <v>20393.412671609502</v>
      </c>
      <c r="F45" s="1">
        <v>8.41360668476044</v>
      </c>
      <c r="G45" s="1">
        <v>3.0592866459537098</v>
      </c>
      <c r="H45" s="1">
        <v>184.62314300549599</v>
      </c>
      <c r="I45" s="1">
        <f t="shared" si="0"/>
        <v>8.4136066892148893</v>
      </c>
      <c r="J45" s="1">
        <v>5.1917939412268799E-2</v>
      </c>
      <c r="K45" s="1">
        <v>3.6991432083279521</v>
      </c>
      <c r="L45" s="1">
        <f t="shared" si="1"/>
        <v>3.8911951012952284</v>
      </c>
      <c r="M45" s="1">
        <f t="shared" si="2"/>
        <v>4.0932179328055911</v>
      </c>
      <c r="N45" s="1">
        <f t="shared" si="3"/>
        <v>4.3057293734422037</v>
      </c>
      <c r="O45" s="1">
        <f t="shared" si="4"/>
        <v>4.5292739701782025</v>
      </c>
      <c r="P45" s="1">
        <f t="shared" si="5"/>
        <v>4.7644245417434812</v>
      </c>
      <c r="Q45" s="1">
        <f t="shared" si="6"/>
        <v>5.0117836464360463</v>
      </c>
      <c r="R45" s="1">
        <v>91.861530501611895</v>
      </c>
      <c r="S45" s="1">
        <v>4.1862941694025597</v>
      </c>
      <c r="T45" s="1">
        <v>0.62425838447348003</v>
      </c>
      <c r="U45" s="1">
        <f t="shared" si="7"/>
        <v>9.4726533728077644</v>
      </c>
      <c r="V45" s="1">
        <f t="shared" si="8"/>
        <v>9.7767386789745903</v>
      </c>
      <c r="W45" s="1">
        <f t="shared" si="9"/>
        <v>10.090585545053658</v>
      </c>
      <c r="X45" s="1">
        <f t="shared" si="10"/>
        <v>10.414507330651595</v>
      </c>
      <c r="Y45" s="1">
        <f t="shared" si="11"/>
        <v>10.748827454652835</v>
      </c>
      <c r="Z45" s="1">
        <f t="shared" si="12"/>
        <v>11.093879718136394</v>
      </c>
      <c r="AA45" s="1">
        <f t="shared" si="13"/>
        <v>11.450008637658708</v>
      </c>
      <c r="AB45" s="3">
        <f t="shared" si="14"/>
        <v>20393.412682406477</v>
      </c>
      <c r="AC45" s="3">
        <f t="shared" si="15"/>
        <v>22960.394580446547</v>
      </c>
      <c r="AD45" s="3">
        <f t="shared" si="16"/>
        <v>23697.455078801584</v>
      </c>
      <c r="AE45" s="3">
        <f t="shared" si="17"/>
        <v>24458.17624101551</v>
      </c>
      <c r="AF45" s="3">
        <f t="shared" si="18"/>
        <v>25243.317607201374</v>
      </c>
      <c r="AG45" s="3">
        <f t="shared" si="19"/>
        <v>26053.663099762878</v>
      </c>
      <c r="AH45" s="3">
        <f t="shared" si="20"/>
        <v>26890.02180609971</v>
      </c>
      <c r="AI45" s="3">
        <f t="shared" si="21"/>
        <v>27753.228786438813</v>
      </c>
    </row>
    <row r="46" spans="1:35" x14ac:dyDescent="0.25">
      <c r="A46" s="1" t="s">
        <v>80</v>
      </c>
      <c r="B46" s="1" t="s">
        <v>82</v>
      </c>
      <c r="C46" s="1">
        <v>355.59486948150902</v>
      </c>
      <c r="D46" s="1" t="s">
        <v>34</v>
      </c>
      <c r="E46" s="2">
        <v>3258.8399201156199</v>
      </c>
      <c r="F46" s="1">
        <v>9.1644739556206591</v>
      </c>
      <c r="G46" s="1">
        <v>8.4940070284475606</v>
      </c>
      <c r="H46" s="1">
        <v>349.25289694096301</v>
      </c>
      <c r="I46" s="1">
        <f t="shared" si="0"/>
        <v>9.1644739649037401</v>
      </c>
      <c r="J46" s="1">
        <v>5.1917939412268799E-2</v>
      </c>
      <c r="K46" s="1">
        <v>10.02077244286132</v>
      </c>
      <c r="L46" s="1">
        <f t="shared" si="1"/>
        <v>10.541030299413928</v>
      </c>
      <c r="M46" s="1">
        <f t="shared" si="2"/>
        <v>11.08829887184179</v>
      </c>
      <c r="N46" s="1">
        <f t="shared" si="3"/>
        <v>11.663980500855201</v>
      </c>
      <c r="O46" s="1">
        <f t="shared" si="4"/>
        <v>12.269550333804487</v>
      </c>
      <c r="P46" s="1">
        <f t="shared" si="5"/>
        <v>12.906560104650731</v>
      </c>
      <c r="Q46" s="1">
        <f t="shared" si="6"/>
        <v>13.576642110184794</v>
      </c>
      <c r="R46" s="1">
        <v>91.861530501611895</v>
      </c>
      <c r="S46" s="1">
        <v>2.41046706034275</v>
      </c>
      <c r="T46" s="1">
        <v>0.62425838447348003</v>
      </c>
      <c r="U46" s="1">
        <f t="shared" si="7"/>
        <v>10.160665806787888</v>
      </c>
      <c r="V46" s="1">
        <f t="shared" si="8"/>
        <v>10.486837265946864</v>
      </c>
      <c r="W46" s="1">
        <f t="shared" si="9"/>
        <v>10.823479281149405</v>
      </c>
      <c r="X46" s="1">
        <f t="shared" si="10"/>
        <v>11.170927971760896</v>
      </c>
      <c r="Y46" s="1">
        <f t="shared" si="11"/>
        <v>11.529530247044367</v>
      </c>
      <c r="Z46" s="1">
        <f t="shared" si="12"/>
        <v>11.899644152531121</v>
      </c>
      <c r="AA46" s="1">
        <f t="shared" si="13"/>
        <v>12.281639227510434</v>
      </c>
      <c r="AB46" s="3">
        <f t="shared" si="14"/>
        <v>3258.8399234166332</v>
      </c>
      <c r="AC46" s="3">
        <f t="shared" si="15"/>
        <v>3613.0806314099705</v>
      </c>
      <c r="AD46" s="3">
        <f t="shared" si="16"/>
        <v>3729.0655288582002</v>
      </c>
      <c r="AE46" s="3">
        <f t="shared" si="17"/>
        <v>3848.7737023161399</v>
      </c>
      <c r="AF46" s="3">
        <f t="shared" si="18"/>
        <v>3972.3246741056541</v>
      </c>
      <c r="AG46" s="3">
        <f t="shared" si="19"/>
        <v>4099.8418033808521</v>
      </c>
      <c r="AH46" s="3">
        <f t="shared" si="20"/>
        <v>4231.4524092957063</v>
      </c>
      <c r="AI46" s="3">
        <f t="shared" si="21"/>
        <v>4367.2878981255544</v>
      </c>
    </row>
    <row r="47" spans="1:35" x14ac:dyDescent="0.25">
      <c r="A47" s="1" t="s">
        <v>80</v>
      </c>
      <c r="B47" s="1" t="s">
        <v>83</v>
      </c>
      <c r="C47" s="1">
        <v>12.4092494517463</v>
      </c>
      <c r="D47" s="1" t="s">
        <v>34</v>
      </c>
      <c r="E47" s="2">
        <v>52568.824943512198</v>
      </c>
      <c r="F47" s="1">
        <v>4236.2614393342001</v>
      </c>
      <c r="G47" s="1">
        <v>53.090131424098303</v>
      </c>
      <c r="H47" s="1">
        <v>1096.44791071537</v>
      </c>
      <c r="I47" s="1">
        <f t="shared" si="0"/>
        <v>4236.2614473011599</v>
      </c>
      <c r="J47" s="1">
        <v>5.1917939412268799E-2</v>
      </c>
      <c r="K47" s="1">
        <v>61.181410936113998</v>
      </c>
      <c r="L47" s="1">
        <f t="shared" si="1"/>
        <v>64.357823722252292</v>
      </c>
      <c r="M47" s="1">
        <f t="shared" si="2"/>
        <v>67.699149314969659</v>
      </c>
      <c r="N47" s="1">
        <f t="shared" si="3"/>
        <v>71.213949647366391</v>
      </c>
      <c r="O47" s="1">
        <f t="shared" si="4"/>
        <v>74.911231170466721</v>
      </c>
      <c r="P47" s="1">
        <f t="shared" si="5"/>
        <v>78.800467931673481</v>
      </c>
      <c r="Q47" s="1">
        <f t="shared" si="6"/>
        <v>82.891625851408534</v>
      </c>
      <c r="R47" s="1">
        <v>91.861530501611895</v>
      </c>
      <c r="S47" s="1">
        <v>354.91832819335798</v>
      </c>
      <c r="T47" s="1">
        <v>0.62425838447348003</v>
      </c>
      <c r="U47" s="1">
        <f t="shared" si="7"/>
        <v>4628.5037780100884</v>
      </c>
      <c r="V47" s="1">
        <f t="shared" si="8"/>
        <v>4777.0851662482319</v>
      </c>
      <c r="W47" s="1">
        <f t="shared" si="9"/>
        <v>4930.4362230422594</v>
      </c>
      <c r="X47" s="1">
        <f t="shared" si="10"/>
        <v>5088.7100613654939</v>
      </c>
      <c r="Y47" s="1">
        <f t="shared" si="11"/>
        <v>5252.0647093299722</v>
      </c>
      <c r="Z47" s="1">
        <f t="shared" si="12"/>
        <v>5420.663267969222</v>
      </c>
      <c r="AA47" s="1">
        <f t="shared" si="13"/>
        <v>5594.6740740860605</v>
      </c>
      <c r="AB47" s="3">
        <f t="shared" si="14"/>
        <v>52568.825042375909</v>
      </c>
      <c r="AC47" s="3">
        <f t="shared" si="15"/>
        <v>57436.257969677368</v>
      </c>
      <c r="AD47" s="3">
        <f t="shared" si="16"/>
        <v>59280.04148021125</v>
      </c>
      <c r="AE47" s="3">
        <f t="shared" si="17"/>
        <v>61183.012997657257</v>
      </c>
      <c r="AF47" s="3">
        <f t="shared" si="18"/>
        <v>63147.072539095636</v>
      </c>
      <c r="AG47" s="3">
        <f t="shared" si="19"/>
        <v>65174.181114789048</v>
      </c>
      <c r="AH47" s="3">
        <f t="shared" si="20"/>
        <v>67266.362686148379</v>
      </c>
      <c r="AI47" s="3">
        <f t="shared" si="21"/>
        <v>69425.706186551688</v>
      </c>
    </row>
    <row r="48" spans="1:35" x14ac:dyDescent="0.25">
      <c r="A48" s="1" t="s">
        <v>80</v>
      </c>
      <c r="B48" s="1" t="s">
        <v>84</v>
      </c>
      <c r="C48" s="1">
        <v>13.3482786831125</v>
      </c>
      <c r="D48" s="1" t="s">
        <v>34</v>
      </c>
      <c r="E48" s="2">
        <v>17733.478167360499</v>
      </c>
      <c r="F48" s="1">
        <v>1328.5217209164</v>
      </c>
      <c r="G48" s="1">
        <v>15.9283395796976</v>
      </c>
      <c r="H48" s="1">
        <v>517.12876309656997</v>
      </c>
      <c r="I48" s="1">
        <f t="shared" si="0"/>
        <v>1328.5217226576153</v>
      </c>
      <c r="J48" s="1">
        <v>5.1917939412268799E-2</v>
      </c>
      <c r="K48" s="1">
        <v>18.727181769999429</v>
      </c>
      <c r="L48" s="1">
        <f t="shared" si="1"/>
        <v>19.699458458496807</v>
      </c>
      <c r="M48" s="1">
        <f t="shared" si="2"/>
        <v>20.72221374919955</v>
      </c>
      <c r="N48" s="1">
        <f t="shared" si="3"/>
        <v>21.798068387118576</v>
      </c>
      <c r="O48" s="1">
        <f t="shared" si="4"/>
        <v>22.929779180945491</v>
      </c>
      <c r="P48" s="1">
        <f t="shared" si="5"/>
        <v>24.120246067198522</v>
      </c>
      <c r="Q48" s="1">
        <f t="shared" si="6"/>
        <v>25.372519541124351</v>
      </c>
      <c r="R48" s="1">
        <v>91.861530501611895</v>
      </c>
      <c r="S48" s="1">
        <v>235.99545663876799</v>
      </c>
      <c r="T48" s="1">
        <v>0.62425838447348003</v>
      </c>
      <c r="U48" s="1">
        <f t="shared" si="7"/>
        <v>1469.7897788854311</v>
      </c>
      <c r="V48" s="1">
        <f t="shared" si="8"/>
        <v>1516.9720685062298</v>
      </c>
      <c r="W48" s="1">
        <f t="shared" si="9"/>
        <v>1565.6689750374469</v>
      </c>
      <c r="X48" s="1">
        <f t="shared" si="10"/>
        <v>1615.9291197817747</v>
      </c>
      <c r="Y48" s="1">
        <f t="shared" si="11"/>
        <v>1667.8026848531294</v>
      </c>
      <c r="Z48" s="1">
        <f t="shared" si="12"/>
        <v>1721.3414632808569</v>
      </c>
      <c r="AA48" s="1">
        <f t="shared" si="13"/>
        <v>1776.5989107223502</v>
      </c>
      <c r="AB48" s="3">
        <f t="shared" si="14"/>
        <v>17733.478190602546</v>
      </c>
      <c r="AC48" s="3">
        <f t="shared" si="15"/>
        <v>19619.163574153037</v>
      </c>
      <c r="AD48" s="3">
        <f t="shared" si="16"/>
        <v>20248.965924918783</v>
      </c>
      <c r="AE48" s="3">
        <f t="shared" si="17"/>
        <v>20898.985804302949</v>
      </c>
      <c r="AF48" s="3">
        <f t="shared" si="18"/>
        <v>21569.872223003811</v>
      </c>
      <c r="AG48" s="3">
        <f t="shared" si="19"/>
        <v>22262.295025862823</v>
      </c>
      <c r="AH48" s="3">
        <f t="shared" si="20"/>
        <v>22976.945560669541</v>
      </c>
      <c r="AI48" s="3">
        <f t="shared" si="21"/>
        <v>23714.537368436035</v>
      </c>
    </row>
    <row r="49" spans="1:35" x14ac:dyDescent="0.25">
      <c r="A49" s="1" t="s">
        <v>80</v>
      </c>
      <c r="B49" s="1" t="s">
        <v>85</v>
      </c>
      <c r="C49" s="1">
        <v>630.15651551947701</v>
      </c>
      <c r="D49" s="1" t="s">
        <v>34</v>
      </c>
      <c r="E49" s="2">
        <v>149483.243285804</v>
      </c>
      <c r="F49" s="1">
        <v>237.216056018362</v>
      </c>
      <c r="G49" s="1">
        <v>6.1629590429135899</v>
      </c>
      <c r="H49" s="1">
        <v>285.86847015140899</v>
      </c>
      <c r="I49" s="1">
        <f t="shared" si="0"/>
        <v>237.21605622261751</v>
      </c>
      <c r="J49" s="1">
        <v>5.1917939412268799E-2</v>
      </c>
      <c r="K49" s="1">
        <v>7.7690925941071391</v>
      </c>
      <c r="L49" s="1">
        <f t="shared" si="1"/>
        <v>8.172447872696301</v>
      </c>
      <c r="M49" s="1">
        <f t="shared" si="2"/>
        <v>8.5967445262008724</v>
      </c>
      <c r="N49" s="1">
        <f t="shared" si="3"/>
        <v>9.0430697876549235</v>
      </c>
      <c r="O49" s="1">
        <f t="shared" si="4"/>
        <v>9.5125673369913102</v>
      </c>
      <c r="P49" s="1">
        <f t="shared" si="5"/>
        <v>10.006440231648353</v>
      </c>
      <c r="Q49" s="1">
        <f t="shared" si="6"/>
        <v>10.525953989327562</v>
      </c>
      <c r="R49" s="1">
        <v>91.861530501611895</v>
      </c>
      <c r="S49" s="1">
        <v>76.227469065970595</v>
      </c>
      <c r="T49" s="1">
        <v>0.62425838447348003</v>
      </c>
      <c r="U49" s="1">
        <f t="shared" si="7"/>
        <v>274.11488793217143</v>
      </c>
      <c r="V49" s="1">
        <f t="shared" si="8"/>
        <v>282.91435586805278</v>
      </c>
      <c r="W49" s="1">
        <f t="shared" si="9"/>
        <v>291.99629892427032</v>
      </c>
      <c r="X49" s="1">
        <f t="shared" si="10"/>
        <v>301.36978494381077</v>
      </c>
      <c r="Y49" s="1">
        <f t="shared" si="11"/>
        <v>311.04417285999256</v>
      </c>
      <c r="Z49" s="1">
        <f t="shared" si="12"/>
        <v>321.0291220408684</v>
      </c>
      <c r="AA49" s="1">
        <f t="shared" si="13"/>
        <v>331.3346019335977</v>
      </c>
      <c r="AB49" s="3">
        <f t="shared" si="14"/>
        <v>149483.243414517</v>
      </c>
      <c r="AC49" s="3">
        <f t="shared" si="15"/>
        <v>172735.28263134908</v>
      </c>
      <c r="AD49" s="3">
        <f t="shared" si="16"/>
        <v>178280.32468424944</v>
      </c>
      <c r="AE49" s="3">
        <f t="shared" si="17"/>
        <v>184003.3702747018</v>
      </c>
      <c r="AF49" s="3">
        <f t="shared" si="18"/>
        <v>189910.13356304594</v>
      </c>
      <c r="AG49" s="3">
        <f t="shared" si="19"/>
        <v>196006.5121420908</v>
      </c>
      <c r="AH49" s="3">
        <f t="shared" si="20"/>
        <v>202298.59292555056</v>
      </c>
      <c r="AI49" s="3">
        <f t="shared" si="21"/>
        <v>208792.6582255089</v>
      </c>
    </row>
    <row r="50" spans="1:35" x14ac:dyDescent="0.25">
      <c r="A50" s="1" t="s">
        <v>80</v>
      </c>
      <c r="B50" s="1" t="s">
        <v>86</v>
      </c>
      <c r="C50" s="1">
        <v>783.67343254158197</v>
      </c>
      <c r="D50" s="1" t="s">
        <v>34</v>
      </c>
      <c r="E50" s="2">
        <v>110251.618633598</v>
      </c>
      <c r="F50" s="1">
        <v>140.68566580856799</v>
      </c>
      <c r="G50" s="1">
        <v>2.8610756529589998</v>
      </c>
      <c r="H50" s="1">
        <v>177.06223666498701</v>
      </c>
      <c r="I50" s="1">
        <f t="shared" si="0"/>
        <v>140.68566587859081</v>
      </c>
      <c r="J50" s="1">
        <v>5.1917939412268799E-2</v>
      </c>
      <c r="K50" s="1">
        <v>3.9836680735097092</v>
      </c>
      <c r="L50" s="1">
        <f t="shared" si="1"/>
        <v>4.1904919111887757</v>
      </c>
      <c r="M50" s="1">
        <f t="shared" si="2"/>
        <v>4.4080536163414772</v>
      </c>
      <c r="N50" s="1">
        <f t="shared" si="3"/>
        <v>4.6369106769207269</v>
      </c>
      <c r="O50" s="1">
        <f t="shared" si="4"/>
        <v>4.8776495245052001</v>
      </c>
      <c r="P50" s="1">
        <f t="shared" si="5"/>
        <v>5.1308870369927426</v>
      </c>
      <c r="Q50" s="1">
        <f t="shared" si="6"/>
        <v>5.3972721193105277</v>
      </c>
      <c r="R50" s="1">
        <v>91.861530501611895</v>
      </c>
      <c r="S50" s="1">
        <v>72.989028175814099</v>
      </c>
      <c r="T50" s="1">
        <v>0.62425838447348003</v>
      </c>
      <c r="U50" s="1">
        <f t="shared" si="7"/>
        <v>172.97740102044614</v>
      </c>
      <c r="V50" s="1">
        <f t="shared" si="8"/>
        <v>178.5302154093097</v>
      </c>
      <c r="W50" s="1">
        <f t="shared" si="9"/>
        <v>184.26128283848539</v>
      </c>
      <c r="X50" s="1">
        <f t="shared" si="10"/>
        <v>190.17632547769736</v>
      </c>
      <c r="Y50" s="1">
        <f t="shared" si="11"/>
        <v>196.2812491862513</v>
      </c>
      <c r="Z50" s="1">
        <f t="shared" si="12"/>
        <v>202.58214940972448</v>
      </c>
      <c r="AA50" s="1">
        <f t="shared" si="13"/>
        <v>209.08531726594788</v>
      </c>
      <c r="AB50" s="3">
        <f t="shared" si="14"/>
        <v>110251.61868847338</v>
      </c>
      <c r="AC50" s="3">
        <f t="shared" si="15"/>
        <v>135557.79360981478</v>
      </c>
      <c r="AD50" s="3">
        <f t="shared" si="16"/>
        <v>139909.38672220177</v>
      </c>
      <c r="AE50" s="3">
        <f t="shared" si="17"/>
        <v>144400.67200655115</v>
      </c>
      <c r="AF50" s="3">
        <f t="shared" si="18"/>
        <v>149036.13377525221</v>
      </c>
      <c r="AG50" s="3">
        <f t="shared" si="19"/>
        <v>153820.40029333916</v>
      </c>
      <c r="AH50" s="3">
        <f t="shared" si="20"/>
        <v>158758.24839957041</v>
      </c>
      <c r="AI50" s="3">
        <f t="shared" si="21"/>
        <v>163854.60827585106</v>
      </c>
    </row>
    <row r="51" spans="1:35" x14ac:dyDescent="0.25">
      <c r="A51" s="1" t="s">
        <v>80</v>
      </c>
      <c r="B51" s="1" t="s">
        <v>87</v>
      </c>
      <c r="C51" s="1">
        <v>381.16289037067298</v>
      </c>
      <c r="D51" s="1" t="s">
        <v>34</v>
      </c>
      <c r="E51" s="2">
        <v>44928.716408685097</v>
      </c>
      <c r="F51" s="1">
        <v>117.87274559963799</v>
      </c>
      <c r="G51" s="1">
        <v>1.3294596295268399</v>
      </c>
      <c r="H51" s="1">
        <v>109.733423509709</v>
      </c>
      <c r="I51" s="1">
        <f t="shared" si="0"/>
        <v>117.87274561553114</v>
      </c>
      <c r="J51" s="1">
        <v>5.1917939412268799E-2</v>
      </c>
      <c r="K51" s="1">
        <v>1.7898644979584519</v>
      </c>
      <c r="L51" s="1">
        <f t="shared" si="1"/>
        <v>1.8827905745196298</v>
      </c>
      <c r="M51" s="1">
        <f t="shared" si="2"/>
        <v>1.9805411814935308</v>
      </c>
      <c r="N51" s="1">
        <f t="shared" si="3"/>
        <v>2.0833667985578153</v>
      </c>
      <c r="O51" s="1">
        <f t="shared" si="4"/>
        <v>2.1915309097788724</v>
      </c>
      <c r="P51" s="1">
        <f t="shared" si="5"/>
        <v>2.3053106787728863</v>
      </c>
      <c r="Q51" s="1">
        <f t="shared" si="6"/>
        <v>2.4249976589198736</v>
      </c>
      <c r="R51" s="1">
        <v>91.861530501611895</v>
      </c>
      <c r="S51" s="1">
        <v>98.675230106639503</v>
      </c>
      <c r="T51" s="1">
        <v>0.62425838447348003</v>
      </c>
      <c r="U51" s="1">
        <f t="shared" si="7"/>
        <v>141.916616582399</v>
      </c>
      <c r="V51" s="1">
        <f t="shared" si="8"/>
        <v>146.47233672808693</v>
      </c>
      <c r="W51" s="1">
        <f t="shared" si="9"/>
        <v>151.17430180650814</v>
      </c>
      <c r="X51" s="1">
        <f t="shared" si="10"/>
        <v>156.02720648275752</v>
      </c>
      <c r="Y51" s="1">
        <f t="shared" si="11"/>
        <v>161.03589612718821</v>
      </c>
      <c r="Z51" s="1">
        <f t="shared" si="12"/>
        <v>166.20537165325939</v>
      </c>
      <c r="AA51" s="1">
        <f t="shared" si="13"/>
        <v>171.54079451068546</v>
      </c>
      <c r="AB51" s="3">
        <f t="shared" si="14"/>
        <v>44928.716414742921</v>
      </c>
      <c r="AC51" s="3">
        <f t="shared" si="15"/>
        <v>54093.347768173779</v>
      </c>
      <c r="AD51" s="3">
        <f t="shared" si="16"/>
        <v>55829.819226624095</v>
      </c>
      <c r="AE51" s="3">
        <f t="shared" si="17"/>
        <v>57622.033826337094</v>
      </c>
      <c r="AF51" s="3">
        <f t="shared" si="18"/>
        <v>59471.780999429662</v>
      </c>
      <c r="AG51" s="3">
        <f t="shared" si="19"/>
        <v>61380.907621270519</v>
      </c>
      <c r="AH51" s="3">
        <f t="shared" si="20"/>
        <v>63351.319854488269</v>
      </c>
      <c r="AI51" s="3">
        <f t="shared" si="21"/>
        <v>65384.985052174547</v>
      </c>
    </row>
    <row r="52" spans="1:35" x14ac:dyDescent="0.25">
      <c r="A52" s="1" t="s">
        <v>80</v>
      </c>
      <c r="B52" s="1" t="s">
        <v>88</v>
      </c>
      <c r="C52" s="1">
        <v>890.99602080556394</v>
      </c>
      <c r="D52" s="1" t="s">
        <v>34</v>
      </c>
      <c r="E52" s="2">
        <v>152798.112098799</v>
      </c>
      <c r="F52" s="1">
        <v>171.49135184762301</v>
      </c>
      <c r="G52" s="1">
        <v>3.1305703892104102</v>
      </c>
      <c r="H52" s="1">
        <v>187.296984524301</v>
      </c>
      <c r="I52" s="1">
        <f t="shared" si="0"/>
        <v>171.49135194028693</v>
      </c>
      <c r="J52" s="1">
        <v>5.1917939412268799E-2</v>
      </c>
      <c r="K52" s="1">
        <v>3.809327629775475</v>
      </c>
      <c r="L52" s="1">
        <f t="shared" si="1"/>
        <v>4.0071000708596403</v>
      </c>
      <c r="M52" s="1">
        <f t="shared" si="2"/>
        <v>4.2151404495574294</v>
      </c>
      <c r="N52" s="1">
        <f t="shared" si="3"/>
        <v>4.4339818560317559</v>
      </c>
      <c r="O52" s="1">
        <f t="shared" si="4"/>
        <v>4.6641850573883117</v>
      </c>
      <c r="P52" s="1">
        <f t="shared" si="5"/>
        <v>4.9063399346054082</v>
      </c>
      <c r="Q52" s="1">
        <f t="shared" si="6"/>
        <v>5.161066994066247</v>
      </c>
      <c r="R52" s="1">
        <v>91.861530501611895</v>
      </c>
      <c r="S52" s="1">
        <v>84.109512433015695</v>
      </c>
      <c r="T52" s="1">
        <v>0.62425838447348003</v>
      </c>
      <c r="U52" s="1">
        <f t="shared" si="7"/>
        <v>193.84051435698174</v>
      </c>
      <c r="V52" s="1">
        <f t="shared" si="8"/>
        <v>200.06306360859728</v>
      </c>
      <c r="W52" s="1">
        <f t="shared" si="9"/>
        <v>206.48536531814048</v>
      </c>
      <c r="X52" s="1">
        <f t="shared" si="10"/>
        <v>213.11383181644797</v>
      </c>
      <c r="Y52" s="1">
        <f t="shared" si="11"/>
        <v>219.95508127906623</v>
      </c>
      <c r="Z52" s="1">
        <f t="shared" si="12"/>
        <v>227.01594433415224</v>
      </c>
      <c r="AA52" s="1">
        <f t="shared" si="13"/>
        <v>234.30347088249678</v>
      </c>
      <c r="AB52" s="3">
        <f t="shared" si="14"/>
        <v>152798.11218136217</v>
      </c>
      <c r="AC52" s="3">
        <f t="shared" si="15"/>
        <v>172711.12696297452</v>
      </c>
      <c r="AD52" s="3">
        <f t="shared" si="16"/>
        <v>178255.3935854306</v>
      </c>
      <c r="AE52" s="3">
        <f t="shared" si="17"/>
        <v>183977.63885304637</v>
      </c>
      <c r="AF52" s="3">
        <f t="shared" si="18"/>
        <v>189883.57612708132</v>
      </c>
      <c r="AG52" s="3">
        <f t="shared" si="19"/>
        <v>195979.10217561241</v>
      </c>
      <c r="AH52" s="3">
        <f t="shared" si="20"/>
        <v>202270.30306114705</v>
      </c>
      <c r="AI52" s="3">
        <f t="shared" si="21"/>
        <v>208763.46021723695</v>
      </c>
    </row>
    <row r="53" spans="1:35" x14ac:dyDescent="0.25">
      <c r="A53" s="1" t="s">
        <v>80</v>
      </c>
      <c r="B53" s="1" t="s">
        <v>89</v>
      </c>
      <c r="C53" s="1">
        <v>560.58641057491604</v>
      </c>
      <c r="D53" s="1" t="s">
        <v>34</v>
      </c>
      <c r="E53" s="2">
        <v>101523.367061461</v>
      </c>
      <c r="F53" s="1">
        <v>181.10208372219</v>
      </c>
      <c r="G53" s="1">
        <v>5.7519623076120503</v>
      </c>
      <c r="H53" s="1">
        <v>273.81371955037599</v>
      </c>
      <c r="I53" s="1">
        <f t="shared" si="0"/>
        <v>181.10208387221061</v>
      </c>
      <c r="J53" s="1">
        <v>5.1917939412268799E-2</v>
      </c>
      <c r="K53" s="1">
        <v>7.6218352398239482</v>
      </c>
      <c r="L53" s="1">
        <f t="shared" si="1"/>
        <v>8.0175452200154229</v>
      </c>
      <c r="M53" s="1">
        <f t="shared" si="2"/>
        <v>8.4337996469833101</v>
      </c>
      <c r="N53" s="1">
        <f t="shared" si="3"/>
        <v>8.8716651460706046</v>
      </c>
      <c r="O53" s="1">
        <f t="shared" si="4"/>
        <v>9.3322637196102356</v>
      </c>
      <c r="P53" s="1">
        <f t="shared" si="5"/>
        <v>9.8167756219842754</v>
      </c>
      <c r="Q53" s="1">
        <f t="shared" si="6"/>
        <v>10.326442383950292</v>
      </c>
      <c r="R53" s="1">
        <v>91.861530501611895</v>
      </c>
      <c r="S53" s="1">
        <v>60.757783120106801</v>
      </c>
      <c r="T53" s="1">
        <v>0.62425838447348003</v>
      </c>
      <c r="U53" s="1">
        <f t="shared" si="7"/>
        <v>215.89122620860678</v>
      </c>
      <c r="V53" s="1">
        <f t="shared" si="8"/>
        <v>222.82163388179677</v>
      </c>
      <c r="W53" s="1">
        <f t="shared" si="9"/>
        <v>229.97451724962289</v>
      </c>
      <c r="X53" s="1">
        <f t="shared" si="10"/>
        <v>237.35701809032361</v>
      </c>
      <c r="Y53" s="1">
        <f t="shared" si="11"/>
        <v>244.97650744312014</v>
      </c>
      <c r="Z53" s="1">
        <f t="shared" si="12"/>
        <v>252.84059296781203</v>
      </c>
      <c r="AA53" s="1">
        <f t="shared" si="13"/>
        <v>260.95712654062544</v>
      </c>
      <c r="AB53" s="3">
        <f t="shared" si="14"/>
        <v>101523.36714555994</v>
      </c>
      <c r="AC53" s="3">
        <f t="shared" si="15"/>
        <v>121025.68757490012</v>
      </c>
      <c r="AD53" s="3">
        <f t="shared" si="16"/>
        <v>124910.77993623455</v>
      </c>
      <c r="AE53" s="3">
        <f t="shared" si="17"/>
        <v>128920.58914866521</v>
      </c>
      <c r="AF53" s="3">
        <f t="shared" si="18"/>
        <v>133059.11879601993</v>
      </c>
      <c r="AG53" s="3">
        <f t="shared" si="19"/>
        <v>137330.50098271793</v>
      </c>
      <c r="AH53" s="3">
        <f t="shared" si="20"/>
        <v>141739.00045945912</v>
      </c>
      <c r="AI53" s="3">
        <f t="shared" si="21"/>
        <v>146289.01888135338</v>
      </c>
    </row>
    <row r="54" spans="1:35" x14ac:dyDescent="0.25">
      <c r="A54" s="1" t="s">
        <v>80</v>
      </c>
      <c r="B54" s="1" t="s">
        <v>90</v>
      </c>
      <c r="C54" s="1">
        <v>438.34731968935301</v>
      </c>
      <c r="D54" s="1" t="s">
        <v>34</v>
      </c>
      <c r="E54" s="2">
        <v>67924.710087865198</v>
      </c>
      <c r="F54" s="1">
        <v>154.95637143624299</v>
      </c>
      <c r="G54" s="1">
        <v>1.8742524436213199</v>
      </c>
      <c r="H54" s="1">
        <v>135.97181566347501</v>
      </c>
      <c r="I54" s="1">
        <f t="shared" si="0"/>
        <v>154.95637148233314</v>
      </c>
      <c r="J54" s="1">
        <v>5.1917939412268799E-2</v>
      </c>
      <c r="K54" s="1">
        <v>2.540768010378299</v>
      </c>
      <c r="L54" s="1">
        <f t="shared" si="1"/>
        <v>2.6726794500017506</v>
      </c>
      <c r="M54" s="1">
        <f t="shared" si="2"/>
        <v>2.8114394597553574</v>
      </c>
      <c r="N54" s="1">
        <f t="shared" si="3"/>
        <v>2.9574036032881978</v>
      </c>
      <c r="O54" s="1">
        <f t="shared" si="4"/>
        <v>3.1109459043813401</v>
      </c>
      <c r="P54" s="1">
        <f t="shared" si="5"/>
        <v>3.2724598053598566</v>
      </c>
      <c r="Q54" s="1">
        <f t="shared" si="6"/>
        <v>3.4423591752636149</v>
      </c>
      <c r="R54" s="1">
        <v>91.861530501611895</v>
      </c>
      <c r="S54" s="1">
        <v>104.687352828614</v>
      </c>
      <c r="T54" s="1">
        <v>0.62425838447348003</v>
      </c>
      <c r="U54" s="1">
        <f t="shared" si="7"/>
        <v>187.3686910455053</v>
      </c>
      <c r="V54" s="1">
        <f t="shared" si="8"/>
        <v>193.38348579627765</v>
      </c>
      <c r="W54" s="1">
        <f t="shared" si="9"/>
        <v>199.59136379746951</v>
      </c>
      <c r="X54" s="1">
        <f t="shared" si="10"/>
        <v>205.99852328911024</v>
      </c>
      <c r="Y54" s="1">
        <f t="shared" si="11"/>
        <v>212.61136148332741</v>
      </c>
      <c r="Z54" s="1">
        <f t="shared" si="12"/>
        <v>219.43648095162692</v>
      </c>
      <c r="AA54" s="1">
        <f t="shared" si="13"/>
        <v>226.48069621721393</v>
      </c>
      <c r="AB54" s="3">
        <f t="shared" si="14"/>
        <v>67924.710108068422</v>
      </c>
      <c r="AC54" s="3">
        <f t="shared" si="15"/>
        <v>82132.563513499728</v>
      </c>
      <c r="AD54" s="3">
        <f t="shared" si="16"/>
        <v>84769.132670982377</v>
      </c>
      <c r="AE54" s="3">
        <f t="shared" si="17"/>
        <v>87490.339353763324</v>
      </c>
      <c r="AF54" s="3">
        <f t="shared" si="18"/>
        <v>90298.900543746233</v>
      </c>
      <c r="AG54" s="3">
        <f t="shared" si="19"/>
        <v>93197.620441720719</v>
      </c>
      <c r="AH54" s="3">
        <f t="shared" si="20"/>
        <v>96189.393267209423</v>
      </c>
      <c r="AI54" s="3">
        <f t="shared" si="21"/>
        <v>99277.206148194324</v>
      </c>
    </row>
    <row r="55" spans="1:35" x14ac:dyDescent="0.25">
      <c r="A55" s="1" t="s">
        <v>80</v>
      </c>
      <c r="B55" s="1" t="s">
        <v>91</v>
      </c>
      <c r="C55" s="1">
        <v>720.74220913630495</v>
      </c>
      <c r="D55" s="1" t="s">
        <v>34</v>
      </c>
      <c r="E55" s="2">
        <v>95038.627298813299</v>
      </c>
      <c r="F55" s="1">
        <v>131.86216388339699</v>
      </c>
      <c r="G55" s="1">
        <v>0.243366754715517</v>
      </c>
      <c r="H55" s="1">
        <v>38.019124972780297</v>
      </c>
      <c r="I55" s="1">
        <f t="shared" si="0"/>
        <v>131.86216379516569</v>
      </c>
      <c r="J55" s="1">
        <v>5.1917939412268799E-2</v>
      </c>
      <c r="K55" s="1">
        <v>0.29533317662912068</v>
      </c>
      <c r="L55" s="1">
        <f t="shared" si="1"/>
        <v>0.31066626659978425</v>
      </c>
      <c r="M55" s="1">
        <f t="shared" si="2"/>
        <v>0.32679541900654763</v>
      </c>
      <c r="N55" s="1">
        <f t="shared" si="3"/>
        <v>0.34376196377073659</v>
      </c>
      <c r="O55" s="1">
        <f t="shared" si="4"/>
        <v>0.36160937657802827</v>
      </c>
      <c r="P55" s="1">
        <f t="shared" si="5"/>
        <v>0.38038339028211465</v>
      </c>
      <c r="Q55" s="1">
        <f t="shared" si="6"/>
        <v>0.40013211209221489</v>
      </c>
      <c r="R55" s="1">
        <v>91.861530501611895</v>
      </c>
      <c r="S55" s="1">
        <v>318.60439182268198</v>
      </c>
      <c r="T55" s="1">
        <v>0.62425838447348003</v>
      </c>
      <c r="U55" s="1">
        <f t="shared" si="7"/>
        <v>148.79547724588031</v>
      </c>
      <c r="V55" s="1">
        <f t="shared" si="8"/>
        <v>153.57201835572789</v>
      </c>
      <c r="W55" s="1">
        <f t="shared" si="9"/>
        <v>158.50189305740474</v>
      </c>
      <c r="X55" s="1">
        <f t="shared" si="10"/>
        <v>163.59002357179051</v>
      </c>
      <c r="Y55" s="1">
        <f t="shared" si="11"/>
        <v>168.84149012987925</v>
      </c>
      <c r="Z55" s="1">
        <f t="shared" si="12"/>
        <v>174.26153604512308</v>
      </c>
      <c r="AA55" s="1">
        <f t="shared" si="13"/>
        <v>179.85557294860541</v>
      </c>
      <c r="AB55" s="3">
        <f t="shared" si="14"/>
        <v>95038.627235221007</v>
      </c>
      <c r="AC55" s="3">
        <f t="shared" si="15"/>
        <v>107243.18097968657</v>
      </c>
      <c r="AD55" s="3">
        <f t="shared" si="16"/>
        <v>110685.83577122849</v>
      </c>
      <c r="AE55" s="3">
        <f t="shared" si="17"/>
        <v>114239.00455448026</v>
      </c>
      <c r="AF55" s="3">
        <f t="shared" si="18"/>
        <v>117906.2349817925</v>
      </c>
      <c r="AG55" s="3">
        <f t="shared" si="19"/>
        <v>121691.1885900748</v>
      </c>
      <c r="AH55" s="3">
        <f t="shared" si="20"/>
        <v>125597.64445664785</v>
      </c>
      <c r="AI55" s="3">
        <f t="shared" si="21"/>
        <v>129629.50297245372</v>
      </c>
    </row>
    <row r="56" spans="1:35" x14ac:dyDescent="0.25">
      <c r="A56" s="1" t="s">
        <v>80</v>
      </c>
      <c r="B56" s="1" t="s">
        <v>92</v>
      </c>
      <c r="C56" s="1">
        <v>732.841941772273</v>
      </c>
      <c r="D56" s="1" t="s">
        <v>34</v>
      </c>
      <c r="E56" s="2">
        <v>147930.981894714</v>
      </c>
      <c r="F56" s="1">
        <v>201.859327997745</v>
      </c>
      <c r="G56" s="1">
        <v>7.6386202493902404</v>
      </c>
      <c r="H56" s="1">
        <v>326.86102915550498</v>
      </c>
      <c r="I56" s="1">
        <f t="shared" si="0"/>
        <v>201.85932819207284</v>
      </c>
      <c r="J56" s="1">
        <v>5.1917939412268799E-2</v>
      </c>
      <c r="K56" s="1">
        <v>9.4485056779402967</v>
      </c>
      <c r="L56" s="1">
        <f t="shared" si="1"/>
        <v>9.9390526232640788</v>
      </c>
      <c r="M56" s="1">
        <f t="shared" si="2"/>
        <v>10.455067755174055</v>
      </c>
      <c r="N56" s="1">
        <f t="shared" si="3"/>
        <v>10.997873329438347</v>
      </c>
      <c r="O56" s="1">
        <f t="shared" si="4"/>
        <v>11.568860250619935</v>
      </c>
      <c r="P56" s="1">
        <f t="shared" si="5"/>
        <v>12.169491636180625</v>
      </c>
      <c r="Q56" s="1">
        <f t="shared" si="6"/>
        <v>12.801306565625964</v>
      </c>
      <c r="R56" s="1">
        <v>91.861530501611895</v>
      </c>
      <c r="S56" s="1">
        <v>56.730858566433199</v>
      </c>
      <c r="T56" s="1">
        <v>0.62425838447348003</v>
      </c>
      <c r="U56" s="1">
        <f t="shared" si="7"/>
        <v>230.51435039068454</v>
      </c>
      <c r="V56" s="1">
        <f t="shared" si="8"/>
        <v>237.91418062363869</v>
      </c>
      <c r="W56" s="1">
        <f t="shared" si="9"/>
        <v>245.5515556662055</v>
      </c>
      <c r="X56" s="1">
        <f t="shared" si="10"/>
        <v>253.43410103610614</v>
      </c>
      <c r="Y56" s="1">
        <f t="shared" si="11"/>
        <v>261.56968704075217</v>
      </c>
      <c r="Z56" s="1">
        <f t="shared" si="12"/>
        <v>269.96643663533519</v>
      </c>
      <c r="AA56" s="1">
        <f t="shared" si="13"/>
        <v>278.63273353316936</v>
      </c>
      <c r="AB56" s="3">
        <f t="shared" si="14"/>
        <v>147930.98203712518</v>
      </c>
      <c r="AC56" s="3">
        <f t="shared" si="15"/>
        <v>168930.58414668337</v>
      </c>
      <c r="AD56" s="3">
        <f t="shared" si="16"/>
        <v>174353.49010338666</v>
      </c>
      <c r="AE56" s="3">
        <f t="shared" si="17"/>
        <v>179950.47885962442</v>
      </c>
      <c r="AF56" s="3">
        <f t="shared" si="18"/>
        <v>185727.13871461045</v>
      </c>
      <c r="AG56" s="3">
        <f t="shared" si="19"/>
        <v>191689.23735971056</v>
      </c>
      <c r="AH56" s="3">
        <f t="shared" si="20"/>
        <v>197842.72763718033</v>
      </c>
      <c r="AI56" s="3">
        <f t="shared" si="21"/>
        <v>204193.75348376416</v>
      </c>
    </row>
    <row r="57" spans="1:35" x14ac:dyDescent="0.25">
      <c r="A57" s="1" t="s">
        <v>80</v>
      </c>
      <c r="B57" s="1" t="s">
        <v>93</v>
      </c>
      <c r="C57" s="1">
        <v>1120.02339771774</v>
      </c>
      <c r="D57" s="1" t="s">
        <v>34</v>
      </c>
      <c r="E57" s="2">
        <v>124563.29183693801</v>
      </c>
      <c r="F57" s="1">
        <v>111.214901483986</v>
      </c>
      <c r="G57" s="1">
        <v>4.4015169023160103</v>
      </c>
      <c r="H57" s="1">
        <v>231.69030154766401</v>
      </c>
      <c r="I57" s="1">
        <f t="shared" si="0"/>
        <v>111.2149015620225</v>
      </c>
      <c r="J57" s="1">
        <v>5.1917939412268799E-2</v>
      </c>
      <c r="K57" s="1">
        <v>5.6636268608774749</v>
      </c>
      <c r="L57" s="1">
        <f t="shared" si="1"/>
        <v>5.9576706970942102</v>
      </c>
      <c r="M57" s="1">
        <f t="shared" si="2"/>
        <v>6.2669806833841966</v>
      </c>
      <c r="N57" s="1">
        <f t="shared" si="3"/>
        <v>6.5923494068019961</v>
      </c>
      <c r="O57" s="1">
        <f t="shared" si="4"/>
        <v>6.9346106038888484</v>
      </c>
      <c r="P57" s="1">
        <f t="shared" si="5"/>
        <v>7.2946412970692265</v>
      </c>
      <c r="Q57" s="1">
        <f t="shared" si="6"/>
        <v>7.6733640419647005</v>
      </c>
      <c r="R57" s="1">
        <v>91.861530501611895</v>
      </c>
      <c r="S57" s="1">
        <v>44.094944832221202</v>
      </c>
      <c r="T57" s="1">
        <v>0.62425838447348003</v>
      </c>
      <c r="U57" s="1">
        <f t="shared" si="7"/>
        <v>130.17106031344957</v>
      </c>
      <c r="V57" s="1">
        <f t="shared" si="8"/>
        <v>134.34973181884882</v>
      </c>
      <c r="W57" s="1">
        <f t="shared" si="9"/>
        <v>138.6625444728873</v>
      </c>
      <c r="X57" s="1">
        <f t="shared" si="10"/>
        <v>143.1138043924098</v>
      </c>
      <c r="Y57" s="1">
        <f t="shared" si="11"/>
        <v>147.70795592658192</v>
      </c>
      <c r="Z57" s="1">
        <f t="shared" si="12"/>
        <v>152.44958609433894</v>
      </c>
      <c r="AA57" s="1">
        <f t="shared" si="13"/>
        <v>157.34342916428355</v>
      </c>
      <c r="AB57" s="3">
        <f t="shared" si="14"/>
        <v>124563.29192434043</v>
      </c>
      <c r="AC57" s="3">
        <f t="shared" si="15"/>
        <v>145794.63325679064</v>
      </c>
      <c r="AD57" s="3">
        <f t="shared" si="16"/>
        <v>150474.84311421422</v>
      </c>
      <c r="AE57" s="3">
        <f t="shared" si="17"/>
        <v>155305.29419671046</v>
      </c>
      <c r="AF57" s="3">
        <f t="shared" si="18"/>
        <v>160290.80945589885</v>
      </c>
      <c r="AG57" s="3">
        <f t="shared" si="19"/>
        <v>165436.36666683247</v>
      </c>
      <c r="AH57" s="3">
        <f t="shared" si="20"/>
        <v>170747.10339804462</v>
      </c>
      <c r="AI57" s="3">
        <f t="shared" si="21"/>
        <v>176228.3221411414</v>
      </c>
    </row>
    <row r="58" spans="1:35" x14ac:dyDescent="0.25">
      <c r="A58" s="1" t="s">
        <v>94</v>
      </c>
      <c r="B58" s="1" t="s">
        <v>95</v>
      </c>
      <c r="C58" s="1">
        <v>12.5232750323286</v>
      </c>
      <c r="D58" s="1" t="s">
        <v>34</v>
      </c>
      <c r="E58" s="2">
        <v>20438.650015598399</v>
      </c>
      <c r="F58" s="1">
        <v>1632.0531141284</v>
      </c>
      <c r="G58" s="1">
        <v>8.2346645606051201</v>
      </c>
      <c r="H58" s="1">
        <v>342.55736932116002</v>
      </c>
      <c r="I58" s="1">
        <f t="shared" si="0"/>
        <v>1632.0531157576249</v>
      </c>
      <c r="J58" s="1">
        <v>5.1917939412268799E-2</v>
      </c>
      <c r="K58" s="1">
        <v>8.8418329829127327</v>
      </c>
      <c r="L58" s="1">
        <f t="shared" si="1"/>
        <v>9.3008827320129956</v>
      </c>
      <c r="M58" s="1">
        <f t="shared" si="2"/>
        <v>9.783765398174264</v>
      </c>
      <c r="N58" s="1">
        <f t="shared" si="3"/>
        <v>10.291718337340528</v>
      </c>
      <c r="O58" s="1">
        <f t="shared" si="4"/>
        <v>10.826043146426711</v>
      </c>
      <c r="P58" s="1">
        <f t="shared" si="5"/>
        <v>11.388108998577502</v>
      </c>
      <c r="Q58" s="1">
        <f t="shared" si="6"/>
        <v>11.979356151585963</v>
      </c>
      <c r="R58" s="1">
        <v>91.861530501611895</v>
      </c>
      <c r="S58" s="1">
        <v>437.65777750120202</v>
      </c>
      <c r="T58" s="1">
        <v>0.62425838447348003</v>
      </c>
      <c r="U58" s="1">
        <f t="shared" si="7"/>
        <v>1706.1673312024284</v>
      </c>
      <c r="V58" s="1">
        <f t="shared" si="8"/>
        <v>1760.9376679667669</v>
      </c>
      <c r="W58" s="1">
        <f t="shared" si="9"/>
        <v>1817.4662084749107</v>
      </c>
      <c r="X58" s="1">
        <f t="shared" si="10"/>
        <v>1875.8093935046134</v>
      </c>
      <c r="Y58" s="1">
        <f t="shared" si="11"/>
        <v>1936.0254756608406</v>
      </c>
      <c r="Z58" s="1">
        <f t="shared" si="12"/>
        <v>1998.1745775379429</v>
      </c>
      <c r="AA58" s="1">
        <f t="shared" si="13"/>
        <v>2062.3187517488996</v>
      </c>
      <c r="AB58" s="3">
        <f t="shared" si="14"/>
        <v>20438.650036001563</v>
      </c>
      <c r="AC58" s="3">
        <f t="shared" si="15"/>
        <v>21366.802739822091</v>
      </c>
      <c r="AD58" s="3">
        <f t="shared" si="16"/>
        <v>22052.706730735161</v>
      </c>
      <c r="AE58" s="3">
        <f t="shared" si="17"/>
        <v>22760.629190694774</v>
      </c>
      <c r="AF58" s="3">
        <f t="shared" si="18"/>
        <v>23491.27694308378</v>
      </c>
      <c r="AG58" s="3">
        <f t="shared" si="19"/>
        <v>24245.379501295505</v>
      </c>
      <c r="AH58" s="3">
        <f t="shared" si="20"/>
        <v>25023.689797114668</v>
      </c>
      <c r="AI58" s="3">
        <f t="shared" si="21"/>
        <v>25826.984932480078</v>
      </c>
    </row>
    <row r="59" spans="1:35" x14ac:dyDescent="0.25">
      <c r="A59" s="1" t="s">
        <v>94</v>
      </c>
      <c r="B59" s="1" t="s">
        <v>96</v>
      </c>
      <c r="C59" s="1">
        <v>479.20389170130397</v>
      </c>
      <c r="D59" s="1" t="s">
        <v>34</v>
      </c>
      <c r="E59" s="2">
        <v>4242.0531591572499</v>
      </c>
      <c r="F59" s="1">
        <v>8.8522927977417094</v>
      </c>
      <c r="G59" s="1">
        <v>5.53841980837396</v>
      </c>
      <c r="H59" s="1">
        <v>267.42286667561598</v>
      </c>
      <c r="I59" s="1">
        <f t="shared" si="0"/>
        <v>8.8522928049161358</v>
      </c>
      <c r="J59" s="1">
        <v>5.1917939412268799E-2</v>
      </c>
      <c r="K59" s="1">
        <v>6.2914335257182046</v>
      </c>
      <c r="L59" s="1">
        <f t="shared" si="1"/>
        <v>6.6180717903227597</v>
      </c>
      <c r="M59" s="1">
        <f t="shared" si="2"/>
        <v>6.9616684405587828</v>
      </c>
      <c r="N59" s="1">
        <f t="shared" si="3"/>
        <v>7.3231039208640176</v>
      </c>
      <c r="O59" s="1">
        <f t="shared" si="4"/>
        <v>7.7033043865371837</v>
      </c>
      <c r="P59" s="1">
        <f t="shared" si="5"/>
        <v>8.103244076951686</v>
      </c>
      <c r="Q59" s="1">
        <f t="shared" si="6"/>
        <v>8.5239478119816905</v>
      </c>
      <c r="R59" s="1">
        <v>91.861530501611895</v>
      </c>
      <c r="S59" s="1">
        <v>3.0408213589129698</v>
      </c>
      <c r="T59" s="1">
        <v>0.62425838447348003</v>
      </c>
      <c r="U59" s="1">
        <f t="shared" si="7"/>
        <v>9.5855502821584633</v>
      </c>
      <c r="V59" s="1">
        <f t="shared" si="8"/>
        <v>9.893259735635878</v>
      </c>
      <c r="W59" s="1">
        <f t="shared" si="9"/>
        <v>10.210847089178728</v>
      </c>
      <c r="X59" s="1">
        <f t="shared" si="10"/>
        <v>10.538629437073849</v>
      </c>
      <c r="Y59" s="1">
        <f t="shared" si="11"/>
        <v>10.876934052774303</v>
      </c>
      <c r="Z59" s="1">
        <f t="shared" si="12"/>
        <v>11.226098715664726</v>
      </c>
      <c r="AA59" s="1">
        <f t="shared" si="13"/>
        <v>11.586472048316299</v>
      </c>
      <c r="AB59" s="3">
        <f t="shared" si="14"/>
        <v>4242.0531625952644</v>
      </c>
      <c r="AC59" s="3">
        <f t="shared" si="15"/>
        <v>4593.4329993088677</v>
      </c>
      <c r="AD59" s="3">
        <f t="shared" si="16"/>
        <v>4740.8885669285264</v>
      </c>
      <c r="AE59" s="3">
        <f t="shared" si="17"/>
        <v>4893.0776627013784</v>
      </c>
      <c r="AF59" s="3">
        <f t="shared" si="18"/>
        <v>5050.1522394437106</v>
      </c>
      <c r="AG59" s="3">
        <f t="shared" si="19"/>
        <v>5212.2691278678822</v>
      </c>
      <c r="AH59" s="3">
        <f t="shared" si="20"/>
        <v>5379.5901931695471</v>
      </c>
      <c r="AI59" s="3">
        <f t="shared" si="21"/>
        <v>5552.2824966415492</v>
      </c>
    </row>
    <row r="60" spans="1:35" x14ac:dyDescent="0.25">
      <c r="A60" s="1" t="s">
        <v>94</v>
      </c>
      <c r="B60" s="1" t="s">
        <v>97</v>
      </c>
      <c r="C60" s="1">
        <v>338.81834273114498</v>
      </c>
      <c r="D60" s="1" t="s">
        <v>34</v>
      </c>
      <c r="E60" s="2">
        <v>106914.34226562599</v>
      </c>
      <c r="F60" s="1">
        <v>315.55063224680202</v>
      </c>
      <c r="G60" s="1">
        <v>5.0562063298397204</v>
      </c>
      <c r="H60" s="1">
        <v>252.64005178298501</v>
      </c>
      <c r="I60" s="1">
        <f t="shared" si="0"/>
        <v>315.55063248893185</v>
      </c>
      <c r="J60" s="1">
        <v>5.1917939412268799E-2</v>
      </c>
      <c r="K60" s="1">
        <v>5.0294194043982561</v>
      </c>
      <c r="L60" s="1">
        <f t="shared" si="1"/>
        <v>5.2905364963146937</v>
      </c>
      <c r="M60" s="1">
        <f t="shared" si="2"/>
        <v>5.5652102495887572</v>
      </c>
      <c r="N60" s="1">
        <f t="shared" si="3"/>
        <v>5.8541444981434436</v>
      </c>
      <c r="O60" s="1">
        <f t="shared" si="4"/>
        <v>6.1580796175087222</v>
      </c>
      <c r="P60" s="1">
        <f t="shared" si="5"/>
        <v>6.4777944219864683</v>
      </c>
      <c r="Q60" s="1">
        <f t="shared" si="6"/>
        <v>6.814108160312295</v>
      </c>
      <c r="R60" s="1">
        <v>91.861530501611895</v>
      </c>
      <c r="S60" s="1">
        <v>114.736217889323</v>
      </c>
      <c r="T60" s="1">
        <v>0.62425838447348003</v>
      </c>
      <c r="U60" s="1">
        <f t="shared" si="7"/>
        <v>314.50599738900644</v>
      </c>
      <c r="V60" s="1">
        <f t="shared" si="8"/>
        <v>324.60207593674198</v>
      </c>
      <c r="W60" s="1">
        <f t="shared" si="9"/>
        <v>335.02225260307705</v>
      </c>
      <c r="X60" s="1">
        <f t="shared" si="10"/>
        <v>345.77693138694877</v>
      </c>
      <c r="Y60" s="1">
        <f t="shared" si="11"/>
        <v>356.87685027008422</v>
      </c>
      <c r="Z60" s="1">
        <f t="shared" si="12"/>
        <v>368.33309193831133</v>
      </c>
      <c r="AA60" s="1">
        <f t="shared" si="13"/>
        <v>380.15709484703757</v>
      </c>
      <c r="AB60" s="3">
        <f t="shared" si="14"/>
        <v>106914.34234766448</v>
      </c>
      <c r="AC60" s="3">
        <f t="shared" si="15"/>
        <v>106560.40081434898</v>
      </c>
      <c r="AD60" s="3">
        <f t="shared" si="16"/>
        <v>109981.13741597619</v>
      </c>
      <c r="AE60" s="3">
        <f t="shared" si="17"/>
        <v>113511.68440502959</v>
      </c>
      <c r="AF60" s="3">
        <f t="shared" si="18"/>
        <v>117155.56684718681</v>
      </c>
      <c r="AG60" s="3">
        <f t="shared" si="19"/>
        <v>120916.42296762091</v>
      </c>
      <c r="AH60" s="3">
        <f t="shared" si="20"/>
        <v>124798.00778357711</v>
      </c>
      <c r="AI60" s="3">
        <f t="shared" si="21"/>
        <v>128804.19685355996</v>
      </c>
    </row>
    <row r="61" spans="1:35" x14ac:dyDescent="0.25">
      <c r="A61" s="1" t="s">
        <v>94</v>
      </c>
      <c r="B61" s="1" t="s">
        <v>98</v>
      </c>
      <c r="C61" s="1">
        <v>130.689471182483</v>
      </c>
      <c r="D61" s="1" t="s">
        <v>34</v>
      </c>
      <c r="E61" s="2">
        <v>89830.246817716805</v>
      </c>
      <c r="F61" s="1">
        <v>687.35641827095401</v>
      </c>
      <c r="G61" s="1">
        <v>3.1350448496707402</v>
      </c>
      <c r="H61" s="1">
        <v>187.46405350181499</v>
      </c>
      <c r="I61" s="1">
        <f t="shared" si="0"/>
        <v>687.35641864282491</v>
      </c>
      <c r="J61" s="1">
        <v>5.1917939412268799E-2</v>
      </c>
      <c r="K61" s="1">
        <v>3.4185438457368682</v>
      </c>
      <c r="L61" s="1">
        <f t="shared" si="1"/>
        <v>3.5960275979980194</v>
      </c>
      <c r="M61" s="1">
        <f t="shared" si="2"/>
        <v>3.7827259409557272</v>
      </c>
      <c r="N61" s="1">
        <f t="shared" si="3"/>
        <v>3.9791172771714844</v>
      </c>
      <c r="O61" s="1">
        <f t="shared" si="4"/>
        <v>4.1857048468819862</v>
      </c>
      <c r="P61" s="1">
        <f t="shared" si="5"/>
        <v>4.4030180175200453</v>
      </c>
      <c r="Q61" s="1">
        <f t="shared" si="6"/>
        <v>4.6316136401847787</v>
      </c>
      <c r="R61" s="1">
        <v>91.861530501611895</v>
      </c>
      <c r="S61" s="1">
        <v>336.81984040670699</v>
      </c>
      <c r="T61" s="1">
        <v>0.62425838447348003</v>
      </c>
      <c r="U61" s="1">
        <f t="shared" si="7"/>
        <v>725.52516794134601</v>
      </c>
      <c r="V61" s="1">
        <f t="shared" si="8"/>
        <v>748.81553170135646</v>
      </c>
      <c r="W61" s="1">
        <f t="shared" si="9"/>
        <v>772.85354842785546</v>
      </c>
      <c r="X61" s="1">
        <f t="shared" si="10"/>
        <v>797.66321881761485</v>
      </c>
      <c r="Y61" s="1">
        <f t="shared" si="11"/>
        <v>823.26931402304683</v>
      </c>
      <c r="Z61" s="1">
        <f t="shared" si="12"/>
        <v>849.69740038489874</v>
      </c>
      <c r="AA61" s="1">
        <f t="shared" si="13"/>
        <v>876.97386495890157</v>
      </c>
      <c r="AB61" s="3">
        <f t="shared" si="14"/>
        <v>89830.246866316185</v>
      </c>
      <c r="AC61" s="3">
        <f t="shared" si="15"/>
        <v>94818.500527836688</v>
      </c>
      <c r="AD61" s="3">
        <f t="shared" si="16"/>
        <v>97862.305851280107</v>
      </c>
      <c r="AE61" s="3">
        <f t="shared" si="17"/>
        <v>101003.82154554196</v>
      </c>
      <c r="AF61" s="3">
        <f t="shared" si="18"/>
        <v>104246.18424899131</v>
      </c>
      <c r="AG61" s="3">
        <f t="shared" si="19"/>
        <v>107592.63129043752</v>
      </c>
      <c r="AH61" s="3">
        <f t="shared" si="20"/>
        <v>111046.50392143294</v>
      </c>
      <c r="AI61" s="3">
        <f t="shared" si="21"/>
        <v>114611.25065233711</v>
      </c>
    </row>
    <row r="62" spans="1:35" x14ac:dyDescent="0.25">
      <c r="A62" s="1" t="s">
        <v>94</v>
      </c>
      <c r="B62" s="1" t="s">
        <v>99</v>
      </c>
      <c r="C62" s="1">
        <v>149.31867916396101</v>
      </c>
      <c r="D62" s="1" t="s">
        <v>34</v>
      </c>
      <c r="E62" s="2">
        <v>96895.416755529805</v>
      </c>
      <c r="F62" s="1">
        <v>648.91691580751399</v>
      </c>
      <c r="G62" s="1">
        <v>8.1789027746988694</v>
      </c>
      <c r="H62" s="1">
        <v>341.10745502405001</v>
      </c>
      <c r="I62" s="1">
        <f t="shared" si="0"/>
        <v>648.91691645321293</v>
      </c>
      <c r="J62" s="1">
        <v>5.1917939412268799E-2</v>
      </c>
      <c r="K62" s="1">
        <v>8.6892375043471137</v>
      </c>
      <c r="L62" s="1">
        <f t="shared" si="1"/>
        <v>9.1403648106366209</v>
      </c>
      <c r="M62" s="1">
        <f t="shared" si="2"/>
        <v>9.6149137170812864</v>
      </c>
      <c r="N62" s="1">
        <f t="shared" si="3"/>
        <v>10.114100224898905</v>
      </c>
      <c r="O62" s="1">
        <f t="shared" si="4"/>
        <v>10.639203467584821</v>
      </c>
      <c r="P62" s="1">
        <f t="shared" si="5"/>
        <v>11.19156898860969</v>
      </c>
      <c r="Q62" s="1">
        <f t="shared" si="6"/>
        <v>11.772612189288555</v>
      </c>
      <c r="R62" s="1">
        <v>91.861530501611895</v>
      </c>
      <c r="S62" s="1">
        <v>174.755784948355</v>
      </c>
      <c r="T62" s="1">
        <v>0.62425838447348003</v>
      </c>
      <c r="U62" s="1">
        <f t="shared" si="7"/>
        <v>673.90509566475714</v>
      </c>
      <c r="V62" s="1">
        <f t="shared" si="8"/>
        <v>695.53838353854951</v>
      </c>
      <c r="W62" s="1">
        <f t="shared" si="9"/>
        <v>717.86612994551081</v>
      </c>
      <c r="X62" s="1">
        <f t="shared" si="10"/>
        <v>740.910627967354</v>
      </c>
      <c r="Y62" s="1">
        <f t="shared" si="11"/>
        <v>764.69488632462253</v>
      </c>
      <c r="Z62" s="1">
        <f t="shared" si="12"/>
        <v>789.24265234968755</v>
      </c>
      <c r="AA62" s="1">
        <f t="shared" si="13"/>
        <v>814.57843569721376</v>
      </c>
      <c r="AB62" s="3">
        <f t="shared" si="14"/>
        <v>96895.416851944188</v>
      </c>
      <c r="AC62" s="3">
        <f t="shared" si="15"/>
        <v>100626.61876652432</v>
      </c>
      <c r="AD62" s="3">
        <f t="shared" si="16"/>
        <v>103856.87273781274</v>
      </c>
      <c r="AE62" s="3">
        <f t="shared" si="17"/>
        <v>107190.82234000808</v>
      </c>
      <c r="AF62" s="3">
        <f t="shared" si="18"/>
        <v>110631.79634662622</v>
      </c>
      <c r="AG62" s="3">
        <f t="shared" si="19"/>
        <v>114183.23038942795</v>
      </c>
      <c r="AH62" s="3">
        <f t="shared" si="20"/>
        <v>117848.67038871661</v>
      </c>
      <c r="AI62" s="3">
        <f t="shared" si="21"/>
        <v>121631.77609375351</v>
      </c>
    </row>
    <row r="63" spans="1:35" x14ac:dyDescent="0.25">
      <c r="A63" s="1" t="s">
        <v>94</v>
      </c>
      <c r="B63" s="1" t="s">
        <v>100</v>
      </c>
      <c r="C63" s="1">
        <v>414.63686038831401</v>
      </c>
      <c r="D63" s="1" t="s">
        <v>34</v>
      </c>
      <c r="E63" s="2">
        <v>209657.21880526899</v>
      </c>
      <c r="F63" s="1">
        <v>505.64057090564</v>
      </c>
      <c r="G63" s="1">
        <v>6.3850663366213896</v>
      </c>
      <c r="H63" s="1">
        <v>292.257010037501</v>
      </c>
      <c r="I63" s="1">
        <f t="shared" si="0"/>
        <v>505.64057134949559</v>
      </c>
      <c r="J63" s="1">
        <v>5.1917939412268799E-2</v>
      </c>
      <c r="K63" s="1">
        <v>6.0230994174831256</v>
      </c>
      <c r="L63" s="1">
        <f t="shared" si="1"/>
        <v>6.335806328114086</v>
      </c>
      <c r="M63" s="1">
        <f t="shared" si="2"/>
        <v>6.6647483371849825</v>
      </c>
      <c r="N63" s="1">
        <f t="shared" si="3"/>
        <v>7.0107683375529719</v>
      </c>
      <c r="O63" s="1">
        <f t="shared" si="4"/>
        <v>7.3747529833355001</v>
      </c>
      <c r="P63" s="1">
        <f t="shared" si="5"/>
        <v>7.7576349619047615</v>
      </c>
      <c r="Q63" s="1">
        <f t="shared" si="6"/>
        <v>8.1603953838394307</v>
      </c>
      <c r="R63" s="1">
        <v>91.861530501611895</v>
      </c>
      <c r="S63" s="1">
        <v>158.93174545630399</v>
      </c>
      <c r="T63" s="1">
        <v>0.62425838447348003</v>
      </c>
      <c r="U63" s="1">
        <f t="shared" si="7"/>
        <v>487.55076947727457</v>
      </c>
      <c r="V63" s="1">
        <f t="shared" si="8"/>
        <v>503.20182511855404</v>
      </c>
      <c r="W63" s="1">
        <f t="shared" si="9"/>
        <v>519.35530134456383</v>
      </c>
      <c r="X63" s="1">
        <f t="shared" si="10"/>
        <v>536.02732655263026</v>
      </c>
      <c r="Y63" s="1">
        <f t="shared" si="11"/>
        <v>553.2345468839942</v>
      </c>
      <c r="Z63" s="1">
        <f t="shared" si="12"/>
        <v>570.99414284410909</v>
      </c>
      <c r="AA63" s="1">
        <f t="shared" si="13"/>
        <v>589.32384645647187</v>
      </c>
      <c r="AB63" s="3">
        <f t="shared" si="14"/>
        <v>209657.21898930814</v>
      </c>
      <c r="AC63" s="3">
        <f t="shared" si="15"/>
        <v>202156.52033596375</v>
      </c>
      <c r="AD63" s="3">
        <f t="shared" si="16"/>
        <v>208646.02490882669</v>
      </c>
      <c r="AE63" s="3">
        <f t="shared" si="17"/>
        <v>215343.85157553665</v>
      </c>
      <c r="AF63" s="3">
        <f t="shared" si="18"/>
        <v>222256.68776412416</v>
      </c>
      <c r="AG63" s="3">
        <f t="shared" si="19"/>
        <v>229391.43557833086</v>
      </c>
      <c r="AH63" s="3">
        <f t="shared" si="20"/>
        <v>236755.21868899788</v>
      </c>
      <c r="AI63" s="3">
        <f t="shared" si="21"/>
        <v>244355.38944667633</v>
      </c>
    </row>
    <row r="64" spans="1:35" x14ac:dyDescent="0.25">
      <c r="A64" s="1" t="s">
        <v>94</v>
      </c>
      <c r="B64" s="1" t="s">
        <v>101</v>
      </c>
      <c r="C64" s="1">
        <v>361.33427840241899</v>
      </c>
      <c r="D64" s="1" t="s">
        <v>34</v>
      </c>
      <c r="E64" s="2">
        <v>123871.31710404401</v>
      </c>
      <c r="F64" s="1">
        <v>342.81640162046199</v>
      </c>
      <c r="G64" s="1">
        <v>3.7422808752582801</v>
      </c>
      <c r="H64" s="1">
        <v>209.37212813844101</v>
      </c>
      <c r="I64" s="1">
        <f t="shared" si="0"/>
        <v>342.81640183466845</v>
      </c>
      <c r="J64" s="1">
        <v>5.1917939412268799E-2</v>
      </c>
      <c r="K64" s="1">
        <v>3.5141424544567692</v>
      </c>
      <c r="L64" s="1">
        <f t="shared" si="1"/>
        <v>3.6965894894933373</v>
      </c>
      <c r="M64" s="1">
        <f t="shared" si="2"/>
        <v>3.8885087986408822</v>
      </c>
      <c r="N64" s="1">
        <f t="shared" si="3"/>
        <v>4.0903921628527939</v>
      </c>
      <c r="O64" s="1">
        <f t="shared" si="4"/>
        <v>4.3027568953362048</v>
      </c>
      <c r="P64" s="1">
        <f t="shared" si="5"/>
        <v>4.5261471671339919</v>
      </c>
      <c r="Q64" s="1">
        <f t="shared" si="6"/>
        <v>4.761135401528267</v>
      </c>
      <c r="R64" s="1">
        <v>91.861530501611895</v>
      </c>
      <c r="S64" s="1">
        <v>150.40989272978999</v>
      </c>
      <c r="T64" s="1">
        <v>0.62425838447348003</v>
      </c>
      <c r="U64" s="1">
        <f t="shared" si="7"/>
        <v>329.61632661513249</v>
      </c>
      <c r="V64" s="1">
        <f t="shared" si="8"/>
        <v>340.19746768000806</v>
      </c>
      <c r="W64" s="1">
        <f t="shared" si="9"/>
        <v>351.11827804277453</v>
      </c>
      <c r="X64" s="1">
        <f t="shared" si="10"/>
        <v>362.38966155881241</v>
      </c>
      <c r="Y64" s="1">
        <f t="shared" si="11"/>
        <v>374.02287211237672</v>
      </c>
      <c r="Z64" s="1">
        <f t="shared" si="12"/>
        <v>386.0295248530096</v>
      </c>
      <c r="AA64" s="1">
        <f t="shared" si="13"/>
        <v>398.4216077926568</v>
      </c>
      <c r="AB64" s="3">
        <f t="shared" si="14"/>
        <v>123871.31718144364</v>
      </c>
      <c r="AC64" s="3">
        <f t="shared" si="15"/>
        <v>119101.67752713495</v>
      </c>
      <c r="AD64" s="3">
        <f t="shared" si="16"/>
        <v>122925.00649848596</v>
      </c>
      <c r="AE64" s="3">
        <f t="shared" si="17"/>
        <v>126871.06963048586</v>
      </c>
      <c r="AF64" s="3">
        <f t="shared" si="18"/>
        <v>130943.80685985032</v>
      </c>
      <c r="AG64" s="3">
        <f t="shared" si="19"/>
        <v>135147.28460072589</v>
      </c>
      <c r="AH64" s="3">
        <f t="shared" si="20"/>
        <v>139485.6998047909</v>
      </c>
      <c r="AI64" s="3">
        <f t="shared" si="21"/>
        <v>143963.38415169125</v>
      </c>
    </row>
    <row r="65" spans="1:35" x14ac:dyDescent="0.25">
      <c r="A65" s="1" t="s">
        <v>94</v>
      </c>
      <c r="B65" s="1" t="s">
        <v>102</v>
      </c>
      <c r="C65" s="1">
        <v>111.87671201588</v>
      </c>
      <c r="D65" s="1" t="s">
        <v>34</v>
      </c>
      <c r="E65" s="2">
        <v>57099.927484174797</v>
      </c>
      <c r="F65" s="1">
        <v>510.38260291444601</v>
      </c>
      <c r="G65" s="1">
        <v>9.1802715572757094</v>
      </c>
      <c r="H65" s="1">
        <v>366.61000494662397</v>
      </c>
      <c r="I65" s="1">
        <f t="shared" si="0"/>
        <v>510.38260345020763</v>
      </c>
      <c r="J65" s="1">
        <v>5.1917939412268799E-2</v>
      </c>
      <c r="K65" s="1">
        <v>10.22593132459682</v>
      </c>
      <c r="L65" s="1">
        <f t="shared" si="1"/>
        <v>10.75684060754126</v>
      </c>
      <c r="M65" s="1">
        <f t="shared" si="2"/>
        <v>11.315313606471021</v>
      </c>
      <c r="N65" s="1">
        <f t="shared" si="3"/>
        <v>11.902781372722604</v>
      </c>
      <c r="O65" s="1">
        <f t="shared" si="4"/>
        <v>12.520749254869099</v>
      </c>
      <c r="P65" s="1">
        <f t="shared" si="5"/>
        <v>13.170800756079602</v>
      </c>
      <c r="Q65" s="1">
        <f t="shared" si="6"/>
        <v>13.854601591744808</v>
      </c>
      <c r="R65" s="1">
        <v>91.861530501611895</v>
      </c>
      <c r="S65" s="1">
        <v>127.886654517089</v>
      </c>
      <c r="T65" s="1">
        <v>0.62425838447348003</v>
      </c>
      <c r="U65" s="1">
        <f t="shared" si="7"/>
        <v>545.93471351743312</v>
      </c>
      <c r="V65" s="1">
        <f t="shared" si="8"/>
        <v>563.45997470598229</v>
      </c>
      <c r="W65" s="1">
        <f t="shared" si="9"/>
        <v>581.54782107573033</v>
      </c>
      <c r="X65" s="1">
        <f t="shared" si="10"/>
        <v>600.21631239096212</v>
      </c>
      <c r="Y65" s="1">
        <f t="shared" si="11"/>
        <v>619.48408815943515</v>
      </c>
      <c r="Z65" s="1">
        <f t="shared" si="12"/>
        <v>639.37038624294701</v>
      </c>
      <c r="AA65" s="1">
        <f t="shared" si="13"/>
        <v>659.89506206533065</v>
      </c>
      <c r="AB65" s="3">
        <f t="shared" si="14"/>
        <v>57099.927544113962</v>
      </c>
      <c r="AC65" s="3">
        <f t="shared" si="15"/>
        <v>61077.380723661816</v>
      </c>
      <c r="AD65" s="3">
        <f t="shared" si="16"/>
        <v>63038.04932265621</v>
      </c>
      <c r="AE65" s="3">
        <f t="shared" si="17"/>
        <v>65061.658101951994</v>
      </c>
      <c r="AF65" s="3">
        <f t="shared" si="18"/>
        <v>67150.227528597141</v>
      </c>
      <c r="AG65" s="3">
        <f t="shared" si="19"/>
        <v>69305.842929433144</v>
      </c>
      <c r="AH65" s="3">
        <f t="shared" si="20"/>
        <v>71530.656573184155</v>
      </c>
      <c r="AI65" s="3">
        <f t="shared" si="21"/>
        <v>73826.889819384262</v>
      </c>
    </row>
    <row r="66" spans="1:35" x14ac:dyDescent="0.25">
      <c r="A66" s="1" t="s">
        <v>103</v>
      </c>
      <c r="B66" s="1" t="s">
        <v>104</v>
      </c>
      <c r="C66" s="1">
        <v>149.67315801443601</v>
      </c>
      <c r="D66" s="1" t="s">
        <v>34</v>
      </c>
      <c r="E66" s="2">
        <v>6283.1855083828004</v>
      </c>
      <c r="F66" s="1">
        <v>41.979374202666001</v>
      </c>
      <c r="G66" s="1">
        <v>0.44226131831926402</v>
      </c>
      <c r="H66" s="1">
        <v>55.200853746599897</v>
      </c>
      <c r="I66" s="1">
        <f t="shared" si="0"/>
        <v>41.979374186449746</v>
      </c>
      <c r="J66" s="1">
        <v>5.1917939412268799E-2</v>
      </c>
      <c r="K66" s="1">
        <v>0.38981592161596718</v>
      </c>
      <c r="L66" s="1">
        <f t="shared" si="1"/>
        <v>0.41005436101636272</v>
      </c>
      <c r="M66" s="1">
        <f t="shared" si="2"/>
        <v>0.43134353848734686</v>
      </c>
      <c r="N66" s="1">
        <f t="shared" si="3"/>
        <v>0.45373800618440657</v>
      </c>
      <c r="O66" s="1">
        <f t="shared" si="4"/>
        <v>0.47729514849853227</v>
      </c>
      <c r="P66" s="1">
        <f t="shared" si="5"/>
        <v>0.50207532910004893</v>
      </c>
      <c r="Q66" s="1">
        <f t="shared" si="6"/>
        <v>0.52814204561666023</v>
      </c>
      <c r="R66" s="1">
        <v>91.861530501611895</v>
      </c>
      <c r="S66" s="1">
        <v>69.859237711415105</v>
      </c>
      <c r="T66" s="1">
        <v>0.62425838447348003</v>
      </c>
      <c r="U66" s="1">
        <f t="shared" si="7"/>
        <v>38.798461152766244</v>
      </c>
      <c r="V66" s="1">
        <f t="shared" si="8"/>
        <v>40.043945546010079</v>
      </c>
      <c r="W66" s="1">
        <f t="shared" si="9"/>
        <v>41.329411715018324</v>
      </c>
      <c r="X66" s="1">
        <f t="shared" si="10"/>
        <v>42.656143130223796</v>
      </c>
      <c r="Y66" s="1">
        <f t="shared" si="11"/>
        <v>44.025464463239622</v>
      </c>
      <c r="Z66" s="1">
        <f t="shared" si="12"/>
        <v>45.438742909474264</v>
      </c>
      <c r="AA66" s="1">
        <f t="shared" si="13"/>
        <v>46.897389553204206</v>
      </c>
      <c r="AB66" s="3">
        <f t="shared" si="14"/>
        <v>6283.1855059556292</v>
      </c>
      <c r="AC66" s="3">
        <f t="shared" si="15"/>
        <v>5807.0882068349392</v>
      </c>
      <c r="AD66" s="3">
        <f t="shared" si="16"/>
        <v>5993.5037892294376</v>
      </c>
      <c r="AE66" s="3">
        <f t="shared" si="17"/>
        <v>6185.9035702656201</v>
      </c>
      <c r="AF66" s="3">
        <f t="shared" si="18"/>
        <v>6384.4796510163851</v>
      </c>
      <c r="AG66" s="3">
        <f t="shared" si="19"/>
        <v>6589.4302992654011</v>
      </c>
      <c r="AH66" s="3">
        <f t="shared" si="20"/>
        <v>6800.9601474670753</v>
      </c>
      <c r="AI66" s="3">
        <f t="shared" si="21"/>
        <v>7019.280397061294</v>
      </c>
    </row>
    <row r="67" spans="1:35" x14ac:dyDescent="0.25">
      <c r="A67" s="1" t="s">
        <v>103</v>
      </c>
      <c r="B67" s="1" t="s">
        <v>105</v>
      </c>
      <c r="C67" s="1">
        <v>13.5279871894752</v>
      </c>
      <c r="D67" s="1" t="s">
        <v>34</v>
      </c>
      <c r="E67" s="2">
        <v>19404.322538987701</v>
      </c>
      <c r="F67" s="1">
        <v>1434.38356846496</v>
      </c>
      <c r="G67" s="1">
        <v>2.5822781162779802</v>
      </c>
      <c r="H67" s="1">
        <v>166.08484790789799</v>
      </c>
      <c r="I67" s="1">
        <f t="shared" ref="I67:I130" si="22">S67*(G67^T67)</f>
        <v>1434.3835691092565</v>
      </c>
      <c r="J67" s="1">
        <v>5.1917939412268799E-2</v>
      </c>
      <c r="K67" s="1">
        <v>2.881964149077036</v>
      </c>
      <c r="L67" s="1">
        <f t="shared" ref="L67:L130" si="23">K67*(1+J67)</f>
        <v>3.0315897891571484</v>
      </c>
      <c r="M67" s="1">
        <f t="shared" ref="M67:M130" si="24">L67*(1+J67)</f>
        <v>3.1889836841534622</v>
      </c>
      <c r="N67" s="1">
        <f t="shared" ref="N67:N130" si="25">M67*(1+J67)</f>
        <v>3.3545491458540555</v>
      </c>
      <c r="O67" s="1">
        <f t="shared" ref="O67:O130" si="26">N67*(1+J67)</f>
        <v>3.5287104251639847</v>
      </c>
      <c r="P67" s="1">
        <f t="shared" ref="P67:P130" si="27">O67*(1+J67)</f>
        <v>3.7119137992210898</v>
      </c>
      <c r="Q67" s="1">
        <f t="shared" ref="Q67:Q130" si="28">P67*(1+J67)</f>
        <v>3.9046287149526151</v>
      </c>
      <c r="R67" s="1">
        <v>91.861530501611895</v>
      </c>
      <c r="S67" s="1">
        <v>793.357561423211</v>
      </c>
      <c r="T67" s="1">
        <v>0.62425838447348003</v>
      </c>
      <c r="U67" s="1">
        <f t="shared" ref="U67:U130" si="29">S67*(K67^T67)</f>
        <v>1536.1492454839897</v>
      </c>
      <c r="V67" s="1">
        <f t="shared" ref="V67:V130" si="30">S67*(L67^T67)</f>
        <v>1585.4617659834573</v>
      </c>
      <c r="W67" s="1">
        <f t="shared" ref="W67:W130" si="31">S67*(M67^T67)</f>
        <v>1636.3572867579048</v>
      </c>
      <c r="X67" s="1">
        <f t="shared" ref="X67:X130" si="32">S67*(N67^T67)</f>
        <v>1688.8866243108321</v>
      </c>
      <c r="Y67" s="1">
        <f t="shared" ref="Y67:Y130" si="33">S67*(O67^T67)</f>
        <v>1743.1022264259545</v>
      </c>
      <c r="Z67" s="1">
        <f t="shared" ref="Z67:Z130" si="34">S67*(P67^T67)</f>
        <v>1799.0582245335581</v>
      </c>
      <c r="AA67" s="1">
        <f t="shared" ref="AA67:AA130" si="35">S67*(Q67^T67)</f>
        <v>1856.8104877578883</v>
      </c>
      <c r="AB67" s="3">
        <f t="shared" ref="AB67:AB130" si="36">I67*C67</f>
        <v>19404.322547703738</v>
      </c>
      <c r="AC67" s="3">
        <f t="shared" ref="AC67:AC130" si="37">U67*C67</f>
        <v>20781.007314029408</v>
      </c>
      <c r="AD67" s="3">
        <f t="shared" ref="AD67:AD130" si="38">V67*C67</f>
        <v>21448.106459626939</v>
      </c>
      <c r="AE67" s="3">
        <f t="shared" ref="AE67:AE130" si="39">W67*C67</f>
        <v>22136.620412665332</v>
      </c>
      <c r="AF67" s="3">
        <f t="shared" ref="AF67:AF130" si="40">X67*C67</f>
        <v>22847.236618152951</v>
      </c>
      <c r="AG67" s="3">
        <f t="shared" ref="AG67:AG130" si="41">Y67*C67</f>
        <v>23580.664589036012</v>
      </c>
      <c r="AH67" s="3">
        <f t="shared" ref="AH67:AH130" si="42">Z67*C67</f>
        <v>24337.636614609972</v>
      </c>
      <c r="AI67" s="3">
        <f t="shared" ref="AI67:AI130" si="43">AA67*C67</f>
        <v>25118.908491671908</v>
      </c>
    </row>
    <row r="68" spans="1:35" x14ac:dyDescent="0.25">
      <c r="A68" s="1" t="s">
        <v>103</v>
      </c>
      <c r="B68" s="1" t="s">
        <v>106</v>
      </c>
      <c r="C68" s="1">
        <v>288.92446642935499</v>
      </c>
      <c r="D68" s="1" t="s">
        <v>34</v>
      </c>
      <c r="E68" s="2">
        <v>41658.4846999855</v>
      </c>
      <c r="F68" s="1">
        <v>144.18469025769201</v>
      </c>
      <c r="G68" s="1">
        <v>0.96673032555735094</v>
      </c>
      <c r="H68" s="1">
        <v>89.941559516174706</v>
      </c>
      <c r="I68" s="1">
        <f t="shared" si="22"/>
        <v>144.18469025538198</v>
      </c>
      <c r="J68" s="1">
        <v>5.1917939412268799E-2</v>
      </c>
      <c r="K68" s="1">
        <v>1.016756042152094</v>
      </c>
      <c r="L68" s="1">
        <f t="shared" si="23"/>
        <v>1.0695439207456048</v>
      </c>
      <c r="M68" s="1">
        <f t="shared" si="24"/>
        <v>1.1250724372216356</v>
      </c>
      <c r="N68" s="1">
        <f t="shared" si="25"/>
        <v>1.1834838798517222</v>
      </c>
      <c r="O68" s="1">
        <f t="shared" si="26"/>
        <v>1.2449279242212608</v>
      </c>
      <c r="P68" s="1">
        <f t="shared" si="27"/>
        <v>1.3095620167636217</v>
      </c>
      <c r="Q68" s="1">
        <f t="shared" si="28"/>
        <v>1.377551778206564</v>
      </c>
      <c r="R68" s="1">
        <v>91.861530501611895</v>
      </c>
      <c r="S68" s="1">
        <v>147.26258242821001</v>
      </c>
      <c r="T68" s="1">
        <v>0.62425838447348003</v>
      </c>
      <c r="U68" s="1">
        <f t="shared" si="29"/>
        <v>148.79815155545396</v>
      </c>
      <c r="V68" s="1">
        <f t="shared" si="30"/>
        <v>153.57477851434652</v>
      </c>
      <c r="W68" s="1">
        <f t="shared" si="31"/>
        <v>158.50474182094172</v>
      </c>
      <c r="X68" s="1">
        <f t="shared" si="32"/>
        <v>163.59296378458657</v>
      </c>
      <c r="Y68" s="1">
        <f t="shared" si="33"/>
        <v>168.84452472758235</v>
      </c>
      <c r="Z68" s="1">
        <f t="shared" si="34"/>
        <v>174.26466805761964</v>
      </c>
      <c r="AA68" s="1">
        <f t="shared" si="35"/>
        <v>179.85880550304529</v>
      </c>
      <c r="AB68" s="3">
        <f t="shared" si="36"/>
        <v>41658.484699318062</v>
      </c>
      <c r="AC68" s="3">
        <f t="shared" si="37"/>
        <v>42991.426543833833</v>
      </c>
      <c r="AD68" s="3">
        <f t="shared" si="38"/>
        <v>44371.510939263942</v>
      </c>
      <c r="AE68" s="3">
        <f t="shared" si="39"/>
        <v>45795.897957138259</v>
      </c>
      <c r="AF68" s="3">
        <f t="shared" si="40"/>
        <v>47266.009773058468</v>
      </c>
      <c r="AG68" s="3">
        <f t="shared" si="41"/>
        <v>48783.314216434766</v>
      </c>
      <c r="AH68" s="3">
        <f t="shared" si="42"/>
        <v>50349.326236036417</v>
      </c>
      <c r="AI68" s="3">
        <f t="shared" si="43"/>
        <v>51965.609412588499</v>
      </c>
    </row>
    <row r="69" spans="1:35" x14ac:dyDescent="0.25">
      <c r="A69" s="1" t="s">
        <v>103</v>
      </c>
      <c r="B69" s="1" t="s">
        <v>107</v>
      </c>
      <c r="C69" s="1">
        <v>292.08680697474199</v>
      </c>
      <c r="D69" s="1" t="s">
        <v>34</v>
      </c>
      <c r="E69" s="2">
        <v>58229.910698073501</v>
      </c>
      <c r="F69" s="1">
        <v>199.35823634481599</v>
      </c>
      <c r="G69" s="1">
        <v>0.32759799202478601</v>
      </c>
      <c r="H69" s="1">
        <v>45.770048967872903</v>
      </c>
      <c r="I69" s="1">
        <f t="shared" si="22"/>
        <v>199.35823623947746</v>
      </c>
      <c r="J69" s="1">
        <v>5.1917939412268799E-2</v>
      </c>
      <c r="K69" s="1">
        <v>0.34007232826569928</v>
      </c>
      <c r="L69" s="1">
        <f t="shared" si="23"/>
        <v>0.35772818280038704</v>
      </c>
      <c r="M69" s="1">
        <f t="shared" si="24"/>
        <v>0.37630069292107859</v>
      </c>
      <c r="N69" s="1">
        <f t="shared" si="25"/>
        <v>0.39583744949694993</v>
      </c>
      <c r="O69" s="1">
        <f t="shared" si="26"/>
        <v>0.4163885142170396</v>
      </c>
      <c r="P69" s="1">
        <f t="shared" si="27"/>
        <v>0.4380065478701245</v>
      </c>
      <c r="Q69" s="1">
        <f t="shared" si="28"/>
        <v>0.46074694528462268</v>
      </c>
      <c r="R69" s="1">
        <v>91.861530501611895</v>
      </c>
      <c r="S69" s="1">
        <v>400.116519901289</v>
      </c>
      <c r="T69" s="1">
        <v>0.62425838447348003</v>
      </c>
      <c r="U69" s="1">
        <f t="shared" si="29"/>
        <v>204.0637841881512</v>
      </c>
      <c r="V69" s="1">
        <f t="shared" si="30"/>
        <v>210.61451457490264</v>
      </c>
      <c r="W69" s="1">
        <f t="shared" si="31"/>
        <v>217.37553248901042</v>
      </c>
      <c r="X69" s="1">
        <f t="shared" si="32"/>
        <v>224.35358845164558</v>
      </c>
      <c r="Y69" s="1">
        <f t="shared" si="33"/>
        <v>231.55564968506775</v>
      </c>
      <c r="Z69" s="1">
        <f t="shared" si="34"/>
        <v>238.98890706903043</v>
      </c>
      <c r="AA69" s="1">
        <f t="shared" si="35"/>
        <v>246.66078232049659</v>
      </c>
      <c r="AB69" s="3">
        <f t="shared" si="36"/>
        <v>58229.910667305267</v>
      </c>
      <c r="AC69" s="3">
        <f t="shared" si="37"/>
        <v>59604.33914269993</v>
      </c>
      <c r="AD69" s="3">
        <f t="shared" si="38"/>
        <v>61517.721064718571</v>
      </c>
      <c r="AE69" s="3">
        <f t="shared" si="39"/>
        <v>63492.525199149342</v>
      </c>
      <c r="AF69" s="3">
        <f t="shared" si="40"/>
        <v>65530.723284166503</v>
      </c>
      <c r="AG69" s="3">
        <f t="shared" si="41"/>
        <v>67634.350353473361</v>
      </c>
      <c r="AH69" s="3">
        <f t="shared" si="42"/>
        <v>69805.506768176449</v>
      </c>
      <c r="AI69" s="3">
        <f t="shared" si="43"/>
        <v>72046.360313885743</v>
      </c>
    </row>
    <row r="70" spans="1:35" x14ac:dyDescent="0.25">
      <c r="A70" s="1" t="s">
        <v>108</v>
      </c>
      <c r="B70" s="1" t="s">
        <v>109</v>
      </c>
      <c r="C70" s="1">
        <v>12.16070075076</v>
      </c>
      <c r="D70" s="1" t="s">
        <v>34</v>
      </c>
      <c r="E70" s="2">
        <v>9.3116079793826891</v>
      </c>
      <c r="F70" s="1">
        <v>0.76571310899174505</v>
      </c>
      <c r="G70" s="1">
        <v>0.61671517404692999</v>
      </c>
      <c r="H70" s="1">
        <v>67.934791976142407</v>
      </c>
      <c r="I70" s="1">
        <f t="shared" si="22"/>
        <v>0.76571310881650279</v>
      </c>
      <c r="J70" s="1">
        <v>5.1917939412268799E-2</v>
      </c>
      <c r="K70" s="1">
        <v>0.71482681072641385</v>
      </c>
      <c r="L70" s="1">
        <f t="shared" si="23"/>
        <v>0.75193914577597321</v>
      </c>
      <c r="M70" s="1">
        <f t="shared" si="24"/>
        <v>0.79097827678808341</v>
      </c>
      <c r="N70" s="1">
        <f t="shared" si="25"/>
        <v>0.83204423903878799</v>
      </c>
      <c r="O70" s="1">
        <f t="shared" si="26"/>
        <v>0.8752422614295311</v>
      </c>
      <c r="P70" s="1">
        <f t="shared" si="27"/>
        <v>0.92068303612948665</v>
      </c>
      <c r="Q70" s="1">
        <f t="shared" si="28"/>
        <v>0.9684830022171611</v>
      </c>
      <c r="R70" s="1">
        <v>91.861530501611895</v>
      </c>
      <c r="S70" s="1">
        <v>1.0353984471142701</v>
      </c>
      <c r="T70" s="1">
        <v>0.62425838447348003</v>
      </c>
      <c r="U70" s="1">
        <f t="shared" si="29"/>
        <v>0.83963620469516054</v>
      </c>
      <c r="V70" s="1">
        <f t="shared" si="30"/>
        <v>0.86658969093866711</v>
      </c>
      <c r="W70" s="1">
        <f t="shared" si="31"/>
        <v>0.89440842145894073</v>
      </c>
      <c r="X70" s="1">
        <f t="shared" si="32"/>
        <v>0.92312017179684147</v>
      </c>
      <c r="Y70" s="1">
        <f t="shared" si="33"/>
        <v>0.95275360912659912</v>
      </c>
      <c r="Z70" s="1">
        <f t="shared" si="34"/>
        <v>0.98333832087848028</v>
      </c>
      <c r="AA70" s="1">
        <f t="shared" si="35"/>
        <v>1.0149048442802833</v>
      </c>
      <c r="AB70" s="3">
        <f t="shared" si="36"/>
        <v>9.3116079772516187</v>
      </c>
      <c r="AC70" s="3">
        <f t="shared" si="37"/>
        <v>10.210564624801716</v>
      </c>
      <c r="AD70" s="3">
        <f t="shared" si="38"/>
        <v>10.538337905198725</v>
      </c>
      <c r="AE70" s="3">
        <f t="shared" si="39"/>
        <v>10.876633162321808</v>
      </c>
      <c r="AF70" s="3">
        <f t="shared" si="40"/>
        <v>11.225788166211551</v>
      </c>
      <c r="AG70" s="3">
        <f t="shared" si="41"/>
        <v>11.586151529795133</v>
      </c>
      <c r="AH70" s="3">
        <f t="shared" si="42"/>
        <v>11.958083056958014</v>
      </c>
      <c r="AI70" s="3">
        <f t="shared" si="43"/>
        <v>12.341954101789202</v>
      </c>
    </row>
    <row r="71" spans="1:35" x14ac:dyDescent="0.25">
      <c r="A71" s="1" t="s">
        <v>108</v>
      </c>
      <c r="B71" s="1" t="s">
        <v>110</v>
      </c>
      <c r="C71" s="1">
        <v>254.65997234564901</v>
      </c>
      <c r="D71" s="1" t="s">
        <v>34</v>
      </c>
      <c r="E71" s="2">
        <v>28853.822827759901</v>
      </c>
      <c r="F71" s="1">
        <v>113.30332977731</v>
      </c>
      <c r="G71" s="1">
        <v>2.0099289333277701</v>
      </c>
      <c r="H71" s="1">
        <v>142.035456685258</v>
      </c>
      <c r="I71" s="1">
        <f t="shared" si="22"/>
        <v>113.30332981476116</v>
      </c>
      <c r="J71" s="1">
        <v>5.1917939412268799E-2</v>
      </c>
      <c r="K71" s="1">
        <v>2.2663271409968959</v>
      </c>
      <c r="L71" s="1">
        <f t="shared" si="23"/>
        <v>2.3839901761915532</v>
      </c>
      <c r="M71" s="1">
        <f t="shared" si="24"/>
        <v>2.5077620337185103</v>
      </c>
      <c r="N71" s="1">
        <f t="shared" si="25"/>
        <v>2.6379598710454961</v>
      </c>
      <c r="O71" s="1">
        <f t="shared" si="26"/>
        <v>2.7749173118024326</v>
      </c>
      <c r="P71" s="1">
        <f t="shared" si="27"/>
        <v>2.9189853006706472</v>
      </c>
      <c r="Q71" s="1">
        <f t="shared" si="28"/>
        <v>3.0705330026561692</v>
      </c>
      <c r="R71" s="1">
        <v>91.861530501611895</v>
      </c>
      <c r="S71" s="1">
        <v>73.279007419510506</v>
      </c>
      <c r="T71" s="1">
        <v>0.62425838447348003</v>
      </c>
      <c r="U71" s="1">
        <f t="shared" si="29"/>
        <v>122.12165752103729</v>
      </c>
      <c r="V71" s="1">
        <f t="shared" si="30"/>
        <v>126.04193203709697</v>
      </c>
      <c r="W71" s="1">
        <f t="shared" si="31"/>
        <v>130.08805280019615</v>
      </c>
      <c r="X71" s="1">
        <f t="shared" si="32"/>
        <v>134.26405964933821</v>
      </c>
      <c r="Y71" s="1">
        <f t="shared" si="33"/>
        <v>138.5741221079594</v>
      </c>
      <c r="Z71" s="1">
        <f t="shared" si="34"/>
        <v>143.02254354697885</v>
      </c>
      <c r="AA71" s="1">
        <f t="shared" si="35"/>
        <v>147.61376548148846</v>
      </c>
      <c r="AB71" s="3">
        <f t="shared" si="36"/>
        <v>28853.822837297026</v>
      </c>
      <c r="AC71" s="3">
        <f t="shared" si="37"/>
        <v>31099.497927112177</v>
      </c>
      <c r="AD71" s="3">
        <f t="shared" si="38"/>
        <v>32097.834926959287</v>
      </c>
      <c r="AE71" s="3">
        <f t="shared" si="39"/>
        <v>33128.219928597282</v>
      </c>
      <c r="AF71" s="3">
        <f t="shared" si="40"/>
        <v>34191.681717315034</v>
      </c>
      <c r="AG71" s="3">
        <f t="shared" si="41"/>
        <v>35289.282103835532</v>
      </c>
      <c r="AH71" s="3">
        <f t="shared" si="42"/>
        <v>36422.116984478016</v>
      </c>
      <c r="AI71" s="3">
        <f t="shared" si="43"/>
        <v>37591.317435352968</v>
      </c>
    </row>
    <row r="72" spans="1:35" x14ac:dyDescent="0.25">
      <c r="A72" s="1" t="s">
        <v>108</v>
      </c>
      <c r="B72" s="1" t="s">
        <v>111</v>
      </c>
      <c r="C72" s="1">
        <v>562.39724158598699</v>
      </c>
      <c r="D72" s="1" t="s">
        <v>34</v>
      </c>
      <c r="E72" s="2">
        <v>33751.011684574798</v>
      </c>
      <c r="F72" s="1">
        <v>60.012761779192402</v>
      </c>
      <c r="G72" s="1">
        <v>1.0913198888003199</v>
      </c>
      <c r="H72" s="1">
        <v>97.012026080724297</v>
      </c>
      <c r="I72" s="1">
        <f t="shared" si="22"/>
        <v>60.012761781675472</v>
      </c>
      <c r="J72" s="1">
        <v>5.1917939412268799E-2</v>
      </c>
      <c r="K72" s="1">
        <v>1.1088187317794449</v>
      </c>
      <c r="L72" s="1">
        <f t="shared" si="23"/>
        <v>1.1663863155151588</v>
      </c>
      <c r="M72" s="1">
        <f t="shared" si="24"/>
        <v>1.2269426895753743</v>
      </c>
      <c r="N72" s="1">
        <f t="shared" si="25"/>
        <v>1.2906430257950747</v>
      </c>
      <c r="O72" s="1">
        <f t="shared" si="26"/>
        <v>1.3576505522111708</v>
      </c>
      <c r="P72" s="1">
        <f t="shared" si="27"/>
        <v>1.4281369713239038</v>
      </c>
      <c r="Q72" s="1">
        <f t="shared" si="28"/>
        <v>1.5022829000735194</v>
      </c>
      <c r="R72" s="1">
        <v>91.861530501611895</v>
      </c>
      <c r="S72" s="1">
        <v>56.826605621842901</v>
      </c>
      <c r="T72" s="1">
        <v>0.62425838447348003</v>
      </c>
      <c r="U72" s="1">
        <f t="shared" si="29"/>
        <v>60.611675918822776</v>
      </c>
      <c r="V72" s="1">
        <f t="shared" si="30"/>
        <v>62.557394747928051</v>
      </c>
      <c r="W72" s="1">
        <f t="shared" si="31"/>
        <v>64.565573848994873</v>
      </c>
      <c r="X72" s="1">
        <f t="shared" si="32"/>
        <v>66.638218283348223</v>
      </c>
      <c r="Y72" s="1">
        <f t="shared" si="33"/>
        <v>68.777397477561408</v>
      </c>
      <c r="Z72" s="1">
        <f t="shared" si="34"/>
        <v>70.985247289669829</v>
      </c>
      <c r="AA72" s="1">
        <f t="shared" si="35"/>
        <v>73.263972141712941</v>
      </c>
      <c r="AB72" s="3">
        <f t="shared" si="36"/>
        <v>33751.011685971229</v>
      </c>
      <c r="AC72" s="3">
        <f t="shared" si="37"/>
        <v>34087.839344649721</v>
      </c>
      <c r="AD72" s="3">
        <f t="shared" si="38"/>
        <v>35182.106247040443</v>
      </c>
      <c r="AE72" s="3">
        <f t="shared" si="39"/>
        <v>36311.500634091055</v>
      </c>
      <c r="AF72" s="3">
        <f t="shared" si="40"/>
        <v>37477.150146759923</v>
      </c>
      <c r="AG72" s="3">
        <f t="shared" si="41"/>
        <v>38680.218624843554</v>
      </c>
      <c r="AH72" s="3">
        <f t="shared" si="42"/>
        <v>39921.907269009469</v>
      </c>
      <c r="AI72" s="3">
        <f t="shared" si="43"/>
        <v>41203.455840131952</v>
      </c>
    </row>
    <row r="73" spans="1:35" x14ac:dyDescent="0.25">
      <c r="A73" s="1" t="s">
        <v>108</v>
      </c>
      <c r="B73" s="1" t="s">
        <v>112</v>
      </c>
      <c r="C73" s="1">
        <v>331.06594411036099</v>
      </c>
      <c r="D73" s="1" t="s">
        <v>34</v>
      </c>
      <c r="E73" s="2">
        <v>31634.196013733999</v>
      </c>
      <c r="F73" s="1">
        <v>95.552552524667703</v>
      </c>
      <c r="G73" s="1">
        <v>0.88480185111090304</v>
      </c>
      <c r="H73" s="1">
        <v>85.104369946049601</v>
      </c>
      <c r="I73" s="1">
        <f t="shared" si="22"/>
        <v>95.552552519129733</v>
      </c>
      <c r="J73" s="1">
        <v>5.1917939412268799E-2</v>
      </c>
      <c r="K73" s="1">
        <v>1.3249226792245039</v>
      </c>
      <c r="L73" s="1">
        <f t="shared" si="23"/>
        <v>1.3937099346104227</v>
      </c>
      <c r="M73" s="1">
        <f t="shared" si="24"/>
        <v>1.4660684825538037</v>
      </c>
      <c r="N73" s="1">
        <f t="shared" si="25"/>
        <v>1.5421837372052691</v>
      </c>
      <c r="O73" s="1">
        <f t="shared" si="26"/>
        <v>1.6222507390360787</v>
      </c>
      <c r="P73" s="1">
        <f t="shared" si="27"/>
        <v>1.7064746546168623</v>
      </c>
      <c r="Q73" s="1">
        <f t="shared" si="28"/>
        <v>1.7950713023438329</v>
      </c>
      <c r="R73" s="1">
        <v>91.861530501611895</v>
      </c>
      <c r="S73" s="1">
        <v>103.139283256735</v>
      </c>
      <c r="T73" s="1">
        <v>0.62425838447348003</v>
      </c>
      <c r="U73" s="1">
        <f t="shared" si="29"/>
        <v>122.94265127183232</v>
      </c>
      <c r="V73" s="1">
        <f t="shared" si="30"/>
        <v>126.88928082551939</v>
      </c>
      <c r="W73" s="1">
        <f t="shared" si="31"/>
        <v>130.96260265949243</v>
      </c>
      <c r="X73" s="1">
        <f t="shared" si="32"/>
        <v>135.16668377159507</v>
      </c>
      <c r="Y73" s="1">
        <f t="shared" si="33"/>
        <v>139.50572171594004</v>
      </c>
      <c r="Z73" s="1">
        <f t="shared" si="34"/>
        <v>143.98404879394664</v>
      </c>
      <c r="AA73" s="1">
        <f t="shared" si="35"/>
        <v>148.60613637991611</v>
      </c>
      <c r="AB73" s="3">
        <f t="shared" si="36"/>
        <v>31634.196011900538</v>
      </c>
      <c r="AC73" s="3">
        <f t="shared" si="37"/>
        <v>40702.124914740038</v>
      </c>
      <c r="AD73" s="3">
        <f t="shared" si="38"/>
        <v>42008.719553985306</v>
      </c>
      <c r="AE73" s="3">
        <f t="shared" si="39"/>
        <v>43357.257692614934</v>
      </c>
      <c r="AF73" s="3">
        <f t="shared" si="40"/>
        <v>44749.085775109736</v>
      </c>
      <c r="AG73" s="3">
        <f t="shared" si="41"/>
        <v>46185.59346868498</v>
      </c>
      <c r="AH73" s="3">
        <f t="shared" si="42"/>
        <v>47668.215050800231</v>
      </c>
      <c r="AI73" s="3">
        <f t="shared" si="43"/>
        <v>49198.430841209993</v>
      </c>
    </row>
    <row r="74" spans="1:35" x14ac:dyDescent="0.25">
      <c r="A74" s="1" t="s">
        <v>108</v>
      </c>
      <c r="B74" s="1" t="s">
        <v>113</v>
      </c>
      <c r="C74" s="1">
        <v>414.16397380414099</v>
      </c>
      <c r="D74" s="1" t="s">
        <v>34</v>
      </c>
      <c r="E74" s="2">
        <v>51096.0842848217</v>
      </c>
      <c r="F74" s="1">
        <v>123.37162939475</v>
      </c>
      <c r="G74" s="1">
        <v>1.05212670056629</v>
      </c>
      <c r="H74" s="1">
        <v>94.8221585002415</v>
      </c>
      <c r="I74" s="1">
        <f t="shared" si="22"/>
        <v>123.37162939771851</v>
      </c>
      <c r="J74" s="1">
        <v>5.1917939412268799E-2</v>
      </c>
      <c r="K74" s="1">
        <v>2.1825312314959282</v>
      </c>
      <c r="L74" s="1">
        <f t="shared" si="23"/>
        <v>2.2958437557381184</v>
      </c>
      <c r="M74" s="1">
        <f t="shared" si="24"/>
        <v>2.4150392327485659</v>
      </c>
      <c r="N74" s="1">
        <f t="shared" si="25"/>
        <v>2.5404230933126581</v>
      </c>
      <c r="O74" s="1">
        <f t="shared" si="26"/>
        <v>2.6723166255527935</v>
      </c>
      <c r="P74" s="1">
        <f t="shared" si="27"/>
        <v>2.8110577982086422</v>
      </c>
      <c r="Q74" s="1">
        <f t="shared" si="28"/>
        <v>2.9570021266604245</v>
      </c>
      <c r="R74" s="1">
        <v>91.861530501611895</v>
      </c>
      <c r="S74" s="1">
        <v>119.519602547864</v>
      </c>
      <c r="T74" s="1">
        <v>0.62425838447348003</v>
      </c>
      <c r="U74" s="1">
        <f t="shared" si="29"/>
        <v>194.553054582676</v>
      </c>
      <c r="V74" s="1">
        <f t="shared" si="30"/>
        <v>200.79847736340304</v>
      </c>
      <c r="W74" s="1">
        <f t="shared" si="31"/>
        <v>207.24438687405416</v>
      </c>
      <c r="X74" s="1">
        <f t="shared" si="32"/>
        <v>213.89721901661503</v>
      </c>
      <c r="Y74" s="1">
        <f t="shared" si="33"/>
        <v>220.76361629444776</v>
      </c>
      <c r="Z74" s="1">
        <f t="shared" si="34"/>
        <v>227.85043444448155</v>
      </c>
      <c r="AA74" s="1">
        <f t="shared" si="35"/>
        <v>235.16474928230591</v>
      </c>
      <c r="AB74" s="3">
        <f t="shared" si="36"/>
        <v>51096.084286050878</v>
      </c>
      <c r="AC74" s="3">
        <f t="shared" si="37"/>
        <v>80576.86620169504</v>
      </c>
      <c r="AD74" s="3">
        <f t="shared" si="38"/>
        <v>83163.495318647852</v>
      </c>
      <c r="AE74" s="3">
        <f t="shared" si="39"/>
        <v>85833.158816361029</v>
      </c>
      <c r="AF74" s="3">
        <f t="shared" si="40"/>
        <v>88588.522213575954</v>
      </c>
      <c r="AG74" s="3">
        <f t="shared" si="41"/>
        <v>91432.33659588109</v>
      </c>
      <c r="AH74" s="3">
        <f t="shared" si="42"/>
        <v>94367.441362526399</v>
      </c>
      <c r="AI74" s="3">
        <f t="shared" si="43"/>
        <v>97396.767061414328</v>
      </c>
    </row>
    <row r="75" spans="1:35" x14ac:dyDescent="0.25">
      <c r="A75" s="1" t="s">
        <v>114</v>
      </c>
      <c r="B75" s="1" t="s">
        <v>115</v>
      </c>
      <c r="C75" s="1">
        <v>341.50906542035398</v>
      </c>
      <c r="D75" s="1" t="s">
        <v>34</v>
      </c>
      <c r="E75" s="2">
        <v>7534.1721372412203</v>
      </c>
      <c r="F75" s="1">
        <v>22.061411833877902</v>
      </c>
      <c r="G75" s="1">
        <v>0.70694460964661598</v>
      </c>
      <c r="H75" s="1">
        <v>73.979474530192604</v>
      </c>
      <c r="I75" s="1">
        <f t="shared" si="22"/>
        <v>22.061411830255366</v>
      </c>
      <c r="J75" s="1">
        <v>5.1917939412268799E-2</v>
      </c>
      <c r="K75" s="1">
        <v>0.89195818130222337</v>
      </c>
      <c r="L75" s="1">
        <f t="shared" si="23"/>
        <v>0.93826681211734975</v>
      </c>
      <c r="M75" s="1">
        <f t="shared" si="24"/>
        <v>0.98697969162140098</v>
      </c>
      <c r="N75" s="1">
        <f t="shared" si="25"/>
        <v>1.0382216434521407</v>
      </c>
      <c r="O75" s="1">
        <f t="shared" si="26"/>
        <v>1.0921239718333953</v>
      </c>
      <c r="P75" s="1">
        <f t="shared" si="27"/>
        <v>1.1488247980337278</v>
      </c>
      <c r="Q75" s="1">
        <f t="shared" si="28"/>
        <v>1.208469414293355</v>
      </c>
      <c r="R75" s="1">
        <v>91.861530501611895</v>
      </c>
      <c r="S75" s="1">
        <v>27.3940179888586</v>
      </c>
      <c r="T75" s="1">
        <v>0.62425838447348003</v>
      </c>
      <c r="U75" s="1">
        <f t="shared" si="29"/>
        <v>25.506911201497456</v>
      </c>
      <c r="V75" s="1">
        <f t="shared" si="30"/>
        <v>26.325718413882388</v>
      </c>
      <c r="W75" s="1">
        <f t="shared" si="31"/>
        <v>27.170810472980317</v>
      </c>
      <c r="X75" s="1">
        <f t="shared" si="32"/>
        <v>28.043031158812088</v>
      </c>
      <c r="Y75" s="1">
        <f t="shared" si="33"/>
        <v>28.943251337907025</v>
      </c>
      <c r="Z75" s="1">
        <f t="shared" si="34"/>
        <v>29.872369832817402</v>
      </c>
      <c r="AA75" s="1">
        <f t="shared" si="35"/>
        <v>30.831314319545569</v>
      </c>
      <c r="AB75" s="3">
        <f t="shared" si="36"/>
        <v>7534.172136004051</v>
      </c>
      <c r="AC75" s="3">
        <f t="shared" si="37"/>
        <v>8710.8414061833537</v>
      </c>
      <c r="AD75" s="3">
        <f t="shared" si="38"/>
        <v>8990.4714920443785</v>
      </c>
      <c r="AE75" s="3">
        <f t="shared" si="39"/>
        <v>9279.0780913410745</v>
      </c>
      <c r="AF75" s="3">
        <f t="shared" si="40"/>
        <v>9576.949362599782</v>
      </c>
      <c r="AG75" s="3">
        <f t="shared" si="41"/>
        <v>9884.3827146350377</v>
      </c>
      <c r="AH75" s="3">
        <f t="shared" si="42"/>
        <v>10201.685103496646</v>
      </c>
      <c r="AI75" s="3">
        <f t="shared" si="43"/>
        <v>10529.173338949184</v>
      </c>
    </row>
    <row r="76" spans="1:35" x14ac:dyDescent="0.25">
      <c r="A76" s="1" t="s">
        <v>114</v>
      </c>
      <c r="B76" s="1" t="s">
        <v>116</v>
      </c>
      <c r="C76" s="1">
        <v>15.639584191697301</v>
      </c>
      <c r="D76" s="1" t="s">
        <v>34</v>
      </c>
      <c r="E76" s="2">
        <v>27328.268544845501</v>
      </c>
      <c r="F76" s="1">
        <v>1747.37820455311</v>
      </c>
      <c r="G76" s="1">
        <v>3.2762840742746899</v>
      </c>
      <c r="H76" s="1">
        <v>192.69255306785399</v>
      </c>
      <c r="I76" s="1">
        <f t="shared" si="22"/>
        <v>1747.3782055349395</v>
      </c>
      <c r="J76" s="1">
        <v>5.1917939412268799E-2</v>
      </c>
      <c r="K76" s="1">
        <v>3.6226669407834291</v>
      </c>
      <c r="L76" s="1">
        <f t="shared" si="23"/>
        <v>3.8107483435258525</v>
      </c>
      <c r="M76" s="1">
        <f t="shared" si="24"/>
        <v>4.0085945451404319</v>
      </c>
      <c r="N76" s="1">
        <f t="shared" si="25"/>
        <v>4.2167125138633841</v>
      </c>
      <c r="O76" s="1">
        <f t="shared" si="26"/>
        <v>4.4356355386770989</v>
      </c>
      <c r="P76" s="1">
        <f t="shared" si="27"/>
        <v>4.6659245958290434</v>
      </c>
      <c r="Q76" s="1">
        <f t="shared" si="28"/>
        <v>4.9081697862975107</v>
      </c>
      <c r="R76" s="1">
        <v>91.861530501611895</v>
      </c>
      <c r="S76" s="1">
        <v>833.02044464003802</v>
      </c>
      <c r="T76" s="1">
        <v>0.62425838447348003</v>
      </c>
      <c r="U76" s="1">
        <f t="shared" si="29"/>
        <v>1860.5178074693802</v>
      </c>
      <c r="V76" s="1">
        <f t="shared" si="30"/>
        <v>1920.2430085136004</v>
      </c>
      <c r="W76" s="1">
        <f t="shared" si="31"/>
        <v>1981.8854713144424</v>
      </c>
      <c r="X76" s="1">
        <f t="shared" si="32"/>
        <v>2045.5067426323856</v>
      </c>
      <c r="Y76" s="1">
        <f t="shared" si="33"/>
        <v>2111.1703449642537</v>
      </c>
      <c r="Z76" s="1">
        <f t="shared" si="34"/>
        <v>2178.9418399670831</v>
      </c>
      <c r="AA76" s="1">
        <f t="shared" si="35"/>
        <v>2248.8888939179978</v>
      </c>
      <c r="AB76" s="3">
        <f t="shared" si="36"/>
        <v>27328.268560200639</v>
      </c>
      <c r="AC76" s="3">
        <f t="shared" si="37"/>
        <v>29097.724890069439</v>
      </c>
      <c r="AD76" s="3">
        <f t="shared" si="38"/>
        <v>30031.80220016657</v>
      </c>
      <c r="AE76" s="3">
        <f t="shared" si="39"/>
        <v>30995.864686923909</v>
      </c>
      <c r="AF76" s="3">
        <f t="shared" si="40"/>
        <v>31990.874916083696</v>
      </c>
      <c r="AG76" s="3">
        <f t="shared" si="41"/>
        <v>33017.826353083081</v>
      </c>
      <c r="AH76" s="3">
        <f t="shared" si="42"/>
        <v>34077.744354977025</v>
      </c>
      <c r="AI76" s="3">
        <f t="shared" si="43"/>
        <v>35171.68719420355</v>
      </c>
    </row>
    <row r="77" spans="1:35" x14ac:dyDescent="0.25">
      <c r="A77" s="1" t="s">
        <v>114</v>
      </c>
      <c r="B77" s="1" t="s">
        <v>117</v>
      </c>
      <c r="C77" s="1">
        <v>66.009324552503799</v>
      </c>
      <c r="D77" s="1" t="s">
        <v>34</v>
      </c>
      <c r="E77" s="2">
        <v>9180.8521255195392</v>
      </c>
      <c r="F77" s="1">
        <v>139.08417011928401</v>
      </c>
      <c r="G77" s="1">
        <v>1.5047115119190699</v>
      </c>
      <c r="H77" s="1">
        <v>118.55240044571801</v>
      </c>
      <c r="I77" s="1">
        <f t="shared" si="22"/>
        <v>139.08417014619195</v>
      </c>
      <c r="J77" s="1">
        <v>5.1917939412268799E-2</v>
      </c>
      <c r="K77" s="1">
        <v>1.5071928018502929</v>
      </c>
      <c r="L77" s="1">
        <f t="shared" si="23"/>
        <v>1.5854431464193641</v>
      </c>
      <c r="M77" s="1">
        <f t="shared" si="24"/>
        <v>1.6677560876367616</v>
      </c>
      <c r="N77" s="1">
        <f t="shared" si="25"/>
        <v>1.7543425471491296</v>
      </c>
      <c r="O77" s="1">
        <f t="shared" si="26"/>
        <v>1.8454243972203836</v>
      </c>
      <c r="P77" s="1">
        <f t="shared" si="27"/>
        <v>1.9412350292651943</v>
      </c>
      <c r="Q77" s="1">
        <f t="shared" si="28"/>
        <v>2.0420199518995585</v>
      </c>
      <c r="R77" s="1">
        <v>91.861530501611895</v>
      </c>
      <c r="S77" s="1">
        <v>107.770780580305</v>
      </c>
      <c r="T77" s="1">
        <v>0.62425838447348003</v>
      </c>
      <c r="U77" s="1">
        <f t="shared" si="29"/>
        <v>139.22730054886699</v>
      </c>
      <c r="V77" s="1">
        <f t="shared" si="30"/>
        <v>143.69668992140711</v>
      </c>
      <c r="W77" s="1">
        <f t="shared" si="31"/>
        <v>148.30955288917329</v>
      </c>
      <c r="X77" s="1">
        <f t="shared" si="32"/>
        <v>153.07049515348439</v>
      </c>
      <c r="Y77" s="1">
        <f t="shared" si="33"/>
        <v>157.98427026505678</v>
      </c>
      <c r="Z77" s="1">
        <f t="shared" si="34"/>
        <v>163.05578437017522</v>
      </c>
      <c r="AA77" s="1">
        <f t="shared" si="35"/>
        <v>168.29010110922212</v>
      </c>
      <c r="AB77" s="3">
        <f t="shared" si="36"/>
        <v>9180.8521272956441</v>
      </c>
      <c r="AC77" s="3">
        <f t="shared" si="37"/>
        <v>9190.3000684991512</v>
      </c>
      <c r="AD77" s="3">
        <f t="shared" si="38"/>
        <v>9485.3214421426637</v>
      </c>
      <c r="AE77" s="3">
        <f t="shared" si="39"/>
        <v>9789.8134108981667</v>
      </c>
      <c r="AF77" s="3">
        <f t="shared" si="40"/>
        <v>10104.07999399881</v>
      </c>
      <c r="AG77" s="3">
        <f t="shared" si="41"/>
        <v>10428.434970116608</v>
      </c>
      <c r="AH77" s="3">
        <f t="shared" si="42"/>
        <v>10763.202190653972</v>
      </c>
      <c r="AI77" s="3">
        <f t="shared" si="43"/>
        <v>11108.715903092323</v>
      </c>
    </row>
    <row r="78" spans="1:35" x14ac:dyDescent="0.25">
      <c r="A78" s="1" t="s">
        <v>114</v>
      </c>
      <c r="B78" s="1" t="s">
        <v>118</v>
      </c>
      <c r="C78" s="1">
        <v>317.50526086396297</v>
      </c>
      <c r="D78" s="1" t="s">
        <v>34</v>
      </c>
      <c r="E78" s="2">
        <v>60117.946155870297</v>
      </c>
      <c r="F78" s="1">
        <v>189.34472453238499</v>
      </c>
      <c r="G78" s="1">
        <v>1.7251891540489299</v>
      </c>
      <c r="H78" s="1">
        <v>129.11627389944499</v>
      </c>
      <c r="I78" s="1">
        <f t="shared" si="22"/>
        <v>189.34472458127499</v>
      </c>
      <c r="J78" s="1">
        <v>5.1917939412268799E-2</v>
      </c>
      <c r="K78" s="1">
        <v>2.016671924594942</v>
      </c>
      <c r="L78" s="1">
        <f t="shared" si="23"/>
        <v>2.121373375390486</v>
      </c>
      <c r="M78" s="1">
        <f t="shared" si="24"/>
        <v>2.2315107097648097</v>
      </c>
      <c r="N78" s="1">
        <f t="shared" si="25"/>
        <v>2.3473661475922083</v>
      </c>
      <c r="O78" s="1">
        <f t="shared" si="26"/>
        <v>2.4692365610213116</v>
      </c>
      <c r="P78" s="1">
        <f t="shared" si="27"/>
        <v>2.5974342351909754</v>
      </c>
      <c r="Q78" s="1">
        <f t="shared" si="28"/>
        <v>2.7322876684409731</v>
      </c>
      <c r="R78" s="1">
        <v>91.861530501611895</v>
      </c>
      <c r="S78" s="1">
        <v>134.71188148983401</v>
      </c>
      <c r="T78" s="1">
        <v>0.62425838447348003</v>
      </c>
      <c r="U78" s="1">
        <f t="shared" si="29"/>
        <v>208.72622197618287</v>
      </c>
      <c r="V78" s="1">
        <f t="shared" si="30"/>
        <v>215.4266230799403</v>
      </c>
      <c r="W78" s="1">
        <f t="shared" si="31"/>
        <v>222.34211634857365</v>
      </c>
      <c r="X78" s="1">
        <f t="shared" si="32"/>
        <v>229.47960653877956</v>
      </c>
      <c r="Y78" s="1">
        <f t="shared" si="33"/>
        <v>236.84622005951729</v>
      </c>
      <c r="Z78" s="1">
        <f t="shared" si="34"/>
        <v>244.44931208735392</v>
      </c>
      <c r="AA78" s="1">
        <f t="shared" si="35"/>
        <v>252.29647391022127</v>
      </c>
      <c r="AB78" s="3">
        <f t="shared" si="36"/>
        <v>60117.946171392934</v>
      </c>
      <c r="AC78" s="3">
        <f t="shared" si="37"/>
        <v>66271.673557697388</v>
      </c>
      <c r="AD78" s="3">
        <f t="shared" si="38"/>
        <v>68399.086158039077</v>
      </c>
      <c r="AE78" s="3">
        <f t="shared" si="39"/>
        <v>70594.791652299478</v>
      </c>
      <c r="AF78" s="3">
        <f t="shared" si="40"/>
        <v>72860.982337054782</v>
      </c>
      <c r="AG78" s="3">
        <f t="shared" si="41"/>
        <v>75199.920884640625</v>
      </c>
      <c r="AH78" s="3">
        <f t="shared" si="42"/>
        <v>77613.942602311596</v>
      </c>
      <c r="AI78" s="3">
        <f t="shared" si="43"/>
        <v>80105.457763922837</v>
      </c>
    </row>
    <row r="79" spans="1:35" x14ac:dyDescent="0.25">
      <c r="A79" s="1" t="s">
        <v>114</v>
      </c>
      <c r="B79" s="1" t="s">
        <v>119</v>
      </c>
      <c r="C79" s="1">
        <v>35.5998267327547</v>
      </c>
      <c r="D79" s="1" t="s">
        <v>34</v>
      </c>
      <c r="E79" s="2">
        <v>13825.644213334001</v>
      </c>
      <c r="F79" s="1">
        <v>388.36268269287098</v>
      </c>
      <c r="G79" s="1">
        <v>1.4815150354079201</v>
      </c>
      <c r="H79" s="1">
        <v>117.408183312708</v>
      </c>
      <c r="I79" s="1">
        <f t="shared" si="22"/>
        <v>388.36268276514721</v>
      </c>
      <c r="J79" s="1">
        <v>5.1917939412268799E-2</v>
      </c>
      <c r="K79" s="1">
        <v>1.4047550504031969</v>
      </c>
      <c r="L79" s="1">
        <f t="shared" si="23"/>
        <v>1.4776870379991087</v>
      </c>
      <c r="M79" s="1">
        <f t="shared" si="24"/>
        <v>1.5544055041082414</v>
      </c>
      <c r="N79" s="1">
        <f t="shared" si="25"/>
        <v>1.6351070348926302</v>
      </c>
      <c r="O79" s="1">
        <f t="shared" si="26"/>
        <v>1.7199984228627603</v>
      </c>
      <c r="P79" s="1">
        <f t="shared" si="27"/>
        <v>1.809297196770147</v>
      </c>
      <c r="Q79" s="1">
        <f t="shared" si="28"/>
        <v>1.9032321790108473</v>
      </c>
      <c r="R79" s="1">
        <v>91.861530501611895</v>
      </c>
      <c r="S79" s="1">
        <v>303.85948760368302</v>
      </c>
      <c r="T79" s="1">
        <v>0.62425838447348003</v>
      </c>
      <c r="U79" s="1">
        <f t="shared" si="29"/>
        <v>375.67622792263921</v>
      </c>
      <c r="V79" s="1">
        <f t="shared" si="30"/>
        <v>387.7359556769963</v>
      </c>
      <c r="W79" s="1">
        <f t="shared" si="31"/>
        <v>400.18281741189145</v>
      </c>
      <c r="X79" s="1">
        <f t="shared" si="32"/>
        <v>413.02924066482302</v>
      </c>
      <c r="Y79" s="1">
        <f t="shared" si="33"/>
        <v>426.28805191447253</v>
      </c>
      <c r="Z79" s="1">
        <f t="shared" si="34"/>
        <v>439.97248938727006</v>
      </c>
      <c r="AA79" s="1">
        <f t="shared" si="35"/>
        <v>454.09621627506732</v>
      </c>
      <c r="AB79" s="3">
        <f t="shared" si="36"/>
        <v>13825.644215907021</v>
      </c>
      <c r="AC79" s="3">
        <f t="shared" si="37"/>
        <v>13374.00862166082</v>
      </c>
      <c r="AD79" s="3">
        <f t="shared" si="38"/>
        <v>13803.332840160125</v>
      </c>
      <c r="AE79" s="3">
        <f t="shared" si="39"/>
        <v>14246.438961288946</v>
      </c>
      <c r="AF79" s="3">
        <f t="shared" si="40"/>
        <v>14703.769403228942</v>
      </c>
      <c r="AG79" s="3">
        <f t="shared" si="41"/>
        <v>15175.780786398762</v>
      </c>
      <c r="AH79" s="3">
        <f t="shared" si="42"/>
        <v>15662.94438936557</v>
      </c>
      <c r="AI79" s="3">
        <f t="shared" si="43"/>
        <v>16165.746619391901</v>
      </c>
    </row>
    <row r="80" spans="1:35" x14ac:dyDescent="0.25">
      <c r="A80" s="1" t="s">
        <v>114</v>
      </c>
      <c r="B80" s="1" t="s">
        <v>120</v>
      </c>
      <c r="C80" s="1">
        <v>143.11852800028899</v>
      </c>
      <c r="D80" s="1" t="s">
        <v>34</v>
      </c>
      <c r="E80" s="2">
        <v>25026.7189565195</v>
      </c>
      <c r="F80" s="1">
        <v>174.86707910012001</v>
      </c>
      <c r="G80" s="1">
        <v>1.4605843369128</v>
      </c>
      <c r="H80" s="1">
        <v>116.36994008265199</v>
      </c>
      <c r="I80" s="1">
        <f t="shared" si="22"/>
        <v>174.86707913148618</v>
      </c>
      <c r="J80" s="1">
        <v>5.1917939412268799E-2</v>
      </c>
      <c r="K80" s="1">
        <v>1.552425114946919</v>
      </c>
      <c r="L80" s="1">
        <f t="shared" si="23"/>
        <v>1.6330238280068177</v>
      </c>
      <c r="M80" s="1">
        <f t="shared" si="24"/>
        <v>1.7178070601680671</v>
      </c>
      <c r="N80" s="1">
        <f t="shared" si="25"/>
        <v>1.8069920630398404</v>
      </c>
      <c r="O80" s="1">
        <f t="shared" si="26"/>
        <v>1.9008073674871935</v>
      </c>
      <c r="P80" s="1">
        <f t="shared" si="27"/>
        <v>1.9994933692267878</v>
      </c>
      <c r="Q80" s="1">
        <f t="shared" si="28"/>
        <v>2.1033029448255376</v>
      </c>
      <c r="R80" s="1">
        <v>91.861530501611895</v>
      </c>
      <c r="S80" s="1">
        <v>138.03871952734801</v>
      </c>
      <c r="T80" s="1">
        <v>0.62425838447348003</v>
      </c>
      <c r="U80" s="1">
        <f t="shared" si="29"/>
        <v>181.65231131458711</v>
      </c>
      <c r="V80" s="1">
        <f t="shared" si="30"/>
        <v>187.48360235080028</v>
      </c>
      <c r="W80" s="1">
        <f t="shared" si="31"/>
        <v>193.50208591378575</v>
      </c>
      <c r="X80" s="1">
        <f t="shared" si="32"/>
        <v>199.71377114317698</v>
      </c>
      <c r="Y80" s="1">
        <f t="shared" si="33"/>
        <v>206.12486008032067</v>
      </c>
      <c r="Z80" s="1">
        <f t="shared" si="34"/>
        <v>212.74175386068916</v>
      </c>
      <c r="AA80" s="1">
        <f t="shared" si="35"/>
        <v>219.57105910507818</v>
      </c>
      <c r="AB80" s="3">
        <f t="shared" si="36"/>
        <v>25026.718961008355</v>
      </c>
      <c r="AC80" s="3">
        <f t="shared" si="37"/>
        <v>25997.811403193948</v>
      </c>
      <c r="AD80" s="3">
        <f t="shared" si="38"/>
        <v>26832.377192638058</v>
      </c>
      <c r="AE80" s="3">
        <f t="shared" si="39"/>
        <v>27693.73370096647</v>
      </c>
      <c r="AF80" s="3">
        <f t="shared" si="40"/>
        <v>28582.740947398084</v>
      </c>
      <c r="AG80" s="3">
        <f t="shared" si="41"/>
        <v>29500.286558961023</v>
      </c>
      <c r="AH80" s="3">
        <f t="shared" si="42"/>
        <v>30447.286656741631</v>
      </c>
      <c r="AI80" s="3">
        <f t="shared" si="43"/>
        <v>31424.686770583241</v>
      </c>
    </row>
    <row r="81" spans="1:35" x14ac:dyDescent="0.25">
      <c r="A81" s="1" t="s">
        <v>114</v>
      </c>
      <c r="B81" s="1" t="s">
        <v>121</v>
      </c>
      <c r="C81" s="1">
        <v>343.07443877245203</v>
      </c>
      <c r="D81" s="1" t="s">
        <v>34</v>
      </c>
      <c r="E81" s="2">
        <v>78343.535002824297</v>
      </c>
      <c r="F81" s="1">
        <v>228.35724889077599</v>
      </c>
      <c r="G81" s="1">
        <v>2.0408158716928</v>
      </c>
      <c r="H81" s="1">
        <v>143.394109383591</v>
      </c>
      <c r="I81" s="1">
        <f t="shared" si="22"/>
        <v>228.35724896790515</v>
      </c>
      <c r="J81" s="1">
        <v>5.1917939412268799E-2</v>
      </c>
      <c r="K81" s="1">
        <v>2.647511287330361</v>
      </c>
      <c r="L81" s="1">
        <f t="shared" si="23"/>
        <v>2.7849646179392766</v>
      </c>
      <c r="M81" s="1">
        <f t="shared" si="24"/>
        <v>2.9295542422387606</v>
      </c>
      <c r="N81" s="1">
        <f t="shared" si="25"/>
        <v>3.0816506618922679</v>
      </c>
      <c r="O81" s="1">
        <f t="shared" si="26"/>
        <v>3.2416436142461689</v>
      </c>
      <c r="P81" s="1">
        <f t="shared" si="27"/>
        <v>3.4099430710067695</v>
      </c>
      <c r="Q81" s="1">
        <f t="shared" si="28"/>
        <v>3.5869802887665849</v>
      </c>
      <c r="R81" s="1">
        <v>91.861530501611895</v>
      </c>
      <c r="S81" s="1">
        <v>146.29085165645299</v>
      </c>
      <c r="T81" s="1">
        <v>0.62425838447348003</v>
      </c>
      <c r="U81" s="1">
        <f t="shared" si="29"/>
        <v>268.64404796825255</v>
      </c>
      <c r="V81" s="1">
        <f t="shared" si="30"/>
        <v>277.26789435651199</v>
      </c>
      <c r="W81" s="1">
        <f t="shared" si="31"/>
        <v>286.16857816994707</v>
      </c>
      <c r="X81" s="1">
        <f t="shared" si="32"/>
        <v>295.35498627371373</v>
      </c>
      <c r="Y81" s="1">
        <f t="shared" si="33"/>
        <v>304.83629081366013</v>
      </c>
      <c r="Z81" s="1">
        <f t="shared" si="34"/>
        <v>314.62195837423252</v>
      </c>
      <c r="AA81" s="1">
        <f t="shared" si="35"/>
        <v>324.72175943036228</v>
      </c>
      <c r="AB81" s="3">
        <f t="shared" si="36"/>
        <v>78343.535029285165</v>
      </c>
      <c r="AC81" s="3">
        <f t="shared" si="37"/>
        <v>92164.905986267928</v>
      </c>
      <c r="AD81" s="3">
        <f t="shared" si="38"/>
        <v>95123.527245979873</v>
      </c>
      <c r="AE81" s="3">
        <f t="shared" si="39"/>
        <v>98177.124349965161</v>
      </c>
      <c r="AF81" s="3">
        <f t="shared" si="40"/>
        <v>101328.74615449962</v>
      </c>
      <c r="AG81" s="3">
        <f t="shared" si="41"/>
        <v>104581.53938837242</v>
      </c>
      <c r="AH81" s="3">
        <f t="shared" si="42"/>
        <v>107938.75179472959</v>
      </c>
      <c r="AI81" s="3">
        <f t="shared" si="43"/>
        <v>111403.73537377472</v>
      </c>
    </row>
    <row r="82" spans="1:35" x14ac:dyDescent="0.25">
      <c r="A82" s="1" t="s">
        <v>114</v>
      </c>
      <c r="B82" s="1" t="s">
        <v>122</v>
      </c>
      <c r="C82" s="1">
        <v>188.52275882830301</v>
      </c>
      <c r="D82" s="1" t="s">
        <v>34</v>
      </c>
      <c r="E82" s="2">
        <v>36028.783968047297</v>
      </c>
      <c r="F82" s="1">
        <v>191.11105837815799</v>
      </c>
      <c r="G82" s="1">
        <v>0.26322476841391701</v>
      </c>
      <c r="H82" s="1">
        <v>39.927102254836399</v>
      </c>
      <c r="I82" s="1">
        <f t="shared" si="22"/>
        <v>191.11105825738042</v>
      </c>
      <c r="J82" s="1">
        <v>5.1917939412268799E-2</v>
      </c>
      <c r="K82" s="1">
        <v>0.1899795477310699</v>
      </c>
      <c r="L82" s="1">
        <f t="shared" si="23"/>
        <v>0.19984289437974181</v>
      </c>
      <c r="M82" s="1">
        <f t="shared" si="24"/>
        <v>0.2102183256621217</v>
      </c>
      <c r="N82" s="1">
        <f t="shared" si="25"/>
        <v>0.22113242795719634</v>
      </c>
      <c r="O82" s="1">
        <f t="shared" si="26"/>
        <v>0.23261316795396597</v>
      </c>
      <c r="P82" s="1">
        <f t="shared" si="27"/>
        <v>0.2446899643142959</v>
      </c>
      <c r="Q82" s="1">
        <f t="shared" si="28"/>
        <v>0.25739376305635575</v>
      </c>
      <c r="R82" s="1">
        <v>91.861530501611895</v>
      </c>
      <c r="S82" s="1">
        <v>439.69517763523498</v>
      </c>
      <c r="T82" s="1">
        <v>0.62425838447348003</v>
      </c>
      <c r="U82" s="1">
        <f t="shared" si="29"/>
        <v>155.91159182397365</v>
      </c>
      <c r="V82" s="1">
        <f t="shared" si="30"/>
        <v>160.91657007756908</v>
      </c>
      <c r="W82" s="1">
        <f t="shared" si="31"/>
        <v>166.08221507201364</v>
      </c>
      <c r="X82" s="1">
        <f t="shared" si="32"/>
        <v>171.41368443243726</v>
      </c>
      <c r="Y82" s="1">
        <f t="shared" si="33"/>
        <v>176.91630135088695</v>
      </c>
      <c r="Z82" s="1">
        <f t="shared" si="34"/>
        <v>182.59555990125455</v>
      </c>
      <c r="AA82" s="1">
        <f t="shared" si="35"/>
        <v>188.45713052482083</v>
      </c>
      <c r="AB82" s="3">
        <f t="shared" si="36"/>
        <v>36028.783945277894</v>
      </c>
      <c r="AC82" s="3">
        <f t="shared" si="37"/>
        <v>29392.883423967804</v>
      </c>
      <c r="AD82" s="3">
        <f t="shared" si="38"/>
        <v>30336.435732211277</v>
      </c>
      <c r="AE82" s="3">
        <f t="shared" si="39"/>
        <v>31310.277377691578</v>
      </c>
      <c r="AF82" s="3">
        <f t="shared" si="40"/>
        <v>32315.380690127207</v>
      </c>
      <c r="AG82" s="3">
        <f t="shared" si="41"/>
        <v>33352.749212368639</v>
      </c>
      <c r="AH82" s="3">
        <f t="shared" si="42"/>
        <v>34423.418702383169</v>
      </c>
      <c r="AI82" s="3">
        <f t="shared" si="43"/>
        <v>35528.458167404817</v>
      </c>
    </row>
    <row r="83" spans="1:35" x14ac:dyDescent="0.25">
      <c r="A83" s="1" t="s">
        <v>114</v>
      </c>
      <c r="B83" s="1" t="s">
        <v>57</v>
      </c>
      <c r="C83" s="1">
        <v>58.993983313527998</v>
      </c>
      <c r="D83" s="1" t="s">
        <v>34</v>
      </c>
      <c r="E83" s="2">
        <v>15187.9881902672</v>
      </c>
      <c r="F83" s="1">
        <v>257.44978279479</v>
      </c>
      <c r="G83" s="1">
        <v>56.988846498847998</v>
      </c>
      <c r="H83" s="1">
        <v>1146.04117607795</v>
      </c>
      <c r="I83" s="1">
        <f t="shared" si="22"/>
        <v>257.44978328760277</v>
      </c>
      <c r="J83" s="1">
        <v>5.1917939412268799E-2</v>
      </c>
      <c r="K83" s="1">
        <v>63.806554314947363</v>
      </c>
      <c r="L83" s="1">
        <f t="shared" si="23"/>
        <v>67.119259135976435</v>
      </c>
      <c r="M83" s="1">
        <f t="shared" si="24"/>
        <v>70.603952765194435</v>
      </c>
      <c r="N83" s="1">
        <f t="shared" si="25"/>
        <v>74.269564507124485</v>
      </c>
      <c r="O83" s="1">
        <f t="shared" si="26"/>
        <v>78.125487257380968</v>
      </c>
      <c r="P83" s="1">
        <f t="shared" si="27"/>
        <v>82.181601571363657</v>
      </c>
      <c r="Q83" s="1">
        <f t="shared" si="28"/>
        <v>86.448300982548929</v>
      </c>
      <c r="R83" s="1">
        <v>91.861530501611895</v>
      </c>
      <c r="S83" s="1">
        <v>20.6360221329676</v>
      </c>
      <c r="T83" s="1">
        <v>0.62425838447348003</v>
      </c>
      <c r="U83" s="1">
        <f t="shared" si="29"/>
        <v>276.26653243263229</v>
      </c>
      <c r="V83" s="1">
        <f t="shared" si="30"/>
        <v>285.13507114002113</v>
      </c>
      <c r="W83" s="1">
        <f t="shared" si="31"/>
        <v>294.2883022352716</v>
      </c>
      <c r="X83" s="1">
        <f t="shared" si="32"/>
        <v>303.73536473873185</v>
      </c>
      <c r="Y83" s="1">
        <f t="shared" si="33"/>
        <v>313.48569104597374</v>
      </c>
      <c r="Z83" s="1">
        <f t="shared" si="34"/>
        <v>323.54901634554369</v>
      </c>
      <c r="AA83" s="1">
        <f t="shared" si="35"/>
        <v>333.93538833903807</v>
      </c>
      <c r="AB83" s="3">
        <f t="shared" si="36"/>
        <v>15187.988219340237</v>
      </c>
      <c r="AC83" s="3">
        <f t="shared" si="37"/>
        <v>16298.063204416951</v>
      </c>
      <c r="AD83" s="3">
        <f t="shared" si="38"/>
        <v>16821.253628936025</v>
      </c>
      <c r="AE83" s="3">
        <f t="shared" si="39"/>
        <v>17361.239191434099</v>
      </c>
      <c r="AF83" s="3">
        <f t="shared" si="40"/>
        <v>17918.559039125088</v>
      </c>
      <c r="AG83" s="3">
        <f t="shared" si="41"/>
        <v>18493.769626595968</v>
      </c>
      <c r="AH83" s="3">
        <f t="shared" si="42"/>
        <v>19087.445271397402</v>
      </c>
      <c r="AI83" s="3">
        <f t="shared" si="43"/>
        <v>19700.178727469705</v>
      </c>
    </row>
    <row r="84" spans="1:35" x14ac:dyDescent="0.25">
      <c r="A84" s="1" t="s">
        <v>114</v>
      </c>
      <c r="B84" s="1" t="s">
        <v>123</v>
      </c>
      <c r="C84" s="1">
        <v>76.701031829604005</v>
      </c>
      <c r="D84" s="1" t="s">
        <v>34</v>
      </c>
      <c r="E84" s="2">
        <v>4872.5030187222901</v>
      </c>
      <c r="F84" s="1">
        <v>63.525912266041601</v>
      </c>
      <c r="G84" s="1">
        <v>1.5817012026000099</v>
      </c>
      <c r="H84" s="1">
        <v>122.30347056710001</v>
      </c>
      <c r="I84" s="1">
        <f t="shared" si="22"/>
        <v>63.525912279832482</v>
      </c>
      <c r="J84" s="1">
        <v>5.1917939412268799E-2</v>
      </c>
      <c r="K84" s="1">
        <v>1.5944893736293919</v>
      </c>
      <c r="L84" s="1">
        <f t="shared" si="23"/>
        <v>1.6772719763229893</v>
      </c>
      <c r="M84" s="1">
        <f t="shared" si="24"/>
        <v>1.7643524811676228</v>
      </c>
      <c r="N84" s="1">
        <f t="shared" si="25"/>
        <v>1.8559540263867695</v>
      </c>
      <c r="O84" s="1">
        <f t="shared" si="26"/>
        <v>1.9523113350806742</v>
      </c>
      <c r="P84" s="1">
        <f t="shared" si="27"/>
        <v>2.0536713166892784</v>
      </c>
      <c r="Q84" s="1">
        <f t="shared" si="28"/>
        <v>2.1602936996818669</v>
      </c>
      <c r="R84" s="1">
        <v>91.861530501611895</v>
      </c>
      <c r="S84" s="1">
        <v>47.7139978138893</v>
      </c>
      <c r="T84" s="1">
        <v>0.62425838447348003</v>
      </c>
      <c r="U84" s="1">
        <f t="shared" si="29"/>
        <v>63.846053466767643</v>
      </c>
      <c r="V84" s="1">
        <f t="shared" si="30"/>
        <v>65.895600299307446</v>
      </c>
      <c r="W84" s="1">
        <f t="shared" si="31"/>
        <v>68.010940426666323</v>
      </c>
      <c r="X84" s="1">
        <f t="shared" si="32"/>
        <v>70.194185904823911</v>
      </c>
      <c r="Y84" s="1">
        <f t="shared" si="33"/>
        <v>72.447516589684867</v>
      </c>
      <c r="Z84" s="1">
        <f t="shared" si="34"/>
        <v>74.773182313550649</v>
      </c>
      <c r="AA84" s="1">
        <f t="shared" si="35"/>
        <v>77.173505131458683</v>
      </c>
      <c r="AB84" s="3">
        <f t="shared" si="36"/>
        <v>4872.5030197800634</v>
      </c>
      <c r="AC84" s="3">
        <f t="shared" si="37"/>
        <v>4897.0581791491441</v>
      </c>
      <c r="AD84" s="3">
        <f t="shared" si="38"/>
        <v>5054.2605359880436</v>
      </c>
      <c r="AE84" s="3">
        <f t="shared" si="39"/>
        <v>5216.5093064270359</v>
      </c>
      <c r="AF84" s="3">
        <f t="shared" si="40"/>
        <v>5383.9664873390393</v>
      </c>
      <c r="AG84" s="3">
        <f t="shared" si="41"/>
        <v>5556.7992759211829</v>
      </c>
      <c r="AH84" s="3">
        <f t="shared" si="42"/>
        <v>5735.1802366324318</v>
      </c>
      <c r="AI84" s="3">
        <f t="shared" si="43"/>
        <v>5919.2874734901206</v>
      </c>
    </row>
    <row r="85" spans="1:35" x14ac:dyDescent="0.25">
      <c r="A85" s="1" t="s">
        <v>114</v>
      </c>
      <c r="B85" s="1" t="s">
        <v>124</v>
      </c>
      <c r="C85" s="1">
        <v>342.63719817410799</v>
      </c>
      <c r="D85" s="1" t="s">
        <v>34</v>
      </c>
      <c r="E85" s="2">
        <v>45912.601179939898</v>
      </c>
      <c r="F85" s="1">
        <v>133.997713688429</v>
      </c>
      <c r="G85" s="1">
        <v>1.1525163000397001</v>
      </c>
      <c r="H85" s="1">
        <v>100.37311010325701</v>
      </c>
      <c r="I85" s="1">
        <f t="shared" si="22"/>
        <v>133.99771369743468</v>
      </c>
      <c r="J85" s="1">
        <v>5.1917939412268799E-2</v>
      </c>
      <c r="K85" s="1">
        <v>1.1525298603609939</v>
      </c>
      <c r="L85" s="1">
        <f t="shared" si="23"/>
        <v>1.2123668358220467</v>
      </c>
      <c r="M85" s="1">
        <f t="shared" si="24"/>
        <v>1.2753104237496999</v>
      </c>
      <c r="N85" s="1">
        <f t="shared" si="25"/>
        <v>1.3415219130617717</v>
      </c>
      <c r="O85" s="1">
        <f t="shared" si="26"/>
        <v>1.4111709664643437</v>
      </c>
      <c r="P85" s="1">
        <f t="shared" si="27"/>
        <v>1.4844360552015923</v>
      </c>
      <c r="Q85" s="1">
        <f t="shared" si="28"/>
        <v>1.5615049163769359</v>
      </c>
      <c r="R85" s="1">
        <v>91.861530501611895</v>
      </c>
      <c r="S85" s="1">
        <v>122.634787847791</v>
      </c>
      <c r="T85" s="1">
        <v>0.62425838447348003</v>
      </c>
      <c r="U85" s="1">
        <f t="shared" si="29"/>
        <v>133.99869789823956</v>
      </c>
      <c r="V85" s="1">
        <f t="shared" si="30"/>
        <v>138.30024187675258</v>
      </c>
      <c r="W85" s="1">
        <f t="shared" si="31"/>
        <v>142.73987138064237</v>
      </c>
      <c r="X85" s="1">
        <f t="shared" si="32"/>
        <v>147.32201914671549</v>
      </c>
      <c r="Y85" s="1">
        <f t="shared" si="33"/>
        <v>152.05126020877552</v>
      </c>
      <c r="Z85" s="1">
        <f t="shared" si="34"/>
        <v>156.93231646555398</v>
      </c>
      <c r="AA85" s="1">
        <f t="shared" si="35"/>
        <v>161.97006139527821</v>
      </c>
      <c r="AB85" s="3">
        <f t="shared" si="36"/>
        <v>45912.601183025312</v>
      </c>
      <c r="AC85" s="3">
        <f t="shared" si="37"/>
        <v>45912.938406831534</v>
      </c>
      <c r="AD85" s="3">
        <f t="shared" si="38"/>
        <v>47386.807383451945</v>
      </c>
      <c r="AE85" s="3">
        <f t="shared" si="39"/>
        <v>48907.989597595842</v>
      </c>
      <c r="AF85" s="3">
        <f t="shared" si="40"/>
        <v>50478.003869782886</v>
      </c>
      <c r="AG85" s="3">
        <f t="shared" si="41"/>
        <v>52098.417776777082</v>
      </c>
      <c r="AH85" s="3">
        <f t="shared" si="42"/>
        <v>53770.849216729854</v>
      </c>
      <c r="AI85" s="3">
        <f t="shared" si="43"/>
        <v>55496.968024566377</v>
      </c>
    </row>
    <row r="86" spans="1:35" x14ac:dyDescent="0.25">
      <c r="A86" s="1" t="s">
        <v>125</v>
      </c>
      <c r="B86" s="1" t="s">
        <v>126</v>
      </c>
      <c r="C86" s="1">
        <v>846.70098707348598</v>
      </c>
      <c r="D86" s="1" t="s">
        <v>34</v>
      </c>
      <c r="E86" s="2">
        <v>288552.792755918</v>
      </c>
      <c r="F86" s="1">
        <v>340.79657064445303</v>
      </c>
      <c r="G86" s="1">
        <v>6.4508633756578302</v>
      </c>
      <c r="H86" s="1">
        <v>294.13344110466301</v>
      </c>
      <c r="I86" s="1">
        <f t="shared" si="22"/>
        <v>340.79657094526362</v>
      </c>
      <c r="J86" s="1">
        <v>5.1917939412268799E-2</v>
      </c>
      <c r="K86" s="1">
        <v>8.2896450882029296</v>
      </c>
      <c r="L86" s="1">
        <f t="shared" si="23"/>
        <v>8.7200263796414621</v>
      </c>
      <c r="M86" s="1">
        <f t="shared" si="24"/>
        <v>9.1727521808930739</v>
      </c>
      <c r="N86" s="1">
        <f t="shared" si="25"/>
        <v>9.6489825728644369</v>
      </c>
      <c r="O86" s="1">
        <f t="shared" si="26"/>
        <v>10.149937865472451</v>
      </c>
      <c r="P86" s="1">
        <f t="shared" si="27"/>
        <v>10.676901724610342</v>
      </c>
      <c r="Q86" s="1">
        <f t="shared" si="28"/>
        <v>11.23122446145941</v>
      </c>
      <c r="R86" s="1">
        <v>91.861530501611895</v>
      </c>
      <c r="S86" s="1">
        <v>106.435006001104</v>
      </c>
      <c r="T86" s="1">
        <v>0.62425838447348003</v>
      </c>
      <c r="U86" s="1">
        <f t="shared" si="29"/>
        <v>398.55498835000969</v>
      </c>
      <c r="V86" s="1">
        <f t="shared" si="30"/>
        <v>411.34915603323049</v>
      </c>
      <c r="W86" s="1">
        <f t="shared" si="31"/>
        <v>424.55403423693417</v>
      </c>
      <c r="X86" s="1">
        <f t="shared" si="32"/>
        <v>438.18280733823815</v>
      </c>
      <c r="Y86" s="1">
        <f t="shared" si="33"/>
        <v>452.24908295104399</v>
      </c>
      <c r="Z86" s="1">
        <f t="shared" si="34"/>
        <v>466.7669055125246</v>
      </c>
      <c r="AA86" s="1">
        <f t="shared" si="35"/>
        <v>481.75077030575801</v>
      </c>
      <c r="AB86" s="3">
        <f t="shared" si="36"/>
        <v>288552.793010614</v>
      </c>
      <c r="AC86" s="3">
        <f t="shared" si="37"/>
        <v>337456.90203901491</v>
      </c>
      <c r="AD86" s="3">
        <f t="shared" si="38"/>
        <v>348289.73644518165</v>
      </c>
      <c r="AE86" s="3">
        <f t="shared" si="39"/>
        <v>359470.31985444273</v>
      </c>
      <c r="AF86" s="3">
        <f t="shared" si="40"/>
        <v>371009.81549191737</v>
      </c>
      <c r="AG86" s="3">
        <f t="shared" si="41"/>
        <v>382919.74493772781</v>
      </c>
      <c r="AH86" s="3">
        <f t="shared" si="42"/>
        <v>395211.99963069113</v>
      </c>
      <c r="AI86" s="3">
        <f t="shared" si="43"/>
        <v>407898.85274129751</v>
      </c>
    </row>
    <row r="87" spans="1:35" x14ac:dyDescent="0.25">
      <c r="A87" s="1" t="s">
        <v>125</v>
      </c>
      <c r="B87" s="1" t="s">
        <v>127</v>
      </c>
      <c r="C87" s="1">
        <v>503.32725840394602</v>
      </c>
      <c r="D87" s="1" t="s">
        <v>34</v>
      </c>
      <c r="E87" s="2">
        <v>139674.326800512</v>
      </c>
      <c r="F87" s="1">
        <v>277.502011799282</v>
      </c>
      <c r="G87" s="1">
        <v>2.8529223457405601</v>
      </c>
      <c r="H87" s="1">
        <v>176.747079234843</v>
      </c>
      <c r="I87" s="1">
        <f t="shared" si="22"/>
        <v>277.50201193702355</v>
      </c>
      <c r="J87" s="1">
        <v>5.1917939412268799E-2</v>
      </c>
      <c r="K87" s="1">
        <v>3.6534540831003688</v>
      </c>
      <c r="L87" s="1">
        <f t="shared" si="23"/>
        <v>3.8431338908322799</v>
      </c>
      <c r="M87" s="1">
        <f t="shared" si="24"/>
        <v>4.0426614833297476</v>
      </c>
      <c r="N87" s="1">
        <f t="shared" si="25"/>
        <v>4.252548137285574</v>
      </c>
      <c r="O87" s="1">
        <f t="shared" si="26"/>
        <v>4.4733316738249229</v>
      </c>
      <c r="P87" s="1">
        <f t="shared" si="27"/>
        <v>4.7055778366375485</v>
      </c>
      <c r="Q87" s="1">
        <f t="shared" si="28"/>
        <v>4.9498817416598122</v>
      </c>
      <c r="R87" s="1">
        <v>91.861530501611895</v>
      </c>
      <c r="S87" s="1">
        <v>144.22733111921701</v>
      </c>
      <c r="T87" s="1">
        <v>0.62425838447348003</v>
      </c>
      <c r="U87" s="1">
        <f t="shared" si="29"/>
        <v>323.83220780228453</v>
      </c>
      <c r="V87" s="1">
        <f t="shared" si="30"/>
        <v>334.22767063415716</v>
      </c>
      <c r="W87" s="1">
        <f t="shared" si="31"/>
        <v>344.95684223521704</v>
      </c>
      <c r="X87" s="1">
        <f t="shared" si="32"/>
        <v>356.03043511960925</v>
      </c>
      <c r="Y87" s="1">
        <f t="shared" si="33"/>
        <v>367.45950568803482</v>
      </c>
      <c r="Z87" s="1">
        <f t="shared" si="34"/>
        <v>379.25546526698611</v>
      </c>
      <c r="AA87" s="1">
        <f t="shared" si="35"/>
        <v>391.43009150235633</v>
      </c>
      <c r="AB87" s="3">
        <f t="shared" si="36"/>
        <v>139674.32686984117</v>
      </c>
      <c r="AC87" s="3">
        <f t="shared" si="37"/>
        <v>162993.5773360208</v>
      </c>
      <c r="AD87" s="3">
        <f t="shared" si="38"/>
        <v>168225.8971430274</v>
      </c>
      <c r="AE87" s="3">
        <f t="shared" si="39"/>
        <v>173626.18166993433</v>
      </c>
      <c r="AF87" s="3">
        <f t="shared" si="40"/>
        <v>179199.82281711692</v>
      </c>
      <c r="AG87" s="3">
        <f t="shared" si="41"/>
        <v>184952.38557242777</v>
      </c>
      <c r="AH87" s="3">
        <f t="shared" si="42"/>
        <v>190889.61356754508</v>
      </c>
      <c r="AI87" s="3">
        <f t="shared" si="43"/>
        <v>197017.43481268676</v>
      </c>
    </row>
    <row r="88" spans="1:35" x14ac:dyDescent="0.25">
      <c r="A88" s="1" t="s">
        <v>128</v>
      </c>
      <c r="B88" s="1" t="s">
        <v>129</v>
      </c>
      <c r="C88" s="1">
        <v>9.8633199987501392</v>
      </c>
      <c r="D88" s="1" t="s">
        <v>34</v>
      </c>
      <c r="E88" s="2">
        <v>15010.0367307784</v>
      </c>
      <c r="F88" s="1">
        <v>1521.8036860489599</v>
      </c>
      <c r="G88" s="1">
        <v>10.5413592118664</v>
      </c>
      <c r="H88" s="1">
        <v>399.65519573328498</v>
      </c>
      <c r="I88" s="1">
        <f t="shared" si="22"/>
        <v>1521.8036877460629</v>
      </c>
      <c r="J88" s="1">
        <v>5.1917939412268799E-2</v>
      </c>
      <c r="K88" s="1">
        <v>10.815920596346061</v>
      </c>
      <c r="L88" s="1">
        <f t="shared" si="23"/>
        <v>11.377460906555067</v>
      </c>
      <c r="M88" s="1">
        <f t="shared" si="24"/>
        <v>11.968155232567049</v>
      </c>
      <c r="N88" s="1">
        <f t="shared" si="25"/>
        <v>12.589517190808094</v>
      </c>
      <c r="O88" s="1">
        <f t="shared" si="26"/>
        <v>13.243138981550185</v>
      </c>
      <c r="P88" s="1">
        <f t="shared" si="27"/>
        <v>13.930695468822563</v>
      </c>
      <c r="Q88" s="1">
        <f t="shared" si="28"/>
        <v>14.653948472143661</v>
      </c>
      <c r="R88" s="1">
        <v>91.861530501611895</v>
      </c>
      <c r="S88" s="1">
        <v>349.789561641896</v>
      </c>
      <c r="T88" s="1">
        <v>0.62425838447348003</v>
      </c>
      <c r="U88" s="1">
        <f t="shared" si="29"/>
        <v>1546.4278025831197</v>
      </c>
      <c r="V88" s="1">
        <f t="shared" si="30"/>
        <v>1596.0702790156763</v>
      </c>
      <c r="W88" s="1">
        <f t="shared" si="31"/>
        <v>1647.3063477661146</v>
      </c>
      <c r="X88" s="1">
        <f t="shared" si="32"/>
        <v>1700.1871653571991</v>
      </c>
      <c r="Y88" s="1">
        <f t="shared" si="33"/>
        <v>1754.7655305069952</v>
      </c>
      <c r="Z88" s="1">
        <f t="shared" si="34"/>
        <v>1811.0959368456208</v>
      </c>
      <c r="AA88" s="1">
        <f t="shared" si="35"/>
        <v>1869.2346273242688</v>
      </c>
      <c r="AB88" s="3">
        <f t="shared" si="36"/>
        <v>15010.036747517455</v>
      </c>
      <c r="AC88" s="3">
        <f t="shared" si="37"/>
        <v>15252.912271841316</v>
      </c>
      <c r="AD88" s="3">
        <f t="shared" si="38"/>
        <v>15742.551902426034</v>
      </c>
      <c r="AE88" s="3">
        <f t="shared" si="39"/>
        <v>16247.909643989571</v>
      </c>
      <c r="AF88" s="3">
        <f t="shared" si="40"/>
        <v>16769.490069685973</v>
      </c>
      <c r="AG88" s="3">
        <f t="shared" si="41"/>
        <v>17307.813950167045</v>
      </c>
      <c r="AH88" s="3">
        <f t="shared" si="42"/>
        <v>17863.41877354453</v>
      </c>
      <c r="AI88" s="3">
        <f t="shared" si="43"/>
        <v>18436.859282043722</v>
      </c>
    </row>
    <row r="89" spans="1:35" x14ac:dyDescent="0.25">
      <c r="A89" s="1" t="s">
        <v>128</v>
      </c>
      <c r="B89" s="1" t="s">
        <v>130</v>
      </c>
      <c r="C89" s="1">
        <v>150.80510191210399</v>
      </c>
      <c r="D89" s="1" t="s">
        <v>34</v>
      </c>
      <c r="E89" s="2">
        <v>64884.523762370598</v>
      </c>
      <c r="F89" s="1">
        <v>430.254168722938</v>
      </c>
      <c r="G89" s="1">
        <v>5.5964723841244899</v>
      </c>
      <c r="H89" s="1">
        <v>269.16927813849202</v>
      </c>
      <c r="I89" s="1">
        <f t="shared" si="22"/>
        <v>430.25416907376388</v>
      </c>
      <c r="J89" s="1">
        <v>5.1917939412268799E-2</v>
      </c>
      <c r="K89" s="1">
        <v>6.5463755559771393</v>
      </c>
      <c r="L89" s="1">
        <f t="shared" si="23"/>
        <v>6.886249885462318</v>
      </c>
      <c r="M89" s="1">
        <f t="shared" si="24"/>
        <v>7.2437697897934941</v>
      </c>
      <c r="N89" s="1">
        <f t="shared" si="25"/>
        <v>7.6198513908564163</v>
      </c>
      <c r="O89" s="1">
        <f t="shared" si="26"/>
        <v>8.0154583736973919</v>
      </c>
      <c r="P89" s="1">
        <f t="shared" si="27"/>
        <v>8.4316044559045764</v>
      </c>
      <c r="Q89" s="1">
        <f t="shared" si="28"/>
        <v>8.8693559851944457</v>
      </c>
      <c r="R89" s="1">
        <v>91.861530501611895</v>
      </c>
      <c r="S89" s="1">
        <v>146.836246383408</v>
      </c>
      <c r="T89" s="1">
        <v>0.62425838447348003</v>
      </c>
      <c r="U89" s="1">
        <f t="shared" si="29"/>
        <v>474.49177416714946</v>
      </c>
      <c r="V89" s="1">
        <f t="shared" si="30"/>
        <v>489.72361795396495</v>
      </c>
      <c r="W89" s="1">
        <f t="shared" si="31"/>
        <v>505.4444250437864</v>
      </c>
      <c r="X89" s="1">
        <f t="shared" si="32"/>
        <v>521.66989183653959</v>
      </c>
      <c r="Y89" s="1">
        <f t="shared" si="33"/>
        <v>538.41621860835005</v>
      </c>
      <c r="Z89" s="1">
        <f t="shared" si="34"/>
        <v>555.70012568666584</v>
      </c>
      <c r="AA89" s="1">
        <f t="shared" si="35"/>
        <v>573.53887014462816</v>
      </c>
      <c r="AB89" s="3">
        <f t="shared" si="36"/>
        <v>64884.523815276581</v>
      </c>
      <c r="AC89" s="3">
        <f t="shared" si="37"/>
        <v>71555.780359732002</v>
      </c>
      <c r="AD89" s="3">
        <f t="shared" si="38"/>
        <v>73852.820114311966</v>
      </c>
      <c r="AE89" s="3">
        <f t="shared" si="39"/>
        <v>76223.598029633009</v>
      </c>
      <c r="AF89" s="3">
        <f t="shared" si="40"/>
        <v>78670.481202885625</v>
      </c>
      <c r="AG89" s="3">
        <f t="shared" si="41"/>
        <v>81195.912718361898</v>
      </c>
      <c r="AH89" s="3">
        <f t="shared" si="42"/>
        <v>83802.414086746634</v>
      </c>
      <c r="AI89" s="3">
        <f t="shared" si="43"/>
        <v>86492.587762713621</v>
      </c>
    </row>
    <row r="90" spans="1:35" x14ac:dyDescent="0.25">
      <c r="A90" s="1" t="s">
        <v>128</v>
      </c>
      <c r="B90" s="1" t="s">
        <v>131</v>
      </c>
      <c r="C90" s="1">
        <v>130.949063779516</v>
      </c>
      <c r="D90" s="1" t="s">
        <v>34</v>
      </c>
      <c r="E90" s="2">
        <v>55393.314634630296</v>
      </c>
      <c r="F90" s="1">
        <v>423.01420900494497</v>
      </c>
      <c r="G90" s="1">
        <v>3.9632053576122201</v>
      </c>
      <c r="H90" s="1">
        <v>217.00476300031301</v>
      </c>
      <c r="I90" s="1">
        <f t="shared" si="22"/>
        <v>423.01420928075385</v>
      </c>
      <c r="J90" s="1">
        <v>5.1917939412268799E-2</v>
      </c>
      <c r="K90" s="1">
        <v>3.542474218394621</v>
      </c>
      <c r="L90" s="1">
        <f t="shared" si="23"/>
        <v>3.7263921802347575</v>
      </c>
      <c r="M90" s="1">
        <f t="shared" si="24"/>
        <v>3.9198587836745382</v>
      </c>
      <c r="N90" s="1">
        <f t="shared" si="25"/>
        <v>4.1233697745100031</v>
      </c>
      <c r="O90" s="1">
        <f t="shared" si="26"/>
        <v>4.3374466366373943</v>
      </c>
      <c r="P90" s="1">
        <f t="shared" si="27"/>
        <v>4.5626379283222835</v>
      </c>
      <c r="Q90" s="1">
        <f t="shared" si="28"/>
        <v>4.7995206878450398</v>
      </c>
      <c r="R90" s="1">
        <v>91.861530501611895</v>
      </c>
      <c r="S90" s="1">
        <v>179.06857032012201</v>
      </c>
      <c r="T90" s="1">
        <v>0.62425838447348003</v>
      </c>
      <c r="U90" s="1">
        <f t="shared" si="29"/>
        <v>394.39252785870269</v>
      </c>
      <c r="V90" s="1">
        <f t="shared" si="30"/>
        <v>407.05307478931144</v>
      </c>
      <c r="W90" s="1">
        <f t="shared" si="31"/>
        <v>420.1200428289925</v>
      </c>
      <c r="X90" s="1">
        <f t="shared" si="32"/>
        <v>433.60647865880981</v>
      </c>
      <c r="Y90" s="1">
        <f t="shared" si="33"/>
        <v>447.52584777637753</v>
      </c>
      <c r="Z90" s="1">
        <f t="shared" si="34"/>
        <v>461.89204794045162</v>
      </c>
      <c r="AA90" s="1">
        <f t="shared" si="35"/>
        <v>476.71942304711223</v>
      </c>
      <c r="AB90" s="3">
        <f t="shared" si="36"/>
        <v>55393.314670746964</v>
      </c>
      <c r="AC90" s="3">
        <f t="shared" si="37"/>
        <v>51645.332284733799</v>
      </c>
      <c r="AD90" s="3">
        <f t="shared" si="38"/>
        <v>53303.219052233639</v>
      </c>
      <c r="AE90" s="3">
        <f t="shared" si="39"/>
        <v>55014.326283466733</v>
      </c>
      <c r="AF90" s="3">
        <f t="shared" si="40"/>
        <v>56780.362429103829</v>
      </c>
      <c r="AG90" s="3">
        <f t="shared" si="41"/>
        <v>58603.090783450825</v>
      </c>
      <c r="AH90" s="3">
        <f t="shared" si="42"/>
        <v>60484.331245005458</v>
      </c>
      <c r="AI90" s="3">
        <f t="shared" si="43"/>
        <v>62425.962133530367</v>
      </c>
    </row>
    <row r="91" spans="1:35" x14ac:dyDescent="0.25">
      <c r="A91" s="1" t="s">
        <v>128</v>
      </c>
      <c r="B91" s="1" t="s">
        <v>132</v>
      </c>
      <c r="C91" s="1">
        <v>158.57885028935399</v>
      </c>
      <c r="D91" s="1" t="s">
        <v>34</v>
      </c>
      <c r="E91" s="2">
        <v>68830.541474229205</v>
      </c>
      <c r="F91" s="1">
        <v>434.04616283089598</v>
      </c>
      <c r="G91" s="1">
        <v>6.5152038033904098</v>
      </c>
      <c r="H91" s="1">
        <v>295.96138998431599</v>
      </c>
      <c r="I91" s="1">
        <f t="shared" si="22"/>
        <v>434.04616321605192</v>
      </c>
      <c r="J91" s="1">
        <v>5.1917939412268799E-2</v>
      </c>
      <c r="K91" s="1">
        <v>7.0343234252166749</v>
      </c>
      <c r="L91" s="1">
        <f t="shared" si="23"/>
        <v>7.3995310026133776</v>
      </c>
      <c r="M91" s="1">
        <f t="shared" si="24"/>
        <v>7.7836994048862636</v>
      </c>
      <c r="N91" s="1">
        <f t="shared" si="25"/>
        <v>8.187813038992461</v>
      </c>
      <c r="O91" s="1">
        <f t="shared" si="26"/>
        <v>8.6129074202698561</v>
      </c>
      <c r="P91" s="1">
        <f t="shared" si="27"/>
        <v>9.0600718258789072</v>
      </c>
      <c r="Q91" s="1">
        <f t="shared" si="28"/>
        <v>9.5304520860056918</v>
      </c>
      <c r="R91" s="1">
        <v>91.861530501611895</v>
      </c>
      <c r="S91" s="1">
        <v>134.72076485419501</v>
      </c>
      <c r="T91" s="1">
        <v>0.62425838447348003</v>
      </c>
      <c r="U91" s="1">
        <f t="shared" si="29"/>
        <v>455.3236245809187</v>
      </c>
      <c r="V91" s="1">
        <f t="shared" si="30"/>
        <v>469.94014419126717</v>
      </c>
      <c r="W91" s="1">
        <f t="shared" si="31"/>
        <v>485.0258743454707</v>
      </c>
      <c r="X91" s="1">
        <f t="shared" si="32"/>
        <v>500.5958773525013</v>
      </c>
      <c r="Y91" s="1">
        <f t="shared" si="33"/>
        <v>516.66569904233108</v>
      </c>
      <c r="Z91" s="1">
        <f t="shared" si="34"/>
        <v>533.25138428762762</v>
      </c>
      <c r="AA91" s="1">
        <f t="shared" si="35"/>
        <v>550.36949302371477</v>
      </c>
      <c r="AB91" s="3">
        <f t="shared" si="36"/>
        <v>68830.541535306809</v>
      </c>
      <c r="AC91" s="3">
        <f t="shared" si="37"/>
        <v>72204.696895623536</v>
      </c>
      <c r="AD91" s="3">
        <f t="shared" si="38"/>
        <v>74522.567770664391</v>
      </c>
      <c r="AE91" s="3">
        <f t="shared" si="39"/>
        <v>76914.845514293425</v>
      </c>
      <c r="AF91" s="3">
        <f t="shared" si="40"/>
        <v>79383.918690150123</v>
      </c>
      <c r="AG91" s="3">
        <f t="shared" si="41"/>
        <v>81932.252538078246</v>
      </c>
      <c r="AH91" s="3">
        <f t="shared" si="42"/>
        <v>84562.391435538477</v>
      </c>
      <c r="AI91" s="3">
        <f t="shared" si="43"/>
        <v>87276.961438035316</v>
      </c>
    </row>
    <row r="92" spans="1:35" x14ac:dyDescent="0.25">
      <c r="A92" s="1" t="s">
        <v>128</v>
      </c>
      <c r="B92" s="1" t="s">
        <v>133</v>
      </c>
      <c r="C92" s="1">
        <v>59.731581808762002</v>
      </c>
      <c r="D92" s="1" t="s">
        <v>34</v>
      </c>
      <c r="E92" s="2">
        <v>20416.885665247799</v>
      </c>
      <c r="F92" s="1">
        <v>341.81056397627202</v>
      </c>
      <c r="G92" s="1">
        <v>4.5786921526477302</v>
      </c>
      <c r="H92" s="1">
        <v>237.469076598589</v>
      </c>
      <c r="I92" s="1">
        <f t="shared" si="22"/>
        <v>341.81056422249668</v>
      </c>
      <c r="J92" s="1">
        <v>5.1917939412268799E-2</v>
      </c>
      <c r="K92" s="1">
        <v>3.9011318136894908</v>
      </c>
      <c r="L92" s="1">
        <f t="shared" si="23"/>
        <v>4.1036705388318966</v>
      </c>
      <c r="M92" s="1">
        <f t="shared" si="24"/>
        <v>4.3167246572348841</v>
      </c>
      <c r="N92" s="1">
        <f t="shared" si="25"/>
        <v>4.5408401064486519</v>
      </c>
      <c r="O92" s="1">
        <f t="shared" si="26"/>
        <v>4.7765911679760533</v>
      </c>
      <c r="P92" s="1">
        <f t="shared" si="27"/>
        <v>5.0245819388322124</v>
      </c>
      <c r="Q92" s="1">
        <f t="shared" si="28"/>
        <v>5.2854478795044839</v>
      </c>
      <c r="R92" s="1">
        <v>91.861530501611895</v>
      </c>
      <c r="S92" s="1">
        <v>132.22454897382599</v>
      </c>
      <c r="T92" s="1">
        <v>0.62425838447348003</v>
      </c>
      <c r="U92" s="1">
        <f t="shared" si="29"/>
        <v>309.29136739175226</v>
      </c>
      <c r="V92" s="1">
        <f t="shared" si="30"/>
        <v>319.22004908700575</v>
      </c>
      <c r="W92" s="1">
        <f t="shared" si="31"/>
        <v>329.4674552298149</v>
      </c>
      <c r="X92" s="1">
        <f t="shared" si="32"/>
        <v>340.04381731682611</v>
      </c>
      <c r="Y92" s="1">
        <f t="shared" si="33"/>
        <v>350.95969528991344</v>
      </c>
      <c r="Z92" s="1">
        <f t="shared" si="34"/>
        <v>362.22598807972514</v>
      </c>
      <c r="AA92" s="1">
        <f t="shared" si="35"/>
        <v>373.85394448769364</v>
      </c>
      <c r="AB92" s="3">
        <f t="shared" si="36"/>
        <v>20416.885679955158</v>
      </c>
      <c r="AC92" s="3">
        <f t="shared" si="37"/>
        <v>18474.462614104315</v>
      </c>
      <c r="AD92" s="3">
        <f t="shared" si="38"/>
        <v>19067.518477037505</v>
      </c>
      <c r="AE92" s="3">
        <f t="shared" si="39"/>
        <v>19679.61225538432</v>
      </c>
      <c r="AF92" s="3">
        <f t="shared" si="40"/>
        <v>20311.355092623719</v>
      </c>
      <c r="AG92" s="3">
        <f t="shared" si="41"/>
        <v>20963.377750787648</v>
      </c>
      <c r="AH92" s="3">
        <f t="shared" si="42"/>
        <v>21636.331240243751</v>
      </c>
      <c r="AI92" s="3">
        <f t="shared" si="43"/>
        <v>22330.887469695041</v>
      </c>
    </row>
    <row r="93" spans="1:35" x14ac:dyDescent="0.25">
      <c r="A93" s="1" t="s">
        <v>128</v>
      </c>
      <c r="B93" s="1" t="s">
        <v>134</v>
      </c>
      <c r="C93" s="1">
        <v>208.61817501142599</v>
      </c>
      <c r="D93" s="1" t="s">
        <v>34</v>
      </c>
      <c r="E93" s="2">
        <v>126025.76009562401</v>
      </c>
      <c r="F93" s="1">
        <v>604.09770188393998</v>
      </c>
      <c r="G93" s="1">
        <v>14.4692515984746</v>
      </c>
      <c r="H93" s="1">
        <v>487.02568326373301</v>
      </c>
      <c r="I93" s="1">
        <f t="shared" si="22"/>
        <v>604.09770264821191</v>
      </c>
      <c r="J93" s="1">
        <v>5.1917939412268799E-2</v>
      </c>
      <c r="K93" s="1">
        <v>16.938335742923311</v>
      </c>
      <c r="L93" s="1">
        <f t="shared" si="23"/>
        <v>17.817739231769071</v>
      </c>
      <c r="M93" s="1">
        <f t="shared" si="24"/>
        <v>18.742799537667665</v>
      </c>
      <c r="N93" s="1">
        <f t="shared" si="25"/>
        <v>19.715887068480594</v>
      </c>
      <c r="O93" s="1">
        <f t="shared" si="26"/>
        <v>20.739495298761103</v>
      </c>
      <c r="P93" s="1">
        <f t="shared" si="27"/>
        <v>21.816247159123215</v>
      </c>
      <c r="Q93" s="1">
        <f t="shared" si="28"/>
        <v>22.948901757333655</v>
      </c>
      <c r="R93" s="1">
        <v>91.861530501611895</v>
      </c>
      <c r="S93" s="1">
        <v>113.943353245119</v>
      </c>
      <c r="T93" s="1">
        <v>0.62425838447348003</v>
      </c>
      <c r="U93" s="1">
        <f t="shared" si="29"/>
        <v>666.53330849378654</v>
      </c>
      <c r="V93" s="1">
        <f t="shared" si="30"/>
        <v>687.92995177913497</v>
      </c>
      <c r="W93" s="1">
        <f t="shared" si="31"/>
        <v>710.0134569782789</v>
      </c>
      <c r="X93" s="1">
        <f t="shared" si="32"/>
        <v>732.80587331091726</v>
      </c>
      <c r="Y93" s="1">
        <f t="shared" si="33"/>
        <v>756.32995780727094</v>
      </c>
      <c r="Z93" s="1">
        <f t="shared" si="34"/>
        <v>780.6091980297806</v>
      </c>
      <c r="AA93" s="1">
        <f t="shared" si="35"/>
        <v>805.66783552420509</v>
      </c>
      <c r="AB93" s="3">
        <f t="shared" si="36"/>
        <v>126025.76025506505</v>
      </c>
      <c r="AC93" s="3">
        <f t="shared" si="37"/>
        <v>139050.96240230155</v>
      </c>
      <c r="AD93" s="3">
        <f t="shared" si="38"/>
        <v>143514.69107586142</v>
      </c>
      <c r="AE93" s="3">
        <f t="shared" si="39"/>
        <v>148121.71162836216</v>
      </c>
      <c r="AF93" s="3">
        <f t="shared" si="40"/>
        <v>152876.62392777781</v>
      </c>
      <c r="AG93" s="3">
        <f t="shared" si="41"/>
        <v>157784.1755042217</v>
      </c>
      <c r="AH93" s="3">
        <f t="shared" si="42"/>
        <v>162849.26629010565</v>
      </c>
      <c r="AI93" s="3">
        <f t="shared" si="43"/>
        <v>168076.95351246538</v>
      </c>
    </row>
    <row r="94" spans="1:35" x14ac:dyDescent="0.25">
      <c r="A94" s="1" t="s">
        <v>128</v>
      </c>
      <c r="B94" s="1" t="s">
        <v>135</v>
      </c>
      <c r="C94" s="1">
        <v>121.08399120627401</v>
      </c>
      <c r="D94" s="1" t="s">
        <v>34</v>
      </c>
      <c r="E94" s="2">
        <v>49920.429475726603</v>
      </c>
      <c r="F94" s="1">
        <v>412.27935236032999</v>
      </c>
      <c r="G94" s="1">
        <v>5.08326738212594</v>
      </c>
      <c r="H94" s="1">
        <v>253.48329071089299</v>
      </c>
      <c r="I94" s="1">
        <f t="shared" si="22"/>
        <v>412.27935267772455</v>
      </c>
      <c r="J94" s="1">
        <v>5.1917939412268799E-2</v>
      </c>
      <c r="K94" s="1">
        <v>5.5550736985160638</v>
      </c>
      <c r="L94" s="1">
        <f t="shared" si="23"/>
        <v>5.8434816782263095</v>
      </c>
      <c r="M94" s="1">
        <f t="shared" si="24"/>
        <v>6.1468632059531663</v>
      </c>
      <c r="N94" s="1">
        <f t="shared" si="25"/>
        <v>6.4659956774553473</v>
      </c>
      <c r="O94" s="1">
        <f t="shared" si="26"/>
        <v>6.8016968492774668</v>
      </c>
      <c r="P94" s="1">
        <f t="shared" si="27"/>
        <v>7.1548269341988746</v>
      </c>
      <c r="Q94" s="1">
        <f t="shared" si="28"/>
        <v>7.5262908054738809</v>
      </c>
      <c r="R94" s="1">
        <v>91.861530501611895</v>
      </c>
      <c r="S94" s="1">
        <v>149.408713275812</v>
      </c>
      <c r="T94" s="1">
        <v>0.62425838447348003</v>
      </c>
      <c r="U94" s="1">
        <f t="shared" si="29"/>
        <v>435.76745556522661</v>
      </c>
      <c r="V94" s="1">
        <f t="shared" si="30"/>
        <v>449.75619503747168</v>
      </c>
      <c r="W94" s="1">
        <f t="shared" si="31"/>
        <v>464.19399244078346</v>
      </c>
      <c r="X94" s="1">
        <f t="shared" si="32"/>
        <v>479.09526315732381</v>
      </c>
      <c r="Y94" s="1">
        <f t="shared" si="33"/>
        <v>494.4748853230073</v>
      </c>
      <c r="Z94" s="1">
        <f t="shared" si="34"/>
        <v>510.34821468253864</v>
      </c>
      <c r="AA94" s="1">
        <f t="shared" si="35"/>
        <v>526.73109992131651</v>
      </c>
      <c r="AB94" s="3">
        <f t="shared" si="36"/>
        <v>49920.429514157942</v>
      </c>
      <c r="AC94" s="3">
        <f t="shared" si="37"/>
        <v>52764.4627576403</v>
      </c>
      <c r="AD94" s="3">
        <f t="shared" si="38"/>
        <v>54458.275164884479</v>
      </c>
      <c r="AE94" s="3">
        <f t="shared" si="39"/>
        <v>56206.46129870505</v>
      </c>
      <c r="AF94" s="3">
        <f t="shared" si="40"/>
        <v>58010.766631108927</v>
      </c>
      <c r="AG94" s="3">
        <f t="shared" si="41"/>
        <v>59872.992666174367</v>
      </c>
      <c r="AH94" s="3">
        <f t="shared" si="42"/>
        <v>61794.99873875815</v>
      </c>
      <c r="AI94" s="3">
        <f t="shared" si="43"/>
        <v>63778.703870943726</v>
      </c>
    </row>
    <row r="95" spans="1:35" x14ac:dyDescent="0.25">
      <c r="A95" s="1" t="s">
        <v>128</v>
      </c>
      <c r="B95" s="1" t="s">
        <v>136</v>
      </c>
      <c r="C95" s="1">
        <v>278.725430643717</v>
      </c>
      <c r="D95" s="1" t="s">
        <v>34</v>
      </c>
      <c r="E95" s="2">
        <v>152446.977423028</v>
      </c>
      <c r="F95" s="1">
        <v>546.94319449413501</v>
      </c>
      <c r="G95" s="1">
        <v>11.0815510404533</v>
      </c>
      <c r="H95" s="1">
        <v>412.31993132238199</v>
      </c>
      <c r="I95" s="1">
        <f t="shared" si="22"/>
        <v>546.94319511701963</v>
      </c>
      <c r="J95" s="1">
        <v>5.1917939412268799E-2</v>
      </c>
      <c r="K95" s="1">
        <v>11.64359752843553</v>
      </c>
      <c r="L95" s="1">
        <f t="shared" si="23"/>
        <v>12.248109119457689</v>
      </c>
      <c r="M95" s="1">
        <f t="shared" si="24"/>
        <v>12.884005706636552</v>
      </c>
      <c r="N95" s="1">
        <f t="shared" si="25"/>
        <v>13.552916734301034</v>
      </c>
      <c r="O95" s="1">
        <f t="shared" si="26"/>
        <v>14.256556244172</v>
      </c>
      <c r="P95" s="1">
        <f t="shared" si="27"/>
        <v>14.996727267484525</v>
      </c>
      <c r="Q95" s="1">
        <f t="shared" si="28"/>
        <v>15.775326445140108</v>
      </c>
      <c r="R95" s="1">
        <v>91.861530501611895</v>
      </c>
      <c r="S95" s="1">
        <v>121.854499690407</v>
      </c>
      <c r="T95" s="1">
        <v>0.62425838447348003</v>
      </c>
      <c r="U95" s="1">
        <f t="shared" si="29"/>
        <v>564.09913642323579</v>
      </c>
      <c r="V95" s="1">
        <f t="shared" si="30"/>
        <v>582.20750077024206</v>
      </c>
      <c r="W95" s="1">
        <f t="shared" si="31"/>
        <v>600.89716871824885</v>
      </c>
      <c r="X95" s="1">
        <f t="shared" si="32"/>
        <v>620.18680091876786</v>
      </c>
      <c r="Y95" s="1">
        <f t="shared" si="33"/>
        <v>640.09565705609634</v>
      </c>
      <c r="Z95" s="1">
        <f t="shared" si="34"/>
        <v>660.6436150770985</v>
      </c>
      <c r="AA95" s="1">
        <f t="shared" si="35"/>
        <v>681.85119103829243</v>
      </c>
      <c r="AB95" s="3">
        <f t="shared" si="36"/>
        <v>152446.97759664184</v>
      </c>
      <c r="AC95" s="3">
        <f t="shared" si="37"/>
        <v>157228.77472531528</v>
      </c>
      <c r="AD95" s="3">
        <f t="shared" si="38"/>
        <v>162276.03637618793</v>
      </c>
      <c r="AE95" s="3">
        <f t="shared" si="39"/>
        <v>167485.32212358419</v>
      </c>
      <c r="AF95" s="3">
        <f t="shared" si="40"/>
        <v>172861.83316563276</v>
      </c>
      <c r="AG95" s="3">
        <f t="shared" si="41"/>
        <v>178410.93766613345</v>
      </c>
      <c r="AH95" s="3">
        <f t="shared" si="42"/>
        <v>184138.1761143863</v>
      </c>
      <c r="AI95" s="3">
        <f t="shared" si="43"/>
        <v>190049.2668570794</v>
      </c>
    </row>
    <row r="96" spans="1:35" x14ac:dyDescent="0.25">
      <c r="A96" s="1" t="s">
        <v>128</v>
      </c>
      <c r="B96" s="1" t="s">
        <v>137</v>
      </c>
      <c r="C96" s="1">
        <v>132.95836116023199</v>
      </c>
      <c r="D96" s="1" t="s">
        <v>34</v>
      </c>
      <c r="E96" s="2">
        <v>68059.820482510695</v>
      </c>
      <c r="F96" s="1">
        <v>511.88823244060097</v>
      </c>
      <c r="G96" s="1">
        <v>4.2479591653968596</v>
      </c>
      <c r="H96" s="1">
        <v>226.61075443330901</v>
      </c>
      <c r="I96" s="1">
        <f t="shared" si="22"/>
        <v>511.88823279117179</v>
      </c>
      <c r="J96" s="1">
        <v>5.1917939412268799E-2</v>
      </c>
      <c r="K96" s="1">
        <v>5.0243991947587707</v>
      </c>
      <c r="L96" s="1">
        <f t="shared" si="23"/>
        <v>5.2852556477353092</v>
      </c>
      <c r="M96" s="1">
        <f t="shared" si="24"/>
        <v>5.5596552302327824</v>
      </c>
      <c r="N96" s="1">
        <f t="shared" si="25"/>
        <v>5.8483010736291119</v>
      </c>
      <c r="O96" s="1">
        <f t="shared" si="26"/>
        <v>6.1519328144344954</v>
      </c>
      <c r="P96" s="1">
        <f t="shared" si="27"/>
        <v>6.4713284895626542</v>
      </c>
      <c r="Q96" s="1">
        <f t="shared" si="28"/>
        <v>6.8073065300006572</v>
      </c>
      <c r="R96" s="1">
        <v>91.861530501611895</v>
      </c>
      <c r="S96" s="1">
        <v>207.50487590648299</v>
      </c>
      <c r="T96" s="1">
        <v>0.62425838447348003</v>
      </c>
      <c r="U96" s="1">
        <f t="shared" si="29"/>
        <v>568.44173598186194</v>
      </c>
      <c r="V96" s="1">
        <f t="shared" si="30"/>
        <v>586.68950379528633</v>
      </c>
      <c r="W96" s="1">
        <f t="shared" si="31"/>
        <v>605.52305025425198</v>
      </c>
      <c r="X96" s="1">
        <f t="shared" si="32"/>
        <v>624.96117966540533</v>
      </c>
      <c r="Y96" s="1">
        <f t="shared" si="33"/>
        <v>645.02329997970605</v>
      </c>
      <c r="Z96" s="1">
        <f t="shared" si="34"/>
        <v>665.7294421702469</v>
      </c>
      <c r="AA96" s="1">
        <f t="shared" si="35"/>
        <v>687.1002802321284</v>
      </c>
      <c r="AB96" s="3">
        <f t="shared" si="36"/>
        <v>68059.820529121527</v>
      </c>
      <c r="AC96" s="3">
        <f t="shared" si="37"/>
        <v>75579.081631225636</v>
      </c>
      <c r="AD96" s="3">
        <f t="shared" si="38"/>
        <v>78005.274934530971</v>
      </c>
      <c r="AE96" s="3">
        <f t="shared" si="39"/>
        <v>80509.352406550141</v>
      </c>
      <c r="AF96" s="3">
        <f t="shared" si="40"/>
        <v>83093.814237077589</v>
      </c>
      <c r="AG96" s="3">
        <f t="shared" si="41"/>
        <v>85761.240875466421</v>
      </c>
      <c r="AH96" s="3">
        <f t="shared" si="42"/>
        <v>88514.295607071457</v>
      </c>
      <c r="AI96" s="3">
        <f t="shared" si="43"/>
        <v>91355.727212399928</v>
      </c>
    </row>
    <row r="97" spans="1:35" x14ac:dyDescent="0.25">
      <c r="A97" s="1" t="s">
        <v>128</v>
      </c>
      <c r="B97" s="1" t="s">
        <v>138</v>
      </c>
      <c r="C97" s="1">
        <v>179.966104210569</v>
      </c>
      <c r="D97" s="1" t="s">
        <v>34</v>
      </c>
      <c r="E97" s="2">
        <v>76492.140437505499</v>
      </c>
      <c r="F97" s="1">
        <v>425.036374338614</v>
      </c>
      <c r="G97" s="1">
        <v>7.8584091464658403</v>
      </c>
      <c r="H97" s="1">
        <v>332.70078857029199</v>
      </c>
      <c r="I97" s="1">
        <f t="shared" si="22"/>
        <v>425.03637475349757</v>
      </c>
      <c r="J97" s="1">
        <v>5.1917939412268799E-2</v>
      </c>
      <c r="K97" s="1">
        <v>9.2811582364666982</v>
      </c>
      <c r="L97" s="1">
        <f t="shared" si="23"/>
        <v>9.7630168474632555</v>
      </c>
      <c r="M97" s="1">
        <f t="shared" si="24"/>
        <v>10.269892564630814</v>
      </c>
      <c r="N97" s="1">
        <f t="shared" si="25"/>
        <v>10.803084224571826</v>
      </c>
      <c r="O97" s="1">
        <f t="shared" si="26"/>
        <v>11.363958096808783</v>
      </c>
      <c r="P97" s="1">
        <f t="shared" si="27"/>
        <v>11.953951384762464</v>
      </c>
      <c r="Q97" s="1">
        <f t="shared" si="28"/>
        <v>12.574575908493768</v>
      </c>
      <c r="R97" s="1">
        <v>91.861530501611895</v>
      </c>
      <c r="S97" s="1">
        <v>117.35617469795</v>
      </c>
      <c r="T97" s="1">
        <v>0.62425838447348003</v>
      </c>
      <c r="U97" s="1">
        <f t="shared" si="29"/>
        <v>471.56299447250234</v>
      </c>
      <c r="V97" s="1">
        <f t="shared" si="30"/>
        <v>486.70082037065526</v>
      </c>
      <c r="W97" s="1">
        <f t="shared" si="31"/>
        <v>502.32459146724182</v>
      </c>
      <c r="X97" s="1">
        <f t="shared" si="32"/>
        <v>518.44990727684649</v>
      </c>
      <c r="Y97" s="1">
        <f t="shared" si="33"/>
        <v>535.09286808009961</v>
      </c>
      <c r="Z97" s="1">
        <f t="shared" si="34"/>
        <v>552.27009099896077</v>
      </c>
      <c r="AA97" s="1">
        <f t="shared" si="35"/>
        <v>569.99872658804316</v>
      </c>
      <c r="AB97" s="3">
        <f t="shared" si="36"/>
        <v>76492.140512170401</v>
      </c>
      <c r="AC97" s="3">
        <f t="shared" si="37"/>
        <v>84865.355005086327</v>
      </c>
      <c r="AD97" s="3">
        <f t="shared" si="38"/>
        <v>87589.650558194771</v>
      </c>
      <c r="AE97" s="3">
        <f t="shared" si="39"/>
        <v>90401.399775525148</v>
      </c>
      <c r="AF97" s="3">
        <f t="shared" si="40"/>
        <v>93303.410040944786</v>
      </c>
      <c r="AG97" s="3">
        <f t="shared" si="41"/>
        <v>96298.578859235451</v>
      </c>
      <c r="AH97" s="3">
        <f t="shared" si="42"/>
        <v>99389.896749099396</v>
      </c>
      <c r="AI97" s="3">
        <f t="shared" si="43"/>
        <v>102580.4502290354</v>
      </c>
    </row>
    <row r="98" spans="1:35" x14ac:dyDescent="0.25">
      <c r="A98" s="1" t="s">
        <v>128</v>
      </c>
      <c r="B98" s="1" t="s">
        <v>139</v>
      </c>
      <c r="C98" s="1">
        <v>120.75313572657799</v>
      </c>
      <c r="D98" s="1" t="s">
        <v>34</v>
      </c>
      <c r="E98" s="2">
        <v>47162.466218880101</v>
      </c>
      <c r="F98" s="1">
        <v>390.56928778785601</v>
      </c>
      <c r="G98" s="1">
        <v>8.7100198731268996</v>
      </c>
      <c r="H98" s="1">
        <v>354.77132490208601</v>
      </c>
      <c r="I98" s="1">
        <f t="shared" si="22"/>
        <v>390.56928818812281</v>
      </c>
      <c r="J98" s="1">
        <v>5.1917939412268799E-2</v>
      </c>
      <c r="K98" s="1">
        <v>6.9417597106426614</v>
      </c>
      <c r="L98" s="1">
        <f t="shared" si="23"/>
        <v>7.3021615707143361</v>
      </c>
      <c r="M98" s="1">
        <f t="shared" si="24"/>
        <v>7.681274752721281</v>
      </c>
      <c r="N98" s="1">
        <f t="shared" si="25"/>
        <v>8.0800707099420546</v>
      </c>
      <c r="O98" s="1">
        <f t="shared" si="26"/>
        <v>8.4995713315076742</v>
      </c>
      <c r="P98" s="1">
        <f t="shared" si="27"/>
        <v>8.9408515609271468</v>
      </c>
      <c r="Q98" s="1">
        <f t="shared" si="28"/>
        <v>9.4050421505614512</v>
      </c>
      <c r="R98" s="1">
        <v>91.861530501611895</v>
      </c>
      <c r="S98" s="1">
        <v>101.130756700866</v>
      </c>
      <c r="T98" s="1">
        <v>0.62425838447348003</v>
      </c>
      <c r="U98" s="1">
        <f t="shared" si="29"/>
        <v>338.98282541855104</v>
      </c>
      <c r="V98" s="1">
        <f t="shared" si="30"/>
        <v>349.86464408074301</v>
      </c>
      <c r="W98" s="1">
        <f t="shared" si="31"/>
        <v>361.09578420855985</v>
      </c>
      <c r="X98" s="1">
        <f t="shared" si="32"/>
        <v>372.6874595053477</v>
      </c>
      <c r="Y98" s="1">
        <f t="shared" si="33"/>
        <v>384.65124364987713</v>
      </c>
      <c r="Z98" s="1">
        <f t="shared" si="34"/>
        <v>396.99908185205277</v>
      </c>
      <c r="AA98" s="1">
        <f t="shared" si="35"/>
        <v>409.74330277957802</v>
      </c>
      <c r="AB98" s="3">
        <f t="shared" si="36"/>
        <v>47162.466267213349</v>
      </c>
      <c r="AC98" s="3">
        <f t="shared" si="37"/>
        <v>40933.239126745189</v>
      </c>
      <c r="AD98" s="3">
        <f t="shared" si="38"/>
        <v>42247.252852612859</v>
      </c>
      <c r="AE98" s="3">
        <f t="shared" si="39"/>
        <v>43603.448240831349</v>
      </c>
      <c r="AF98" s="3">
        <f t="shared" si="40"/>
        <v>45003.179381242793</v>
      </c>
      <c r="AG98" s="3">
        <f t="shared" si="41"/>
        <v>46447.843831850638</v>
      </c>
      <c r="AH98" s="3">
        <f t="shared" si="42"/>
        <v>47938.884014207775</v>
      </c>
      <c r="AI98" s="3">
        <f t="shared" si="43"/>
        <v>49477.788653598727</v>
      </c>
    </row>
    <row r="99" spans="1:35" x14ac:dyDescent="0.25">
      <c r="A99" s="1" t="s">
        <v>128</v>
      </c>
      <c r="B99" s="1" t="s">
        <v>140</v>
      </c>
      <c r="C99" s="1">
        <v>110.936920563661</v>
      </c>
      <c r="D99" s="1" t="s">
        <v>34</v>
      </c>
      <c r="E99" s="2">
        <v>43878.976001844501</v>
      </c>
      <c r="F99" s="1">
        <v>395.53086365566202</v>
      </c>
      <c r="G99" s="1">
        <v>5.8055924640664598</v>
      </c>
      <c r="H99" s="1">
        <v>275.40466194118102</v>
      </c>
      <c r="I99" s="1">
        <f t="shared" si="22"/>
        <v>395.53086398504763</v>
      </c>
      <c r="J99" s="1">
        <v>5.1917939412268799E-2</v>
      </c>
      <c r="K99" s="1">
        <v>4.1686989822218923</v>
      </c>
      <c r="L99" s="1">
        <f t="shared" si="23"/>
        <v>4.3851292434088753</v>
      </c>
      <c r="M99" s="1">
        <f t="shared" si="24"/>
        <v>4.6127961177831454</v>
      </c>
      <c r="N99" s="1">
        <f t="shared" si="25"/>
        <v>4.8522829871473601</v>
      </c>
      <c r="O99" s="1">
        <f t="shared" si="26"/>
        <v>5.1042035212852594</v>
      </c>
      <c r="P99" s="1">
        <f t="shared" si="27"/>
        <v>5.3692032504512373</v>
      </c>
      <c r="Q99" s="1">
        <f t="shared" si="28"/>
        <v>5.6479612195003215</v>
      </c>
      <c r="R99" s="1">
        <v>91.861530501611895</v>
      </c>
      <c r="S99" s="1">
        <v>131.92975834154001</v>
      </c>
      <c r="T99" s="1">
        <v>0.62425838447348003</v>
      </c>
      <c r="U99" s="1">
        <f t="shared" si="29"/>
        <v>321.64981065120389</v>
      </c>
      <c r="V99" s="1">
        <f t="shared" si="30"/>
        <v>331.97521550884858</v>
      </c>
      <c r="W99" s="1">
        <f t="shared" si="31"/>
        <v>342.63208017757904</v>
      </c>
      <c r="X99" s="1">
        <f t="shared" si="32"/>
        <v>353.63104497686771</v>
      </c>
      <c r="Y99" s="1">
        <f t="shared" si="33"/>
        <v>364.98309179519356</v>
      </c>
      <c r="Z99" s="1">
        <f t="shared" si="34"/>
        <v>376.69955505488099</v>
      </c>
      <c r="AA99" s="1">
        <f t="shared" si="35"/>
        <v>388.79213302892521</v>
      </c>
      <c r="AB99" s="3">
        <f t="shared" si="36"/>
        <v>43878.976038385437</v>
      </c>
      <c r="AC99" s="3">
        <f t="shared" si="37"/>
        <v>35682.839493529209</v>
      </c>
      <c r="AD99" s="3">
        <f t="shared" si="38"/>
        <v>36828.308112009378</v>
      </c>
      <c r="AE99" s="3">
        <f t="shared" si="39"/>
        <v>38010.547861222018</v>
      </c>
      <c r="AF99" s="3">
        <f t="shared" si="40"/>
        <v>39230.739145443207</v>
      </c>
      <c r="AG99" s="3">
        <f t="shared" si="41"/>
        <v>40490.10026156278</v>
      </c>
      <c r="AH99" s="3">
        <f t="shared" si="42"/>
        <v>41789.888615489777</v>
      </c>
      <c r="AI99" s="3">
        <f t="shared" si="43"/>
        <v>43131.401977606198</v>
      </c>
    </row>
    <row r="100" spans="1:35" x14ac:dyDescent="0.25">
      <c r="A100" s="1" t="s">
        <v>128</v>
      </c>
      <c r="B100" s="1" t="s">
        <v>141</v>
      </c>
      <c r="C100" s="1">
        <v>3.83749332358604</v>
      </c>
      <c r="D100" s="1" t="s">
        <v>34</v>
      </c>
      <c r="E100" s="2">
        <v>10888.053932246599</v>
      </c>
      <c r="F100" s="1">
        <v>2837.2828339078401</v>
      </c>
      <c r="G100" s="1">
        <v>6.05976706364725</v>
      </c>
      <c r="H100" s="1">
        <v>282.87095162479301</v>
      </c>
      <c r="I100" s="1">
        <f t="shared" si="22"/>
        <v>2837.2828363281988</v>
      </c>
      <c r="J100" s="1">
        <v>5.1917939412268799E-2</v>
      </c>
      <c r="K100" s="1">
        <v>7.2707828305177724</v>
      </c>
      <c r="L100" s="1">
        <f t="shared" si="23"/>
        <v>7.6482668929923587</v>
      </c>
      <c r="M100" s="1">
        <f t="shared" si="24"/>
        <v>8.0453491501515977</v>
      </c>
      <c r="N100" s="1">
        <f t="shared" si="25"/>
        <v>8.4630470998797165</v>
      </c>
      <c r="O100" s="1">
        <f t="shared" si="26"/>
        <v>8.902431066454449</v>
      </c>
      <c r="P100" s="1">
        <f t="shared" si="27"/>
        <v>9.3646269431845308</v>
      </c>
      <c r="Q100" s="1">
        <f t="shared" si="28"/>
        <v>9.8508190774392865</v>
      </c>
      <c r="R100" s="1">
        <v>91.861530501611895</v>
      </c>
      <c r="S100" s="1">
        <v>921.39946534503099</v>
      </c>
      <c r="T100" s="1">
        <v>0.62425838447348003</v>
      </c>
      <c r="U100" s="1">
        <f t="shared" si="29"/>
        <v>3179.0490375205036</v>
      </c>
      <c r="V100" s="1">
        <f t="shared" si="30"/>
        <v>3281.1009190628815</v>
      </c>
      <c r="W100" s="1">
        <f t="shared" si="31"/>
        <v>3386.4288074876372</v>
      </c>
      <c r="X100" s="1">
        <f t="shared" si="32"/>
        <v>3495.137867157558</v>
      </c>
      <c r="Y100" s="1">
        <f t="shared" si="33"/>
        <v>3607.3366383572748</v>
      </c>
      <c r="Z100" s="1">
        <f t="shared" si="34"/>
        <v>3723.1371456650313</v>
      </c>
      <c r="AA100" s="1">
        <f t="shared" si="35"/>
        <v>3842.6550098033517</v>
      </c>
      <c r="AB100" s="3">
        <f t="shared" si="36"/>
        <v>10888.053941534727</v>
      </c>
      <c r="AC100" s="3">
        <f t="shared" si="37"/>
        <v>12199.579456837559</v>
      </c>
      <c r="AD100" s="3">
        <f t="shared" si="38"/>
        <v>12591.202870915828</v>
      </c>
      <c r="AE100" s="3">
        <f t="shared" si="39"/>
        <v>12995.397939533243</v>
      </c>
      <c r="AF100" s="3">
        <f t="shared" si="40"/>
        <v>13412.568230229881</v>
      </c>
      <c r="AG100" s="3">
        <f t="shared" si="41"/>
        <v>13843.130265623351</v>
      </c>
      <c r="AH100" s="3">
        <f t="shared" si="42"/>
        <v>14287.513939284743</v>
      </c>
      <c r="AI100" s="3">
        <f t="shared" si="43"/>
        <v>14746.162944964812</v>
      </c>
    </row>
    <row r="101" spans="1:35" x14ac:dyDescent="0.25">
      <c r="A101" s="1" t="s">
        <v>142</v>
      </c>
      <c r="B101" s="1" t="s">
        <v>143</v>
      </c>
      <c r="C101" s="1">
        <v>454.58374167775298</v>
      </c>
      <c r="D101" s="1" t="s">
        <v>34</v>
      </c>
      <c r="E101" s="2">
        <v>185356.13746779101</v>
      </c>
      <c r="F101" s="1">
        <v>407.74915702811802</v>
      </c>
      <c r="G101" s="1">
        <v>7.4170020608384499</v>
      </c>
      <c r="H101" s="1">
        <v>320.90837502413001</v>
      </c>
      <c r="I101" s="1">
        <f t="shared" si="22"/>
        <v>407.7491574149675</v>
      </c>
      <c r="J101" s="1">
        <v>5.1917939412268799E-2</v>
      </c>
      <c r="K101" s="1">
        <v>6.4050822123575264</v>
      </c>
      <c r="L101" s="1">
        <f t="shared" si="23"/>
        <v>6.7376208825893054</v>
      </c>
      <c r="M101" s="1">
        <f t="shared" si="24"/>
        <v>7.0874242753544143</v>
      </c>
      <c r="N101" s="1">
        <f t="shared" si="25"/>
        <v>7.4553887394713083</v>
      </c>
      <c r="O101" s="1">
        <f t="shared" si="26"/>
        <v>7.8424571603420912</v>
      </c>
      <c r="P101" s="1">
        <f t="shared" si="27"/>
        <v>8.2496213760360462</v>
      </c>
      <c r="Q101" s="1">
        <f t="shared" si="28"/>
        <v>8.6779247188112443</v>
      </c>
      <c r="R101" s="1">
        <v>91.861530501611895</v>
      </c>
      <c r="S101" s="1">
        <v>116.720112469886</v>
      </c>
      <c r="T101" s="1">
        <v>0.62425838447348003</v>
      </c>
      <c r="U101" s="1">
        <f t="shared" si="29"/>
        <v>372.07073220480407</v>
      </c>
      <c r="V101" s="1">
        <f t="shared" si="30"/>
        <v>384.01471854795443</v>
      </c>
      <c r="W101" s="1">
        <f t="shared" si="31"/>
        <v>396.34212341187902</v>
      </c>
      <c r="X101" s="1">
        <f t="shared" si="32"/>
        <v>409.06525506266678</v>
      </c>
      <c r="Y101" s="1">
        <f t="shared" si="33"/>
        <v>422.196816878812</v>
      </c>
      <c r="Z101" s="1">
        <f t="shared" si="34"/>
        <v>435.74992003487097</v>
      </c>
      <c r="AA101" s="1">
        <f t="shared" si="35"/>
        <v>449.73809659228027</v>
      </c>
      <c r="AB101" s="3">
        <f t="shared" si="36"/>
        <v>185356.13764364703</v>
      </c>
      <c r="AC101" s="3">
        <f t="shared" si="37"/>
        <v>169137.30561444105</v>
      </c>
      <c r="AD101" s="3">
        <f t="shared" si="38"/>
        <v>174566.84761685834</v>
      </c>
      <c r="AE101" s="3">
        <f t="shared" si="39"/>
        <v>180170.68544507772</v>
      </c>
      <c r="AF101" s="3">
        <f t="shared" si="40"/>
        <v>185954.41423675144</v>
      </c>
      <c r="AG101" s="3">
        <f t="shared" si="41"/>
        <v>191923.80874120747</v>
      </c>
      <c r="AH101" s="3">
        <f t="shared" si="42"/>
        <v>198084.8290852333</v>
      </c>
      <c r="AI101" s="3">
        <f t="shared" si="43"/>
        <v>204443.62672394945</v>
      </c>
    </row>
    <row r="102" spans="1:35" x14ac:dyDescent="0.25">
      <c r="A102" s="1" t="s">
        <v>142</v>
      </c>
      <c r="B102" s="1" t="s">
        <v>144</v>
      </c>
      <c r="C102" s="1">
        <v>118.792227604796</v>
      </c>
      <c r="D102" s="1" t="s">
        <v>34</v>
      </c>
      <c r="E102" s="2">
        <v>6506.8005469056197</v>
      </c>
      <c r="F102" s="1">
        <v>54.774631961215199</v>
      </c>
      <c r="G102" s="1">
        <v>0.30251354348031201</v>
      </c>
      <c r="H102" s="1">
        <v>43.549610895355002</v>
      </c>
      <c r="I102" s="1">
        <f t="shared" si="22"/>
        <v>54.774631930206489</v>
      </c>
      <c r="J102" s="1">
        <v>5.1917939412268799E-2</v>
      </c>
      <c r="K102" s="1">
        <v>0.25590491363307982</v>
      </c>
      <c r="L102" s="1">
        <f t="shared" si="23"/>
        <v>0.26919096943438398</v>
      </c>
      <c r="M102" s="1">
        <f t="shared" si="24"/>
        <v>0.28316680987580822</v>
      </c>
      <c r="N102" s="1">
        <f t="shared" si="25"/>
        <v>0.29786824715450588</v>
      </c>
      <c r="O102" s="1">
        <f t="shared" si="26"/>
        <v>0.31333295276311224</v>
      </c>
      <c r="P102" s="1">
        <f t="shared" si="27"/>
        <v>0.32960055402053479</v>
      </c>
      <c r="Q102" s="1">
        <f t="shared" si="28"/>
        <v>0.34671273561442317</v>
      </c>
      <c r="R102" s="1">
        <v>91.861530501611895</v>
      </c>
      <c r="S102" s="1">
        <v>115.53906960754</v>
      </c>
      <c r="T102" s="1">
        <v>0.62425838447348003</v>
      </c>
      <c r="U102" s="1">
        <f t="shared" si="29"/>
        <v>49.342026776493221</v>
      </c>
      <c r="V102" s="1">
        <f t="shared" si="30"/>
        <v>50.925974243872609</v>
      </c>
      <c r="W102" s="1">
        <f t="shared" si="31"/>
        <v>52.560768620941836</v>
      </c>
      <c r="X102" s="1">
        <f t="shared" si="32"/>
        <v>54.248042163996153</v>
      </c>
      <c r="Y102" s="1">
        <f t="shared" si="33"/>
        <v>55.989479527020883</v>
      </c>
      <c r="Z102" s="1">
        <f t="shared" si="34"/>
        <v>57.786819443729868</v>
      </c>
      <c r="AA102" s="1">
        <f t="shared" si="35"/>
        <v>59.641856463599758</v>
      </c>
      <c r="AB102" s="3">
        <f t="shared" si="36"/>
        <v>6506.8005432220152</v>
      </c>
      <c r="AC102" s="3">
        <f t="shared" si="37"/>
        <v>5861.4492753151208</v>
      </c>
      <c r="AD102" s="3">
        <f t="shared" si="38"/>
        <v>6049.6099233740933</v>
      </c>
      <c r="AE102" s="3">
        <f t="shared" si="39"/>
        <v>6243.8107891019417</v>
      </c>
      <c r="AF102" s="3">
        <f t="shared" si="40"/>
        <v>6444.2457718600008</v>
      </c>
      <c r="AG102" s="3">
        <f t="shared" si="41"/>
        <v>6651.1149954479306</v>
      </c>
      <c r="AH102" s="3">
        <f t="shared" si="42"/>
        <v>6864.6250079168094</v>
      </c>
      <c r="AI102" s="3">
        <f t="shared" si="43"/>
        <v>7084.9889877965161</v>
      </c>
    </row>
    <row r="103" spans="1:35" x14ac:dyDescent="0.25">
      <c r="A103" s="1" t="s">
        <v>142</v>
      </c>
      <c r="B103" s="1" t="s">
        <v>145</v>
      </c>
      <c r="C103" s="1">
        <v>180.179008472807</v>
      </c>
      <c r="D103" s="1" t="s">
        <v>34</v>
      </c>
      <c r="E103" s="2">
        <v>78734.481947883396</v>
      </c>
      <c r="F103" s="1">
        <v>436.97921647607302</v>
      </c>
      <c r="G103" s="1">
        <v>24.0091900954484</v>
      </c>
      <c r="H103" s="1">
        <v>668.10682877422096</v>
      </c>
      <c r="I103" s="1">
        <f t="shared" si="22"/>
        <v>436.97921713369425</v>
      </c>
      <c r="J103" s="1">
        <v>5.1917939412268799E-2</v>
      </c>
      <c r="K103" s="1">
        <v>29.847401671640611</v>
      </c>
      <c r="L103" s="1">
        <f t="shared" si="23"/>
        <v>31.3970172632425</v>
      </c>
      <c r="M103" s="1">
        <f t="shared" si="24"/>
        <v>33.027085703241482</v>
      </c>
      <c r="N103" s="1">
        <f t="shared" si="25"/>
        <v>34.741783937746185</v>
      </c>
      <c r="O103" s="1">
        <f t="shared" si="26"/>
        <v>36.545505771300228</v>
      </c>
      <c r="P103" s="1">
        <f t="shared" si="27"/>
        <v>38.442873125725313</v>
      </c>
      <c r="Q103" s="1">
        <f t="shared" si="28"/>
        <v>40.438747883500255</v>
      </c>
      <c r="R103" s="1">
        <v>91.861530501611895</v>
      </c>
      <c r="S103" s="1">
        <v>60.0825764594193</v>
      </c>
      <c r="T103" s="1">
        <v>0.62425838447348003</v>
      </c>
      <c r="U103" s="1">
        <f t="shared" si="29"/>
        <v>500.57748911041347</v>
      </c>
      <c r="V103" s="1">
        <f t="shared" si="30"/>
        <v>516.64672051217894</v>
      </c>
      <c r="W103" s="1">
        <f t="shared" si="31"/>
        <v>533.2317965203456</v>
      </c>
      <c r="X103" s="1">
        <f t="shared" si="32"/>
        <v>550.34927646194649</v>
      </c>
      <c r="Y103" s="1">
        <f t="shared" si="33"/>
        <v>568.01625124137081</v>
      </c>
      <c r="Z103" s="1">
        <f t="shared" si="34"/>
        <v>586.25036040473276</v>
      </c>
      <c r="AA103" s="1">
        <f t="shared" si="35"/>
        <v>605.06980975203271</v>
      </c>
      <c r="AB103" s="3">
        <f t="shared" si="36"/>
        <v>78734.482066372468</v>
      </c>
      <c r="AC103" s="3">
        <f t="shared" si="37"/>
        <v>90193.555651721646</v>
      </c>
      <c r="AD103" s="3">
        <f t="shared" si="38"/>
        <v>93088.893832611837</v>
      </c>
      <c r="AE103" s="3">
        <f t="shared" si="39"/>
        <v>96077.176383209444</v>
      </c>
      <c r="AF103" s="3">
        <f t="shared" si="40"/>
        <v>99161.386946640254</v>
      </c>
      <c r="AG103" s="3">
        <f t="shared" si="41"/>
        <v>102344.60494511102</v>
      </c>
      <c r="AH103" s="3">
        <f t="shared" si="42"/>
        <v>105630.0086545505</v>
      </c>
      <c r="AI103" s="3">
        <f t="shared" si="43"/>
        <v>109020.87837795122</v>
      </c>
    </row>
    <row r="104" spans="1:35" x14ac:dyDescent="0.25">
      <c r="A104" s="1" t="s">
        <v>142</v>
      </c>
      <c r="B104" s="1" t="s">
        <v>146</v>
      </c>
      <c r="C104" s="1">
        <v>350.10186368236799</v>
      </c>
      <c r="D104" s="1" t="s">
        <v>34</v>
      </c>
      <c r="E104" s="2">
        <v>99334.621261108696</v>
      </c>
      <c r="F104" s="1">
        <v>283.73062689900598</v>
      </c>
      <c r="G104" s="1">
        <v>9.9197724542806593</v>
      </c>
      <c r="H104" s="1">
        <v>384.776220252114</v>
      </c>
      <c r="I104" s="1">
        <f t="shared" si="22"/>
        <v>283.73062720725477</v>
      </c>
      <c r="J104" s="1">
        <v>5.1917939412268799E-2</v>
      </c>
      <c r="K104" s="1">
        <v>12.65723607312604</v>
      </c>
      <c r="L104" s="1">
        <f t="shared" si="23"/>
        <v>13.314373688697382</v>
      </c>
      <c r="M104" s="1">
        <f t="shared" si="24"/>
        <v>14.005628535179479</v>
      </c>
      <c r="N104" s="1">
        <f t="shared" si="25"/>
        <v>14.732771908899672</v>
      </c>
      <c r="O104" s="1">
        <f t="shared" si="26"/>
        <v>15.497667068240702</v>
      </c>
      <c r="P104" s="1">
        <f t="shared" si="27"/>
        <v>16.302274008121138</v>
      </c>
      <c r="Q104" s="1">
        <f t="shared" si="28"/>
        <v>17.148654482356978</v>
      </c>
      <c r="R104" s="1">
        <v>91.861530501611895</v>
      </c>
      <c r="S104" s="1">
        <v>67.737890922798798</v>
      </c>
      <c r="T104" s="1">
        <v>0.62425838447348003</v>
      </c>
      <c r="U104" s="1">
        <f t="shared" si="29"/>
        <v>330.35125342169943</v>
      </c>
      <c r="V104" s="1">
        <f t="shared" si="30"/>
        <v>340.95598665596924</v>
      </c>
      <c r="W104" s="1">
        <f t="shared" si="31"/>
        <v>351.90114652947591</v>
      </c>
      <c r="X104" s="1">
        <f t="shared" si="32"/>
        <v>363.19766120930689</v>
      </c>
      <c r="Y104" s="1">
        <f t="shared" si="33"/>
        <v>374.85680967186391</v>
      </c>
      <c r="Z104" s="1">
        <f t="shared" si="34"/>
        <v>386.8902329643285</v>
      </c>
      <c r="AA104" s="1">
        <f t="shared" si="35"/>
        <v>399.30994582763594</v>
      </c>
      <c r="AB104" s="3">
        <f t="shared" si="36"/>
        <v>99334.621369027082</v>
      </c>
      <c r="AC104" s="3">
        <f t="shared" si="37"/>
        <v>115656.58949274321</v>
      </c>
      <c r="AD104" s="3">
        <f t="shared" si="38"/>
        <v>119369.32636191542</v>
      </c>
      <c r="AE104" s="3">
        <f t="shared" si="39"/>
        <v>123201.24723193159</v>
      </c>
      <c r="AF104" s="3">
        <f t="shared" si="40"/>
        <v>127156.17807445563</v>
      </c>
      <c r="AG104" s="3">
        <f t="shared" si="41"/>
        <v>131238.06768014625</v>
      </c>
      <c r="AH104" s="3">
        <f t="shared" si="42"/>
        <v>135450.99160131693</v>
      </c>
      <c r="AI104" s="3">
        <f t="shared" si="43"/>
        <v>139799.15622116075</v>
      </c>
    </row>
    <row r="105" spans="1:35" x14ac:dyDescent="0.25">
      <c r="A105" s="1" t="s">
        <v>142</v>
      </c>
      <c r="B105" s="1" t="s">
        <v>120</v>
      </c>
      <c r="C105" s="1">
        <v>292.15563198061602</v>
      </c>
      <c r="D105" s="1" t="s">
        <v>34</v>
      </c>
      <c r="E105" s="2">
        <v>81264.625850631593</v>
      </c>
      <c r="F105" s="1">
        <v>278.15526026218498</v>
      </c>
      <c r="G105" s="1">
        <v>0.71549769176829903</v>
      </c>
      <c r="H105" s="1">
        <v>74.536955519815805</v>
      </c>
      <c r="I105" s="1">
        <f t="shared" si="22"/>
        <v>278.15526021809518</v>
      </c>
      <c r="J105" s="1">
        <v>5.1917939412268799E-2</v>
      </c>
      <c r="K105" s="1">
        <v>0.76048781184072756</v>
      </c>
      <c r="L105" s="1">
        <f t="shared" si="23"/>
        <v>0.79997077197964339</v>
      </c>
      <c r="M105" s="1">
        <f t="shared" si="24"/>
        <v>0.84150360605086849</v>
      </c>
      <c r="N105" s="1">
        <f t="shared" si="25"/>
        <v>0.88519273928502329</v>
      </c>
      <c r="O105" s="1">
        <f t="shared" si="26"/>
        <v>0.93115012229140348</v>
      </c>
      <c r="P105" s="1">
        <f t="shared" si="27"/>
        <v>0.97949351792425532</v>
      </c>
      <c r="Q105" s="1">
        <f t="shared" si="28"/>
        <v>1.0303468030425569</v>
      </c>
      <c r="R105" s="1">
        <v>91.861530501611895</v>
      </c>
      <c r="S105" s="1">
        <v>342.80670234734202</v>
      </c>
      <c r="T105" s="1">
        <v>0.62425838447348003</v>
      </c>
      <c r="U105" s="1">
        <f t="shared" si="29"/>
        <v>288.94830389964176</v>
      </c>
      <c r="V105" s="1">
        <f t="shared" si="30"/>
        <v>298.22394505314719</v>
      </c>
      <c r="W105" s="1">
        <f t="shared" si="31"/>
        <v>307.79734714744183</v>
      </c>
      <c r="X105" s="1">
        <f t="shared" si="32"/>
        <v>317.67806872154125</v>
      </c>
      <c r="Y105" s="1">
        <f t="shared" si="33"/>
        <v>327.87597515681523</v>
      </c>
      <c r="Z105" s="1">
        <f t="shared" si="34"/>
        <v>338.40124852705304</v>
      </c>
      <c r="AA105" s="1">
        <f t="shared" si="35"/>
        <v>349.26439776472898</v>
      </c>
      <c r="AB105" s="3">
        <f t="shared" si="36"/>
        <v>81264.625837750296</v>
      </c>
      <c r="AC105" s="3">
        <f t="shared" si="37"/>
        <v>84417.87433552694</v>
      </c>
      <c r="AD105" s="3">
        <f t="shared" si="38"/>
        <v>87127.805138754731</v>
      </c>
      <c r="AE105" s="3">
        <f t="shared" si="39"/>
        <v>89924.728477817931</v>
      </c>
      <c r="AF105" s="3">
        <f t="shared" si="40"/>
        <v>92811.436933723453</v>
      </c>
      <c r="AG105" s="3">
        <f t="shared" si="41"/>
        <v>95790.812733200117</v>
      </c>
      <c r="AH105" s="3">
        <f t="shared" si="42"/>
        <v>98865.830626450683</v>
      </c>
      <c r="AI105" s="3">
        <f t="shared" si="43"/>
        <v>102039.56085728365</v>
      </c>
    </row>
    <row r="106" spans="1:35" x14ac:dyDescent="0.25">
      <c r="A106" s="1" t="s">
        <v>142</v>
      </c>
      <c r="B106" s="1" t="s">
        <v>147</v>
      </c>
      <c r="C106" s="1">
        <v>668.038655943344</v>
      </c>
      <c r="D106" s="1" t="s">
        <v>34</v>
      </c>
      <c r="E106" s="2">
        <v>180308.688310748</v>
      </c>
      <c r="F106" s="1">
        <v>269.90756703462301</v>
      </c>
      <c r="G106" s="1">
        <v>9.2787459147411493</v>
      </c>
      <c r="H106" s="1">
        <v>369.05999612141801</v>
      </c>
      <c r="I106" s="1">
        <f t="shared" si="22"/>
        <v>269.90756731931742</v>
      </c>
      <c r="J106" s="1">
        <v>5.1917939412268799E-2</v>
      </c>
      <c r="K106" s="1">
        <v>9.4949956243294444</v>
      </c>
      <c r="L106" s="1">
        <f t="shared" si="23"/>
        <v>9.9879562318731381</v>
      </c>
      <c r="M106" s="1">
        <f t="shared" si="24"/>
        <v>10.506510338371921</v>
      </c>
      <c r="N106" s="1">
        <f t="shared" si="25"/>
        <v>11.05198670555389</v>
      </c>
      <c r="O106" s="1">
        <f t="shared" si="26"/>
        <v>11.625783081718039</v>
      </c>
      <c r="P106" s="1">
        <f t="shared" si="27"/>
        <v>12.229369783374857</v>
      </c>
      <c r="Q106" s="1">
        <f t="shared" si="28"/>
        <v>12.864293462838344</v>
      </c>
      <c r="R106" s="1">
        <v>91.861530501611895</v>
      </c>
      <c r="S106" s="1">
        <v>67.1818199272127</v>
      </c>
      <c r="T106" s="1">
        <v>0.62425838447348003</v>
      </c>
      <c r="U106" s="1">
        <f t="shared" si="29"/>
        <v>273.81741730927996</v>
      </c>
      <c r="V106" s="1">
        <f t="shared" si="30"/>
        <v>282.60733602575266</v>
      </c>
      <c r="W106" s="1">
        <f t="shared" si="31"/>
        <v>291.67942331937974</v>
      </c>
      <c r="X106" s="1">
        <f t="shared" si="32"/>
        <v>301.04273719268645</v>
      </c>
      <c r="Y106" s="1">
        <f t="shared" si="33"/>
        <v>310.70662642263773</v>
      </c>
      <c r="Z106" s="1">
        <f t="shared" si="34"/>
        <v>320.6807398948996</v>
      </c>
      <c r="AA106" s="1">
        <f t="shared" si="35"/>
        <v>330.97503623774577</v>
      </c>
      <c r="AB106" s="3">
        <f t="shared" si="36"/>
        <v>180308.68850093446</v>
      </c>
      <c r="AC106" s="3">
        <f t="shared" si="37"/>
        <v>182920.61943316911</v>
      </c>
      <c r="AD106" s="3">
        <f t="shared" si="38"/>
        <v>188792.62491837278</v>
      </c>
      <c r="AE106" s="3">
        <f t="shared" si="39"/>
        <v>194853.1299206081</v>
      </c>
      <c r="AF106" s="3">
        <f t="shared" si="40"/>
        <v>201108.1855357076</v>
      </c>
      <c r="AG106" s="3">
        <f t="shared" si="41"/>
        <v>207564.03710806961</v>
      </c>
      <c r="AH106" s="3">
        <f t="shared" si="42"/>
        <v>214227.13046630583</v>
      </c>
      <c r="AI106" s="3">
        <f t="shared" si="43"/>
        <v>221104.11835906326</v>
      </c>
    </row>
    <row r="107" spans="1:35" x14ac:dyDescent="0.25">
      <c r="A107" s="1" t="s">
        <v>142</v>
      </c>
      <c r="B107" s="1" t="s">
        <v>148</v>
      </c>
      <c r="C107" s="1">
        <v>438.42423705239798</v>
      </c>
      <c r="D107" s="1" t="s">
        <v>34</v>
      </c>
      <c r="E107" s="2">
        <v>160355.95173497201</v>
      </c>
      <c r="F107" s="1">
        <v>365.75521648409102</v>
      </c>
      <c r="G107" s="1">
        <v>14.3908898636258</v>
      </c>
      <c r="H107" s="1">
        <v>485.377456452822</v>
      </c>
      <c r="I107" s="1">
        <f t="shared" si="22"/>
        <v>365.75521694588514</v>
      </c>
      <c r="J107" s="1">
        <v>5.1917939412268799E-2</v>
      </c>
      <c r="K107" s="1">
        <v>17.62496589274156</v>
      </c>
      <c r="L107" s="1">
        <f t="shared" si="23"/>
        <v>18.54001780410422</v>
      </c>
      <c r="M107" s="1">
        <f t="shared" si="24"/>
        <v>19.50257732516009</v>
      </c>
      <c r="N107" s="1">
        <f t="shared" si="25"/>
        <v>20.515110953110838</v>
      </c>
      <c r="O107" s="1">
        <f t="shared" si="26"/>
        <v>21.580213240610419</v>
      </c>
      <c r="P107" s="1">
        <f t="shared" si="27"/>
        <v>22.700613444140274</v>
      </c>
      <c r="Q107" s="1">
        <f t="shared" si="28"/>
        <v>23.879182517554483</v>
      </c>
      <c r="R107" s="1">
        <v>91.861530501611895</v>
      </c>
      <c r="S107" s="1">
        <v>69.222073519277203</v>
      </c>
      <c r="T107" s="1">
        <v>0.62425838447348003</v>
      </c>
      <c r="U107" s="1">
        <f t="shared" si="29"/>
        <v>415.09799384670464</v>
      </c>
      <c r="V107" s="1">
        <f t="shared" si="30"/>
        <v>428.42321494161496</v>
      </c>
      <c r="W107" s="1">
        <f t="shared" si="31"/>
        <v>442.17619410777672</v>
      </c>
      <c r="X107" s="1">
        <f t="shared" si="32"/>
        <v>456.37066297232144</v>
      </c>
      <c r="Y107" s="1">
        <f t="shared" si="33"/>
        <v>471.02079396664948</v>
      </c>
      <c r="Z107" s="1">
        <f t="shared" si="34"/>
        <v>486.14121447685704</v>
      </c>
      <c r="AA107" s="1">
        <f t="shared" si="35"/>
        <v>501.7470214484141</v>
      </c>
      <c r="AB107" s="3">
        <f t="shared" si="36"/>
        <v>160355.951937434</v>
      </c>
      <c r="AC107" s="3">
        <f t="shared" si="37"/>
        <v>181989.02125422246</v>
      </c>
      <c r="AD107" s="3">
        <f t="shared" si="38"/>
        <v>187831.12114631306</v>
      </c>
      <c r="AE107" s="3">
        <f t="shared" si="39"/>
        <v>193860.76054443503</v>
      </c>
      <c r="AF107" s="3">
        <f t="shared" si="40"/>
        <v>200083.95972673708</v>
      </c>
      <c r="AG107" s="3">
        <f t="shared" si="41"/>
        <v>206506.93223064305</v>
      </c>
      <c r="AH107" s="3">
        <f t="shared" si="42"/>
        <v>213136.09105674221</v>
      </c>
      <c r="AI107" s="3">
        <f t="shared" si="43"/>
        <v>219978.05507183413</v>
      </c>
    </row>
    <row r="108" spans="1:35" x14ac:dyDescent="0.25">
      <c r="A108" s="1" t="s">
        <v>142</v>
      </c>
      <c r="B108" s="1" t="s">
        <v>149</v>
      </c>
      <c r="C108" s="1">
        <v>40.092457515188201</v>
      </c>
      <c r="D108" s="1" t="s">
        <v>34</v>
      </c>
      <c r="E108" s="2">
        <v>120138.887642564</v>
      </c>
      <c r="F108" s="1">
        <v>2996.5458614516801</v>
      </c>
      <c r="G108" s="1">
        <v>121.583577117418</v>
      </c>
      <c r="H108" s="1">
        <v>1839.22272024023</v>
      </c>
      <c r="I108" s="1">
        <f t="shared" si="22"/>
        <v>2996.5458682627814</v>
      </c>
      <c r="J108" s="1">
        <v>5.1917939412268799E-2</v>
      </c>
      <c r="K108" s="1">
        <v>132.81491949596111</v>
      </c>
      <c r="L108" s="1">
        <f t="shared" si="23"/>
        <v>139.71039643939778</v>
      </c>
      <c r="M108" s="1">
        <f t="shared" si="24"/>
        <v>146.9638723370025</v>
      </c>
      <c r="N108" s="1">
        <f t="shared" si="25"/>
        <v>154.59393375678741</v>
      </c>
      <c r="O108" s="1">
        <f t="shared" si="26"/>
        <v>162.6201322430766</v>
      </c>
      <c r="P108" s="1">
        <f t="shared" si="27"/>
        <v>171.06303441608779</v>
      </c>
      <c r="Q108" s="1">
        <f t="shared" si="28"/>
        <v>179.94427467258109</v>
      </c>
      <c r="R108" s="1">
        <v>91.861530501611895</v>
      </c>
      <c r="S108" s="1">
        <v>149.66501121477401</v>
      </c>
      <c r="T108" s="1">
        <v>0.62425838447348003</v>
      </c>
      <c r="U108" s="1">
        <f t="shared" si="29"/>
        <v>3166.466803329155</v>
      </c>
      <c r="V108" s="1">
        <f t="shared" si="30"/>
        <v>3268.1147777099636</v>
      </c>
      <c r="W108" s="1">
        <f t="shared" si="31"/>
        <v>3373.0257929932859</v>
      </c>
      <c r="X108" s="1">
        <f t="shared" si="32"/>
        <v>3481.3045973159806</v>
      </c>
      <c r="Y108" s="1">
        <f t="shared" si="33"/>
        <v>3593.0593013753191</v>
      </c>
      <c r="Z108" s="1">
        <f t="shared" si="34"/>
        <v>3708.4014863718367</v>
      </c>
      <c r="AA108" s="1">
        <f t="shared" si="35"/>
        <v>3827.4463154173045</v>
      </c>
      <c r="AB108" s="3">
        <f t="shared" si="36"/>
        <v>120138.8879156383</v>
      </c>
      <c r="AC108" s="3">
        <f t="shared" si="37"/>
        <v>126951.43578572794</v>
      </c>
      <c r="AD108" s="3">
        <f t="shared" si="38"/>
        <v>131026.75288009545</v>
      </c>
      <c r="AE108" s="3">
        <f t="shared" si="39"/>
        <v>135232.89330321731</v>
      </c>
      <c r="AF108" s="3">
        <f t="shared" si="40"/>
        <v>139574.05666532033</v>
      </c>
      <c r="AG108" s="3">
        <f t="shared" si="41"/>
        <v>144054.57738994178</v>
      </c>
      <c r="AH108" s="3">
        <f t="shared" si="42"/>
        <v>148678.92904162363</v>
      </c>
      <c r="AI108" s="3">
        <f t="shared" si="43"/>
        <v>153451.72879253191</v>
      </c>
    </row>
    <row r="109" spans="1:35" x14ac:dyDescent="0.25">
      <c r="A109" s="1" t="s">
        <v>150</v>
      </c>
      <c r="B109" s="1" t="s">
        <v>151</v>
      </c>
      <c r="C109" s="1">
        <v>18.966197168858098</v>
      </c>
      <c r="D109" s="1" t="s">
        <v>152</v>
      </c>
      <c r="E109" s="2">
        <v>27394.419759502802</v>
      </c>
      <c r="F109" s="1">
        <v>1444.3812597542501</v>
      </c>
      <c r="G109" s="1">
        <v>19.585068556980399</v>
      </c>
      <c r="H109" s="1">
        <v>431.04943807510898</v>
      </c>
      <c r="I109" s="1">
        <f t="shared" si="22"/>
        <v>1444.3812577551837</v>
      </c>
      <c r="J109" s="1">
        <v>5.1917939412268799E-2</v>
      </c>
      <c r="K109" s="1">
        <v>21.593590400908031</v>
      </c>
      <c r="L109" s="1">
        <f t="shared" si="23"/>
        <v>22.714685119035725</v>
      </c>
      <c r="M109" s="1">
        <f t="shared" si="24"/>
        <v>23.893984764814586</v>
      </c>
      <c r="N109" s="1">
        <f t="shared" si="25"/>
        <v>25.134511218151903</v>
      </c>
      <c r="O109" s="1">
        <f t="shared" si="26"/>
        <v>26.439443248732907</v>
      </c>
      <c r="P109" s="1">
        <f t="shared" si="27"/>
        <v>27.812124661414742</v>
      </c>
      <c r="Q109" s="1">
        <f t="shared" si="28"/>
        <v>29.256072864512543</v>
      </c>
      <c r="R109" s="1">
        <v>32.749214039519899</v>
      </c>
      <c r="S109" s="1">
        <v>109.73764689636501</v>
      </c>
      <c r="T109" s="1">
        <v>0.86640177853474698</v>
      </c>
      <c r="U109" s="1">
        <f t="shared" si="29"/>
        <v>1571.8716259682876</v>
      </c>
      <c r="V109" s="1">
        <f t="shared" si="30"/>
        <v>1642.3367026788669</v>
      </c>
      <c r="W109" s="1">
        <f t="shared" si="31"/>
        <v>1715.9606423358823</v>
      </c>
      <c r="X109" s="1">
        <f t="shared" si="32"/>
        <v>1792.8850528901128</v>
      </c>
      <c r="Y109" s="1">
        <f t="shared" si="33"/>
        <v>1873.2578904030547</v>
      </c>
      <c r="Z109" s="1">
        <f t="shared" si="34"/>
        <v>1957.2337436249318</v>
      </c>
      <c r="AA109" s="1">
        <f t="shared" si="35"/>
        <v>2044.9741313300074</v>
      </c>
      <c r="AB109" s="3">
        <f t="shared" si="36"/>
        <v>27394.419721588063</v>
      </c>
      <c r="AC109" s="3">
        <f t="shared" si="37"/>
        <v>29812.427182248113</v>
      </c>
      <c r="AD109" s="3">
        <f t="shared" si="38"/>
        <v>31148.881720659669</v>
      </c>
      <c r="AE109" s="3">
        <f t="shared" si="39"/>
        <v>32545.247876542737</v>
      </c>
      <c r="AF109" s="3">
        <f t="shared" si="40"/>
        <v>34004.211414212456</v>
      </c>
      <c r="AG109" s="3">
        <f t="shared" si="41"/>
        <v>35528.578497503513</v>
      </c>
      <c r="AH109" s="3">
        <f t="shared" si="42"/>
        <v>37121.281087132716</v>
      </c>
      <c r="AI109" s="3">
        <f t="shared" si="43"/>
        <v>38785.382580019235</v>
      </c>
    </row>
    <row r="110" spans="1:35" x14ac:dyDescent="0.25">
      <c r="A110" s="1" t="s">
        <v>150</v>
      </c>
      <c r="B110" s="1" t="s">
        <v>81</v>
      </c>
      <c r="C110" s="1">
        <v>1424.6857947231699</v>
      </c>
      <c r="D110" s="1" t="s">
        <v>152</v>
      </c>
      <c r="E110" s="2">
        <v>117.978191830014</v>
      </c>
      <c r="F110" s="1">
        <v>8.2809972744156898E-2</v>
      </c>
      <c r="G110" s="1">
        <v>5.2048567172419196</v>
      </c>
      <c r="H110" s="1">
        <v>136.74099061684001</v>
      </c>
      <c r="I110" s="1">
        <f t="shared" si="22"/>
        <v>8.2809972680601959E-2</v>
      </c>
      <c r="J110" s="1">
        <v>5.1917939412268799E-2</v>
      </c>
      <c r="K110" s="1">
        <v>6.2934640012797596</v>
      </c>
      <c r="L110" s="1">
        <f t="shared" si="23"/>
        <v>6.6202076839914969</v>
      </c>
      <c r="M110" s="1">
        <f t="shared" si="24"/>
        <v>6.9639152254256045</v>
      </c>
      <c r="N110" s="1">
        <f t="shared" si="25"/>
        <v>7.3254673541714279</v>
      </c>
      <c r="O110" s="1">
        <f t="shared" si="26"/>
        <v>7.7057905244318539</v>
      </c>
      <c r="P110" s="1">
        <f t="shared" si="27"/>
        <v>8.1058592900029431</v>
      </c>
      <c r="Q110" s="1">
        <f t="shared" si="28"/>
        <v>8.5266988015056917</v>
      </c>
      <c r="R110" s="1">
        <v>32.749214039519899</v>
      </c>
      <c r="S110" s="1">
        <v>1.98328351269908E-2</v>
      </c>
      <c r="T110" s="1">
        <v>0.86640177853474698</v>
      </c>
      <c r="U110" s="1">
        <f t="shared" si="29"/>
        <v>9.7621236408401466E-2</v>
      </c>
      <c r="V110" s="1">
        <f t="shared" si="30"/>
        <v>0.10199747668047968</v>
      </c>
      <c r="W110" s="1">
        <f t="shared" si="31"/>
        <v>0.10656989843543568</v>
      </c>
      <c r="X110" s="1">
        <f t="shared" si="32"/>
        <v>0.11134729624848269</v>
      </c>
      <c r="Y110" s="1">
        <f t="shared" si="33"/>
        <v>0.1163388589448521</v>
      </c>
      <c r="Z110" s="1">
        <f t="shared" si="34"/>
        <v>0.12155418727353812</v>
      </c>
      <c r="AA110" s="1">
        <f t="shared" si="35"/>
        <v>0.12700331237333468</v>
      </c>
      <c r="AB110" s="3">
        <f t="shared" si="36"/>
        <v>117.97819173946739</v>
      </c>
      <c r="AC110" s="3">
        <f t="shared" si="37"/>
        <v>139.07958877436189</v>
      </c>
      <c r="AD110" s="3">
        <f t="shared" si="38"/>
        <v>145.31435612428717</v>
      </c>
      <c r="AE110" s="3">
        <f t="shared" si="39"/>
        <v>151.82862044605619</v>
      </c>
      <c r="AF110" s="3">
        <f t="shared" si="40"/>
        <v>158.63491124604579</v>
      </c>
      <c r="AG110" s="3">
        <f t="shared" si="41"/>
        <v>165.74631971303339</v>
      </c>
      <c r="AH110" s="3">
        <f t="shared" si="42"/>
        <v>173.17652389772968</v>
      </c>
      <c r="AI110" s="3">
        <f t="shared" si="43"/>
        <v>180.93981502107931</v>
      </c>
    </row>
    <row r="111" spans="1:35" x14ac:dyDescent="0.25">
      <c r="A111" s="1" t="s">
        <v>150</v>
      </c>
      <c r="B111" s="1" t="s">
        <v>153</v>
      </c>
      <c r="C111" s="1">
        <v>69.395349551467604</v>
      </c>
      <c r="D111" s="1" t="s">
        <v>152</v>
      </c>
      <c r="E111" s="2">
        <v>28538.4001845288</v>
      </c>
      <c r="F111" s="1">
        <v>411.24369815823297</v>
      </c>
      <c r="G111" s="1">
        <v>9.3247499741362692</v>
      </c>
      <c r="H111" s="1">
        <v>226.618976158061</v>
      </c>
      <c r="I111" s="1">
        <f t="shared" si="22"/>
        <v>411.24369773104996</v>
      </c>
      <c r="J111" s="1">
        <v>5.1917939412268799E-2</v>
      </c>
      <c r="K111" s="1">
        <v>10.694953167637699</v>
      </c>
      <c r="L111" s="1">
        <f t="shared" si="23"/>
        <v>11.250213098212166</v>
      </c>
      <c r="M111" s="1">
        <f t="shared" si="24"/>
        <v>11.834300980220259</v>
      </c>
      <c r="N111" s="1">
        <f t="shared" si="25"/>
        <v>12.448713501497888</v>
      </c>
      <c r="O111" s="1">
        <f t="shared" si="26"/>
        <v>13.09502505482935</v>
      </c>
      <c r="P111" s="1">
        <f t="shared" si="27"/>
        <v>13.774891772228122</v>
      </c>
      <c r="Q111" s="1">
        <f t="shared" si="28"/>
        <v>14.490055768669222</v>
      </c>
      <c r="R111" s="1">
        <v>32.749214039519899</v>
      </c>
      <c r="S111" s="1">
        <v>59.4297446829612</v>
      </c>
      <c r="T111" s="1">
        <v>0.86640177853474698</v>
      </c>
      <c r="U111" s="1">
        <f t="shared" si="29"/>
        <v>463.11226480548987</v>
      </c>
      <c r="V111" s="1">
        <f t="shared" si="30"/>
        <v>483.8730195172659</v>
      </c>
      <c r="W111" s="1">
        <f t="shared" si="31"/>
        <v>505.56445339467302</v>
      </c>
      <c r="X111" s="1">
        <f t="shared" si="32"/>
        <v>528.22828764300243</v>
      </c>
      <c r="Y111" s="1">
        <f t="shared" si="33"/>
        <v>551.90811377799776</v>
      </c>
      <c r="Z111" s="1">
        <f t="shared" si="34"/>
        <v>576.64947746957841</v>
      </c>
      <c r="AA111" s="1">
        <f t="shared" si="35"/>
        <v>602.49996614417228</v>
      </c>
      <c r="AB111" s="3">
        <f t="shared" si="36"/>
        <v>28538.400154884297</v>
      </c>
      <c r="AC111" s="3">
        <f t="shared" si="37"/>
        <v>32137.837497748798</v>
      </c>
      <c r="AD111" s="3">
        <f t="shared" si="38"/>
        <v>33578.537327924772</v>
      </c>
      <c r="AE111" s="3">
        <f t="shared" si="39"/>
        <v>35083.82196411999</v>
      </c>
      <c r="AF111" s="3">
        <f t="shared" si="40"/>
        <v>36656.58666395933</v>
      </c>
      <c r="AG111" s="3">
        <f t="shared" si="41"/>
        <v>38299.856475915309</v>
      </c>
      <c r="AH111" s="3">
        <f t="shared" si="42"/>
        <v>40016.792057672537</v>
      </c>
      <c r="AI111" s="3">
        <f t="shared" si="43"/>
        <v>41810.695755322231</v>
      </c>
    </row>
    <row r="112" spans="1:35" x14ac:dyDescent="0.25">
      <c r="A112" s="1" t="s">
        <v>150</v>
      </c>
      <c r="B112" s="1" t="s">
        <v>154</v>
      </c>
      <c r="C112" s="1">
        <v>241.57243142637699</v>
      </c>
      <c r="D112" s="1" t="s">
        <v>152</v>
      </c>
      <c r="E112" s="2">
        <v>83127.900021161506</v>
      </c>
      <c r="F112" s="1">
        <v>344.11169987538801</v>
      </c>
      <c r="G112" s="1">
        <v>7.9685802899171803</v>
      </c>
      <c r="H112" s="1">
        <v>197.769330244348</v>
      </c>
      <c r="I112" s="1">
        <f t="shared" si="22"/>
        <v>344.11169954310191</v>
      </c>
      <c r="J112" s="1">
        <v>5.1917939412268799E-2</v>
      </c>
      <c r="K112" s="1">
        <v>9.5460958381700252</v>
      </c>
      <c r="L112" s="1">
        <f t="shared" si="23"/>
        <v>10.041709463519849</v>
      </c>
      <c r="M112" s="1">
        <f t="shared" si="24"/>
        <v>10.563054327042479</v>
      </c>
      <c r="N112" s="1">
        <f t="shared" si="25"/>
        <v>11.111466341602375</v>
      </c>
      <c r="O112" s="1">
        <f t="shared" si="26"/>
        <v>11.688350777907152</v>
      </c>
      <c r="P112" s="1">
        <f t="shared" si="27"/>
        <v>12.29518586542388</v>
      </c>
      <c r="Q112" s="1">
        <f t="shared" si="28"/>
        <v>12.933526580247541</v>
      </c>
      <c r="R112" s="1">
        <v>32.749214039519899</v>
      </c>
      <c r="S112" s="1">
        <v>56.982484082838099</v>
      </c>
      <c r="T112" s="1">
        <v>0.86640177853474698</v>
      </c>
      <c r="U112" s="1">
        <f t="shared" si="29"/>
        <v>402.40575681628411</v>
      </c>
      <c r="V112" s="1">
        <f t="shared" si="30"/>
        <v>420.445113246152</v>
      </c>
      <c r="W112" s="1">
        <f t="shared" si="31"/>
        <v>439.29315189512732</v>
      </c>
      <c r="X112" s="1">
        <f t="shared" si="32"/>
        <v>458.98612499504776</v>
      </c>
      <c r="Y112" s="1">
        <f t="shared" si="33"/>
        <v>479.56190992083265</v>
      </c>
      <c r="Z112" s="1">
        <f t="shared" si="34"/>
        <v>501.06008204365259</v>
      </c>
      <c r="AA112" s="1">
        <f t="shared" si="35"/>
        <v>523.52199085001882</v>
      </c>
      <c r="AB112" s="3">
        <f t="shared" si="36"/>
        <v>83127.899940890027</v>
      </c>
      <c r="AC112" s="3">
        <f t="shared" si="37"/>
        <v>97210.137094081132</v>
      </c>
      <c r="AD112" s="3">
        <f t="shared" si="38"/>
        <v>101567.94828821137</v>
      </c>
      <c r="AE112" s="3">
        <f t="shared" si="39"/>
        <v>106121.11481226266</v>
      </c>
      <c r="AF112" s="3">
        <f t="shared" si="40"/>
        <v>110878.39420602468</v>
      </c>
      <c r="AG112" s="3">
        <f t="shared" si="41"/>
        <v>115848.93659905273</v>
      </c>
      <c r="AH112" s="3">
        <f t="shared" si="42"/>
        <v>121042.3023099851</v>
      </c>
      <c r="AI112" s="3">
        <f t="shared" si="43"/>
        <v>126468.48023481654</v>
      </c>
    </row>
    <row r="113" spans="1:35" x14ac:dyDescent="0.25">
      <c r="A113" s="1" t="s">
        <v>150</v>
      </c>
      <c r="B113" s="1" t="s">
        <v>155</v>
      </c>
      <c r="C113" s="1">
        <v>194.39014363475101</v>
      </c>
      <c r="D113" s="1" t="s">
        <v>152</v>
      </c>
      <c r="E113" s="2">
        <v>41577.816024456697</v>
      </c>
      <c r="F113" s="1">
        <v>213.88849890753201</v>
      </c>
      <c r="G113" s="1">
        <v>10.2757274749533</v>
      </c>
      <c r="H113" s="1">
        <v>246.51145156288101</v>
      </c>
      <c r="I113" s="1">
        <f t="shared" si="22"/>
        <v>213.88849867569022</v>
      </c>
      <c r="J113" s="1">
        <v>5.1917939412268799E-2</v>
      </c>
      <c r="K113" s="1">
        <v>12.574678408157441</v>
      </c>
      <c r="L113" s="1">
        <f t="shared" si="23"/>
        <v>13.227529799880925</v>
      </c>
      <c r="M113" s="1">
        <f t="shared" si="24"/>
        <v>13.914275890605124</v>
      </c>
      <c r="N113" s="1">
        <f t="shared" si="25"/>
        <v>14.636676423259154</v>
      </c>
      <c r="O113" s="1">
        <f t="shared" si="26"/>
        <v>15.396582502998907</v>
      </c>
      <c r="P113" s="1">
        <f t="shared" si="27"/>
        <v>16.195941340545602</v>
      </c>
      <c r="Q113" s="1">
        <f t="shared" si="28"/>
        <v>17.036801241788709</v>
      </c>
      <c r="R113" s="1">
        <v>32.749214039519899</v>
      </c>
      <c r="S113" s="1">
        <v>28.415232586173001</v>
      </c>
      <c r="T113" s="1">
        <v>0.86640177853474698</v>
      </c>
      <c r="U113" s="1">
        <f t="shared" si="29"/>
        <v>254.77527180377714</v>
      </c>
      <c r="V113" s="1">
        <f t="shared" si="30"/>
        <v>266.19653469511053</v>
      </c>
      <c r="W113" s="1">
        <f t="shared" si="31"/>
        <v>278.129798790915</v>
      </c>
      <c r="X113" s="1">
        <f t="shared" si="32"/>
        <v>290.59801647709327</v>
      </c>
      <c r="Y113" s="1">
        <f t="shared" si="33"/>
        <v>303.62516906685158</v>
      </c>
      <c r="Z113" s="1">
        <f t="shared" si="34"/>
        <v>317.23631292624827</v>
      </c>
      <c r="AA113" s="1">
        <f t="shared" si="35"/>
        <v>331.45762766749414</v>
      </c>
      <c r="AB113" s="3">
        <f t="shared" si="36"/>
        <v>41577.815979388673</v>
      </c>
      <c r="AC113" s="3">
        <f t="shared" si="37"/>
        <v>49525.801680518969</v>
      </c>
      <c r="AD113" s="3">
        <f t="shared" si="38"/>
        <v>51745.982614455519</v>
      </c>
      <c r="AE113" s="3">
        <f t="shared" si="39"/>
        <v>54065.691536070364</v>
      </c>
      <c r="AF113" s="3">
        <f t="shared" si="40"/>
        <v>56489.390162955904</v>
      </c>
      <c r="AG113" s="3">
        <f t="shared" si="41"/>
        <v>59021.740226030837</v>
      </c>
      <c r="AH113" s="3">
        <f t="shared" si="42"/>
        <v>61667.612435892224</v>
      </c>
      <c r="AI113" s="3">
        <f t="shared" si="43"/>
        <v>64432.095851118007</v>
      </c>
    </row>
    <row r="114" spans="1:35" x14ac:dyDescent="0.25">
      <c r="A114" s="1" t="s">
        <v>150</v>
      </c>
      <c r="B114" s="1" t="s">
        <v>156</v>
      </c>
      <c r="C114" s="1">
        <v>692.95167850292796</v>
      </c>
      <c r="D114" s="1" t="s">
        <v>152</v>
      </c>
      <c r="E114" s="2">
        <v>127394.428037473</v>
      </c>
      <c r="F114" s="1">
        <v>183.843162502615</v>
      </c>
      <c r="G114" s="1">
        <v>4.6279710278355202</v>
      </c>
      <c r="H114" s="1">
        <v>123.508403661743</v>
      </c>
      <c r="I114" s="1">
        <f t="shared" si="22"/>
        <v>183.84316237156705</v>
      </c>
      <c r="J114" s="1">
        <v>5.1917939412268799E-2</v>
      </c>
      <c r="K114" s="1">
        <v>6.9574045450018813</v>
      </c>
      <c r="L114" s="1">
        <f t="shared" si="23"/>
        <v>7.3186186526359327</v>
      </c>
      <c r="M114" s="1">
        <f t="shared" si="24"/>
        <v>7.6985862524249855</v>
      </c>
      <c r="N114" s="1">
        <f t="shared" si="25"/>
        <v>8.0982809870385122</v>
      </c>
      <c r="O114" s="1">
        <f t="shared" si="26"/>
        <v>8.5187270486671061</v>
      </c>
      <c r="P114" s="1">
        <f t="shared" si="27"/>
        <v>8.9610018034494612</v>
      </c>
      <c r="Q114" s="1">
        <f t="shared" si="28"/>
        <v>9.4262385521541816</v>
      </c>
      <c r="R114" s="1">
        <v>32.749214039519899</v>
      </c>
      <c r="S114" s="1">
        <v>48.7474447082122</v>
      </c>
      <c r="T114" s="1">
        <v>0.86640177853474698</v>
      </c>
      <c r="U114" s="1">
        <f t="shared" si="29"/>
        <v>261.72768074645728</v>
      </c>
      <c r="V114" s="1">
        <f t="shared" si="30"/>
        <v>273.46061160187628</v>
      </c>
      <c r="W114" s="1">
        <f t="shared" si="31"/>
        <v>285.71951535425984</v>
      </c>
      <c r="X114" s="1">
        <f t="shared" si="32"/>
        <v>298.52797072334567</v>
      </c>
      <c r="Y114" s="1">
        <f t="shared" si="33"/>
        <v>311.91061343395228</v>
      </c>
      <c r="Z114" s="1">
        <f t="shared" si="34"/>
        <v>325.89318360022008</v>
      </c>
      <c r="AA114" s="1">
        <f t="shared" si="35"/>
        <v>340.50257523402985</v>
      </c>
      <c r="AB114" s="3">
        <f t="shared" si="36"/>
        <v>127394.42794666371</v>
      </c>
      <c r="AC114" s="3">
        <f t="shared" si="37"/>
        <v>181364.63568393604</v>
      </c>
      <c r="AD114" s="3">
        <f t="shared" si="38"/>
        <v>189494.98981395742</v>
      </c>
      <c r="AE114" s="3">
        <f t="shared" si="39"/>
        <v>197989.81774577746</v>
      </c>
      <c r="AF114" s="3">
        <f t="shared" si="40"/>
        <v>206865.45839281532</v>
      </c>
      <c r="AG114" s="3">
        <f t="shared" si="41"/>
        <v>216138.98312193513</v>
      </c>
      <c r="AH114" s="3">
        <f t="shared" si="42"/>
        <v>225828.22858843539</v>
      </c>
      <c r="AI114" s="3">
        <f t="shared" si="43"/>
        <v>235951.8310429905</v>
      </c>
    </row>
    <row r="115" spans="1:35" x14ac:dyDescent="0.25">
      <c r="A115" s="1" t="s">
        <v>150</v>
      </c>
      <c r="B115" s="1" t="s">
        <v>157</v>
      </c>
      <c r="C115" s="1">
        <v>610.76787783739201</v>
      </c>
      <c r="D115" s="1" t="s">
        <v>152</v>
      </c>
      <c r="E115" s="2">
        <v>180843.95407809399</v>
      </c>
      <c r="F115" s="1">
        <v>296.092772132069</v>
      </c>
      <c r="G115" s="1">
        <v>11.4600073146859</v>
      </c>
      <c r="H115" s="1">
        <v>270.944636811848</v>
      </c>
      <c r="I115" s="1">
        <f t="shared" si="22"/>
        <v>296.09277179609421</v>
      </c>
      <c r="J115" s="1">
        <v>5.1917939412268799E-2</v>
      </c>
      <c r="K115" s="1">
        <v>12.795605478977169</v>
      </c>
      <c r="L115" s="1">
        <f t="shared" si="23"/>
        <v>13.459926948978001</v>
      </c>
      <c r="M115" s="1">
        <f t="shared" si="24"/>
        <v>14.158738620808606</v>
      </c>
      <c r="N115" s="1">
        <f t="shared" si="25"/>
        <v>14.893831154677898</v>
      </c>
      <c r="O115" s="1">
        <f t="shared" si="26"/>
        <v>15.667088178183027</v>
      </c>
      <c r="P115" s="1">
        <f t="shared" si="27"/>
        <v>16.480491112984605</v>
      </c>
      <c r="Q115" s="1">
        <f t="shared" si="28"/>
        <v>17.336124252072974</v>
      </c>
      <c r="R115" s="1">
        <v>32.749214039519899</v>
      </c>
      <c r="S115" s="1">
        <v>35.788881759049701</v>
      </c>
      <c r="T115" s="1">
        <v>0.86640177853474698</v>
      </c>
      <c r="U115" s="1">
        <f t="shared" si="29"/>
        <v>325.76739170882183</v>
      </c>
      <c r="V115" s="1">
        <f t="shared" si="30"/>
        <v>340.37114424645449</v>
      </c>
      <c r="W115" s="1">
        <f t="shared" si="31"/>
        <v>355.62956509530687</v>
      </c>
      <c r="X115" s="1">
        <f t="shared" si="32"/>
        <v>371.57200223266113</v>
      </c>
      <c r="Y115" s="1">
        <f t="shared" si="33"/>
        <v>388.22911926961945</v>
      </c>
      <c r="Z115" s="1">
        <f t="shared" si="34"/>
        <v>405.63295442935259</v>
      </c>
      <c r="AA115" s="1">
        <f t="shared" si="35"/>
        <v>423.81698216927418</v>
      </c>
      <c r="AB115" s="3">
        <f t="shared" si="36"/>
        <v>180843.95387289167</v>
      </c>
      <c r="AC115" s="3">
        <f t="shared" si="37"/>
        <v>198968.25850261952</v>
      </c>
      <c r="AD115" s="3">
        <f t="shared" si="38"/>
        <v>207887.76144849186</v>
      </c>
      <c r="AE115" s="3">
        <f t="shared" si="39"/>
        <v>217207.11476949524</v>
      </c>
      <c r="AF115" s="3">
        <f t="shared" si="40"/>
        <v>226944.24326743314</v>
      </c>
      <c r="AG115" s="3">
        <f t="shared" si="41"/>
        <v>237117.87529098522</v>
      </c>
      <c r="AH115" s="3">
        <f t="shared" si="42"/>
        <v>247747.57875772723</v>
      </c>
      <c r="AI115" s="3">
        <f t="shared" si="43"/>
        <v>258853.79879097539</v>
      </c>
    </row>
    <row r="116" spans="1:35" x14ac:dyDescent="0.25">
      <c r="A116" s="1" t="s">
        <v>150</v>
      </c>
      <c r="B116" s="1" t="s">
        <v>158</v>
      </c>
      <c r="C116" s="1">
        <v>576.33864282246896</v>
      </c>
      <c r="D116" s="1" t="s">
        <v>152</v>
      </c>
      <c r="E116" s="2">
        <v>97547.996701842698</v>
      </c>
      <c r="F116" s="1">
        <v>169.25465248022701</v>
      </c>
      <c r="G116" s="1">
        <v>8.6990288198032797</v>
      </c>
      <c r="H116" s="1">
        <v>213.383103735264</v>
      </c>
      <c r="I116" s="1">
        <f t="shared" si="22"/>
        <v>169.25465230988166</v>
      </c>
      <c r="J116" s="1">
        <v>5.1917939412268799E-2</v>
      </c>
      <c r="K116" s="1">
        <v>10.058811288469871</v>
      </c>
      <c r="L116" s="1">
        <f t="shared" si="23"/>
        <v>10.581044043504095</v>
      </c>
      <c r="M116" s="1">
        <f t="shared" si="24"/>
        <v>11.130390047073289</v>
      </c>
      <c r="N116" s="1">
        <f t="shared" si="25"/>
        <v>11.708256963172161</v>
      </c>
      <c r="O116" s="1">
        <f t="shared" si="26"/>
        <v>12.316125538809409</v>
      </c>
      <c r="P116" s="1">
        <f t="shared" si="27"/>
        <v>12.955553398327213</v>
      </c>
      <c r="Q116" s="1">
        <f t="shared" si="28"/>
        <v>13.628179034713979</v>
      </c>
      <c r="R116" s="1">
        <v>32.749214039519899</v>
      </c>
      <c r="S116" s="1">
        <v>25.976549896548502</v>
      </c>
      <c r="T116" s="1">
        <v>0.86640177853474698</v>
      </c>
      <c r="U116" s="1">
        <f t="shared" si="29"/>
        <v>191.95069061900938</v>
      </c>
      <c r="V116" s="1">
        <f t="shared" si="30"/>
        <v>200.55560460540761</v>
      </c>
      <c r="W116" s="1">
        <f t="shared" si="31"/>
        <v>209.5462663298031</v>
      </c>
      <c r="X116" s="1">
        <f t="shared" si="32"/>
        <v>218.93996839007741</v>
      </c>
      <c r="Y116" s="1">
        <f t="shared" si="33"/>
        <v>228.75477859006094</v>
      </c>
      <c r="Z116" s="1">
        <f t="shared" si="34"/>
        <v>239.00957469106598</v>
      </c>
      <c r="AA116" s="1">
        <f t="shared" si="35"/>
        <v>249.72408072128587</v>
      </c>
      <c r="AB116" s="3">
        <f t="shared" si="36"/>
        <v>97547.996603666063</v>
      </c>
      <c r="AC116" s="3">
        <f t="shared" si="37"/>
        <v>110628.60052019548</v>
      </c>
      <c r="AD116" s="3">
        <f t="shared" si="38"/>
        <v>115587.94496872033</v>
      </c>
      <c r="AE116" s="3">
        <f t="shared" si="39"/>
        <v>120769.61074503434</v>
      </c>
      <c r="AF116" s="3">
        <f t="shared" si="40"/>
        <v>126183.56424153147</v>
      </c>
      <c r="AG116" s="3">
        <f t="shared" si="41"/>
        <v>131840.21863175009</v>
      </c>
      <c r="AH116" s="3">
        <f t="shared" si="42"/>
        <v>137750.45389902449</v>
      </c>
      <c r="AI116" s="3">
        <f t="shared" si="43"/>
        <v>143925.63776299459</v>
      </c>
    </row>
    <row r="117" spans="1:35" x14ac:dyDescent="0.25">
      <c r="A117" s="1" t="s">
        <v>150</v>
      </c>
      <c r="B117" s="1" t="s">
        <v>159</v>
      </c>
      <c r="C117" s="1">
        <v>809.51264278412202</v>
      </c>
      <c r="D117" s="1" t="s">
        <v>152</v>
      </c>
      <c r="E117" s="2">
        <v>181091.19920906099</v>
      </c>
      <c r="F117" s="1">
        <v>223.703978959788</v>
      </c>
      <c r="G117" s="1">
        <v>4.9338432515721902</v>
      </c>
      <c r="H117" s="1">
        <v>130.55030782505901</v>
      </c>
      <c r="I117" s="1">
        <f t="shared" si="22"/>
        <v>223.70397879366547</v>
      </c>
      <c r="J117" s="1">
        <v>5.1917939412268799E-2</v>
      </c>
      <c r="K117" s="1">
        <v>5.175101210228787</v>
      </c>
      <c r="L117" s="1">
        <f t="shared" si="23"/>
        <v>5.4437818013138042</v>
      </c>
      <c r="M117" s="1">
        <f t="shared" si="24"/>
        <v>5.7264117350480257</v>
      </c>
      <c r="N117" s="1">
        <f t="shared" si="25"/>
        <v>6.0237152325579544</v>
      </c>
      <c r="O117" s="1">
        <f t="shared" si="26"/>
        <v>6.3364541150386593</v>
      </c>
      <c r="P117" s="1">
        <f t="shared" si="27"/>
        <v>6.665429755871858</v>
      </c>
      <c r="Q117" s="1">
        <f t="shared" si="28"/>
        <v>7.011485134093947</v>
      </c>
      <c r="R117" s="1">
        <v>32.749214039519899</v>
      </c>
      <c r="S117" s="1">
        <v>56.1172900355282</v>
      </c>
      <c r="T117" s="1">
        <v>0.86640177853474698</v>
      </c>
      <c r="U117" s="1">
        <f t="shared" si="29"/>
        <v>233.15098241416601</v>
      </c>
      <c r="V117" s="1">
        <f t="shared" si="30"/>
        <v>243.60285493959597</v>
      </c>
      <c r="W117" s="1">
        <f t="shared" si="31"/>
        <v>254.52327208858571</v>
      </c>
      <c r="X117" s="1">
        <f t="shared" si="32"/>
        <v>265.93323814182594</v>
      </c>
      <c r="Y117" s="1">
        <f t="shared" si="33"/>
        <v>277.85469897614365</v>
      </c>
      <c r="Z117" s="1">
        <f t="shared" si="34"/>
        <v>290.31058427510231</v>
      </c>
      <c r="AA117" s="1">
        <f t="shared" si="35"/>
        <v>303.32485163185061</v>
      </c>
      <c r="AB117" s="3">
        <f t="shared" si="36"/>
        <v>181091.19907458333</v>
      </c>
      <c r="AC117" s="3">
        <f t="shared" si="37"/>
        <v>188738.66794180588</v>
      </c>
      <c r="AD117" s="3">
        <f t="shared" si="38"/>
        <v>197199.59089190944</v>
      </c>
      <c r="AE117" s="3">
        <f t="shared" si="39"/>
        <v>206039.80663849317</v>
      </c>
      <c r="AF117" s="3">
        <f t="shared" si="40"/>
        <v>215276.31841232881</v>
      </c>
      <c r="AG117" s="3">
        <f t="shared" si="41"/>
        <v>224926.89167816474</v>
      </c>
      <c r="AH117" s="3">
        <f t="shared" si="42"/>
        <v>235010.08830474064</v>
      </c>
      <c r="AI117" s="3">
        <f t="shared" si="43"/>
        <v>245545.30226660109</v>
      </c>
    </row>
    <row r="118" spans="1:35" x14ac:dyDescent="0.25">
      <c r="A118" s="1" t="s">
        <v>150</v>
      </c>
      <c r="B118" s="1" t="s">
        <v>160</v>
      </c>
      <c r="C118" s="1">
        <v>477.19286253259997</v>
      </c>
      <c r="D118" s="1" t="s">
        <v>152</v>
      </c>
      <c r="E118" s="2">
        <v>86111.868220514894</v>
      </c>
      <c r="F118" s="1">
        <v>180.455063312335</v>
      </c>
      <c r="G118" s="1">
        <v>4.2605086392998697</v>
      </c>
      <c r="H118" s="1">
        <v>114.96546546488899</v>
      </c>
      <c r="I118" s="1">
        <f t="shared" si="22"/>
        <v>180.45506319064782</v>
      </c>
      <c r="J118" s="1">
        <v>5.1917939412268799E-2</v>
      </c>
      <c r="K118" s="1">
        <v>5.1532531272188917</v>
      </c>
      <c r="L118" s="1">
        <f t="shared" si="23"/>
        <v>5.4207994108539275</v>
      </c>
      <c r="M118" s="1">
        <f t="shared" si="24"/>
        <v>5.7022361462327043</v>
      </c>
      <c r="N118" s="1">
        <f t="shared" si="25"/>
        <v>5.9982844969872628</v>
      </c>
      <c r="O118" s="1">
        <f t="shared" si="26"/>
        <v>6.3097030680793988</v>
      </c>
      <c r="P118" s="1">
        <f t="shared" si="27"/>
        <v>6.6372898496773516</v>
      </c>
      <c r="Q118" s="1">
        <f t="shared" si="28"/>
        <v>6.9818842619545674</v>
      </c>
      <c r="R118" s="1">
        <v>32.749214039519899</v>
      </c>
      <c r="S118" s="1">
        <v>51.404667210568803</v>
      </c>
      <c r="T118" s="1">
        <v>0.86640177853474698</v>
      </c>
      <c r="U118" s="1">
        <f t="shared" si="29"/>
        <v>212.7899971385277</v>
      </c>
      <c r="V118" s="1">
        <f t="shared" si="30"/>
        <v>222.32911167173489</v>
      </c>
      <c r="W118" s="1">
        <f t="shared" si="31"/>
        <v>232.29585300742951</v>
      </c>
      <c r="X118" s="1">
        <f t="shared" si="32"/>
        <v>242.70939113057892</v>
      </c>
      <c r="Y118" s="1">
        <f t="shared" si="33"/>
        <v>253.58975539306041</v>
      </c>
      <c r="Z118" s="1">
        <f t="shared" si="34"/>
        <v>264.95787303802473</v>
      </c>
      <c r="AA118" s="1">
        <f t="shared" si="35"/>
        <v>276.83560945126078</v>
      </c>
      <c r="AB118" s="3">
        <f t="shared" si="36"/>
        <v>86111.868162446452</v>
      </c>
      <c r="AC118" s="3">
        <f t="shared" si="37"/>
        <v>101541.86785283779</v>
      </c>
      <c r="AD118" s="3">
        <f t="shared" si="38"/>
        <v>106093.86522296525</v>
      </c>
      <c r="AE118" s="3">
        <f t="shared" si="39"/>
        <v>110849.92305106737</v>
      </c>
      <c r="AF118" s="3">
        <f t="shared" si="40"/>
        <v>115819.18911714539</v>
      </c>
      <c r="AG118" s="3">
        <f t="shared" si="41"/>
        <v>121011.22128495634</v>
      </c>
      <c r="AH118" s="3">
        <f t="shared" si="42"/>
        <v>126436.00588556421</v>
      </c>
      <c r="AI118" s="3">
        <f t="shared" si="43"/>
        <v>132103.97692500401</v>
      </c>
    </row>
    <row r="119" spans="1:35" x14ac:dyDescent="0.25">
      <c r="A119" s="1" t="s">
        <v>161</v>
      </c>
      <c r="B119" s="1" t="s">
        <v>162</v>
      </c>
      <c r="C119" s="1">
        <v>5.5767184411617396</v>
      </c>
      <c r="D119" s="1" t="s">
        <v>152</v>
      </c>
      <c r="E119" s="2">
        <v>6494.1940447675697</v>
      </c>
      <c r="F119" s="1">
        <v>1164.5189035964099</v>
      </c>
      <c r="G119" s="1">
        <v>16.179756676514099</v>
      </c>
      <c r="H119" s="1">
        <v>365.30562634342402</v>
      </c>
      <c r="I119" s="1">
        <f t="shared" si="22"/>
        <v>1164.5189020881728</v>
      </c>
      <c r="J119" s="1">
        <v>5.1917939412268799E-2</v>
      </c>
      <c r="K119" s="1">
        <v>15.837377386899529</v>
      </c>
      <c r="L119" s="1">
        <f t="shared" si="23"/>
        <v>16.659621386521817</v>
      </c>
      <c r="M119" s="1">
        <f t="shared" si="24"/>
        <v>17.524554600298593</v>
      </c>
      <c r="N119" s="1">
        <f t="shared" si="25"/>
        <v>18.434393364263894</v>
      </c>
      <c r="O119" s="1">
        <f t="shared" si="26"/>
        <v>19.391469082051678</v>
      </c>
      <c r="P119" s="1">
        <f t="shared" si="27"/>
        <v>20.39823419896852</v>
      </c>
      <c r="Q119" s="1">
        <f t="shared" si="28"/>
        <v>21.457268486227839</v>
      </c>
      <c r="R119" s="1">
        <v>32.749214039519899</v>
      </c>
      <c r="S119" s="1">
        <v>104.397731862725</v>
      </c>
      <c r="T119" s="1">
        <v>0.86640177853474698</v>
      </c>
      <c r="U119" s="1">
        <f t="shared" si="29"/>
        <v>1143.1383068408888</v>
      </c>
      <c r="V119" s="1">
        <f t="shared" si="30"/>
        <v>1194.3837948003295</v>
      </c>
      <c r="W119" s="1">
        <f t="shared" si="31"/>
        <v>1247.926555119978</v>
      </c>
      <c r="X119" s="1">
        <f t="shared" si="32"/>
        <v>1303.8695717015823</v>
      </c>
      <c r="Y119" s="1">
        <f t="shared" si="33"/>
        <v>1362.3204450888693</v>
      </c>
      <c r="Z119" s="1">
        <f t="shared" si="34"/>
        <v>1423.3915994259432</v>
      </c>
      <c r="AA119" s="1">
        <f t="shared" si="35"/>
        <v>1487.2004986933728</v>
      </c>
      <c r="AB119" s="3">
        <f t="shared" si="36"/>
        <v>6494.1940363565354</v>
      </c>
      <c r="AC119" s="3">
        <f t="shared" si="37"/>
        <v>6374.9604765579925</v>
      </c>
      <c r="AD119" s="3">
        <f t="shared" si="38"/>
        <v>6660.7421342877369</v>
      </c>
      <c r="AE119" s="3">
        <f t="shared" si="39"/>
        <v>6959.3350331530237</v>
      </c>
      <c r="AF119" s="3">
        <f t="shared" si="40"/>
        <v>7271.3134853778738</v>
      </c>
      <c r="AG119" s="3">
        <f t="shared" si="41"/>
        <v>7597.2775488987663</v>
      </c>
      <c r="AH119" s="3">
        <f t="shared" si="42"/>
        <v>7937.8541815133613</v>
      </c>
      <c r="AI119" s="3">
        <f t="shared" si="43"/>
        <v>8293.6984467682669</v>
      </c>
    </row>
    <row r="120" spans="1:35" x14ac:dyDescent="0.25">
      <c r="A120" s="1" t="s">
        <v>161</v>
      </c>
      <c r="B120" s="1" t="s">
        <v>163</v>
      </c>
      <c r="C120" s="1">
        <v>10.4157271202773</v>
      </c>
      <c r="D120" s="1" t="s">
        <v>152</v>
      </c>
      <c r="E120" s="2">
        <v>19476.409993511799</v>
      </c>
      <c r="F120" s="1">
        <v>1869.90401808771</v>
      </c>
      <c r="G120" s="1">
        <v>19.146424612380301</v>
      </c>
      <c r="H120" s="1">
        <v>422.672442692841</v>
      </c>
      <c r="I120" s="1">
        <f t="shared" si="22"/>
        <v>1869.904015519435</v>
      </c>
      <c r="J120" s="1">
        <v>5.1917939412268799E-2</v>
      </c>
      <c r="K120" s="1">
        <v>18.763298086565971</v>
      </c>
      <c r="L120" s="1">
        <f t="shared" si="23"/>
        <v>19.737449859798645</v>
      </c>
      <c r="M120" s="1">
        <f t="shared" si="24"/>
        <v>20.762177585772363</v>
      </c>
      <c r="N120" s="1">
        <f t="shared" si="25"/>
        <v>21.840107063737261</v>
      </c>
      <c r="O120" s="1">
        <f t="shared" si="26"/>
        <v>22.974000419029835</v>
      </c>
      <c r="P120" s="1">
        <f t="shared" si="27"/>
        <v>24.166763180842466</v>
      </c>
      <c r="Q120" s="1">
        <f t="shared" si="28"/>
        <v>25.421451727456095</v>
      </c>
      <c r="R120" s="1">
        <v>32.749214039519899</v>
      </c>
      <c r="S120" s="1">
        <v>144.88261058981499</v>
      </c>
      <c r="T120" s="1">
        <v>0.86640177853474698</v>
      </c>
      <c r="U120" s="1">
        <f t="shared" si="29"/>
        <v>1837.4418313187521</v>
      </c>
      <c r="V120" s="1">
        <f t="shared" si="30"/>
        <v>1919.8120945489593</v>
      </c>
      <c r="W120" s="1">
        <f t="shared" si="31"/>
        <v>2005.8749156326819</v>
      </c>
      <c r="X120" s="1">
        <f t="shared" si="32"/>
        <v>2095.795827408675</v>
      </c>
      <c r="Y120" s="1">
        <f t="shared" si="33"/>
        <v>2189.7477833497906</v>
      </c>
      <c r="Z120" s="1">
        <f t="shared" si="34"/>
        <v>2287.9114902208985</v>
      </c>
      <c r="AA120" s="1">
        <f t="shared" si="35"/>
        <v>2390.4757556494565</v>
      </c>
      <c r="AB120" s="3">
        <f t="shared" si="36"/>
        <v>19476.409966761203</v>
      </c>
      <c r="AC120" s="3">
        <f t="shared" si="37"/>
        <v>19138.292714398714</v>
      </c>
      <c r="AD120" s="3">
        <f t="shared" si="38"/>
        <v>19996.238899029962</v>
      </c>
      <c r="AE120" s="3">
        <f t="shared" si="39"/>
        <v>20892.645758639264</v>
      </c>
      <c r="AF120" s="3">
        <f t="shared" si="40"/>
        <v>21829.237438104537</v>
      </c>
      <c r="AG120" s="3">
        <f t="shared" si="41"/>
        <v>22807.815373603513</v>
      </c>
      <c r="AH120" s="3">
        <f t="shared" si="42"/>
        <v>23830.261757487864</v>
      </c>
      <c r="AI120" s="3">
        <f t="shared" si="43"/>
        <v>24898.543158483415</v>
      </c>
    </row>
    <row r="121" spans="1:35" x14ac:dyDescent="0.25">
      <c r="A121" s="1" t="s">
        <v>161</v>
      </c>
      <c r="B121" s="1" t="s">
        <v>164</v>
      </c>
      <c r="C121" s="1">
        <v>731.33658167791702</v>
      </c>
      <c r="D121" s="1" t="s">
        <v>152</v>
      </c>
      <c r="E121" s="2">
        <v>165479.52571427499</v>
      </c>
      <c r="F121" s="1">
        <v>226.269996414801</v>
      </c>
      <c r="G121" s="1">
        <v>9.3709552326035492</v>
      </c>
      <c r="H121" s="1">
        <v>227.591558344589</v>
      </c>
      <c r="I121" s="1">
        <f t="shared" si="22"/>
        <v>226.26999617924062</v>
      </c>
      <c r="J121" s="1">
        <v>5.1917939412268799E-2</v>
      </c>
      <c r="K121" s="1">
        <v>9.4354783372495277</v>
      </c>
      <c r="L121" s="1">
        <f t="shared" si="23"/>
        <v>9.9253489298886244</v>
      </c>
      <c r="M121" s="1">
        <f t="shared" si="24"/>
        <v>10.440652594276209</v>
      </c>
      <c r="N121" s="1">
        <f t="shared" si="25"/>
        <v>10.982709763090389</v>
      </c>
      <c r="O121" s="1">
        <f t="shared" si="26"/>
        <v>11.55290942315305</v>
      </c>
      <c r="P121" s="1">
        <f t="shared" si="27"/>
        <v>12.152712674619741</v>
      </c>
      <c r="Q121" s="1">
        <f t="shared" si="28"/>
        <v>12.783656474955361</v>
      </c>
      <c r="R121" s="1">
        <v>32.749214039519899</v>
      </c>
      <c r="S121" s="1">
        <v>32.559048310966801</v>
      </c>
      <c r="T121" s="1">
        <v>0.86640177853474698</v>
      </c>
      <c r="U121" s="1">
        <f t="shared" si="29"/>
        <v>227.6192026638943</v>
      </c>
      <c r="V121" s="1">
        <f t="shared" si="30"/>
        <v>237.82309228918839</v>
      </c>
      <c r="W121" s="1">
        <f t="shared" si="31"/>
        <v>248.48440976884035</v>
      </c>
      <c r="X121" s="1">
        <f t="shared" si="32"/>
        <v>259.62366103241487</v>
      </c>
      <c r="Y121" s="1">
        <f t="shared" si="33"/>
        <v>271.26227126514345</v>
      </c>
      <c r="Z121" s="1">
        <f t="shared" si="34"/>
        <v>283.42262611702876</v>
      </c>
      <c r="AA121" s="1">
        <f t="shared" si="35"/>
        <v>296.12811475930084</v>
      </c>
      <c r="AB121" s="3">
        <f t="shared" si="36"/>
        <v>165479.52554200118</v>
      </c>
      <c r="AC121" s="3">
        <f t="shared" si="37"/>
        <v>166466.24960046547</v>
      </c>
      <c r="AD121" s="3">
        <f t="shared" si="38"/>
        <v>173928.72735884684</v>
      </c>
      <c r="AE121" s="3">
        <f t="shared" si="39"/>
        <v>181725.73884059853</v>
      </c>
      <c r="AF121" s="3">
        <f t="shared" si="40"/>
        <v>189872.28078215252</v>
      </c>
      <c r="AG121" s="3">
        <f t="shared" si="41"/>
        <v>198384.02220523788</v>
      </c>
      <c r="AH121" s="3">
        <f t="shared" si="42"/>
        <v>207277.33455460615</v>
      </c>
      <c r="AI121" s="3">
        <f t="shared" si="43"/>
        <v>216569.32318679302</v>
      </c>
    </row>
    <row r="122" spans="1:35" x14ac:dyDescent="0.25">
      <c r="A122" s="1" t="s">
        <v>161</v>
      </c>
      <c r="B122" s="1" t="s">
        <v>165</v>
      </c>
      <c r="C122" s="1">
        <v>442.49051531950403</v>
      </c>
      <c r="D122" s="1" t="s">
        <v>152</v>
      </c>
      <c r="E122" s="2">
        <v>116582.07609612901</v>
      </c>
      <c r="F122" s="1">
        <v>263.46796611436997</v>
      </c>
      <c r="G122" s="1">
        <v>8.5340527093055396</v>
      </c>
      <c r="H122" s="1">
        <v>209.872486632007</v>
      </c>
      <c r="I122" s="1">
        <f t="shared" si="22"/>
        <v>263.46796585155226</v>
      </c>
      <c r="J122" s="1">
        <v>5.1917939412268799E-2</v>
      </c>
      <c r="K122" s="1">
        <v>8.1046237069700009</v>
      </c>
      <c r="L122" s="1">
        <f t="shared" si="23"/>
        <v>8.5253990695477064</v>
      </c>
      <c r="M122" s="1">
        <f t="shared" si="24"/>
        <v>8.9680202219058973</v>
      </c>
      <c r="N122" s="1">
        <f t="shared" si="25"/>
        <v>9.4336213524348089</v>
      </c>
      <c r="O122" s="1">
        <f t="shared" si="26"/>
        <v>9.9233955342488045</v>
      </c>
      <c r="P122" s="1">
        <f t="shared" si="27"/>
        <v>10.438597782359913</v>
      </c>
      <c r="Q122" s="1">
        <f t="shared" si="28"/>
        <v>10.98054826957352</v>
      </c>
      <c r="R122" s="1">
        <v>32.749214039519899</v>
      </c>
      <c r="S122" s="1">
        <v>41.112434284754798</v>
      </c>
      <c r="T122" s="1">
        <v>0.86640177853474698</v>
      </c>
      <c r="U122" s="1">
        <f t="shared" si="29"/>
        <v>251.94222160815312</v>
      </c>
      <c r="V122" s="1">
        <f t="shared" si="30"/>
        <v>263.23648233463956</v>
      </c>
      <c r="W122" s="1">
        <f t="shared" si="31"/>
        <v>275.0370509143458</v>
      </c>
      <c r="X122" s="1">
        <f t="shared" si="32"/>
        <v>287.36662450722253</v>
      </c>
      <c r="Y122" s="1">
        <f t="shared" si="33"/>
        <v>300.24891775905701</v>
      </c>
      <c r="Z122" s="1">
        <f t="shared" si="34"/>
        <v>313.70870841411579</v>
      </c>
      <c r="AA122" s="1">
        <f t="shared" si="35"/>
        <v>327.77188497254502</v>
      </c>
      <c r="AB122" s="3">
        <f t="shared" si="36"/>
        <v>116582.07597983484</v>
      </c>
      <c r="AC122" s="3">
        <f t="shared" si="37"/>
        <v>111482.04347013235</v>
      </c>
      <c r="AD122" s="3">
        <f t="shared" si="38"/>
        <v>116479.64671914818</v>
      </c>
      <c r="AE122" s="3">
        <f t="shared" si="39"/>
        <v>121701.28639104553</v>
      </c>
      <c r="AF122" s="3">
        <f t="shared" si="40"/>
        <v>127157.00576382731</v>
      </c>
      <c r="AG122" s="3">
        <f t="shared" si="41"/>
        <v>132857.29834332853</v>
      </c>
      <c r="AH122" s="3">
        <f t="shared" si="42"/>
        <v>138813.12804637811</v>
      </c>
      <c r="AI122" s="3">
        <f t="shared" si="43"/>
        <v>145035.95028874665</v>
      </c>
    </row>
    <row r="123" spans="1:35" x14ac:dyDescent="0.25">
      <c r="A123" s="1" t="s">
        <v>161</v>
      </c>
      <c r="B123" s="1" t="s">
        <v>166</v>
      </c>
      <c r="C123" s="1">
        <v>384.751151715709</v>
      </c>
      <c r="D123" s="1" t="s">
        <v>152</v>
      </c>
      <c r="E123" s="2">
        <v>101596.085772108</v>
      </c>
      <c r="F123" s="1">
        <v>264.05661248592401</v>
      </c>
      <c r="G123" s="1">
        <v>15.9239062562309</v>
      </c>
      <c r="H123" s="1">
        <v>360.29547197434499</v>
      </c>
      <c r="I123" s="1">
        <f t="shared" si="22"/>
        <v>264.05661214588764</v>
      </c>
      <c r="J123" s="1">
        <v>5.1917939412268799E-2</v>
      </c>
      <c r="K123" s="1">
        <v>15.050254465108271</v>
      </c>
      <c r="L123" s="1">
        <f t="shared" si="23"/>
        <v>15.831632664566991</v>
      </c>
      <c r="M123" s="1">
        <f t="shared" si="24"/>
        <v>16.653578410043277</v>
      </c>
      <c r="N123" s="1">
        <f t="shared" si="25"/>
        <v>17.518197884933372</v>
      </c>
      <c r="O123" s="1">
        <f t="shared" si="26"/>
        <v>18.427706621335478</v>
      </c>
      <c r="P123" s="1">
        <f t="shared" si="27"/>
        <v>19.384435177209038</v>
      </c>
      <c r="Q123" s="1">
        <f t="shared" si="28"/>
        <v>20.390835108280431</v>
      </c>
      <c r="R123" s="1">
        <v>32.749214039519899</v>
      </c>
      <c r="S123" s="1">
        <v>24.001540939342799</v>
      </c>
      <c r="T123" s="1">
        <v>0.86640177853474698</v>
      </c>
      <c r="U123" s="1">
        <f t="shared" si="29"/>
        <v>251.45785398906852</v>
      </c>
      <c r="V123" s="1">
        <f t="shared" si="30"/>
        <v>262.7304011093857</v>
      </c>
      <c r="W123" s="1">
        <f t="shared" si="31"/>
        <v>274.50828268859522</v>
      </c>
      <c r="X123" s="1">
        <f t="shared" si="32"/>
        <v>286.81415225057378</v>
      </c>
      <c r="Y123" s="1">
        <f t="shared" si="33"/>
        <v>299.6716788488838</v>
      </c>
      <c r="Z123" s="1">
        <f t="shared" si="34"/>
        <v>313.10559259172317</v>
      </c>
      <c r="AA123" s="1">
        <f t="shared" si="35"/>
        <v>327.14173220770215</v>
      </c>
      <c r="AB123" s="3">
        <f t="shared" si="36"/>
        <v>101596.08564127855</v>
      </c>
      <c r="AC123" s="3">
        <f t="shared" si="37"/>
        <v>96748.698930254701</v>
      </c>
      <c r="AD123" s="3">
        <f t="shared" si="38"/>
        <v>101085.82441756634</v>
      </c>
      <c r="AE123" s="3">
        <f t="shared" si="39"/>
        <v>105617.37791993843</v>
      </c>
      <c r="AF123" s="3">
        <f t="shared" si="40"/>
        <v>110352.07540677297</v>
      </c>
      <c r="AG123" s="3">
        <f t="shared" si="41"/>
        <v>115299.02357368811</v>
      </c>
      <c r="AH123" s="3">
        <f t="shared" si="42"/>
        <v>120467.73735829505</v>
      </c>
      <c r="AI123" s="3">
        <f t="shared" si="43"/>
        <v>125868.15824118546</v>
      </c>
    </row>
    <row r="124" spans="1:35" x14ac:dyDescent="0.25">
      <c r="A124" s="1" t="s">
        <v>161</v>
      </c>
      <c r="B124" s="1" t="s">
        <v>167</v>
      </c>
      <c r="C124" s="1">
        <v>159.46720997184201</v>
      </c>
      <c r="D124" s="1" t="s">
        <v>152</v>
      </c>
      <c r="E124" s="2">
        <v>46167.740245461202</v>
      </c>
      <c r="F124" s="1">
        <v>289.51243489876799</v>
      </c>
      <c r="G124" s="1">
        <v>24.0869334346248</v>
      </c>
      <c r="H124" s="1">
        <v>515.67828309960203</v>
      </c>
      <c r="I124" s="1">
        <f t="shared" si="22"/>
        <v>289.51243447020801</v>
      </c>
      <c r="J124" s="1">
        <v>5.1917939412268799E-2</v>
      </c>
      <c r="K124" s="1">
        <v>25.352742735509349</v>
      </c>
      <c r="L124" s="1">
        <f t="shared" si="23"/>
        <v>26.669004896786362</v>
      </c>
      <c r="M124" s="1">
        <f t="shared" si="24"/>
        <v>28.053604677203218</v>
      </c>
      <c r="N124" s="1">
        <f t="shared" si="25"/>
        <v>29.510090025129998</v>
      </c>
      <c r="O124" s="1">
        <f t="shared" si="26"/>
        <v>31.042193091105297</v>
      </c>
      <c r="P124" s="1">
        <f t="shared" si="27"/>
        <v>32.653839791233253</v>
      </c>
      <c r="Q124" s="1">
        <f t="shared" si="28"/>
        <v>34.349159867092432</v>
      </c>
      <c r="R124" s="1">
        <v>32.749214039519899</v>
      </c>
      <c r="S124" s="1">
        <v>18.386084906684001</v>
      </c>
      <c r="T124" s="1">
        <v>0.86640177853474698</v>
      </c>
      <c r="U124" s="1">
        <f t="shared" si="29"/>
        <v>302.64881283327134</v>
      </c>
      <c r="V124" s="1">
        <f t="shared" si="30"/>
        <v>316.21618784045404</v>
      </c>
      <c r="W124" s="1">
        <f t="shared" si="31"/>
        <v>330.39177162553466</v>
      </c>
      <c r="X124" s="1">
        <f t="shared" si="32"/>
        <v>345.20282944191064</v>
      </c>
      <c r="Y124" s="1">
        <f t="shared" si="33"/>
        <v>360.67784881084197</v>
      </c>
      <c r="Z124" s="1">
        <f t="shared" si="34"/>
        <v>376.84659431422023</v>
      </c>
      <c r="AA124" s="1">
        <f t="shared" si="35"/>
        <v>393.74016484362892</v>
      </c>
      <c r="AB124" s="3">
        <f t="shared" si="36"/>
        <v>46167.740177119813</v>
      </c>
      <c r="AC124" s="3">
        <f t="shared" si="37"/>
        <v>48262.561783811994</v>
      </c>
      <c r="AD124" s="3">
        <f t="shared" si="38"/>
        <v>50426.113222849119</v>
      </c>
      <c r="AE124" s="3">
        <f t="shared" si="39"/>
        <v>52686.654018778012</v>
      </c>
      <c r="AF124" s="3">
        <f t="shared" si="40"/>
        <v>55048.532085487132</v>
      </c>
      <c r="AG124" s="3">
        <f t="shared" si="41"/>
        <v>57516.290248510821</v>
      </c>
      <c r="AH124" s="3">
        <f t="shared" si="42"/>
        <v>60094.674982679317</v>
      </c>
      <c r="AI124" s="3">
        <f t="shared" si="43"/>
        <v>62788.645541466656</v>
      </c>
    </row>
    <row r="125" spans="1:35" x14ac:dyDescent="0.25">
      <c r="A125" s="1" t="s">
        <v>161</v>
      </c>
      <c r="B125" s="1" t="s">
        <v>168</v>
      </c>
      <c r="C125" s="1">
        <v>523.35808782875699</v>
      </c>
      <c r="D125" s="1" t="s">
        <v>152</v>
      </c>
      <c r="E125" s="2">
        <v>111844.59880095899</v>
      </c>
      <c r="F125" s="1">
        <v>213.705685269843</v>
      </c>
      <c r="G125" s="1">
        <v>8.2994862848018496</v>
      </c>
      <c r="H125" s="1">
        <v>204.86533884939701</v>
      </c>
      <c r="I125" s="1">
        <f t="shared" si="22"/>
        <v>213.70568505943575</v>
      </c>
      <c r="J125" s="1">
        <v>5.1917939412268799E-2</v>
      </c>
      <c r="K125" s="1">
        <v>9.3204773596128643</v>
      </c>
      <c r="L125" s="1">
        <f t="shared" si="23"/>
        <v>9.8043773384626682</v>
      </c>
      <c r="M125" s="1">
        <f t="shared" si="24"/>
        <v>10.313400407095994</v>
      </c>
      <c r="N125" s="1">
        <f t="shared" si="25"/>
        <v>10.848850904566072</v>
      </c>
      <c r="O125" s="1">
        <f t="shared" si="26"/>
        <v>11.412100888522072</v>
      </c>
      <c r="P125" s="1">
        <f t="shared" si="27"/>
        <v>12.004593651019061</v>
      </c>
      <c r="Q125" s="1">
        <f t="shared" si="28"/>
        <v>12.627847416861576</v>
      </c>
      <c r="R125" s="1">
        <v>32.749214039519899</v>
      </c>
      <c r="S125" s="1">
        <v>34.162407695082599</v>
      </c>
      <c r="T125" s="1">
        <v>0.86640177853474698</v>
      </c>
      <c r="U125" s="1">
        <f t="shared" si="29"/>
        <v>236.3041852794104</v>
      </c>
      <c r="V125" s="1">
        <f t="shared" si="30"/>
        <v>246.89741202112162</v>
      </c>
      <c r="W125" s="1">
        <f t="shared" si="31"/>
        <v>257.96552012250334</v>
      </c>
      <c r="X125" s="1">
        <f t="shared" si="32"/>
        <v>269.52979793235244</v>
      </c>
      <c r="Y125" s="1">
        <f t="shared" si="33"/>
        <v>281.61248813002697</v>
      </c>
      <c r="Z125" s="1">
        <f t="shared" si="34"/>
        <v>294.23683050691511</v>
      </c>
      <c r="AA125" s="1">
        <f t="shared" si="35"/>
        <v>307.42710666574271</v>
      </c>
      <c r="AB125" s="3">
        <f t="shared" si="36"/>
        <v>111844.59869084085</v>
      </c>
      <c r="AC125" s="3">
        <f t="shared" si="37"/>
        <v>123671.70655376454</v>
      </c>
      <c r="AD125" s="3">
        <f t="shared" si="38"/>
        <v>129215.75744524297</v>
      </c>
      <c r="AE125" s="3">
        <f t="shared" si="39"/>
        <v>135008.34133706408</v>
      </c>
      <c r="AF125" s="3">
        <f t="shared" si="40"/>
        <v>141060.59965874723</v>
      </c>
      <c r="AG125" s="3">
        <f t="shared" si="41"/>
        <v>147384.17329642945</v>
      </c>
      <c r="AH125" s="3">
        <f t="shared" si="42"/>
        <v>153991.22498289315</v>
      </c>
      <c r="AI125" s="3">
        <f t="shared" si="43"/>
        <v>160894.46269131041</v>
      </c>
    </row>
    <row r="126" spans="1:35" x14ac:dyDescent="0.25">
      <c r="A126" s="1" t="s">
        <v>161</v>
      </c>
      <c r="B126" s="1" t="s">
        <v>169</v>
      </c>
      <c r="C126" s="1">
        <v>360.54815532744601</v>
      </c>
      <c r="D126" s="1" t="s">
        <v>152</v>
      </c>
      <c r="E126" s="2">
        <v>102108.560032718</v>
      </c>
      <c r="F126" s="1">
        <v>283.20366787061897</v>
      </c>
      <c r="G126" s="1">
        <v>16.032356965992399</v>
      </c>
      <c r="H126" s="1">
        <v>362.42049583161401</v>
      </c>
      <c r="I126" s="1">
        <f t="shared" si="22"/>
        <v>283.20366750503297</v>
      </c>
      <c r="J126" s="1">
        <v>5.1917939412268799E-2</v>
      </c>
      <c r="K126" s="1">
        <v>16.632131837683389</v>
      </c>
      <c r="L126" s="1">
        <f t="shared" si="23"/>
        <v>17.495637850729103</v>
      </c>
      <c r="M126" s="1">
        <f t="shared" si="24"/>
        <v>18.403975316642256</v>
      </c>
      <c r="N126" s="1">
        <f t="shared" si="25"/>
        <v>19.35947179207658</v>
      </c>
      <c r="O126" s="1">
        <f t="shared" si="26"/>
        <v>20.364575675631141</v>
      </c>
      <c r="P126" s="1">
        <f t="shared" si="27"/>
        <v>21.421862481715124</v>
      </c>
      <c r="Q126" s="1">
        <f t="shared" si="28"/>
        <v>22.534041440138765</v>
      </c>
      <c r="R126" s="1">
        <v>32.749214039519899</v>
      </c>
      <c r="S126" s="1">
        <v>25.590985174804199</v>
      </c>
      <c r="T126" s="1">
        <v>0.86640177853474698</v>
      </c>
      <c r="U126" s="1">
        <f t="shared" si="29"/>
        <v>292.36033686223362</v>
      </c>
      <c r="V126" s="1">
        <f t="shared" si="30"/>
        <v>305.46649211294459</v>
      </c>
      <c r="W126" s="1">
        <f t="shared" si="31"/>
        <v>319.16018022566857</v>
      </c>
      <c r="X126" s="1">
        <f t="shared" si="32"/>
        <v>333.46773957785797</v>
      </c>
      <c r="Y126" s="1">
        <f t="shared" si="33"/>
        <v>348.4166892641162</v>
      </c>
      <c r="Z126" s="1">
        <f t="shared" si="34"/>
        <v>364.0357820262991</v>
      </c>
      <c r="AA126" s="1">
        <f t="shared" si="35"/>
        <v>380.35505955640696</v>
      </c>
      <c r="AB126" s="3">
        <f t="shared" si="36"/>
        <v>102108.559900907</v>
      </c>
      <c r="AC126" s="3">
        <f t="shared" si="37"/>
        <v>105409.98014658905</v>
      </c>
      <c r="AD126" s="3">
        <f t="shared" si="38"/>
        <v>110135.38024566801</v>
      </c>
      <c r="AE126" s="3">
        <f t="shared" si="39"/>
        <v>115072.61423434001</v>
      </c>
      <c r="AF126" s="3">
        <f t="shared" si="40"/>
        <v>120231.17836600984</v>
      </c>
      <c r="AG126" s="3">
        <f t="shared" si="41"/>
        <v>125620.99459947307</v>
      </c>
      <c r="AH126" s="3">
        <f t="shared" si="42"/>
        <v>131252.42968276638</v>
      </c>
      <c r="AI126" s="3">
        <f t="shared" si="43"/>
        <v>137136.31509252341</v>
      </c>
    </row>
    <row r="127" spans="1:35" x14ac:dyDescent="0.25">
      <c r="A127" s="1" t="s">
        <v>161</v>
      </c>
      <c r="B127" s="1" t="s">
        <v>170</v>
      </c>
      <c r="C127" s="1">
        <v>443.75937763321201</v>
      </c>
      <c r="D127" s="1" t="s">
        <v>152</v>
      </c>
      <c r="E127" s="2">
        <v>90348.027107263304</v>
      </c>
      <c r="F127" s="1">
        <v>203.59688529656299</v>
      </c>
      <c r="G127" s="1">
        <v>10.8426415986183</v>
      </c>
      <c r="H127" s="1">
        <v>258.25204901104701</v>
      </c>
      <c r="I127" s="1">
        <f t="shared" si="22"/>
        <v>203.59688507078775</v>
      </c>
      <c r="J127" s="1">
        <v>5.1917939412268799E-2</v>
      </c>
      <c r="K127" s="1">
        <v>11.2997365857593</v>
      </c>
      <c r="L127" s="1">
        <f t="shared" si="23"/>
        <v>11.88639562519335</v>
      </c>
      <c r="M127" s="1">
        <f t="shared" si="24"/>
        <v>12.503512793092396</v>
      </c>
      <c r="N127" s="1">
        <f t="shared" si="25"/>
        <v>13.152669412724695</v>
      </c>
      <c r="O127" s="1">
        <f t="shared" si="26"/>
        <v>13.835528906404138</v>
      </c>
      <c r="P127" s="1">
        <f t="shared" si="27"/>
        <v>14.553841057903522</v>
      </c>
      <c r="Q127" s="1">
        <f t="shared" si="28"/>
        <v>15.309446496163549</v>
      </c>
      <c r="R127" s="1">
        <v>32.749214039519899</v>
      </c>
      <c r="S127" s="1">
        <v>25.818335226728401</v>
      </c>
      <c r="T127" s="1">
        <v>0.86640177853474698</v>
      </c>
      <c r="U127" s="1">
        <f t="shared" si="29"/>
        <v>211.01265425726601</v>
      </c>
      <c r="V127" s="1">
        <f t="shared" si="30"/>
        <v>220.47209268944806</v>
      </c>
      <c r="W127" s="1">
        <f t="shared" si="31"/>
        <v>230.35558614225076</v>
      </c>
      <c r="X127" s="1">
        <f t="shared" si="32"/>
        <v>240.68214448204185</v>
      </c>
      <c r="Y127" s="1">
        <f t="shared" si="33"/>
        <v>251.47162976417877</v>
      </c>
      <c r="Z127" s="1">
        <f t="shared" si="34"/>
        <v>262.744794435595</v>
      </c>
      <c r="AA127" s="1">
        <f t="shared" si="35"/>
        <v>274.52332124996144</v>
      </c>
      <c r="AB127" s="3">
        <f t="shared" si="36"/>
        <v>90348.027007073368</v>
      </c>
      <c r="AC127" s="3">
        <f t="shared" si="37"/>
        <v>93638.844125936506</v>
      </c>
      <c r="AD127" s="3">
        <f t="shared" si="38"/>
        <v>97836.558637361304</v>
      </c>
      <c r="AE127" s="3">
        <f t="shared" si="39"/>
        <v>102222.45154081895</v>
      </c>
      <c r="AF127" s="3">
        <f t="shared" si="40"/>
        <v>106804.95864277771</v>
      </c>
      <c r="AG127" s="3">
        <f t="shared" si="41"/>
        <v>111592.89391656149</v>
      </c>
      <c r="AH127" s="3">
        <f t="shared" si="42"/>
        <v>116595.46645510587</v>
      </c>
      <c r="AI127" s="3">
        <f t="shared" si="43"/>
        <v>121822.29818368521</v>
      </c>
    </row>
    <row r="128" spans="1:35" x14ac:dyDescent="0.25">
      <c r="A128" s="1" t="s">
        <v>171</v>
      </c>
      <c r="B128" s="1" t="s">
        <v>172</v>
      </c>
      <c r="C128" s="1">
        <v>37.011101131844299</v>
      </c>
      <c r="D128" s="1" t="s">
        <v>152</v>
      </c>
      <c r="E128" s="2">
        <v>53334.095993055496</v>
      </c>
      <c r="F128" s="1">
        <v>1441.0297008744401</v>
      </c>
      <c r="G128" s="1">
        <v>132.81331673721201</v>
      </c>
      <c r="H128" s="1">
        <v>2263.5036574820401</v>
      </c>
      <c r="I128" s="1">
        <f t="shared" si="22"/>
        <v>1441.029697596676</v>
      </c>
      <c r="J128" s="1">
        <v>5.1917939412268799E-2</v>
      </c>
      <c r="K128" s="1">
        <v>144.17568124930929</v>
      </c>
      <c r="L128" s="1">
        <f t="shared" si="23"/>
        <v>151.66098553313353</v>
      </c>
      <c r="M128" s="1">
        <f t="shared" si="24"/>
        <v>159.53491139124773</v>
      </c>
      <c r="N128" s="1">
        <f t="shared" si="25"/>
        <v>167.8176352550002</v>
      </c>
      <c r="O128" s="1">
        <f t="shared" si="26"/>
        <v>176.53038107447952</v>
      </c>
      <c r="P128" s="1">
        <f t="shared" si="27"/>
        <v>185.69547470352907</v>
      </c>
      <c r="Q128" s="1">
        <f t="shared" si="28"/>
        <v>195.33640110831939</v>
      </c>
      <c r="R128" s="1">
        <v>32.749214039519899</v>
      </c>
      <c r="S128" s="1">
        <v>20.849354475415499</v>
      </c>
      <c r="T128" s="1">
        <v>0.86640177853474698</v>
      </c>
      <c r="U128" s="1">
        <f t="shared" si="29"/>
        <v>1547.250002936212</v>
      </c>
      <c r="V128" s="1">
        <f t="shared" si="30"/>
        <v>1616.6113224906519</v>
      </c>
      <c r="W128" s="1">
        <f t="shared" si="31"/>
        <v>1689.0820249122437</v>
      </c>
      <c r="X128" s="1">
        <f t="shared" si="32"/>
        <v>1764.8015000205128</v>
      </c>
      <c r="Y128" s="1">
        <f t="shared" si="33"/>
        <v>1843.9153863095949</v>
      </c>
      <c r="Z128" s="1">
        <f t="shared" si="34"/>
        <v>1926.5758510686574</v>
      </c>
      <c r="AA128" s="1">
        <f t="shared" si="35"/>
        <v>2012.9418830597713</v>
      </c>
      <c r="AB128" s="3">
        <f t="shared" si="36"/>
        <v>53334.095871741585</v>
      </c>
      <c r="AC128" s="3">
        <f t="shared" si="37"/>
        <v>57265.426334918535</v>
      </c>
      <c r="AD128" s="3">
        <f t="shared" si="38"/>
        <v>59832.565147586072</v>
      </c>
      <c r="AE128" s="3">
        <f t="shared" si="39"/>
        <v>62514.785644007403</v>
      </c>
      <c r="AF128" s="3">
        <f t="shared" si="40"/>
        <v>65317.246794889717</v>
      </c>
      <c r="AG128" s="3">
        <f t="shared" si="41"/>
        <v>68245.338841268167</v>
      </c>
      <c r="AH128" s="3">
        <f t="shared" si="42"/>
        <v>71304.693662071077</v>
      </c>
      <c r="AI128" s="3">
        <f t="shared" si="43"/>
        <v>74501.195606450288</v>
      </c>
    </row>
    <row r="129" spans="1:35" x14ac:dyDescent="0.25">
      <c r="A129" s="1" t="s">
        <v>171</v>
      </c>
      <c r="B129" s="1" t="s">
        <v>173</v>
      </c>
      <c r="C129" s="1">
        <v>2398.0862025219799</v>
      </c>
      <c r="D129" s="1" t="s">
        <v>152</v>
      </c>
      <c r="E129" s="2">
        <v>5029.8693002418704</v>
      </c>
      <c r="F129" s="1">
        <v>2.0974514156130502</v>
      </c>
      <c r="G129" s="1">
        <v>0.50445816578109803</v>
      </c>
      <c r="H129" s="1">
        <v>18.102062854695699</v>
      </c>
      <c r="I129" s="1">
        <f t="shared" si="22"/>
        <v>2.0974514162807951</v>
      </c>
      <c r="J129" s="1">
        <v>5.1917939412268799E-2</v>
      </c>
      <c r="K129" s="1">
        <v>0.58596061901063379</v>
      </c>
      <c r="L129" s="1">
        <f t="shared" si="23"/>
        <v>0.61638248692640341</v>
      </c>
      <c r="M129" s="1">
        <f t="shared" si="24"/>
        <v>0.64838379553743197</v>
      </c>
      <c r="N129" s="1">
        <f t="shared" si="25"/>
        <v>0.68204654615004123</v>
      </c>
      <c r="O129" s="1">
        <f t="shared" si="26"/>
        <v>0.71745699740940627</v>
      </c>
      <c r="P129" s="1">
        <f t="shared" si="27"/>
        <v>0.75470588633181612</v>
      </c>
      <c r="Q129" s="1">
        <f t="shared" si="28"/>
        <v>0.793888660812474</v>
      </c>
      <c r="R129" s="1">
        <v>32.749214039519899</v>
      </c>
      <c r="S129" s="1">
        <v>3.79458882110707</v>
      </c>
      <c r="T129" s="1">
        <v>0.86640177853474698</v>
      </c>
      <c r="U129" s="1">
        <f t="shared" si="29"/>
        <v>2.3880615552628774</v>
      </c>
      <c r="V129" s="1">
        <f t="shared" si="30"/>
        <v>2.4951154252489345</v>
      </c>
      <c r="W129" s="1">
        <f t="shared" si="31"/>
        <v>2.6069683888989448</v>
      </c>
      <c r="X129" s="1">
        <f t="shared" si="32"/>
        <v>2.7238355836946111</v>
      </c>
      <c r="Y129" s="1">
        <f t="shared" si="33"/>
        <v>2.8459417914670242</v>
      </c>
      <c r="Z129" s="1">
        <f t="shared" si="34"/>
        <v>2.9735218707410107</v>
      </c>
      <c r="AA129" s="1">
        <f t="shared" si="35"/>
        <v>3.1068212084609574</v>
      </c>
      <c r="AB129" s="3">
        <f t="shared" si="36"/>
        <v>5029.8693018431604</v>
      </c>
      <c r="AC129" s="3">
        <f t="shared" si="37"/>
        <v>5726.7774664490871</v>
      </c>
      <c r="AD129" s="3">
        <f t="shared" si="38"/>
        <v>5983.5018749892324</v>
      </c>
      <c r="AE129" s="3">
        <f t="shared" si="39"/>
        <v>6251.7349238295146</v>
      </c>
      <c r="AF129" s="3">
        <f t="shared" si="40"/>
        <v>6531.9925311964507</v>
      </c>
      <c r="AG129" s="3">
        <f t="shared" si="41"/>
        <v>6824.8137432977564</v>
      </c>
      <c r="AH129" s="3">
        <f t="shared" si="42"/>
        <v>7130.7617711213643</v>
      </c>
      <c r="AI129" s="3">
        <f t="shared" si="43"/>
        <v>7450.4250737128859</v>
      </c>
    </row>
    <row r="130" spans="1:35" x14ac:dyDescent="0.25">
      <c r="A130" s="1" t="s">
        <v>171</v>
      </c>
      <c r="B130" s="1" t="s">
        <v>174</v>
      </c>
      <c r="C130" s="1">
        <v>314.26983235546498</v>
      </c>
      <c r="D130" s="1" t="s">
        <v>152</v>
      </c>
      <c r="E130" s="2">
        <v>51921.241685883499</v>
      </c>
      <c r="F130" s="1">
        <v>165.21229956032201</v>
      </c>
      <c r="G130" s="1">
        <v>14.2661480775926</v>
      </c>
      <c r="H130" s="1">
        <v>327.56258059650401</v>
      </c>
      <c r="I130" s="1">
        <f t="shared" si="22"/>
        <v>165.21229935602148</v>
      </c>
      <c r="J130" s="1">
        <v>5.1917939412268799E-2</v>
      </c>
      <c r="K130" s="1">
        <v>15.433064377961641</v>
      </c>
      <c r="L130" s="1">
        <f t="shared" si="23"/>
        <v>16.234317279282298</v>
      </c>
      <c r="M130" s="1">
        <f t="shared" si="24"/>
        <v>17.077169580187626</v>
      </c>
      <c r="N130" s="1">
        <f t="shared" si="25"/>
        <v>17.963781035784848</v>
      </c>
      <c r="O130" s="1">
        <f t="shared" si="26"/>
        <v>18.896423531215991</v>
      </c>
      <c r="P130" s="1">
        <f t="shared" si="27"/>
        <v>19.877486903218234</v>
      </c>
      <c r="Q130" s="1">
        <f t="shared" si="28"/>
        <v>20.909485063927686</v>
      </c>
      <c r="R130" s="1">
        <v>32.749214039519899</v>
      </c>
      <c r="S130" s="1">
        <v>16.517677173044</v>
      </c>
      <c r="T130" s="1">
        <v>0.86640177853474698</v>
      </c>
      <c r="U130" s="1">
        <f t="shared" si="29"/>
        <v>176.85854417602258</v>
      </c>
      <c r="V130" s="1">
        <f t="shared" si="30"/>
        <v>184.78689575155775</v>
      </c>
      <c r="W130" s="1">
        <f t="shared" si="31"/>
        <v>193.07066560217908</v>
      </c>
      <c r="X130" s="1">
        <f t="shared" si="32"/>
        <v>201.72578669315189</v>
      </c>
      <c r="Y130" s="1">
        <f t="shared" si="33"/>
        <v>210.76890624502914</v>
      </c>
      <c r="Z130" s="1">
        <f t="shared" si="34"/>
        <v>220.21741775283863</v>
      </c>
      <c r="AA130" s="1">
        <f t="shared" si="35"/>
        <v>230.08949444065357</v>
      </c>
      <c r="AB130" s="3">
        <f t="shared" si="36"/>
        <v>51921.241621677764</v>
      </c>
      <c r="AC130" s="3">
        <f t="shared" si="37"/>
        <v>55581.305028830211</v>
      </c>
      <c r="AD130" s="3">
        <f t="shared" si="38"/>
        <v>58072.946749328839</v>
      </c>
      <c r="AE130" s="3">
        <f t="shared" si="39"/>
        <v>60676.285711554861</v>
      </c>
      <c r="AF130" s="3">
        <f t="shared" si="40"/>
        <v>63396.329165831135</v>
      </c>
      <c r="AG130" s="3">
        <f t="shared" si="41"/>
        <v>66238.308831370028</v>
      </c>
      <c r="AH130" s="3">
        <f t="shared" si="42"/>
        <v>69207.690958937994</v>
      </c>
      <c r="AI130" s="3">
        <f t="shared" si="43"/>
        <v>72310.186844617885</v>
      </c>
    </row>
    <row r="131" spans="1:35" x14ac:dyDescent="0.25">
      <c r="A131" s="1" t="s">
        <v>171</v>
      </c>
      <c r="B131" s="1" t="s">
        <v>175</v>
      </c>
      <c r="C131" s="1">
        <v>46.774753595873001</v>
      </c>
      <c r="D131" s="1" t="s">
        <v>152</v>
      </c>
      <c r="E131" s="2">
        <v>8571.5890984125599</v>
      </c>
      <c r="F131" s="1">
        <v>183.25246932287001</v>
      </c>
      <c r="G131" s="1">
        <v>2.6814455474708101</v>
      </c>
      <c r="H131" s="1">
        <v>76.973375110947003</v>
      </c>
      <c r="I131" s="1">
        <f t="shared" ref="I131:I194" si="44">S131*(G131^T131)</f>
        <v>183.25246923877506</v>
      </c>
      <c r="J131" s="1">
        <v>5.1917939412268799E-2</v>
      </c>
      <c r="K131" s="1">
        <v>3.1121476098324758</v>
      </c>
      <c r="L131" s="1">
        <f t="shared" ref="L131:L194" si="45">K131*(1+J131)</f>
        <v>3.2737239008817958</v>
      </c>
      <c r="M131" s="1">
        <f t="shared" ref="M131:M194" si="46">L131*(1+J131)</f>
        <v>3.4436889000202733</v>
      </c>
      <c r="N131" s="1">
        <f t="shared" ref="N131:N194" si="47">M131*(1+J131)</f>
        <v>3.6224781316862287</v>
      </c>
      <c r="O131" s="1">
        <f t="shared" ref="O131:O194" si="48">N131*(1+J131)</f>
        <v>3.8105497318493833</v>
      </c>
      <c r="P131" s="1">
        <f t="shared" ref="P131:P194" si="49">O131*(1+J131)</f>
        <v>4.0083856219549769</v>
      </c>
      <c r="Q131" s="1">
        <f t="shared" ref="Q131:Q194" si="50">P131*(1+J131)</f>
        <v>4.2164927438166453</v>
      </c>
      <c r="R131" s="1">
        <v>32.749214039519899</v>
      </c>
      <c r="S131" s="1">
        <v>77.966885724772396</v>
      </c>
      <c r="T131" s="1">
        <v>0.86640177853474698</v>
      </c>
      <c r="U131" s="1">
        <f t="shared" ref="U131:U194" si="51">S131*(K131^T131)</f>
        <v>208.49632800052311</v>
      </c>
      <c r="V131" s="1">
        <f t="shared" ref="V131:V194" si="52">S131*(L131^T131)</f>
        <v>217.84296261349957</v>
      </c>
      <c r="W131" s="1">
        <f t="shared" ref="W131:W194" si="53">S131*(M131^T131)</f>
        <v>227.60859539026268</v>
      </c>
      <c r="X131" s="1">
        <f t="shared" ref="X131:X194" si="54">S131*(N131^T131)</f>
        <v>237.81200950449232</v>
      </c>
      <c r="Y131" s="1">
        <f t="shared" ref="Y131:Y194" si="55">S131*(O131^T131)</f>
        <v>248.47283015650208</v>
      </c>
      <c r="Z131" s="1">
        <f t="shared" ref="Z131:Z194" si="56">S131*(P131^T131)</f>
        <v>259.61156232026065</v>
      </c>
      <c r="AA131" s="1">
        <f t="shared" ref="AA131:AA194" si="57">S131*(Q131^T131)</f>
        <v>271.24963018256545</v>
      </c>
      <c r="AB131" s="3">
        <f t="shared" ref="AB131:AB194" si="58">I131*C131</f>
        <v>8571.5890944790008</v>
      </c>
      <c r="AC131" s="3">
        <f t="shared" ref="AC131:AC194" si="59">U131*C131</f>
        <v>9752.364367868784</v>
      </c>
      <c r="AD131" s="3">
        <f t="shared" ref="AD131:AD194" si="60">V131*C131</f>
        <v>10189.550898841417</v>
      </c>
      <c r="AE131" s="3">
        <f t="shared" ref="AE131:AE194" si="61">W131*C131</f>
        <v>10646.335965682292</v>
      </c>
      <c r="AF131" s="3">
        <f t="shared" ref="AF131:AF194" si="62">X131*C131</f>
        <v>11123.598146712036</v>
      </c>
      <c r="AG131" s="3">
        <f t="shared" ref="AG131:AG194" si="63">Y131*C131</f>
        <v>11622.255405839587</v>
      </c>
      <c r="AH131" s="3">
        <f t="shared" ref="AH131:AH194" si="64">Z131*C131</f>
        <v>12143.26685816982</v>
      </c>
      <c r="AI131" s="3">
        <f t="shared" ref="AI131:AI194" si="65">AA131*C131</f>
        <v>12687.634614761175</v>
      </c>
    </row>
    <row r="132" spans="1:35" x14ac:dyDescent="0.25">
      <c r="A132" s="1" t="s">
        <v>171</v>
      </c>
      <c r="B132" s="1" t="s">
        <v>176</v>
      </c>
      <c r="C132" s="1">
        <v>650.02037330892904</v>
      </c>
      <c r="D132" s="1" t="s">
        <v>152</v>
      </c>
      <c r="E132" s="2">
        <v>56234.971085230303</v>
      </c>
      <c r="F132" s="1">
        <v>86.512628518035598</v>
      </c>
      <c r="G132" s="1">
        <v>4.4487359987351898</v>
      </c>
      <c r="H132" s="1">
        <v>119.353251469056</v>
      </c>
      <c r="I132" s="1">
        <f t="shared" si="44"/>
        <v>86.512628457957092</v>
      </c>
      <c r="J132" s="1">
        <v>5.1917939412268799E-2</v>
      </c>
      <c r="K132" s="1">
        <v>4.9759081188291674</v>
      </c>
      <c r="L132" s="1">
        <f t="shared" si="45"/>
        <v>5.2342470150635565</v>
      </c>
      <c r="M132" s="1">
        <f t="shared" si="46"/>
        <v>5.5059983344604753</v>
      </c>
      <c r="N132" s="1">
        <f t="shared" si="47"/>
        <v>5.7918584223930472</v>
      </c>
      <c r="O132" s="1">
        <f t="shared" si="48"/>
        <v>6.0925597770512887</v>
      </c>
      <c r="P132" s="1">
        <f t="shared" si="49"/>
        <v>6.4088729264218633</v>
      </c>
      <c r="Q132" s="1">
        <f t="shared" si="50"/>
        <v>6.7416084027167642</v>
      </c>
      <c r="R132" s="1">
        <v>32.749214039519899</v>
      </c>
      <c r="S132" s="1">
        <v>23.738109800830799</v>
      </c>
      <c r="T132" s="1">
        <v>0.86640177853474698</v>
      </c>
      <c r="U132" s="1">
        <f t="shared" si="51"/>
        <v>95.327363088776153</v>
      </c>
      <c r="V132" s="1">
        <f t="shared" si="52"/>
        <v>99.60077183392724</v>
      </c>
      <c r="W132" s="1">
        <f t="shared" si="53"/>
        <v>104.06575225075177</v>
      </c>
      <c r="X132" s="1">
        <f t="shared" si="54"/>
        <v>108.73089226228171</v>
      </c>
      <c r="Y132" s="1">
        <f t="shared" si="55"/>
        <v>113.60516477760342</v>
      </c>
      <c r="Z132" s="1">
        <f t="shared" si="56"/>
        <v>118.69794495031023</v>
      </c>
      <c r="AA132" s="1">
        <f t="shared" si="57"/>
        <v>124.01902821063013</v>
      </c>
      <c r="AB132" s="3">
        <f t="shared" si="58"/>
        <v>56234.971046177947</v>
      </c>
      <c r="AC132" s="3">
        <f t="shared" si="59"/>
        <v>61964.7281415221</v>
      </c>
      <c r="AD132" s="3">
        <f t="shared" si="60"/>
        <v>64742.530889346846</v>
      </c>
      <c r="AE132" s="3">
        <f t="shared" si="61"/>
        <v>67644.859126708194</v>
      </c>
      <c r="AF132" s="3">
        <f t="shared" si="62"/>
        <v>70677.295178541302</v>
      </c>
      <c r="AG132" s="3">
        <f t="shared" si="63"/>
        <v>73845.671618560169</v>
      </c>
      <c r="AH132" s="3">
        <f t="shared" si="64"/>
        <v>77156.082487603358</v>
      </c>
      <c r="AI132" s="3">
        <f t="shared" si="65"/>
        <v>80614.895014884401</v>
      </c>
    </row>
    <row r="133" spans="1:35" x14ac:dyDescent="0.25">
      <c r="A133" s="1" t="s">
        <v>171</v>
      </c>
      <c r="B133" s="1" t="s">
        <v>177</v>
      </c>
      <c r="C133" s="1">
        <v>276.57870167103903</v>
      </c>
      <c r="D133" s="1" t="s">
        <v>152</v>
      </c>
      <c r="E133" s="2">
        <v>36959.304126613199</v>
      </c>
      <c r="F133" s="1">
        <v>133.63033343967399</v>
      </c>
      <c r="G133" s="1">
        <v>3.6047250521830101</v>
      </c>
      <c r="H133" s="1">
        <v>99.466285222824496</v>
      </c>
      <c r="I133" s="1">
        <f t="shared" si="44"/>
        <v>133.63033335995439</v>
      </c>
      <c r="J133" s="1">
        <v>5.1917939412268799E-2</v>
      </c>
      <c r="K133" s="1">
        <v>4.1036455626159292</v>
      </c>
      <c r="L133" s="1">
        <f t="shared" si="45"/>
        <v>4.3166983843052487</v>
      </c>
      <c r="M133" s="1">
        <f t="shared" si="46"/>
        <v>4.5408124694826473</v>
      </c>
      <c r="N133" s="1">
        <f t="shared" si="47"/>
        <v>4.7765620961557227</v>
      </c>
      <c r="O133" s="1">
        <f t="shared" si="48"/>
        <v>5.0245513576628751</v>
      </c>
      <c r="P133" s="1">
        <f t="shared" si="49"/>
        <v>5.2854157106238491</v>
      </c>
      <c r="Q133" s="1">
        <f t="shared" si="50"/>
        <v>5.5598236032566719</v>
      </c>
      <c r="R133" s="1">
        <v>32.749214039519899</v>
      </c>
      <c r="S133" s="1">
        <v>43.9977061793806</v>
      </c>
      <c r="T133" s="1">
        <v>0.86640177853474698</v>
      </c>
      <c r="U133" s="1">
        <f t="shared" si="51"/>
        <v>149.51386824343584</v>
      </c>
      <c r="V133" s="1">
        <f t="shared" si="52"/>
        <v>156.21639154178663</v>
      </c>
      <c r="W133" s="1">
        <f t="shared" si="53"/>
        <v>163.21938073733298</v>
      </c>
      <c r="X133" s="1">
        <f t="shared" si="54"/>
        <v>170.53630534765182</v>
      </c>
      <c r="Y133" s="1">
        <f t="shared" si="55"/>
        <v>178.18123871226953</v>
      </c>
      <c r="Z133" s="1">
        <f t="shared" si="56"/>
        <v>186.16888506125918</v>
      </c>
      <c r="AA133" s="1">
        <f t="shared" si="57"/>
        <v>194.5146077972895</v>
      </c>
      <c r="AB133" s="3">
        <f t="shared" si="58"/>
        <v>36959.304104564319</v>
      </c>
      <c r="AC133" s="3">
        <f t="shared" si="59"/>
        <v>41352.351560584277</v>
      </c>
      <c r="AD133" s="3">
        <f t="shared" si="60"/>
        <v>43206.126752362034</v>
      </c>
      <c r="AE133" s="3">
        <f t="shared" si="61"/>
        <v>45143.004411882554</v>
      </c>
      <c r="AF133" s="3">
        <f t="shared" si="62"/>
        <v>47166.709920829409</v>
      </c>
      <c r="AG133" s="3">
        <f t="shared" si="63"/>
        <v>49281.135665176982</v>
      </c>
      <c r="AH133" s="3">
        <f t="shared" si="64"/>
        <v>51490.348521787957</v>
      </c>
      <c r="AI133" s="3">
        <f t="shared" si="65"/>
        <v>53798.597680625695</v>
      </c>
    </row>
    <row r="134" spans="1:35" x14ac:dyDescent="0.25">
      <c r="A134" s="1" t="s">
        <v>171</v>
      </c>
      <c r="B134" s="1" t="s">
        <v>178</v>
      </c>
      <c r="C134" s="1">
        <v>284.48682768811898</v>
      </c>
      <c r="D134" s="1" t="s">
        <v>152</v>
      </c>
      <c r="E134" s="2">
        <v>42073.695247589603</v>
      </c>
      <c r="F134" s="1">
        <v>147.89329822228001</v>
      </c>
      <c r="G134" s="1">
        <v>6.6593965155931896</v>
      </c>
      <c r="H134" s="1">
        <v>169.28805756148901</v>
      </c>
      <c r="I134" s="1">
        <f t="shared" si="44"/>
        <v>147.89329809181885</v>
      </c>
      <c r="J134" s="1">
        <v>5.1917939412268799E-2</v>
      </c>
      <c r="K134" s="1">
        <v>7.1369048552283711</v>
      </c>
      <c r="L134" s="1">
        <f t="shared" si="45"/>
        <v>7.5074382490932452</v>
      </c>
      <c r="M134" s="1">
        <f t="shared" si="46"/>
        <v>7.8972089732510184</v>
      </c>
      <c r="N134" s="1">
        <f t="shared" si="47"/>
        <v>8.3072157902502912</v>
      </c>
      <c r="O134" s="1">
        <f t="shared" si="48"/>
        <v>8.7385093163331486</v>
      </c>
      <c r="P134" s="1">
        <f t="shared" si="49"/>
        <v>9.1921947135720803</v>
      </c>
      <c r="Q134" s="1">
        <f t="shared" si="50"/>
        <v>9.6694345217770934</v>
      </c>
      <c r="R134" s="1">
        <v>32.749214039519899</v>
      </c>
      <c r="S134" s="1">
        <v>28.610342325729501</v>
      </c>
      <c r="T134" s="1">
        <v>0.86640177853474698</v>
      </c>
      <c r="U134" s="1">
        <f t="shared" si="51"/>
        <v>157.03828932188605</v>
      </c>
      <c r="V134" s="1">
        <f t="shared" si="52"/>
        <v>164.07812318665742</v>
      </c>
      <c r="W134" s="1">
        <f t="shared" si="53"/>
        <v>171.43354416752371</v>
      </c>
      <c r="X134" s="1">
        <f t="shared" si="54"/>
        <v>179.11869964775545</v>
      </c>
      <c r="Y134" s="1">
        <f t="shared" si="55"/>
        <v>187.14837122045975</v>
      </c>
      <c r="Z134" s="1">
        <f t="shared" si="56"/>
        <v>195.53800311942982</v>
      </c>
      <c r="AA134" s="1">
        <f t="shared" si="57"/>
        <v>204.30373192451356</v>
      </c>
      <c r="AB134" s="3">
        <f t="shared" si="58"/>
        <v>42073.695210474885</v>
      </c>
      <c r="AC134" s="3">
        <f t="shared" si="59"/>
        <v>44675.324754752372</v>
      </c>
      <c r="AD134" s="3">
        <f t="shared" si="60"/>
        <v>46678.064758392567</v>
      </c>
      <c r="AE134" s="3">
        <f t="shared" si="61"/>
        <v>48770.585139549854</v>
      </c>
      <c r="AF134" s="3">
        <f t="shared" si="62"/>
        <v>50956.910642410941</v>
      </c>
      <c r="AG134" s="3">
        <f t="shared" si="63"/>
        <v>53241.246435507055</v>
      </c>
      <c r="AH134" s="3">
        <f t="shared" si="64"/>
        <v>55627.9861999161</v>
      </c>
      <c r="AI134" s="3">
        <f t="shared" si="65"/>
        <v>58121.720580048743</v>
      </c>
    </row>
    <row r="135" spans="1:35" x14ac:dyDescent="0.25">
      <c r="A135" s="1" t="s">
        <v>171</v>
      </c>
      <c r="B135" s="1" t="s">
        <v>179</v>
      </c>
      <c r="C135" s="1">
        <v>267.074819566776</v>
      </c>
      <c r="D135" s="1" t="s">
        <v>152</v>
      </c>
      <c r="E135" s="2">
        <v>50686.4086297088</v>
      </c>
      <c r="F135" s="1">
        <v>189.78355470548399</v>
      </c>
      <c r="G135" s="1">
        <v>8.1863823053851998</v>
      </c>
      <c r="H135" s="1">
        <v>202.444244498242</v>
      </c>
      <c r="I135" s="1">
        <f t="shared" si="44"/>
        <v>189.78355451984191</v>
      </c>
      <c r="J135" s="1">
        <v>5.1917939412268799E-2</v>
      </c>
      <c r="K135" s="1">
        <v>8.481403118044776</v>
      </c>
      <c r="L135" s="1">
        <f t="shared" si="45"/>
        <v>8.921740091258453</v>
      </c>
      <c r="M135" s="1">
        <f t="shared" si="46"/>
        <v>9.3849384527684201</v>
      </c>
      <c r="N135" s="1">
        <f t="shared" si="47"/>
        <v>9.8721851187471223</v>
      </c>
      <c r="O135" s="1">
        <f t="shared" si="48"/>
        <v>10.384728627608938</v>
      </c>
      <c r="P135" s="1">
        <f t="shared" si="49"/>
        <v>10.923882339309992</v>
      </c>
      <c r="Q135" s="1">
        <f t="shared" si="50"/>
        <v>11.491027800749043</v>
      </c>
      <c r="R135" s="1">
        <v>32.749214039519899</v>
      </c>
      <c r="S135" s="1">
        <v>30.701106221297501</v>
      </c>
      <c r="T135" s="1">
        <v>0.86640177853474698</v>
      </c>
      <c r="U135" s="1">
        <f t="shared" si="51"/>
        <v>195.69516494929076</v>
      </c>
      <c r="V135" s="1">
        <f t="shared" si="52"/>
        <v>204.46793912641004</v>
      </c>
      <c r="W135" s="1">
        <f t="shared" si="53"/>
        <v>213.63398600795546</v>
      </c>
      <c r="X135" s="1">
        <f t="shared" si="54"/>
        <v>223.21093552682214</v>
      </c>
      <c r="Y135" s="1">
        <f t="shared" si="55"/>
        <v>233.21720794416967</v>
      </c>
      <c r="Z135" s="1">
        <f t="shared" si="56"/>
        <v>243.672049278868</v>
      </c>
      <c r="AA135" s="1">
        <f t="shared" si="57"/>
        <v>254.59556832520371</v>
      </c>
      <c r="AB135" s="3">
        <f t="shared" si="58"/>
        <v>50686.408580128176</v>
      </c>
      <c r="AC135" s="3">
        <f t="shared" si="59"/>
        <v>52265.250868922296</v>
      </c>
      <c r="AD135" s="3">
        <f t="shared" si="60"/>
        <v>54608.237949376504</v>
      </c>
      <c r="AE135" s="3">
        <f t="shared" si="61"/>
        <v>57056.25826640585</v>
      </c>
      <c r="AF135" s="3">
        <f t="shared" si="62"/>
        <v>59614.020331157291</v>
      </c>
      <c r="AG135" s="3">
        <f t="shared" si="63"/>
        <v>62286.443731556392</v>
      </c>
      <c r="AH135" s="3">
        <f t="shared" si="64"/>
        <v>65078.66859462022</v>
      </c>
      <c r="AI135" s="3">
        <f t="shared" si="65"/>
        <v>67996.065472954579</v>
      </c>
    </row>
    <row r="136" spans="1:35" x14ac:dyDescent="0.25">
      <c r="A136" s="1" t="s">
        <v>171</v>
      </c>
      <c r="B136" s="1" t="s">
        <v>180</v>
      </c>
      <c r="C136" s="1">
        <v>305.62144345891699</v>
      </c>
      <c r="D136" s="1" t="s">
        <v>152</v>
      </c>
      <c r="E136" s="2">
        <v>40487.387577039102</v>
      </c>
      <c r="F136" s="1">
        <v>132.47561139302499</v>
      </c>
      <c r="G136" s="1">
        <v>3.5467087966876001</v>
      </c>
      <c r="H136" s="1">
        <v>98.0777966696661</v>
      </c>
      <c r="I136" s="1">
        <f t="shared" si="44"/>
        <v>132.47561131499486</v>
      </c>
      <c r="J136" s="1">
        <v>5.1917939412268799E-2</v>
      </c>
      <c r="K136" s="1">
        <v>4.2429516208829652</v>
      </c>
      <c r="L136" s="1">
        <f t="shared" si="45"/>
        <v>4.4632369260651545</v>
      </c>
      <c r="M136" s="1">
        <f t="shared" si="46"/>
        <v>4.6949589903752065</v>
      </c>
      <c r="N136" s="1">
        <f t="shared" si="47"/>
        <v>4.9387115867805935</v>
      </c>
      <c r="O136" s="1">
        <f t="shared" si="48"/>
        <v>5.1951193157177382</v>
      </c>
      <c r="P136" s="1">
        <f t="shared" si="49"/>
        <v>5.4648392055906791</v>
      </c>
      <c r="Q136" s="1">
        <f t="shared" si="50"/>
        <v>5.7485623963643278</v>
      </c>
      <c r="R136" s="1">
        <v>32.749214039519899</v>
      </c>
      <c r="S136" s="1">
        <v>44.235008328528998</v>
      </c>
      <c r="T136" s="1">
        <v>0.86640177853474698</v>
      </c>
      <c r="U136" s="1">
        <f t="shared" si="51"/>
        <v>154.73154218497672</v>
      </c>
      <c r="V136" s="1">
        <f t="shared" si="52"/>
        <v>161.66796740538493</v>
      </c>
      <c r="W136" s="1">
        <f t="shared" si="53"/>
        <v>168.91534405921703</v>
      </c>
      <c r="X136" s="1">
        <f t="shared" si="54"/>
        <v>176.48761171777622</v>
      </c>
      <c r="Y136" s="1">
        <f t="shared" si="55"/>
        <v>184.39933484624677</v>
      </c>
      <c r="Z136" s="1">
        <f t="shared" si="56"/>
        <v>192.66573081692033</v>
      </c>
      <c r="AA136" s="1">
        <f t="shared" si="57"/>
        <v>201.30269917822079</v>
      </c>
      <c r="AB136" s="3">
        <f t="shared" si="58"/>
        <v>40487.387553191169</v>
      </c>
      <c r="AC136" s="3">
        <f t="shared" si="59"/>
        <v>47289.277271196894</v>
      </c>
      <c r="AD136" s="3">
        <f t="shared" si="60"/>
        <v>49409.197559502885</v>
      </c>
      <c r="AE136" s="3">
        <f t="shared" si="61"/>
        <v>51624.151273737509</v>
      </c>
      <c r="AF136" s="3">
        <f t="shared" si="62"/>
        <v>53938.398645803638</v>
      </c>
      <c r="AG136" s="3">
        <f t="shared" si="63"/>
        <v>56356.390888574111</v>
      </c>
      <c r="AH136" s="3">
        <f t="shared" si="64"/>
        <v>58882.778757334338</v>
      </c>
      <c r="AI136" s="3">
        <f t="shared" si="65"/>
        <v>61522.421495023984</v>
      </c>
    </row>
    <row r="137" spans="1:35" x14ac:dyDescent="0.25">
      <c r="A137" s="1" t="s">
        <v>171</v>
      </c>
      <c r="B137" s="1" t="s">
        <v>181</v>
      </c>
      <c r="C137" s="1">
        <v>579.16348753440002</v>
      </c>
      <c r="D137" s="1" t="s">
        <v>152</v>
      </c>
      <c r="E137" s="2">
        <v>80926.059604517897</v>
      </c>
      <c r="F137" s="1">
        <v>139.729215232531</v>
      </c>
      <c r="G137" s="1">
        <v>3.6345442832917301</v>
      </c>
      <c r="H137" s="1">
        <v>100.17877761051901</v>
      </c>
      <c r="I137" s="1">
        <f t="shared" si="44"/>
        <v>139.72921514863754</v>
      </c>
      <c r="J137" s="1">
        <v>5.1917939412268799E-2</v>
      </c>
      <c r="K137" s="1">
        <v>3.7166575518374061</v>
      </c>
      <c r="L137" s="1">
        <f t="shared" si="45"/>
        <v>3.9096187534298519</v>
      </c>
      <c r="M137" s="1">
        <f t="shared" si="46"/>
        <v>4.1125981029954932</v>
      </c>
      <c r="N137" s="1">
        <f t="shared" si="47"/>
        <v>4.3261157221338253</v>
      </c>
      <c r="O137" s="1">
        <f t="shared" si="48"/>
        <v>4.5507187360860328</v>
      </c>
      <c r="P137" s="1">
        <f t="shared" si="49"/>
        <v>4.7869826757084244</v>
      </c>
      <c r="Q137" s="1">
        <f t="shared" si="50"/>
        <v>5.035512952233435</v>
      </c>
      <c r="R137" s="1">
        <v>32.749214039519899</v>
      </c>
      <c r="S137" s="1">
        <v>45.678556739983598</v>
      </c>
      <c r="T137" s="1">
        <v>0.86640177853474698</v>
      </c>
      <c r="U137" s="1">
        <f t="shared" si="51"/>
        <v>142.46020165197345</v>
      </c>
      <c r="V137" s="1">
        <f t="shared" si="52"/>
        <v>148.84651773006092</v>
      </c>
      <c r="W137" s="1">
        <f t="shared" si="53"/>
        <v>155.51912452356427</v>
      </c>
      <c r="X137" s="1">
        <f t="shared" si="54"/>
        <v>162.49085609405071</v>
      </c>
      <c r="Y137" s="1">
        <f t="shared" si="55"/>
        <v>169.77512183832334</v>
      </c>
      <c r="Z137" s="1">
        <f t="shared" si="56"/>
        <v>177.38593227999399</v>
      </c>
      <c r="AA137" s="1">
        <f t="shared" si="57"/>
        <v>185.33792601726083</v>
      </c>
      <c r="AB137" s="3">
        <f t="shared" si="58"/>
        <v>80926.059555929431</v>
      </c>
      <c r="AC137" s="3">
        <f t="shared" si="59"/>
        <v>82507.747223610844</v>
      </c>
      <c r="AD137" s="3">
        <f t="shared" si="60"/>
        <v>86206.468315892998</v>
      </c>
      <c r="AE137" s="3">
        <f t="shared" si="61"/>
        <v>90070.998537364125</v>
      </c>
      <c r="AF137" s="3">
        <f t="shared" si="62"/>
        <v>94108.770907880724</v>
      </c>
      <c r="AG137" s="3">
        <f t="shared" si="63"/>
        <v>98327.551660461031</v>
      </c>
      <c r="AH137" s="3">
        <f t="shared" si="64"/>
        <v>102735.45517882223</v>
      </c>
      <c r="AI137" s="3">
        <f t="shared" si="65"/>
        <v>107340.9596045494</v>
      </c>
    </row>
    <row r="138" spans="1:35" x14ac:dyDescent="0.25">
      <c r="A138" s="1" t="s">
        <v>171</v>
      </c>
      <c r="B138" s="1" t="s">
        <v>182</v>
      </c>
      <c r="C138" s="1">
        <v>407.40925048722499</v>
      </c>
      <c r="D138" s="1" t="s">
        <v>152</v>
      </c>
      <c r="E138" s="2">
        <v>62460.773894695798</v>
      </c>
      <c r="F138" s="1">
        <v>153.31211507838401</v>
      </c>
      <c r="G138" s="1">
        <v>3.8564315197005299</v>
      </c>
      <c r="H138" s="1">
        <v>105.456450352216</v>
      </c>
      <c r="I138" s="1">
        <f t="shared" si="44"/>
        <v>153.3121149821084</v>
      </c>
      <c r="J138" s="1">
        <v>5.1917939412268799E-2</v>
      </c>
      <c r="K138" s="1">
        <v>4.4162737303635868</v>
      </c>
      <c r="L138" s="1">
        <f t="shared" si="45"/>
        <v>4.6455575623245977</v>
      </c>
      <c r="M138" s="1">
        <f t="shared" si="46"/>
        <v>4.8867453383815738</v>
      </c>
      <c r="N138" s="1">
        <f t="shared" si="47"/>
        <v>5.1404550867828558</v>
      </c>
      <c r="O138" s="1">
        <f t="shared" si="48"/>
        <v>5.4073369225299377</v>
      </c>
      <c r="P138" s="1">
        <f t="shared" si="49"/>
        <v>5.6880747132555713</v>
      </c>
      <c r="Q138" s="1">
        <f t="shared" si="50"/>
        <v>5.9833878315908322</v>
      </c>
      <c r="R138" s="1">
        <v>32.749214039519899</v>
      </c>
      <c r="S138" s="1">
        <v>47.610660654557002</v>
      </c>
      <c r="T138" s="1">
        <v>0.86640177853474698</v>
      </c>
      <c r="U138" s="1">
        <f t="shared" si="51"/>
        <v>172.41770488096608</v>
      </c>
      <c r="V138" s="1">
        <f t="shared" si="52"/>
        <v>180.14697907866972</v>
      </c>
      <c r="W138" s="1">
        <f t="shared" si="53"/>
        <v>188.22274715682801</v>
      </c>
      <c r="X138" s="1">
        <f t="shared" si="54"/>
        <v>196.66054201104291</v>
      </c>
      <c r="Y138" s="1">
        <f t="shared" si="55"/>
        <v>205.47659285757157</v>
      </c>
      <c r="Z138" s="1">
        <f t="shared" si="56"/>
        <v>214.68785644852665</v>
      </c>
      <c r="AA138" s="1">
        <f t="shared" si="57"/>
        <v>224.31204968641663</v>
      </c>
      <c r="AB138" s="3">
        <f t="shared" si="58"/>
        <v>62460.773855472042</v>
      </c>
      <c r="AC138" s="3">
        <f t="shared" si="59"/>
        <v>70244.567916281943</v>
      </c>
      <c r="AD138" s="3">
        <f t="shared" si="60"/>
        <v>73393.545723978634</v>
      </c>
      <c r="AE138" s="3">
        <f t="shared" si="61"/>
        <v>76683.688343809757</v>
      </c>
      <c r="AF138" s="3">
        <f t="shared" si="62"/>
        <v>80121.324021130407</v>
      </c>
      <c r="AG138" s="3">
        <f t="shared" si="63"/>
        <v>83713.064688771919</v>
      </c>
      <c r="AH138" s="3">
        <f t="shared" si="64"/>
        <v>87465.818684403188</v>
      </c>
      <c r="AI138" s="3">
        <f t="shared" si="65"/>
        <v>91386.804037996175</v>
      </c>
    </row>
    <row r="139" spans="1:35" x14ac:dyDescent="0.25">
      <c r="A139" s="1" t="s">
        <v>171</v>
      </c>
      <c r="B139" s="1" t="s">
        <v>183</v>
      </c>
      <c r="C139" s="1">
        <v>282.60355223772098</v>
      </c>
      <c r="D139" s="1" t="s">
        <v>152</v>
      </c>
      <c r="E139" s="2">
        <v>58249.122841893601</v>
      </c>
      <c r="F139" s="1">
        <v>206.116032090408</v>
      </c>
      <c r="G139" s="1">
        <v>8.2369666963388006</v>
      </c>
      <c r="H139" s="1">
        <v>203.52759850660101</v>
      </c>
      <c r="I139" s="1">
        <f t="shared" si="44"/>
        <v>206.11603188819899</v>
      </c>
      <c r="J139" s="1">
        <v>5.1917939412268799E-2</v>
      </c>
      <c r="K139" s="1">
        <v>8.8394112287974664</v>
      </c>
      <c r="L139" s="1">
        <f t="shared" si="45"/>
        <v>9.298335245414302</v>
      </c>
      <c r="M139" s="1">
        <f t="shared" si="46"/>
        <v>9.7810856513206854</v>
      </c>
      <c r="N139" s="1">
        <f t="shared" si="47"/>
        <v>10.288899463552164</v>
      </c>
      <c r="O139" s="1">
        <f t="shared" si="48"/>
        <v>10.823077922519792</v>
      </c>
      <c r="P139" s="1">
        <f t="shared" si="49"/>
        <v>11.384989826355438</v>
      </c>
      <c r="Q139" s="1">
        <f t="shared" si="50"/>
        <v>11.976075038369457</v>
      </c>
      <c r="R139" s="1">
        <v>32.749214039519899</v>
      </c>
      <c r="S139" s="1">
        <v>33.165713649819303</v>
      </c>
      <c r="T139" s="1">
        <v>0.86640177853474698</v>
      </c>
      <c r="U139" s="1">
        <f t="shared" si="51"/>
        <v>219.11505120280876</v>
      </c>
      <c r="V139" s="1">
        <f t="shared" si="52"/>
        <v>228.93771015050561</v>
      </c>
      <c r="W139" s="1">
        <f t="shared" si="53"/>
        <v>239.20070684895555</v>
      </c>
      <c r="X139" s="1">
        <f t="shared" si="54"/>
        <v>249.92378109934359</v>
      </c>
      <c r="Y139" s="1">
        <f t="shared" si="55"/>
        <v>261.12755761392674</v>
      </c>
      <c r="Z139" s="1">
        <f t="shared" si="56"/>
        <v>272.83358568551085</v>
      </c>
      <c r="AA139" s="1">
        <f t="shared" si="57"/>
        <v>285.06438063526309</v>
      </c>
      <c r="AB139" s="3">
        <f t="shared" si="58"/>
        <v>58249.122784748404</v>
      </c>
      <c r="AC139" s="3">
        <f t="shared" si="59"/>
        <v>61922.691818663872</v>
      </c>
      <c r="AD139" s="3">
        <f t="shared" si="60"/>
        <v>64698.610129702633</v>
      </c>
      <c r="AE139" s="3">
        <f t="shared" si="61"/>
        <v>67598.969453288591</v>
      </c>
      <c r="AF139" s="3">
        <f t="shared" si="62"/>
        <v>70629.348327357089</v>
      </c>
      <c r="AG139" s="3">
        <f t="shared" si="63"/>
        <v>73795.575368855832</v>
      </c>
      <c r="AH139" s="3">
        <f t="shared" si="64"/>
        <v>77103.740484479989</v>
      </c>
      <c r="AI139" s="3">
        <f t="shared" si="65"/>
        <v>80560.206583971143</v>
      </c>
    </row>
    <row r="140" spans="1:35" x14ac:dyDescent="0.25">
      <c r="A140" s="1" t="s">
        <v>171</v>
      </c>
      <c r="B140" s="1" t="s">
        <v>184</v>
      </c>
      <c r="C140" s="1">
        <v>332.14445339305001</v>
      </c>
      <c r="D140" s="1" t="s">
        <v>152</v>
      </c>
      <c r="E140" s="2">
        <v>50722.986927854698</v>
      </c>
      <c r="F140" s="1">
        <v>152.71363531647</v>
      </c>
      <c r="G140" s="1">
        <v>2.0910571852838502</v>
      </c>
      <c r="H140" s="1">
        <v>62.053527703406402</v>
      </c>
      <c r="I140" s="1">
        <f t="shared" si="44"/>
        <v>152.7136352640583</v>
      </c>
      <c r="J140" s="1">
        <v>5.1917939412268799E-2</v>
      </c>
      <c r="K140" s="1">
        <v>2.6298265728086672</v>
      </c>
      <c r="L140" s="1">
        <f t="shared" si="45"/>
        <v>2.7663617494805224</v>
      </c>
      <c r="M140" s="1">
        <f t="shared" si="46"/>
        <v>2.9099855511824702</v>
      </c>
      <c r="N140" s="1">
        <f t="shared" si="47"/>
        <v>3.0610660047193394</v>
      </c>
      <c r="O140" s="1">
        <f t="shared" si="48"/>
        <v>3.2199902440893138</v>
      </c>
      <c r="P140" s="1">
        <f t="shared" si="49"/>
        <v>3.3871655024900398</v>
      </c>
      <c r="Q140" s="1">
        <f t="shared" si="50"/>
        <v>3.5630201558276449</v>
      </c>
      <c r="R140" s="1">
        <v>32.749214039519899</v>
      </c>
      <c r="S140" s="1">
        <v>80.595764895695496</v>
      </c>
      <c r="T140" s="1">
        <v>0.86640177853474698</v>
      </c>
      <c r="U140" s="1">
        <f t="shared" si="51"/>
        <v>186.26781310254063</v>
      </c>
      <c r="V140" s="1">
        <f t="shared" si="52"/>
        <v>194.61797066130239</v>
      </c>
      <c r="W140" s="1">
        <f t="shared" si="53"/>
        <v>203.34245553993105</v>
      </c>
      <c r="X140" s="1">
        <f t="shared" si="54"/>
        <v>212.45804837297308</v>
      </c>
      <c r="Y140" s="1">
        <f t="shared" si="55"/>
        <v>221.98228205023611</v>
      </c>
      <c r="Z140" s="1">
        <f t="shared" si="56"/>
        <v>231.93347543946945</v>
      </c>
      <c r="AA140" s="1">
        <f t="shared" si="57"/>
        <v>242.33076862079128</v>
      </c>
      <c r="AB140" s="3">
        <f t="shared" si="58"/>
        <v>50722.986910446249</v>
      </c>
      <c r="AC140" s="3">
        <f t="shared" si="59"/>
        <v>61867.820967662155</v>
      </c>
      <c r="AD140" s="3">
        <f t="shared" si="60"/>
        <v>64641.279485762927</v>
      </c>
      <c r="AE140" s="3">
        <f t="shared" si="61"/>
        <v>67539.068746910969</v>
      </c>
      <c r="AF140" s="3">
        <f t="shared" si="62"/>
        <v>70566.762345795316</v>
      </c>
      <c r="AG140" s="3">
        <f t="shared" si="63"/>
        <v>73730.18373451753</v>
      </c>
      <c r="AH140" s="3">
        <f t="shared" si="64"/>
        <v>77035.417423392966</v>
      </c>
      <c r="AI140" s="3">
        <f t="shared" si="65"/>
        <v>80488.820683870392</v>
      </c>
    </row>
    <row r="141" spans="1:35" x14ac:dyDescent="0.25">
      <c r="A141" s="1" t="s">
        <v>171</v>
      </c>
      <c r="B141" s="1" t="s">
        <v>185</v>
      </c>
      <c r="C141" s="1">
        <v>188.95109507052399</v>
      </c>
      <c r="D141" s="1" t="s">
        <v>152</v>
      </c>
      <c r="E141" s="2">
        <v>28680.807627734499</v>
      </c>
      <c r="F141" s="1">
        <v>151.78958141009801</v>
      </c>
      <c r="G141" s="1">
        <v>5.7845114901201597</v>
      </c>
      <c r="H141" s="1">
        <v>149.840804557284</v>
      </c>
      <c r="I141" s="1">
        <f t="shared" si="44"/>
        <v>151.78958128614613</v>
      </c>
      <c r="J141" s="1">
        <v>5.1917939412268799E-2</v>
      </c>
      <c r="K141" s="1">
        <v>6.9151242690714669</v>
      </c>
      <c r="L141" s="1">
        <f t="shared" si="45"/>
        <v>7.274143271901429</v>
      </c>
      <c r="M141" s="1">
        <f t="shared" si="46"/>
        <v>7.6518018015681708</v>
      </c>
      <c r="N141" s="1">
        <f t="shared" si="47"/>
        <v>8.0490675838966776</v>
      </c>
      <c r="O141" s="1">
        <f t="shared" si="48"/>
        <v>8.4669585870426829</v>
      </c>
      <c r="P141" s="1">
        <f t="shared" si="49"/>
        <v>8.9065456299709549</v>
      </c>
      <c r="Q141" s="1">
        <f t="shared" si="50"/>
        <v>9.3689551263603956</v>
      </c>
      <c r="R141" s="1">
        <v>32.749214039519899</v>
      </c>
      <c r="S141" s="1">
        <v>33.1751388098562</v>
      </c>
      <c r="T141" s="1">
        <v>0.86640177853474698</v>
      </c>
      <c r="U141" s="1">
        <f t="shared" si="51"/>
        <v>177.18092017441171</v>
      </c>
      <c r="V141" s="1">
        <f t="shared" si="52"/>
        <v>185.12372347048233</v>
      </c>
      <c r="W141" s="1">
        <f t="shared" si="53"/>
        <v>193.42259289454216</v>
      </c>
      <c r="X141" s="1">
        <f t="shared" si="54"/>
        <v>202.09349045430761</v>
      </c>
      <c r="Y141" s="1">
        <f t="shared" si="55"/>
        <v>211.15309371471955</v>
      </c>
      <c r="Z141" s="1">
        <f t="shared" si="56"/>
        <v>220.61882787549629</v>
      </c>
      <c r="AA141" s="1">
        <f t="shared" si="57"/>
        <v>230.5088992866832</v>
      </c>
      <c r="AB141" s="3">
        <f t="shared" si="58"/>
        <v>28680.807604313628</v>
      </c>
      <c r="AC141" s="3">
        <f t="shared" si="59"/>
        <v>33478.528892558192</v>
      </c>
      <c r="AD141" s="3">
        <f t="shared" si="60"/>
        <v>34979.330273280502</v>
      </c>
      <c r="AE141" s="3">
        <f t="shared" si="61"/>
        <v>36547.410738803897</v>
      </c>
      <c r="AF141" s="3">
        <f t="shared" si="62"/>
        <v>38185.786327965907</v>
      </c>
      <c r="AG141" s="3">
        <f t="shared" si="63"/>
        <v>39897.608284925234</v>
      </c>
      <c r="AH141" s="3">
        <f t="shared" si="64"/>
        <v>41686.169120250466</v>
      </c>
      <c r="AI141" s="3">
        <f t="shared" si="65"/>
        <v>43554.908943719915</v>
      </c>
    </row>
    <row r="142" spans="1:35" x14ac:dyDescent="0.25">
      <c r="A142" s="1" t="s">
        <v>171</v>
      </c>
      <c r="B142" s="1" t="s">
        <v>186</v>
      </c>
      <c r="C142" s="1">
        <v>743.13065976818098</v>
      </c>
      <c r="D142" s="1" t="s">
        <v>152</v>
      </c>
      <c r="E142" s="2">
        <v>112728.563631407</v>
      </c>
      <c r="F142" s="1">
        <v>151.69413635358899</v>
      </c>
      <c r="G142" s="1">
        <v>9.7055626500850796</v>
      </c>
      <c r="H142" s="1">
        <v>234.61587083241301</v>
      </c>
      <c r="I142" s="1">
        <f t="shared" si="44"/>
        <v>151.69413619319081</v>
      </c>
      <c r="J142" s="1">
        <v>5.1917939412268799E-2</v>
      </c>
      <c r="K142" s="1">
        <v>11.12767202475202</v>
      </c>
      <c r="L142" s="1">
        <f t="shared" si="45"/>
        <v>11.705397826732694</v>
      </c>
      <c r="M142" s="1">
        <f t="shared" si="46"/>
        <v>12.313117961897506</v>
      </c>
      <c r="N142" s="1">
        <f t="shared" si="47"/>
        <v>12.95238967421942</v>
      </c>
      <c r="O142" s="1">
        <f t="shared" si="48"/>
        <v>13.624851056569641</v>
      </c>
      <c r="P142" s="1">
        <f t="shared" si="49"/>
        <v>14.332225248225811</v>
      </c>
      <c r="Q142" s="1">
        <f t="shared" si="50"/>
        <v>15.076324850306188</v>
      </c>
      <c r="R142" s="1">
        <v>32.749214039519899</v>
      </c>
      <c r="S142" s="1">
        <v>21.174457304861399</v>
      </c>
      <c r="T142" s="1">
        <v>0.86640177853474698</v>
      </c>
      <c r="U142" s="1">
        <f t="shared" si="51"/>
        <v>170.77285909752945</v>
      </c>
      <c r="V142" s="1">
        <f t="shared" si="52"/>
        <v>178.42839687656365</v>
      </c>
      <c r="W142" s="1">
        <f t="shared" si="53"/>
        <v>186.42712302285918</v>
      </c>
      <c r="X142" s="1">
        <f t="shared" si="54"/>
        <v>194.78442224991659</v>
      </c>
      <c r="Y142" s="1">
        <f t="shared" si="55"/>
        <v>203.51636894906952</v>
      </c>
      <c r="Z142" s="1">
        <f t="shared" si="56"/>
        <v>212.63975810689638</v>
      </c>
      <c r="AA142" s="1">
        <f t="shared" si="57"/>
        <v>222.17213760862006</v>
      </c>
      <c r="AB142" s="3">
        <f t="shared" si="58"/>
        <v>112728.5635122102</v>
      </c>
      <c r="AC142" s="3">
        <f t="shared" si="59"/>
        <v>126906.54745164566</v>
      </c>
      <c r="AD142" s="3">
        <f t="shared" si="60"/>
        <v>132595.61229225958</v>
      </c>
      <c r="AE142" s="3">
        <f t="shared" si="61"/>
        <v>138539.71093066118</v>
      </c>
      <c r="AF142" s="3">
        <f t="shared" si="62"/>
        <v>144750.27621914446</v>
      </c>
      <c r="AG142" s="3">
        <f t="shared" si="63"/>
        <v>151239.25353074656</v>
      </c>
      <c r="AH142" s="3">
        <f t="shared" si="64"/>
        <v>158019.1237349243</v>
      </c>
      <c r="AI142" s="3">
        <f t="shared" si="65"/>
        <v>165102.92720320093</v>
      </c>
    </row>
    <row r="143" spans="1:35" x14ac:dyDescent="0.25">
      <c r="A143" s="1" t="s">
        <v>171</v>
      </c>
      <c r="B143" s="1" t="s">
        <v>187</v>
      </c>
      <c r="C143" s="1">
        <v>907.64612001365299</v>
      </c>
      <c r="D143" s="1" t="s">
        <v>152</v>
      </c>
      <c r="E143" s="2">
        <v>113888.204503095</v>
      </c>
      <c r="F143" s="1">
        <v>125.476440643388</v>
      </c>
      <c r="G143" s="1">
        <v>7.1015152462233697</v>
      </c>
      <c r="H143" s="1">
        <v>178.98346983417099</v>
      </c>
      <c r="I143" s="1">
        <f t="shared" si="44"/>
        <v>125.47644052894897</v>
      </c>
      <c r="J143" s="1">
        <v>5.1917939412268799E-2</v>
      </c>
      <c r="K143" s="1">
        <v>8.3494378025753022</v>
      </c>
      <c r="L143" s="1">
        <f t="shared" si="45"/>
        <v>8.7829234085359147</v>
      </c>
      <c r="M143" s="1">
        <f t="shared" si="46"/>
        <v>9.2389146939228795</v>
      </c>
      <c r="N143" s="1">
        <f t="shared" si="47"/>
        <v>9.7185801072370879</v>
      </c>
      <c r="O143" s="1">
        <f t="shared" si="48"/>
        <v>10.223148760417905</v>
      </c>
      <c r="P143" s="1">
        <f t="shared" si="49"/>
        <v>10.753913578363893</v>
      </c>
      <c r="Q143" s="1">
        <f t="shared" si="50"/>
        <v>11.312234611970165</v>
      </c>
      <c r="R143" s="1">
        <v>32.749214039519899</v>
      </c>
      <c r="S143" s="1">
        <v>22.958850978555098</v>
      </c>
      <c r="T143" s="1">
        <v>0.86640177853474698</v>
      </c>
      <c r="U143" s="1">
        <f t="shared" si="51"/>
        <v>144.36955431580415</v>
      </c>
      <c r="V143" s="1">
        <f t="shared" si="52"/>
        <v>150.84146433152728</v>
      </c>
      <c r="W143" s="1">
        <f t="shared" si="53"/>
        <v>157.60350213388878</v>
      </c>
      <c r="X143" s="1">
        <f t="shared" si="54"/>
        <v>164.66867379565167</v>
      </c>
      <c r="Y143" s="1">
        <f t="shared" si="55"/>
        <v>172.05056843586567</v>
      </c>
      <c r="Z143" s="1">
        <f t="shared" si="56"/>
        <v>179.76338435711733</v>
      </c>
      <c r="AA143" s="1">
        <f t="shared" si="57"/>
        <v>187.82195635448031</v>
      </c>
      <c r="AB143" s="3">
        <f t="shared" si="58"/>
        <v>113888.20439922441</v>
      </c>
      <c r="AC143" s="3">
        <f t="shared" si="59"/>
        <v>131036.46582283996</v>
      </c>
      <c r="AD143" s="3">
        <f t="shared" si="60"/>
        <v>136910.66983768856</v>
      </c>
      <c r="AE143" s="3">
        <f t="shared" si="61"/>
        <v>143048.20721238764</v>
      </c>
      <c r="AF143" s="3">
        <f t="shared" si="62"/>
        <v>149460.88285841714</v>
      </c>
      <c r="AG143" s="3">
        <f t="shared" si="63"/>
        <v>156161.03088695696</v>
      </c>
      <c r="AH143" s="3">
        <f t="shared" si="64"/>
        <v>163161.53833226053</v>
      </c>
      <c r="AI143" s="3">
        <f t="shared" si="65"/>
        <v>170475.86993851772</v>
      </c>
    </row>
    <row r="144" spans="1:35" x14ac:dyDescent="0.25">
      <c r="A144" s="1" t="s">
        <v>188</v>
      </c>
      <c r="B144" s="1" t="s">
        <v>189</v>
      </c>
      <c r="C144" s="1">
        <v>431.89294917743598</v>
      </c>
      <c r="D144" s="1" t="s">
        <v>152</v>
      </c>
      <c r="E144" s="2">
        <v>944422.4348701</v>
      </c>
      <c r="F144" s="1">
        <v>2186.7049153471999</v>
      </c>
      <c r="G144" s="1">
        <v>268.79095863690497</v>
      </c>
      <c r="H144" s="1">
        <v>4169.1743934194201</v>
      </c>
      <c r="I144" s="1">
        <f t="shared" si="44"/>
        <v>2186.7049096560872</v>
      </c>
      <c r="J144" s="1">
        <v>5.1917939412268799E-2</v>
      </c>
      <c r="K144" s="1">
        <v>305.33343394770679</v>
      </c>
      <c r="L144" s="1">
        <f t="shared" si="45"/>
        <v>321.18571667194385</v>
      </c>
      <c r="M144" s="1">
        <f t="shared" si="46"/>
        <v>337.86101725020399</v>
      </c>
      <c r="N144" s="1">
        <f t="shared" si="47"/>
        <v>355.4020650735676</v>
      </c>
      <c r="O144" s="1">
        <f t="shared" si="48"/>
        <v>373.85380795505233</v>
      </c>
      <c r="P144" s="1">
        <f t="shared" si="49"/>
        <v>393.26352730550872</v>
      </c>
      <c r="Q144" s="1">
        <f t="shared" si="50"/>
        <v>413.68095928921127</v>
      </c>
      <c r="R144" s="1">
        <v>32.749214039519899</v>
      </c>
      <c r="S144" s="1">
        <v>17.176750252282201</v>
      </c>
      <c r="T144" s="1">
        <v>0.86640177853474698</v>
      </c>
      <c r="U144" s="1">
        <f t="shared" si="51"/>
        <v>2442.0464909618668</v>
      </c>
      <c r="V144" s="1">
        <f t="shared" si="52"/>
        <v>2551.5204393897006</v>
      </c>
      <c r="W144" s="1">
        <f t="shared" si="53"/>
        <v>2665.9019706292215</v>
      </c>
      <c r="X144" s="1">
        <f t="shared" si="54"/>
        <v>2785.4110855975305</v>
      </c>
      <c r="Y144" s="1">
        <f t="shared" si="55"/>
        <v>2910.2776475829719</v>
      </c>
      <c r="Z144" s="1">
        <f t="shared" si="56"/>
        <v>3040.7418243631141</v>
      </c>
      <c r="AA144" s="1">
        <f t="shared" si="57"/>
        <v>3177.0545501423694</v>
      </c>
      <c r="AB144" s="3">
        <f t="shared" si="58"/>
        <v>944422.43241214624</v>
      </c>
      <c r="AC144" s="3">
        <f t="shared" si="59"/>
        <v>1054702.6610099294</v>
      </c>
      <c r="AD144" s="3">
        <f t="shared" si="60"/>
        <v>1101983.6874545251</v>
      </c>
      <c r="AE144" s="3">
        <f t="shared" si="61"/>
        <v>1151384.2643129928</v>
      </c>
      <c r="AF144" s="3">
        <f t="shared" si="62"/>
        <v>1202999.408430241</v>
      </c>
      <c r="AG144" s="3">
        <f t="shared" si="63"/>
        <v>1256928.3961397805</v>
      </c>
      <c r="AH144" s="3">
        <f t="shared" si="64"/>
        <v>1313274.9542113624</v>
      </c>
      <c r="AI144" s="3">
        <f t="shared" si="65"/>
        <v>1372147.4593585802</v>
      </c>
    </row>
    <row r="145" spans="1:35" x14ac:dyDescent="0.25">
      <c r="A145" s="1" t="s">
        <v>188</v>
      </c>
      <c r="B145" s="1" t="s">
        <v>190</v>
      </c>
      <c r="C145" s="1">
        <v>371.53724623034998</v>
      </c>
      <c r="D145" s="1" t="s">
        <v>152</v>
      </c>
      <c r="E145" s="2">
        <v>51844.444948048404</v>
      </c>
      <c r="F145" s="1">
        <v>139.54037037757701</v>
      </c>
      <c r="G145" s="1">
        <v>5.4414708406997896</v>
      </c>
      <c r="H145" s="1">
        <v>142.11070640144499</v>
      </c>
      <c r="I145" s="1">
        <f t="shared" si="44"/>
        <v>139.5403702675971</v>
      </c>
      <c r="J145" s="1">
        <v>5.1917939412268799E-2</v>
      </c>
      <c r="K145" s="1">
        <v>6.1561272148449042</v>
      </c>
      <c r="L145" s="1">
        <f t="shared" si="45"/>
        <v>6.4757406545994414</v>
      </c>
      <c r="M145" s="1">
        <f t="shared" si="46"/>
        <v>6.8119477655545015</v>
      </c>
      <c r="N145" s="1">
        <f t="shared" si="47"/>
        <v>7.1656100569261003</v>
      </c>
      <c r="O145" s="1">
        <f t="shared" si="48"/>
        <v>7.5376337657135339</v>
      </c>
      <c r="P145" s="1">
        <f t="shared" si="49"/>
        <v>7.9289721788737211</v>
      </c>
      <c r="Q145" s="1">
        <f t="shared" si="50"/>
        <v>8.3406280760580529</v>
      </c>
      <c r="R145" s="1">
        <v>32.749214039519899</v>
      </c>
      <c r="S145" s="1">
        <v>32.156883688551602</v>
      </c>
      <c r="T145" s="1">
        <v>0.86640177853474698</v>
      </c>
      <c r="U145" s="1">
        <f t="shared" si="51"/>
        <v>155.28569530374588</v>
      </c>
      <c r="V145" s="1">
        <f t="shared" si="52"/>
        <v>162.24696252866539</v>
      </c>
      <c r="W145" s="1">
        <f t="shared" si="53"/>
        <v>169.52029482359634</v>
      </c>
      <c r="X145" s="1">
        <f t="shared" si="54"/>
        <v>177.1196816828039</v>
      </c>
      <c r="Y145" s="1">
        <f t="shared" si="55"/>
        <v>185.05973973241959</v>
      </c>
      <c r="Z145" s="1">
        <f t="shared" si="56"/>
        <v>193.35574084399366</v>
      </c>
      <c r="AA145" s="1">
        <f t="shared" si="57"/>
        <v>202.02364150834322</v>
      </c>
      <c r="AB145" s="3">
        <f t="shared" si="58"/>
        <v>51844.444907186429</v>
      </c>
      <c r="AC145" s="3">
        <f t="shared" si="59"/>
        <v>57694.419612118938</v>
      </c>
      <c r="AD145" s="3">
        <f t="shared" si="60"/>
        <v>60280.789667139121</v>
      </c>
      <c r="AE145" s="3">
        <f t="shared" si="61"/>
        <v>62983.103518916039</v>
      </c>
      <c r="AF145" s="3">
        <f t="shared" si="62"/>
        <v>65806.558785625122</v>
      </c>
      <c r="AG145" s="3">
        <f t="shared" si="63"/>
        <v>68756.586088288459</v>
      </c>
      <c r="AH145" s="3">
        <f t="shared" si="64"/>
        <v>71838.859496006611</v>
      </c>
      <c r="AI145" s="3">
        <f t="shared" si="65"/>
        <v>75059.307439437267</v>
      </c>
    </row>
    <row r="146" spans="1:35" x14ac:dyDescent="0.25">
      <c r="A146" s="1" t="s">
        <v>188</v>
      </c>
      <c r="B146" s="1" t="s">
        <v>191</v>
      </c>
      <c r="C146" s="1">
        <v>169.678860297596</v>
      </c>
      <c r="D146" s="1" t="s">
        <v>152</v>
      </c>
      <c r="E146" s="2">
        <v>59468.389205564898</v>
      </c>
      <c r="F146" s="1">
        <v>350.47612355047897</v>
      </c>
      <c r="G146" s="1">
        <v>25.7921640075411</v>
      </c>
      <c r="H146" s="1">
        <v>547.162602808423</v>
      </c>
      <c r="I146" s="1">
        <f t="shared" si="44"/>
        <v>350.47612302052113</v>
      </c>
      <c r="J146" s="1">
        <v>5.1917939412268799E-2</v>
      </c>
      <c r="K146" s="1">
        <v>25.212020051514479</v>
      </c>
      <c r="L146" s="1">
        <f t="shared" si="45"/>
        <v>26.520976181009914</v>
      </c>
      <c r="M146" s="1">
        <f t="shared" si="46"/>
        <v>27.897890615529811</v>
      </c>
      <c r="N146" s="1">
        <f t="shared" si="47"/>
        <v>29.346291610236992</v>
      </c>
      <c r="O146" s="1">
        <f t="shared" si="48"/>
        <v>30.869890600032051</v>
      </c>
      <c r="P146" s="1">
        <f t="shared" si="49"/>
        <v>32.472591709867885</v>
      </c>
      <c r="Q146" s="1">
        <f t="shared" si="50"/>
        <v>34.158501758820151</v>
      </c>
      <c r="R146" s="1">
        <v>32.749214039519899</v>
      </c>
      <c r="S146" s="1">
        <v>20.9769774596868</v>
      </c>
      <c r="T146" s="1">
        <v>0.86640177853474698</v>
      </c>
      <c r="U146" s="1">
        <f t="shared" si="51"/>
        <v>343.63569289941279</v>
      </c>
      <c r="V146" s="1">
        <f t="shared" si="52"/>
        <v>359.04045945961678</v>
      </c>
      <c r="W146" s="1">
        <f t="shared" si="53"/>
        <v>375.13580280703462</v>
      </c>
      <c r="X146" s="1">
        <f t="shared" si="54"/>
        <v>391.95268065187662</v>
      </c>
      <c r="Y146" s="1">
        <f t="shared" si="55"/>
        <v>409.52343850052591</v>
      </c>
      <c r="Z146" s="1">
        <f t="shared" si="56"/>
        <v>427.88187186873643</v>
      </c>
      <c r="AA146" s="1">
        <f t="shared" si="57"/>
        <v>447.06329128377507</v>
      </c>
      <c r="AB146" s="3">
        <f t="shared" si="58"/>
        <v>59468.389115642072</v>
      </c>
      <c r="AC146" s="3">
        <f t="shared" si="59"/>
        <v>58307.712728747065</v>
      </c>
      <c r="AD146" s="3">
        <f t="shared" si="60"/>
        <v>60921.575961832998</v>
      </c>
      <c r="AE146" s="3">
        <f t="shared" si="61"/>
        <v>63652.615477121348</v>
      </c>
      <c r="AF146" s="3">
        <f t="shared" si="62"/>
        <v>66506.08414359804</v>
      </c>
      <c r="AG146" s="3">
        <f t="shared" si="63"/>
        <v>69487.47030992189</v>
      </c>
      <c r="AH146" s="3">
        <f t="shared" si="64"/>
        <v>72602.5083606892</v>
      </c>
      <c r="AI146" s="3">
        <f t="shared" si="65"/>
        <v>75857.18974592314</v>
      </c>
    </row>
    <row r="147" spans="1:35" x14ac:dyDescent="0.25">
      <c r="A147" s="1" t="s">
        <v>188</v>
      </c>
      <c r="B147" s="1" t="s">
        <v>192</v>
      </c>
      <c r="C147" s="1">
        <v>103.74459319176999</v>
      </c>
      <c r="D147" s="1" t="s">
        <v>152</v>
      </c>
      <c r="E147" s="2">
        <v>40751.9981635187</v>
      </c>
      <c r="F147" s="1">
        <v>392.81081461459098</v>
      </c>
      <c r="G147" s="1">
        <v>32.963624374753401</v>
      </c>
      <c r="H147" s="1">
        <v>676.75125322921997</v>
      </c>
      <c r="I147" s="1">
        <f t="shared" si="44"/>
        <v>392.81081397578231</v>
      </c>
      <c r="J147" s="1">
        <v>5.1917939412268799E-2</v>
      </c>
      <c r="K147" s="1">
        <v>29.17941010178793</v>
      </c>
      <c r="L147" s="1">
        <f t="shared" si="45"/>
        <v>30.694344947538301</v>
      </c>
      <c r="M147" s="1">
        <f t="shared" si="46"/>
        <v>32.287932088823872</v>
      </c>
      <c r="N147" s="1">
        <f t="shared" si="47"/>
        <v>33.964254990758882</v>
      </c>
      <c r="O147" s="1">
        <f t="shared" si="48"/>
        <v>35.72760912355195</v>
      </c>
      <c r="P147" s="1">
        <f t="shared" si="49"/>
        <v>37.582512969373745</v>
      </c>
      <c r="Q147" s="1">
        <f t="shared" si="50"/>
        <v>39.533719600678502</v>
      </c>
      <c r="R147" s="1">
        <v>32.749214039519899</v>
      </c>
      <c r="S147" s="1">
        <v>19.008823971093801</v>
      </c>
      <c r="T147" s="1">
        <v>0.86640177853474698</v>
      </c>
      <c r="U147" s="1">
        <f t="shared" si="51"/>
        <v>353.42733915581107</v>
      </c>
      <c r="V147" s="1">
        <f t="shared" si="52"/>
        <v>369.27105320586185</v>
      </c>
      <c r="W147" s="1">
        <f t="shared" si="53"/>
        <v>385.82502152062034</v>
      </c>
      <c r="X147" s="1">
        <f t="shared" si="54"/>
        <v>403.12108392747467</v>
      </c>
      <c r="Y147" s="1">
        <f t="shared" si="55"/>
        <v>421.1925075942151</v>
      </c>
      <c r="Z147" s="1">
        <f t="shared" si="56"/>
        <v>440.07405101495385</v>
      </c>
      <c r="AA147" s="1">
        <f t="shared" si="57"/>
        <v>459.8020308644542</v>
      </c>
      <c r="AB147" s="3">
        <f t="shared" si="58"/>
        <v>40751.998097245574</v>
      </c>
      <c r="AC147" s="3">
        <f t="shared" si="59"/>
        <v>36666.175523569342</v>
      </c>
      <c r="AD147" s="3">
        <f t="shared" si="60"/>
        <v>38309.875192338593</v>
      </c>
      <c r="AE147" s="3">
        <f t="shared" si="61"/>
        <v>40027.259900862657</v>
      </c>
      <c r="AF147" s="3">
        <f t="shared" si="62"/>
        <v>41821.632859081226</v>
      </c>
      <c r="AG147" s="3">
        <f t="shared" si="63"/>
        <v>43696.44535578334</v>
      </c>
      <c r="AH147" s="3">
        <f t="shared" si="64"/>
        <v>45655.30339680062</v>
      </c>
      <c r="AI147" s="3">
        <f t="shared" si="65"/>
        <v>47701.974640782471</v>
      </c>
    </row>
    <row r="148" spans="1:35" x14ac:dyDescent="0.25">
      <c r="A148" s="1" t="s">
        <v>188</v>
      </c>
      <c r="B148" s="1" t="s">
        <v>193</v>
      </c>
      <c r="C148" s="1">
        <v>68.866713446996499</v>
      </c>
      <c r="D148" s="1" t="s">
        <v>152</v>
      </c>
      <c r="E148" s="2">
        <v>31359.0179379533</v>
      </c>
      <c r="F148" s="1">
        <v>455.35813121224101</v>
      </c>
      <c r="G148" s="1">
        <v>79.555087359380096</v>
      </c>
      <c r="H148" s="1">
        <v>1451.9209803363101</v>
      </c>
      <c r="I148" s="1">
        <f t="shared" si="44"/>
        <v>455.35813028505726</v>
      </c>
      <c r="J148" s="1">
        <v>5.1917939412268799E-2</v>
      </c>
      <c r="K148" s="1">
        <v>74.946019641618804</v>
      </c>
      <c r="L148" s="1">
        <f t="shared" si="45"/>
        <v>78.837062548563082</v>
      </c>
      <c r="M148" s="1">
        <f t="shared" si="46"/>
        <v>82.930120385400627</v>
      </c>
      <c r="N148" s="1">
        <f t="shared" si="47"/>
        <v>87.235681351022023</v>
      </c>
      <c r="O148" s="1">
        <f t="shared" si="48"/>
        <v>91.764778169992383</v>
      </c>
      <c r="P148" s="1">
        <f t="shared" si="49"/>
        <v>96.529016363202345</v>
      </c>
      <c r="Q148" s="1">
        <f t="shared" si="50"/>
        <v>101.540603986273</v>
      </c>
      <c r="R148" s="1">
        <v>32.749214039519899</v>
      </c>
      <c r="S148" s="1">
        <v>10.270959029913</v>
      </c>
      <c r="T148" s="1">
        <v>0.86640177853474698</v>
      </c>
      <c r="U148" s="1">
        <f t="shared" si="51"/>
        <v>432.4107621271736</v>
      </c>
      <c r="V148" s="1">
        <f t="shared" si="52"/>
        <v>451.79520613671622</v>
      </c>
      <c r="W148" s="1">
        <f t="shared" si="53"/>
        <v>472.04863099148702</v>
      </c>
      <c r="X148" s="1">
        <f t="shared" si="54"/>
        <v>493.20999203676223</v>
      </c>
      <c r="Y148" s="1">
        <f t="shared" si="55"/>
        <v>515.31999093815841</v>
      </c>
      <c r="Z148" s="1">
        <f t="shared" si="56"/>
        <v>538.42115396703048</v>
      </c>
      <c r="AA148" s="1">
        <f t="shared" si="57"/>
        <v>562.55791379531081</v>
      </c>
      <c r="AB148" s="3">
        <f t="shared" si="58"/>
        <v>31359.017874101137</v>
      </c>
      <c r="AC148" s="3">
        <f t="shared" si="59"/>
        <v>29778.708046809432</v>
      </c>
      <c r="AD148" s="3">
        <f t="shared" si="60"/>
        <v>31113.650997743949</v>
      </c>
      <c r="AE148" s="3">
        <f t="shared" si="61"/>
        <v>32508.437803537727</v>
      </c>
      <c r="AF148" s="3">
        <f t="shared" si="62"/>
        <v>33965.751190791132</v>
      </c>
      <c r="AG148" s="3">
        <f t="shared" si="63"/>
        <v>35488.394149446991</v>
      </c>
      <c r="AH148" s="3">
        <f t="shared" si="64"/>
        <v>37079.295324048668</v>
      </c>
      <c r="AI148" s="3">
        <f t="shared" si="65"/>
        <v>38741.514646681826</v>
      </c>
    </row>
    <row r="149" spans="1:35" x14ac:dyDescent="0.25">
      <c r="A149" s="1" t="s">
        <v>188</v>
      </c>
      <c r="B149" s="1" t="s">
        <v>194</v>
      </c>
      <c r="C149" s="1">
        <v>372.26150293060499</v>
      </c>
      <c r="D149" s="1" t="s">
        <v>152</v>
      </c>
      <c r="E149" s="2">
        <v>154170.86826325001</v>
      </c>
      <c r="F149" s="1">
        <v>414.14668734088701</v>
      </c>
      <c r="G149" s="1">
        <v>15.423197053347399</v>
      </c>
      <c r="H149" s="1">
        <v>350.45906822373502</v>
      </c>
      <c r="I149" s="1">
        <f t="shared" si="44"/>
        <v>414.14668681372933</v>
      </c>
      <c r="J149" s="1">
        <v>5.1917939412268799E-2</v>
      </c>
      <c r="K149" s="1">
        <v>16.66805308946358</v>
      </c>
      <c r="L149" s="1">
        <f t="shared" si="45"/>
        <v>17.533424059882829</v>
      </c>
      <c r="M149" s="1">
        <f t="shared" si="46"/>
        <v>18.443723307913444</v>
      </c>
      <c r="N149" s="1">
        <f t="shared" si="47"/>
        <v>19.401283417150346</v>
      </c>
      <c r="O149" s="1">
        <f t="shared" si="48"/>
        <v>20.408558074122215</v>
      </c>
      <c r="P149" s="1">
        <f t="shared" si="49"/>
        <v>21.468128355706263</v>
      </c>
      <c r="Q149" s="1">
        <f t="shared" si="50"/>
        <v>22.582709342972631</v>
      </c>
      <c r="R149" s="1">
        <v>32.749214039519899</v>
      </c>
      <c r="S149" s="1">
        <v>38.7006065393808</v>
      </c>
      <c r="T149" s="1">
        <v>0.86640177853474698</v>
      </c>
      <c r="U149" s="1">
        <f t="shared" si="51"/>
        <v>442.95641999099843</v>
      </c>
      <c r="V149" s="1">
        <f t="shared" si="52"/>
        <v>462.81361290577058</v>
      </c>
      <c r="W149" s="1">
        <f t="shared" si="53"/>
        <v>483.56097941925145</v>
      </c>
      <c r="X149" s="1">
        <f t="shared" si="54"/>
        <v>505.23842492185736</v>
      </c>
      <c r="Y149" s="1">
        <f t="shared" si="55"/>
        <v>527.88764371370337</v>
      </c>
      <c r="Z149" s="1">
        <f t="shared" si="56"/>
        <v>551.55219919923081</v>
      </c>
      <c r="AA149" s="1">
        <f t="shared" si="57"/>
        <v>576.27760767686038</v>
      </c>
      <c r="AB149" s="3">
        <f t="shared" si="58"/>
        <v>154170.86806700946</v>
      </c>
      <c r="AC149" s="3">
        <f t="shared" si="59"/>
        <v>164895.62263860935</v>
      </c>
      <c r="AD149" s="3">
        <f t="shared" si="60"/>
        <v>172287.69111704541</v>
      </c>
      <c r="AE149" s="3">
        <f t="shared" si="61"/>
        <v>180011.13695720589</v>
      </c>
      <c r="AF149" s="3">
        <f t="shared" si="62"/>
        <v>188080.81539970226</v>
      </c>
      <c r="AG149" s="3">
        <f t="shared" si="63"/>
        <v>196512.24762735894</v>
      </c>
      <c r="AH149" s="3">
        <f t="shared" si="64"/>
        <v>205321.65061858608</v>
      </c>
      <c r="AI149" s="3">
        <f t="shared" si="65"/>
        <v>214525.9683390416</v>
      </c>
    </row>
    <row r="150" spans="1:35" x14ac:dyDescent="0.25">
      <c r="A150" s="1" t="s">
        <v>188</v>
      </c>
      <c r="B150" s="1" t="s">
        <v>195</v>
      </c>
      <c r="C150" s="1">
        <v>402.26829463290397</v>
      </c>
      <c r="D150" s="1" t="s">
        <v>152</v>
      </c>
      <c r="E150" s="2">
        <v>123268.727517448</v>
      </c>
      <c r="F150" s="1">
        <v>306.43411166653999</v>
      </c>
      <c r="G150" s="1">
        <v>17.809310648521599</v>
      </c>
      <c r="H150" s="1">
        <v>396.975552789152</v>
      </c>
      <c r="I150" s="1">
        <f t="shared" si="44"/>
        <v>306.43411125597873</v>
      </c>
      <c r="J150" s="1">
        <v>5.1917939412268799E-2</v>
      </c>
      <c r="K150" s="1">
        <v>17.865555575714271</v>
      </c>
      <c r="L150" s="1">
        <f t="shared" si="45"/>
        <v>18.793098407660725</v>
      </c>
      <c r="M150" s="1">
        <f t="shared" si="46"/>
        <v>19.768797352158462</v>
      </c>
      <c r="N150" s="1">
        <f t="shared" si="47"/>
        <v>20.795152575341245</v>
      </c>
      <c r="O150" s="1">
        <f t="shared" si="48"/>
        <v>21.874794046816699</v>
      </c>
      <c r="P150" s="1">
        <f t="shared" si="49"/>
        <v>23.010488278795187</v>
      </c>
      <c r="Q150" s="1">
        <f t="shared" si="50"/>
        <v>24.205145415100397</v>
      </c>
      <c r="R150" s="1">
        <v>32.749214039519899</v>
      </c>
      <c r="S150" s="1">
        <v>25.279834593007902</v>
      </c>
      <c r="T150" s="1">
        <v>0.86640177853474698</v>
      </c>
      <c r="U150" s="1">
        <f t="shared" si="51"/>
        <v>307.27241454848473</v>
      </c>
      <c r="V150" s="1">
        <f t="shared" si="52"/>
        <v>321.04705994859216</v>
      </c>
      <c r="W150" s="1">
        <f t="shared" si="53"/>
        <v>335.43920580404506</v>
      </c>
      <c r="X150" s="1">
        <f t="shared" si="54"/>
        <v>350.47653390274195</v>
      </c>
      <c r="Y150" s="1">
        <f t="shared" si="55"/>
        <v>366.18796697317555</v>
      </c>
      <c r="Z150" s="1">
        <f t="shared" si="56"/>
        <v>382.60372431427555</v>
      </c>
      <c r="AA150" s="1">
        <f t="shared" si="57"/>
        <v>399.75537991907117</v>
      </c>
      <c r="AB150" s="3">
        <f t="shared" si="58"/>
        <v>123268.72735229213</v>
      </c>
      <c r="AC150" s="3">
        <f t="shared" si="59"/>
        <v>123605.95018815367</v>
      </c>
      <c r="AD150" s="3">
        <f t="shared" si="60"/>
        <v>129147.05330242786</v>
      </c>
      <c r="AE150" s="3">
        <f t="shared" si="61"/>
        <v>134936.55727180891</v>
      </c>
      <c r="AF150" s="3">
        <f t="shared" si="62"/>
        <v>140985.59760190715</v>
      </c>
      <c r="AG150" s="3">
        <f t="shared" si="63"/>
        <v>147305.80898938948</v>
      </c>
      <c r="AH150" s="3">
        <f t="shared" si="64"/>
        <v>153909.34770010135</v>
      </c>
      <c r="AI150" s="3">
        <f t="shared" si="65"/>
        <v>160808.91495037338</v>
      </c>
    </row>
    <row r="151" spans="1:35" x14ac:dyDescent="0.25">
      <c r="A151" s="1" t="s">
        <v>188</v>
      </c>
      <c r="B151" s="1" t="s">
        <v>196</v>
      </c>
      <c r="C151" s="1">
        <v>1588.98022135682</v>
      </c>
      <c r="D151" s="1" t="s">
        <v>152</v>
      </c>
      <c r="E151" s="2">
        <v>312792.82065004</v>
      </c>
      <c r="F151" s="1">
        <v>196.851298994111</v>
      </c>
      <c r="G151" s="1">
        <v>3.9696795200997399</v>
      </c>
      <c r="H151" s="1">
        <v>108.134347978261</v>
      </c>
      <c r="I151" s="1">
        <f t="shared" si="44"/>
        <v>196.85129886784307</v>
      </c>
      <c r="J151" s="1">
        <v>5.1917939412268799E-2</v>
      </c>
      <c r="K151" s="1">
        <v>4.3924367248826899</v>
      </c>
      <c r="L151" s="1">
        <f t="shared" si="45"/>
        <v>4.6204829886373737</v>
      </c>
      <c r="M151" s="1">
        <f t="shared" si="46"/>
        <v>4.8603689444968676</v>
      </c>
      <c r="N151" s="1">
        <f t="shared" si="47"/>
        <v>5.1127092848785294</v>
      </c>
      <c r="O151" s="1">
        <f t="shared" si="48"/>
        <v>5.3781506157633974</v>
      </c>
      <c r="P151" s="1">
        <f t="shared" si="49"/>
        <v>5.6573731135826577</v>
      </c>
      <c r="Q151" s="1">
        <f t="shared" si="50"/>
        <v>5.9510922681262413</v>
      </c>
      <c r="R151" s="1">
        <v>32.749214039519899</v>
      </c>
      <c r="S151" s="1">
        <v>59.617738907638099</v>
      </c>
      <c r="T151" s="1">
        <v>0.86640177853474698</v>
      </c>
      <c r="U151" s="1">
        <f t="shared" si="51"/>
        <v>214.8902450559969</v>
      </c>
      <c r="V151" s="1">
        <f t="shared" si="52"/>
        <v>224.52351112688103</v>
      </c>
      <c r="W151" s="1">
        <f t="shared" si="53"/>
        <v>234.58862469818689</v>
      </c>
      <c r="X151" s="1">
        <f t="shared" si="54"/>
        <v>245.1049449635928</v>
      </c>
      <c r="Y151" s="1">
        <f t="shared" si="55"/>
        <v>256.09269896568088</v>
      </c>
      <c r="Z151" s="1">
        <f t="shared" si="56"/>
        <v>267.57302050053869</v>
      </c>
      <c r="AA151" s="1">
        <f t="shared" si="57"/>
        <v>279.56799076640698</v>
      </c>
      <c r="AB151" s="3">
        <f t="shared" si="58"/>
        <v>312792.82044940285</v>
      </c>
      <c r="AC151" s="3">
        <f t="shared" si="59"/>
        <v>341456.34915649926</v>
      </c>
      <c r="AD151" s="3">
        <f t="shared" si="60"/>
        <v>356763.41841020185</v>
      </c>
      <c r="AE151" s="3">
        <f t="shared" si="61"/>
        <v>372756.68480071699</v>
      </c>
      <c r="AF151" s="3">
        <f t="shared" si="62"/>
        <v>389466.90970390086</v>
      </c>
      <c r="AG151" s="3">
        <f t="shared" si="63"/>
        <v>406926.2334903531</v>
      </c>
      <c r="AH151" s="3">
        <f t="shared" si="64"/>
        <v>425168.23734405893</v>
      </c>
      <c r="AI151" s="3">
        <f t="shared" si="65"/>
        <v>444228.0078522868</v>
      </c>
    </row>
    <row r="152" spans="1:35" x14ac:dyDescent="0.25">
      <c r="A152" s="1" t="s">
        <v>188</v>
      </c>
      <c r="B152" s="1" t="s">
        <v>197</v>
      </c>
      <c r="C152" s="1">
        <v>118.53758455945101</v>
      </c>
      <c r="D152" s="1" t="s">
        <v>152</v>
      </c>
      <c r="E152" s="2">
        <v>39408.632507998103</v>
      </c>
      <c r="F152" s="1">
        <v>332.45685454500898</v>
      </c>
      <c r="G152" s="1">
        <v>4.2807612272775204</v>
      </c>
      <c r="H152" s="1">
        <v>115.438799939326</v>
      </c>
      <c r="I152" s="1">
        <f t="shared" si="44"/>
        <v>332.45685432008827</v>
      </c>
      <c r="J152" s="1">
        <v>5.1917939412268799E-2</v>
      </c>
      <c r="K152" s="1">
        <v>6.5909827066144997</v>
      </c>
      <c r="L152" s="1">
        <f t="shared" si="45"/>
        <v>6.9331729474438228</v>
      </c>
      <c r="M152" s="1">
        <f t="shared" si="46"/>
        <v>7.2931290004639928</v>
      </c>
      <c r="N152" s="1">
        <f t="shared" si="47"/>
        <v>7.6717732300359431</v>
      </c>
      <c r="O152" s="1">
        <f t="shared" si="48"/>
        <v>8.070075887777616</v>
      </c>
      <c r="P152" s="1">
        <f t="shared" si="49"/>
        <v>8.4890575987716659</v>
      </c>
      <c r="Q152" s="1">
        <f t="shared" si="50"/>
        <v>8.9297919768519538</v>
      </c>
      <c r="R152" s="1">
        <v>32.749214039519899</v>
      </c>
      <c r="S152" s="1">
        <v>94.315781991171903</v>
      </c>
      <c r="T152" s="1">
        <v>0.86640177853474698</v>
      </c>
      <c r="U152" s="1">
        <f t="shared" si="51"/>
        <v>483.19702932148203</v>
      </c>
      <c r="V152" s="1">
        <f t="shared" si="52"/>
        <v>504.85815938767786</v>
      </c>
      <c r="W152" s="1">
        <f t="shared" si="53"/>
        <v>527.49033134211447</v>
      </c>
      <c r="X152" s="1">
        <f t="shared" si="54"/>
        <v>551.13707580142329</v>
      </c>
      <c r="Y152" s="1">
        <f t="shared" si="55"/>
        <v>575.84387480637884</v>
      </c>
      <c r="Z152" s="1">
        <f t="shared" si="56"/>
        <v>601.65824930184874</v>
      </c>
      <c r="AA152" s="1">
        <f t="shared" si="57"/>
        <v>628.62985053836235</v>
      </c>
      <c r="AB152" s="3">
        <f t="shared" si="58"/>
        <v>39408.63248133655</v>
      </c>
      <c r="AC152" s="3">
        <f t="shared" si="59"/>
        <v>57277.008722070706</v>
      </c>
      <c r="AD152" s="3">
        <f t="shared" si="60"/>
        <v>59844.666758945656</v>
      </c>
      <c r="AE152" s="3">
        <f t="shared" si="61"/>
        <v>62527.42975575872</v>
      </c>
      <c r="AF152" s="3">
        <f t="shared" si="62"/>
        <v>65330.45772665977</v>
      </c>
      <c r="AG152" s="3">
        <f t="shared" si="63"/>
        <v>68259.142002903056</v>
      </c>
      <c r="AH152" s="3">
        <f t="shared" si="64"/>
        <v>71319.115602509148</v>
      </c>
      <c r="AI152" s="3">
        <f t="shared" si="65"/>
        <v>74516.26406478617</v>
      </c>
    </row>
    <row r="153" spans="1:35" x14ac:dyDescent="0.25">
      <c r="A153" s="1" t="s">
        <v>188</v>
      </c>
      <c r="B153" s="1" t="s">
        <v>198</v>
      </c>
      <c r="C153" s="1">
        <v>536.95076392296403</v>
      </c>
      <c r="D153" s="1" t="s">
        <v>152</v>
      </c>
      <c r="E153" s="2">
        <v>156638.52659050099</v>
      </c>
      <c r="F153" s="1">
        <v>291.71860273761303</v>
      </c>
      <c r="G153" s="1">
        <v>10.4409932205779</v>
      </c>
      <c r="H153" s="1">
        <v>249.94278315311701</v>
      </c>
      <c r="I153" s="1">
        <f t="shared" si="44"/>
        <v>291.71860241924111</v>
      </c>
      <c r="J153" s="1">
        <v>5.1917939412268799E-2</v>
      </c>
      <c r="K153" s="1">
        <v>10.84869960924806</v>
      </c>
      <c r="L153" s="1">
        <f t="shared" si="45"/>
        <v>11.411941738262906</v>
      </c>
      <c r="M153" s="1">
        <f t="shared" si="46"/>
        <v>12.004426238006381</v>
      </c>
      <c r="N153" s="1">
        <f t="shared" si="47"/>
        <v>12.627671312110246</v>
      </c>
      <c r="O153" s="1">
        <f t="shared" si="48"/>
        <v>13.283273986210432</v>
      </c>
      <c r="P153" s="1">
        <f t="shared" si="49"/>
        <v>13.972914200223071</v>
      </c>
      <c r="Q153" s="1">
        <f t="shared" si="50"/>
        <v>14.698359113083084</v>
      </c>
      <c r="R153" s="1">
        <v>32.749214039519899</v>
      </c>
      <c r="S153" s="1">
        <v>38.222967832246603</v>
      </c>
      <c r="T153" s="1">
        <v>0.86640177853474698</v>
      </c>
      <c r="U153" s="1">
        <f t="shared" si="51"/>
        <v>301.56259506443592</v>
      </c>
      <c r="V153" s="1">
        <f t="shared" si="52"/>
        <v>315.08127626155112</v>
      </c>
      <c r="W153" s="1">
        <f t="shared" si="53"/>
        <v>329.20598335279385</v>
      </c>
      <c r="X153" s="1">
        <f t="shared" si="54"/>
        <v>343.96388373555942</v>
      </c>
      <c r="Y153" s="1">
        <f t="shared" si="55"/>
        <v>359.3833626883424</v>
      </c>
      <c r="Z153" s="1">
        <f t="shared" si="56"/>
        <v>375.49407796684994</v>
      </c>
      <c r="AA153" s="1">
        <f t="shared" si="57"/>
        <v>392.32701684759513</v>
      </c>
      <c r="AB153" s="3">
        <f t="shared" si="58"/>
        <v>156638.52641955094</v>
      </c>
      <c r="AC153" s="3">
        <f t="shared" si="59"/>
        <v>161924.26579044035</v>
      </c>
      <c r="AD153" s="3">
        <f t="shared" si="60"/>
        <v>169183.13198646234</v>
      </c>
      <c r="AE153" s="3">
        <f t="shared" si="61"/>
        <v>176767.40424929323</v>
      </c>
      <c r="AF153" s="3">
        <f t="shared" si="62"/>
        <v>184691.6701337182</v>
      </c>
      <c r="AG153" s="3">
        <f t="shared" si="63"/>
        <v>192971.1711367091</v>
      </c>
      <c r="AH153" s="3">
        <f t="shared" si="64"/>
        <v>201621.8320128491</v>
      </c>
      <c r="AI153" s="3">
        <f t="shared" si="65"/>
        <v>210660.29140393378</v>
      </c>
    </row>
    <row r="154" spans="1:35" x14ac:dyDescent="0.25">
      <c r="A154" s="1" t="s">
        <v>188</v>
      </c>
      <c r="B154" s="1" t="s">
        <v>199</v>
      </c>
      <c r="C154" s="1">
        <v>608.73635372832598</v>
      </c>
      <c r="D154" s="1" t="s">
        <v>152</v>
      </c>
      <c r="E154" s="2">
        <v>193345.19516836901</v>
      </c>
      <c r="F154" s="1">
        <v>317.617296854686</v>
      </c>
      <c r="G154" s="1">
        <v>11.064116587333499</v>
      </c>
      <c r="H154" s="1">
        <v>262.816244594735</v>
      </c>
      <c r="I154" s="1">
        <f t="shared" si="44"/>
        <v>317.61729649948256</v>
      </c>
      <c r="J154" s="1">
        <v>5.1917939412268799E-2</v>
      </c>
      <c r="K154" s="1">
        <v>10.944731249796231</v>
      </c>
      <c r="L154" s="1">
        <f t="shared" si="45"/>
        <v>11.512959143706716</v>
      </c>
      <c r="M154" s="1">
        <f t="shared" si="46"/>
        <v>12.110688258985608</v>
      </c>
      <c r="N154" s="1">
        <f t="shared" si="47"/>
        <v>12.739450238256499</v>
      </c>
      <c r="O154" s="1">
        <f t="shared" si="48"/>
        <v>13.400856243871914</v>
      </c>
      <c r="P154" s="1">
        <f t="shared" si="49"/>
        <v>14.096601086413781</v>
      </c>
      <c r="Q154" s="1">
        <f t="shared" si="50"/>
        <v>14.828467567537135</v>
      </c>
      <c r="R154" s="1">
        <v>32.749214039519899</v>
      </c>
      <c r="S154" s="1">
        <v>39.577906812371303</v>
      </c>
      <c r="T154" s="1">
        <v>0.86640177853474698</v>
      </c>
      <c r="U154" s="1">
        <f t="shared" si="51"/>
        <v>314.64582252757288</v>
      </c>
      <c r="V154" s="1">
        <f t="shared" si="52"/>
        <v>328.75100876211059</v>
      </c>
      <c r="W154" s="1">
        <f t="shared" si="53"/>
        <v>343.48851319211252</v>
      </c>
      <c r="X154" s="1">
        <f t="shared" si="54"/>
        <v>358.8866818665901</v>
      </c>
      <c r="Y154" s="1">
        <f t="shared" si="55"/>
        <v>374.97513155315767</v>
      </c>
      <c r="Z154" s="1">
        <f t="shared" si="56"/>
        <v>391.784806702791</v>
      </c>
      <c r="AA154" s="1">
        <f t="shared" si="57"/>
        <v>409.34803896824076</v>
      </c>
      <c r="AB154" s="3">
        <f t="shared" si="58"/>
        <v>193345.19495214362</v>
      </c>
      <c r="AC154" s="3">
        <f t="shared" si="59"/>
        <v>191536.35072128469</v>
      </c>
      <c r="AD154" s="3">
        <f t="shared" si="60"/>
        <v>200122.69035835614</v>
      </c>
      <c r="AE154" s="3">
        <f t="shared" si="61"/>
        <v>209093.94506813056</v>
      </c>
      <c r="AF154" s="3">
        <f t="shared" si="62"/>
        <v>218467.37012112577</v>
      </c>
      <c r="AG154" s="3">
        <f t="shared" si="63"/>
        <v>228260.99432046854</v>
      </c>
      <c r="AH154" s="3">
        <f t="shared" si="64"/>
        <v>238493.65467841399</v>
      </c>
      <c r="AI154" s="3">
        <f t="shared" si="65"/>
        <v>249185.03264736757</v>
      </c>
    </row>
    <row r="155" spans="1:35" x14ac:dyDescent="0.25">
      <c r="A155" s="1" t="s">
        <v>188</v>
      </c>
      <c r="B155" s="1" t="s">
        <v>200</v>
      </c>
      <c r="C155" s="1">
        <v>47.873661718077699</v>
      </c>
      <c r="D155" s="1" t="s">
        <v>152</v>
      </c>
      <c r="E155" s="2">
        <v>29083.728699646799</v>
      </c>
      <c r="F155" s="1">
        <v>607.51000980283004</v>
      </c>
      <c r="G155" s="1">
        <v>46.010833438768898</v>
      </c>
      <c r="H155" s="1">
        <v>903.45355397406399</v>
      </c>
      <c r="I155" s="1">
        <f t="shared" si="44"/>
        <v>607.51000872061365</v>
      </c>
      <c r="J155" s="1">
        <v>5.1917939412268799E-2</v>
      </c>
      <c r="K155" s="1">
        <v>54.782856700657909</v>
      </c>
      <c r="L155" s="1">
        <f t="shared" si="45"/>
        <v>57.627069735673672</v>
      </c>
      <c r="M155" s="1">
        <f t="shared" si="46"/>
        <v>60.618948450716971</v>
      </c>
      <c r="N155" s="1">
        <f t="shared" si="47"/>
        <v>63.766159343616742</v>
      </c>
      <c r="O155" s="1">
        <f t="shared" si="48"/>
        <v>67.076766940971723</v>
      </c>
      <c r="P155" s="1">
        <f t="shared" si="49"/>
        <v>70.559254462983972</v>
      </c>
      <c r="Q155" s="1">
        <f t="shared" si="50"/>
        <v>74.222545561168033</v>
      </c>
      <c r="R155" s="1">
        <v>32.749214039519899</v>
      </c>
      <c r="S155" s="1">
        <v>22.021580694069499</v>
      </c>
      <c r="T155" s="1">
        <v>0.86640177853474698</v>
      </c>
      <c r="U155" s="1">
        <f t="shared" si="51"/>
        <v>706.66458670861346</v>
      </c>
      <c r="V155" s="1">
        <f t="shared" si="52"/>
        <v>738.34349323534525</v>
      </c>
      <c r="W155" s="1">
        <f t="shared" si="53"/>
        <v>771.44252627981257</v>
      </c>
      <c r="X155" s="1">
        <f t="shared" si="54"/>
        <v>806.02534837167582</v>
      </c>
      <c r="Y155" s="1">
        <f t="shared" si="55"/>
        <v>842.1584759537036</v>
      </c>
      <c r="Z155" s="1">
        <f t="shared" si="56"/>
        <v>879.91140731919347</v>
      </c>
      <c r="AA155" s="1">
        <f t="shared" si="57"/>
        <v>919.35675628467584</v>
      </c>
      <c r="AB155" s="3">
        <f t="shared" si="58"/>
        <v>29083.728647837092</v>
      </c>
      <c r="AC155" s="3">
        <f t="shared" si="59"/>
        <v>33830.621372233349</v>
      </c>
      <c r="AD155" s="3">
        <f t="shared" si="60"/>
        <v>35347.206626892708</v>
      </c>
      <c r="AE155" s="3">
        <f t="shared" si="61"/>
        <v>36931.778538059014</v>
      </c>
      <c r="AF155" s="3">
        <f t="shared" si="62"/>
        <v>38587.384864141335</v>
      </c>
      <c r="AG155" s="3">
        <f t="shared" si="63"/>
        <v>40317.20999081948</v>
      </c>
      <c r="AH155" s="3">
        <f t="shared" si="64"/>
        <v>42124.581055876748</v>
      </c>
      <c r="AI155" s="3">
        <f t="shared" si="65"/>
        <v>44012.974348601776</v>
      </c>
    </row>
    <row r="156" spans="1:35" x14ac:dyDescent="0.25">
      <c r="A156" s="1" t="s">
        <v>188</v>
      </c>
      <c r="B156" s="1" t="s">
        <v>201</v>
      </c>
      <c r="C156" s="1">
        <v>200.23141652176301</v>
      </c>
      <c r="D156" s="1" t="s">
        <v>152</v>
      </c>
      <c r="E156" s="2">
        <v>79085.608237889901</v>
      </c>
      <c r="F156" s="1">
        <v>394.97102708302498</v>
      </c>
      <c r="G156" s="1">
        <v>16.5156811865285</v>
      </c>
      <c r="H156" s="1">
        <v>371.86779440062998</v>
      </c>
      <c r="I156" s="1">
        <f t="shared" si="44"/>
        <v>394.9710265676984</v>
      </c>
      <c r="J156" s="1">
        <v>5.1917939412268799E-2</v>
      </c>
      <c r="K156" s="1">
        <v>20.493726383025521</v>
      </c>
      <c r="L156" s="1">
        <f t="shared" si="45"/>
        <v>21.557718427711055</v>
      </c>
      <c r="M156" s="1">
        <f t="shared" si="46"/>
        <v>22.676950746907711</v>
      </c>
      <c r="N156" s="1">
        <f t="shared" si="47"/>
        <v>23.854291301840671</v>
      </c>
      <c r="O156" s="1">
        <f t="shared" si="48"/>
        <v>25.092756952372248</v>
      </c>
      <c r="P156" s="1">
        <f t="shared" si="49"/>
        <v>26.395521187512298</v>
      </c>
      <c r="Q156" s="1">
        <f t="shared" si="50"/>
        <v>27.76592225728082</v>
      </c>
      <c r="R156" s="1">
        <v>32.749214039519899</v>
      </c>
      <c r="S156" s="1">
        <v>34.783842268995997</v>
      </c>
      <c r="T156" s="1">
        <v>0.86640177853474698</v>
      </c>
      <c r="U156" s="1">
        <f t="shared" si="51"/>
        <v>476.17683342289797</v>
      </c>
      <c r="V156" s="1">
        <f t="shared" si="52"/>
        <v>497.52325671893232</v>
      </c>
      <c r="W156" s="1">
        <f t="shared" si="53"/>
        <v>519.82661398476523</v>
      </c>
      <c r="X156" s="1">
        <f t="shared" si="54"/>
        <v>543.12980339635135</v>
      </c>
      <c r="Y156" s="1">
        <f t="shared" si="55"/>
        <v>567.47764620224825</v>
      </c>
      <c r="Z156" s="1">
        <f t="shared" si="56"/>
        <v>592.91697293260199</v>
      </c>
      <c r="AA156" s="1">
        <f t="shared" si="57"/>
        <v>619.49671347277672</v>
      </c>
      <c r="AB156" s="3">
        <f t="shared" si="58"/>
        <v>79085.608134705137</v>
      </c>
      <c r="AC156" s="3">
        <f t="shared" si="59"/>
        <v>95345.561871114449</v>
      </c>
      <c r="AD156" s="3">
        <f t="shared" si="60"/>
        <v>99619.786445352569</v>
      </c>
      <c r="AE156" s="3">
        <f t="shared" si="61"/>
        <v>104085.61926388125</v>
      </c>
      <c r="AF156" s="3">
        <f t="shared" si="62"/>
        <v>108751.64988923808</v>
      </c>
      <c r="AG156" s="3">
        <f t="shared" si="63"/>
        <v>113626.85294351203</v>
      </c>
      <c r="AH156" s="3">
        <f t="shared" si="64"/>
        <v>118720.60537009071</v>
      </c>
      <c r="AI156" s="3">
        <f t="shared" si="65"/>
        <v>124042.70446923083</v>
      </c>
    </row>
    <row r="157" spans="1:35" x14ac:dyDescent="0.25">
      <c r="A157" s="1" t="s">
        <v>188</v>
      </c>
      <c r="B157" s="1" t="s">
        <v>202</v>
      </c>
      <c r="C157" s="1">
        <v>569.33052662760394</v>
      </c>
      <c r="D157" s="1" t="s">
        <v>152</v>
      </c>
      <c r="E157" s="2">
        <v>136105.89078054999</v>
      </c>
      <c r="F157" s="1">
        <v>239.06304758812999</v>
      </c>
      <c r="G157" s="1">
        <v>6.2906719520196503</v>
      </c>
      <c r="H157" s="1">
        <v>161.136310804901</v>
      </c>
      <c r="I157" s="1">
        <f t="shared" si="44"/>
        <v>239.06304738358037</v>
      </c>
      <c r="J157" s="1">
        <v>5.1917939412268799E-2</v>
      </c>
      <c r="K157" s="1">
        <v>6.4343890298629356</v>
      </c>
      <c r="L157" s="1">
        <f t="shared" si="45"/>
        <v>6.7684492496703266</v>
      </c>
      <c r="M157" s="1">
        <f t="shared" si="46"/>
        <v>7.1198531877297269</v>
      </c>
      <c r="N157" s="1">
        <f t="shared" si="47"/>
        <v>7.489501294154528</v>
      </c>
      <c r="O157" s="1">
        <f t="shared" si="48"/>
        <v>7.8783407685725519</v>
      </c>
      <c r="P157" s="1">
        <f t="shared" si="49"/>
        <v>8.2873679872645098</v>
      </c>
      <c r="Q157" s="1">
        <f t="shared" si="50"/>
        <v>8.7176310563144845</v>
      </c>
      <c r="R157" s="1">
        <v>32.749214039519899</v>
      </c>
      <c r="S157" s="1">
        <v>48.586981266332003</v>
      </c>
      <c r="T157" s="1">
        <v>0.86640177853474698</v>
      </c>
      <c r="U157" s="1">
        <f t="shared" si="51"/>
        <v>243.7878699777759</v>
      </c>
      <c r="V157" s="1">
        <f t="shared" si="52"/>
        <v>254.7165811239615</v>
      </c>
      <c r="W157" s="1">
        <f t="shared" si="53"/>
        <v>266.13521298411723</v>
      </c>
      <c r="X157" s="1">
        <f t="shared" si="54"/>
        <v>278.06572810284371</v>
      </c>
      <c r="Y157" s="1">
        <f t="shared" si="55"/>
        <v>290.53107357867407</v>
      </c>
      <c r="Z157" s="1">
        <f t="shared" si="56"/>
        <v>303.55522520041785</v>
      </c>
      <c r="AA157" s="1">
        <f t="shared" si="57"/>
        <v>317.16323356208528</v>
      </c>
      <c r="AB157" s="3">
        <f t="shared" si="58"/>
        <v>136105.89066409363</v>
      </c>
      <c r="AC157" s="3">
        <f t="shared" si="59"/>
        <v>138795.87639986898</v>
      </c>
      <c r="AD157" s="3">
        <f t="shared" si="60"/>
        <v>145017.9252720878</v>
      </c>
      <c r="AE157" s="3">
        <f t="shared" si="61"/>
        <v>151518.90096239699</v>
      </c>
      <c r="AF157" s="3">
        <f t="shared" si="62"/>
        <v>158311.30741788013</v>
      </c>
      <c r="AG157" s="3">
        <f t="shared" si="63"/>
        <v>165408.20912222966</v>
      </c>
      <c r="AH157" s="3">
        <f t="shared" si="64"/>
        <v>172823.2562239148</v>
      </c>
      <c r="AI157" s="3">
        <f t="shared" si="65"/>
        <v>180570.71079081576</v>
      </c>
    </row>
    <row r="158" spans="1:35" x14ac:dyDescent="0.25">
      <c r="A158" s="1" t="s">
        <v>188</v>
      </c>
      <c r="B158" s="1" t="s">
        <v>203</v>
      </c>
      <c r="C158" s="1">
        <v>312.062495534731</v>
      </c>
      <c r="D158" s="1" t="s">
        <v>152</v>
      </c>
      <c r="E158" s="2">
        <v>115517.005403895</v>
      </c>
      <c r="F158" s="1">
        <v>370.17266431184601</v>
      </c>
      <c r="G158" s="1">
        <v>23.9495037890735</v>
      </c>
      <c r="H158" s="1">
        <v>513.12814946635297</v>
      </c>
      <c r="I158" s="1">
        <f t="shared" si="44"/>
        <v>370.17266376487163</v>
      </c>
      <c r="J158" s="1">
        <v>5.1917939412268799E-2</v>
      </c>
      <c r="K158" s="1">
        <v>25.89274246299534</v>
      </c>
      <c r="L158" s="1">
        <f t="shared" si="45"/>
        <v>27.237040297406612</v>
      </c>
      <c r="M158" s="1">
        <f t="shared" si="46"/>
        <v>28.651131305336893</v>
      </c>
      <c r="N158" s="1">
        <f t="shared" si="47"/>
        <v>30.138639004540334</v>
      </c>
      <c r="O158" s="1">
        <f t="shared" si="48"/>
        <v>31.703375038346302</v>
      </c>
      <c r="P158" s="1">
        <f t="shared" si="49"/>
        <v>33.349348942751604</v>
      </c>
      <c r="Q158" s="1">
        <f t="shared" si="50"/>
        <v>35.080778420599991</v>
      </c>
      <c r="R158" s="1">
        <v>32.749214039519899</v>
      </c>
      <c r="S158" s="1">
        <v>23.625411756762201</v>
      </c>
      <c r="T158" s="1">
        <v>0.86640177853474698</v>
      </c>
      <c r="U158" s="1">
        <f t="shared" si="51"/>
        <v>396.05852320808856</v>
      </c>
      <c r="V158" s="1">
        <f t="shared" si="52"/>
        <v>413.81334094172149</v>
      </c>
      <c r="W158" s="1">
        <f t="shared" si="53"/>
        <v>432.36408537376548</v>
      </c>
      <c r="X158" s="1">
        <f t="shared" si="54"/>
        <v>451.74643692171327</v>
      </c>
      <c r="Y158" s="1">
        <f t="shared" si="55"/>
        <v>471.99767551240291</v>
      </c>
      <c r="Z158" s="1">
        <f t="shared" si="56"/>
        <v>493.15675228606</v>
      </c>
      <c r="AA158" s="1">
        <f t="shared" si="57"/>
        <v>515.26436451474319</v>
      </c>
      <c r="AB158" s="3">
        <f t="shared" si="58"/>
        <v>115517.00523320473</v>
      </c>
      <c r="AC158" s="3">
        <f t="shared" si="59"/>
        <v>123595.01113011628</v>
      </c>
      <c r="AD158" s="3">
        <f t="shared" si="60"/>
        <v>129135.62385983807</v>
      </c>
      <c r="AE158" s="3">
        <f t="shared" si="61"/>
        <v>134924.61546132874</v>
      </c>
      <c r="AF158" s="3">
        <f t="shared" si="62"/>
        <v>140973.1204547128</v>
      </c>
      <c r="AG158" s="3">
        <f t="shared" si="63"/>
        <v>147292.77250699265</v>
      </c>
      <c r="AH158" s="3">
        <f t="shared" si="64"/>
        <v>153895.72680819104</v>
      </c>
      <c r="AI158" s="3">
        <f t="shared" si="65"/>
        <v>160794.68345058805</v>
      </c>
    </row>
    <row r="159" spans="1:35" x14ac:dyDescent="0.25">
      <c r="A159" s="1" t="s">
        <v>188</v>
      </c>
      <c r="B159" s="1" t="s">
        <v>204</v>
      </c>
      <c r="C159" s="1">
        <v>345.27510888590302</v>
      </c>
      <c r="D159" s="1" t="s">
        <v>152</v>
      </c>
      <c r="E159" s="2">
        <v>130296.75999495199</v>
      </c>
      <c r="F159" s="1">
        <v>377.37084615041999</v>
      </c>
      <c r="G159" s="1">
        <v>9.1734640537994903</v>
      </c>
      <c r="H159" s="1">
        <v>223.43000753106401</v>
      </c>
      <c r="I159" s="1">
        <f t="shared" si="44"/>
        <v>377.37084576129553</v>
      </c>
      <c r="J159" s="1">
        <v>5.1917939412268799E-2</v>
      </c>
      <c r="K159" s="1">
        <v>9.9744687697709846</v>
      </c>
      <c r="L159" s="1">
        <f t="shared" si="45"/>
        <v>10.492322635029522</v>
      </c>
      <c r="M159" s="1">
        <f t="shared" si="46"/>
        <v>11.037062405888962</v>
      </c>
      <c r="N159" s="1">
        <f t="shared" si="47"/>
        <v>11.610083943167336</v>
      </c>
      <c r="O159" s="1">
        <f t="shared" si="48"/>
        <v>12.212855577900052</v>
      </c>
      <c r="P159" s="1">
        <f t="shared" si="49"/>
        <v>12.846921873844257</v>
      </c>
      <c r="Q159" s="1">
        <f t="shared" si="50"/>
        <v>13.513907585324654</v>
      </c>
      <c r="R159" s="1">
        <v>32.749214039519899</v>
      </c>
      <c r="S159" s="1">
        <v>55.313065372996398</v>
      </c>
      <c r="T159" s="1">
        <v>0.86640177853474698</v>
      </c>
      <c r="U159" s="1">
        <f t="shared" si="51"/>
        <v>405.75847970178978</v>
      </c>
      <c r="V159" s="1">
        <f t="shared" si="52"/>
        <v>423.94813458568746</v>
      </c>
      <c r="W159" s="1">
        <f t="shared" si="53"/>
        <v>442.95320938400914</v>
      </c>
      <c r="X159" s="1">
        <f t="shared" si="54"/>
        <v>462.81025837120887</v>
      </c>
      <c r="Y159" s="1">
        <f t="shared" si="55"/>
        <v>483.5574745050202</v>
      </c>
      <c r="Z159" s="1">
        <f t="shared" si="56"/>
        <v>505.23476288662079</v>
      </c>
      <c r="AA159" s="1">
        <f t="shared" si="57"/>
        <v>527.88381751391955</v>
      </c>
      <c r="AB159" s="3">
        <f t="shared" si="58"/>
        <v>130296.75986059663</v>
      </c>
      <c r="AC159" s="3">
        <f t="shared" si="59"/>
        <v>140098.30326041393</v>
      </c>
      <c r="AD159" s="3">
        <f t="shared" si="60"/>
        <v>146378.73833104869</v>
      </c>
      <c r="AE159" s="3">
        <f t="shared" si="61"/>
        <v>152940.71760142397</v>
      </c>
      <c r="AF159" s="3">
        <f t="shared" si="62"/>
        <v>159796.86235263204</v>
      </c>
      <c r="AG159" s="3">
        <f t="shared" si="63"/>
        <v>166960.35966231313</v>
      </c>
      <c r="AH159" s="3">
        <f t="shared" si="64"/>
        <v>174444.98776862139</v>
      </c>
      <c r="AI159" s="3">
        <f t="shared" si="65"/>
        <v>182265.14257122474</v>
      </c>
    </row>
    <row r="160" spans="1:35" x14ac:dyDescent="0.25">
      <c r="A160" s="1" t="s">
        <v>205</v>
      </c>
      <c r="B160" s="1" t="s">
        <v>206</v>
      </c>
      <c r="C160" s="1">
        <v>7.9492623637446904</v>
      </c>
      <c r="D160" s="1" t="s">
        <v>152</v>
      </c>
      <c r="E160" s="2">
        <v>23982.1581326915</v>
      </c>
      <c r="F160" s="1">
        <v>3016.9035861830798</v>
      </c>
      <c r="G160" s="1">
        <v>41.3145121310733</v>
      </c>
      <c r="H160" s="1">
        <v>822.99097780207296</v>
      </c>
      <c r="I160" s="1">
        <f t="shared" si="44"/>
        <v>3016.9035809598886</v>
      </c>
      <c r="J160" s="1">
        <v>5.1917939412268799E-2</v>
      </c>
      <c r="K160" s="1">
        <v>55.358845783763933</v>
      </c>
      <c r="L160" s="1">
        <f t="shared" si="45"/>
        <v>58.232962985098524</v>
      </c>
      <c r="M160" s="1">
        <f t="shared" si="46"/>
        <v>61.256298429155763</v>
      </c>
      <c r="N160" s="1">
        <f t="shared" si="47"/>
        <v>64.436599219620533</v>
      </c>
      <c r="O160" s="1">
        <f t="shared" si="48"/>
        <v>67.782014673837438</v>
      </c>
      <c r="P160" s="1">
        <f t="shared" si="49"/>
        <v>71.301117204915244</v>
      </c>
      <c r="Q160" s="1">
        <f t="shared" si="50"/>
        <v>75.002924287987113</v>
      </c>
      <c r="R160" s="1">
        <v>32.749214039519899</v>
      </c>
      <c r="S160" s="1">
        <v>120.051402682893</v>
      </c>
      <c r="T160" s="1">
        <v>0.86640177853474698</v>
      </c>
      <c r="U160" s="1">
        <f t="shared" si="51"/>
        <v>3887.4747294945983</v>
      </c>
      <c r="V160" s="1">
        <f t="shared" si="52"/>
        <v>4061.7454526877377</v>
      </c>
      <c r="W160" s="1">
        <f t="shared" si="53"/>
        <v>4243.8285186163421</v>
      </c>
      <c r="X160" s="1">
        <f t="shared" si="54"/>
        <v>4434.0741450215046</v>
      </c>
      <c r="Y160" s="1">
        <f t="shared" si="55"/>
        <v>4632.8482494760401</v>
      </c>
      <c r="Z160" s="1">
        <f t="shared" si="56"/>
        <v>4840.5331531886413</v>
      </c>
      <c r="AA160" s="1">
        <f t="shared" si="57"/>
        <v>5057.5283163588019</v>
      </c>
      <c r="AB160" s="3">
        <f t="shared" si="58"/>
        <v>23982.158091171026</v>
      </c>
      <c r="AC160" s="3">
        <f t="shared" si="59"/>
        <v>30902.556557179982</v>
      </c>
      <c r="AD160" s="3">
        <f t="shared" si="60"/>
        <v>32287.880258161775</v>
      </c>
      <c r="AE160" s="3">
        <f t="shared" si="61"/>
        <v>33735.306321223274</v>
      </c>
      <c r="AF160" s="3">
        <f t="shared" si="62"/>
        <v>35247.61871907286</v>
      </c>
      <c r="AG160" s="3">
        <f t="shared" si="63"/>
        <v>36827.726226500359</v>
      </c>
      <c r="AH160" s="3">
        <f t="shared" si="64"/>
        <v>38478.668015100877</v>
      </c>
      <c r="AI160" s="3">
        <f t="shared" si="65"/>
        <v>40203.619498804073</v>
      </c>
    </row>
    <row r="161" spans="1:35" x14ac:dyDescent="0.25">
      <c r="A161" s="1" t="s">
        <v>205</v>
      </c>
      <c r="B161" s="1" t="s">
        <v>207</v>
      </c>
      <c r="C161" s="1">
        <v>423.35058989237001</v>
      </c>
      <c r="D161" s="1" t="s">
        <v>152</v>
      </c>
      <c r="E161" s="2">
        <v>73301.335707048303</v>
      </c>
      <c r="F161" s="1">
        <v>173.14570348345001</v>
      </c>
      <c r="G161" s="1">
        <v>9.8216519793273296</v>
      </c>
      <c r="H161" s="1">
        <v>237.045291547121</v>
      </c>
      <c r="I161" s="1">
        <f t="shared" si="44"/>
        <v>173.14570329941176</v>
      </c>
      <c r="J161" s="1">
        <v>5.1917939412268799E-2</v>
      </c>
      <c r="K161" s="1">
        <v>10.61501112797486</v>
      </c>
      <c r="L161" s="1">
        <f t="shared" si="45"/>
        <v>11.166120632577618</v>
      </c>
      <c r="M161" s="1">
        <f t="shared" si="46"/>
        <v>11.745842607049868</v>
      </c>
      <c r="N161" s="1">
        <f t="shared" si="47"/>
        <v>12.355662551868729</v>
      </c>
      <c r="O161" s="1">
        <f t="shared" si="48"/>
        <v>12.997143091635088</v>
      </c>
      <c r="P161" s="1">
        <f t="shared" si="49"/>
        <v>13.671927979199188</v>
      </c>
      <c r="Q161" s="1">
        <f t="shared" si="50"/>
        <v>14.381746307672154</v>
      </c>
      <c r="R161" s="1">
        <v>32.749214039519899</v>
      </c>
      <c r="S161" s="1">
        <v>23.9211066644434</v>
      </c>
      <c r="T161" s="1">
        <v>0.86640177853474698</v>
      </c>
      <c r="U161" s="1">
        <f t="shared" si="51"/>
        <v>185.19982560187648</v>
      </c>
      <c r="V161" s="1">
        <f t="shared" si="52"/>
        <v>193.50210659112892</v>
      </c>
      <c r="W161" s="1">
        <f t="shared" si="53"/>
        <v>202.1765686523695</v>
      </c>
      <c r="X161" s="1">
        <f t="shared" si="54"/>
        <v>211.23989620648507</v>
      </c>
      <c r="Y161" s="1">
        <f t="shared" si="55"/>
        <v>220.70952161648333</v>
      </c>
      <c r="Z161" s="1">
        <f t="shared" si="56"/>
        <v>230.60365871682069</v>
      </c>
      <c r="AA161" s="1">
        <f t="shared" si="57"/>
        <v>240.94133784580873</v>
      </c>
      <c r="AB161" s="3">
        <f t="shared" si="58"/>
        <v>73301.335629135254</v>
      </c>
      <c r="AC161" s="3">
        <f t="shared" si="59"/>
        <v>78404.455416518453</v>
      </c>
      <c r="AD161" s="3">
        <f t="shared" si="60"/>
        <v>81919.230970770688</v>
      </c>
      <c r="AE161" s="3">
        <f t="shared" si="61"/>
        <v>85591.569601395866</v>
      </c>
      <c r="AF161" s="3">
        <f t="shared" si="62"/>
        <v>89428.534667818472</v>
      </c>
      <c r="AG161" s="3">
        <f t="shared" si="63"/>
        <v>93437.506171201007</v>
      </c>
      <c r="AH161" s="3">
        <f t="shared" si="64"/>
        <v>97626.194949104814</v>
      </c>
      <c r="AI161" s="3">
        <f t="shared" si="65"/>
        <v>102002.65750647994</v>
      </c>
    </row>
    <row r="162" spans="1:35" x14ac:dyDescent="0.25">
      <c r="A162" s="1" t="s">
        <v>205</v>
      </c>
      <c r="B162" s="1" t="s">
        <v>208</v>
      </c>
      <c r="C162" s="1">
        <v>466.10024614990698</v>
      </c>
      <c r="D162" s="1" t="s">
        <v>152</v>
      </c>
      <c r="E162" s="2">
        <v>122710.897709293</v>
      </c>
      <c r="F162" s="1">
        <v>263.27147158344798</v>
      </c>
      <c r="G162" s="1">
        <v>5.3820801696543397</v>
      </c>
      <c r="H162" s="1">
        <v>140.76588104082899</v>
      </c>
      <c r="I162" s="1">
        <f t="shared" si="44"/>
        <v>263.27147137729168</v>
      </c>
      <c r="J162" s="1">
        <v>5.1917939412268799E-2</v>
      </c>
      <c r="K162" s="1">
        <v>5.9228908852407951</v>
      </c>
      <c r="L162" s="1">
        <f t="shared" si="45"/>
        <v>6.2303951753662066</v>
      </c>
      <c r="M162" s="1">
        <f t="shared" si="46"/>
        <v>6.5538644545953613</v>
      </c>
      <c r="N162" s="1">
        <f t="shared" si="47"/>
        <v>6.8941275922652654</v>
      </c>
      <c r="O162" s="1">
        <f t="shared" si="48"/>
        <v>7.2520564909009444</v>
      </c>
      <c r="P162" s="1">
        <f t="shared" si="49"/>
        <v>7.6285683204098911</v>
      </c>
      <c r="Q162" s="1">
        <f t="shared" si="50"/>
        <v>8.0246278682712848</v>
      </c>
      <c r="R162" s="1">
        <v>32.749214039519899</v>
      </c>
      <c r="S162" s="1">
        <v>61.250167367509398</v>
      </c>
      <c r="T162" s="1">
        <v>0.86640177853474698</v>
      </c>
      <c r="U162" s="1">
        <f t="shared" si="51"/>
        <v>286.04336542062453</v>
      </c>
      <c r="V162" s="1">
        <f t="shared" si="52"/>
        <v>298.86633859090495</v>
      </c>
      <c r="W162" s="1">
        <f t="shared" si="53"/>
        <v>312.26414991792399</v>
      </c>
      <c r="X162" s="1">
        <f t="shared" si="54"/>
        <v>326.26256869107004</v>
      </c>
      <c r="Y162" s="1">
        <f t="shared" si="55"/>
        <v>340.88851940536233</v>
      </c>
      <c r="Z162" s="1">
        <f t="shared" si="56"/>
        <v>356.17013354790237</v>
      </c>
      <c r="AA162" s="1">
        <f t="shared" si="57"/>
        <v>372.13680370584825</v>
      </c>
      <c r="AB162" s="3">
        <f t="shared" si="58"/>
        <v>122710.89761320384</v>
      </c>
      <c r="AC162" s="3">
        <f t="shared" si="59"/>
        <v>133324.88303210089</v>
      </c>
      <c r="AD162" s="3">
        <f t="shared" si="60"/>
        <v>139301.67398314225</v>
      </c>
      <c r="AE162" s="3">
        <f t="shared" si="61"/>
        <v>145546.39714053582</v>
      </c>
      <c r="AF162" s="3">
        <f t="shared" si="62"/>
        <v>152071.06357640869</v>
      </c>
      <c r="AG162" s="3">
        <f t="shared" si="63"/>
        <v>158888.22280451673</v>
      </c>
      <c r="AH162" s="3">
        <f t="shared" si="64"/>
        <v>166010.98691792254</v>
      </c>
      <c r="AI162" s="3">
        <f t="shared" si="65"/>
        <v>173453.05580873549</v>
      </c>
    </row>
    <row r="163" spans="1:35" x14ac:dyDescent="0.25">
      <c r="A163" s="1" t="s">
        <v>205</v>
      </c>
      <c r="B163" s="1" t="s">
        <v>209</v>
      </c>
      <c r="C163" s="1">
        <v>572.83224095475305</v>
      </c>
      <c r="D163" s="1" t="s">
        <v>152</v>
      </c>
      <c r="E163" s="2">
        <v>108352.063768737</v>
      </c>
      <c r="F163" s="1">
        <v>189.151475811041</v>
      </c>
      <c r="G163" s="1">
        <v>7.9779111226918502</v>
      </c>
      <c r="H163" s="1">
        <v>197.96995465557001</v>
      </c>
      <c r="I163" s="1">
        <f t="shared" si="44"/>
        <v>189.15147562828645</v>
      </c>
      <c r="J163" s="1">
        <v>5.1917939412268799E-2</v>
      </c>
      <c r="K163" s="1">
        <v>8.4232636209889815</v>
      </c>
      <c r="L163" s="1">
        <f t="shared" si="45"/>
        <v>8.860582111317056</v>
      </c>
      <c r="M163" s="1">
        <f t="shared" si="46"/>
        <v>9.3206052765298484</v>
      </c>
      <c r="N163" s="1">
        <f t="shared" si="47"/>
        <v>9.8045118965623992</v>
      </c>
      <c r="O163" s="1">
        <f t="shared" si="48"/>
        <v>10.313541951174996</v>
      </c>
      <c r="P163" s="1">
        <f t="shared" si="49"/>
        <v>10.848999797321992</v>
      </c>
      <c r="Q163" s="1">
        <f t="shared" si="50"/>
        <v>11.412257511483073</v>
      </c>
      <c r="R163" s="1">
        <v>32.749214039519899</v>
      </c>
      <c r="S163" s="1">
        <v>31.290415649203901</v>
      </c>
      <c r="T163" s="1">
        <v>0.86640177853474698</v>
      </c>
      <c r="U163" s="1">
        <f t="shared" si="51"/>
        <v>198.26643177147864</v>
      </c>
      <c r="V163" s="1">
        <f t="shared" si="52"/>
        <v>207.1544726859546</v>
      </c>
      <c r="W163" s="1">
        <f t="shared" si="53"/>
        <v>216.44095357128975</v>
      </c>
      <c r="X163" s="1">
        <f t="shared" si="54"/>
        <v>226.14373600259461</v>
      </c>
      <c r="Y163" s="1">
        <f t="shared" si="55"/>
        <v>236.28148226748021</v>
      </c>
      <c r="Z163" s="1">
        <f t="shared" si="56"/>
        <v>246.8736912610174</v>
      </c>
      <c r="AA163" s="1">
        <f t="shared" si="57"/>
        <v>257.94073598982277</v>
      </c>
      <c r="AB163" s="3">
        <f t="shared" si="58"/>
        <v>108352.06366404968</v>
      </c>
      <c r="AC163" s="3">
        <f t="shared" si="59"/>
        <v>113573.40441775875</v>
      </c>
      <c r="AD163" s="3">
        <f t="shared" si="60"/>
        <v>118664.76081249556</v>
      </c>
      <c r="AE163" s="3">
        <f t="shared" si="61"/>
        <v>123984.35646862557</v>
      </c>
      <c r="AF163" s="3">
        <f t="shared" si="62"/>
        <v>129542.42307224634</v>
      </c>
      <c r="AG163" s="3">
        <f t="shared" si="63"/>
        <v>135349.65098339145</v>
      </c>
      <c r="AH163" s="3">
        <f t="shared" si="64"/>
        <v>141417.20979782043</v>
      </c>
      <c r="AI163" s="3">
        <f t="shared" si="65"/>
        <v>147756.76983056849</v>
      </c>
    </row>
    <row r="164" spans="1:35" x14ac:dyDescent="0.25">
      <c r="A164" s="1" t="s">
        <v>205</v>
      </c>
      <c r="B164" s="1" t="s">
        <v>210</v>
      </c>
      <c r="C164" s="1">
        <v>932.99532867909102</v>
      </c>
      <c r="D164" s="1" t="s">
        <v>152</v>
      </c>
      <c r="E164" s="2">
        <v>117145.392453398</v>
      </c>
      <c r="F164" s="1">
        <v>125.558391186427</v>
      </c>
      <c r="G164" s="1">
        <v>3.6314850769059399</v>
      </c>
      <c r="H164" s="1">
        <v>100.105717840427</v>
      </c>
      <c r="I164" s="1">
        <f t="shared" si="44"/>
        <v>125.55839111109105</v>
      </c>
      <c r="J164" s="1">
        <v>5.1917939412268799E-2</v>
      </c>
      <c r="K164" s="1">
        <v>3.9931867019948721</v>
      </c>
      <c r="L164" s="1">
        <f t="shared" si="45"/>
        <v>4.2005047272509195</v>
      </c>
      <c r="M164" s="1">
        <f t="shared" si="46"/>
        <v>4.4185862771812818</v>
      </c>
      <c r="N164" s="1">
        <f t="shared" si="47"/>
        <v>4.6479901718078622</v>
      </c>
      <c r="O164" s="1">
        <f t="shared" si="48"/>
        <v>4.8893042439366043</v>
      </c>
      <c r="P164" s="1">
        <f t="shared" si="49"/>
        <v>5.1431468454414535</v>
      </c>
      <c r="Q164" s="1">
        <f t="shared" si="50"/>
        <v>5.4101684317514849</v>
      </c>
      <c r="R164" s="1">
        <v>32.749214039519899</v>
      </c>
      <c r="S164" s="1">
        <v>41.075961654624699</v>
      </c>
      <c r="T164" s="1">
        <v>0.86640177853474698</v>
      </c>
      <c r="U164" s="1">
        <f t="shared" si="51"/>
        <v>136.32393849445529</v>
      </c>
      <c r="V164" s="1">
        <f t="shared" si="52"/>
        <v>142.43517342280549</v>
      </c>
      <c r="W164" s="1">
        <f t="shared" si="53"/>
        <v>148.82036751608257</v>
      </c>
      <c r="X164" s="1">
        <f t="shared" si="54"/>
        <v>155.49180202757287</v>
      </c>
      <c r="Y164" s="1">
        <f t="shared" si="55"/>
        <v>162.46230876408168</v>
      </c>
      <c r="Z164" s="1">
        <f t="shared" si="56"/>
        <v>169.74529476657196</v>
      </c>
      <c r="AA164" s="1">
        <f t="shared" si="57"/>
        <v>177.35476809720612</v>
      </c>
      <c r="AB164" s="3">
        <f t="shared" si="58"/>
        <v>117145.39238311026</v>
      </c>
      <c r="AC164" s="3">
        <f t="shared" si="59"/>
        <v>127189.59780246251</v>
      </c>
      <c r="AD164" s="3">
        <f t="shared" si="60"/>
        <v>132891.35144307374</v>
      </c>
      <c r="AE164" s="3">
        <f t="shared" si="61"/>
        <v>138848.70770481057</v>
      </c>
      <c r="AF164" s="3">
        <f t="shared" si="62"/>
        <v>145073.12493961951</v>
      </c>
      <c r="AG164" s="3">
        <f t="shared" si="63"/>
        <v>151576.57516330836</v>
      </c>
      <c r="AH164" s="3">
        <f t="shared" si="64"/>
        <v>158371.56708246699</v>
      </c>
      <c r="AI164" s="3">
        <f t="shared" si="65"/>
        <v>165471.1701536568</v>
      </c>
    </row>
    <row r="165" spans="1:35" x14ac:dyDescent="0.25">
      <c r="A165" s="1" t="s">
        <v>205</v>
      </c>
      <c r="B165" s="1" t="s">
        <v>211</v>
      </c>
      <c r="C165" s="1">
        <v>268.03167228906199</v>
      </c>
      <c r="D165" s="1" t="s">
        <v>152</v>
      </c>
      <c r="E165" s="2">
        <v>49755.678750239596</v>
      </c>
      <c r="F165" s="1">
        <v>185.63357951436399</v>
      </c>
      <c r="G165" s="1">
        <v>11.896765074049799</v>
      </c>
      <c r="H165" s="1">
        <v>279.86873278615798</v>
      </c>
      <c r="I165" s="1">
        <f t="shared" si="44"/>
        <v>185.63357930049639</v>
      </c>
      <c r="J165" s="1">
        <v>5.1917939412268799E-2</v>
      </c>
      <c r="K165" s="1">
        <v>14.13860386489239</v>
      </c>
      <c r="L165" s="1">
        <f t="shared" si="45"/>
        <v>14.872651043723943</v>
      </c>
      <c r="M165" s="1">
        <f t="shared" si="46"/>
        <v>15.64480843951182</v>
      </c>
      <c r="N165" s="1">
        <f t="shared" si="47"/>
        <v>16.457054656190948</v>
      </c>
      <c r="O165" s="1">
        <f t="shared" si="48"/>
        <v>17.311471022735468</v>
      </c>
      <c r="P165" s="1">
        <f t="shared" si="49"/>
        <v>18.210246926431097</v>
      </c>
      <c r="Q165" s="1">
        <f t="shared" si="50"/>
        <v>19.155685423040001</v>
      </c>
      <c r="R165" s="1">
        <v>32.749214039519899</v>
      </c>
      <c r="S165" s="1">
        <v>21.7221615573728</v>
      </c>
      <c r="T165" s="1">
        <v>0.86640177853474698</v>
      </c>
      <c r="U165" s="1">
        <f t="shared" si="51"/>
        <v>215.58438442326445</v>
      </c>
      <c r="V165" s="1">
        <f t="shared" si="52"/>
        <v>225.24876791045307</v>
      </c>
      <c r="W165" s="1">
        <f t="shared" si="53"/>
        <v>235.34639385366327</v>
      </c>
      <c r="X165" s="1">
        <f t="shared" si="54"/>
        <v>245.89668398072163</v>
      </c>
      <c r="Y165" s="1">
        <f t="shared" si="55"/>
        <v>256.91993067168767</v>
      </c>
      <c r="Z165" s="1">
        <f t="shared" si="56"/>
        <v>268.4373359891257</v>
      </c>
      <c r="AA165" s="1">
        <f t="shared" si="57"/>
        <v>280.47105245805477</v>
      </c>
      <c r="AB165" s="3">
        <f t="shared" si="58"/>
        <v>49755.678692916248</v>
      </c>
      <c r="AC165" s="3">
        <f t="shared" si="59"/>
        <v>57783.443076375581</v>
      </c>
      <c r="AD165" s="3">
        <f t="shared" si="60"/>
        <v>60373.803944089537</v>
      </c>
      <c r="AE165" s="3">
        <f t="shared" si="61"/>
        <v>63080.287511797585</v>
      </c>
      <c r="AF165" s="3">
        <f t="shared" si="62"/>
        <v>65908.099417687816</v>
      </c>
      <c r="AG165" s="3">
        <f t="shared" si="63"/>
        <v>68862.678662322316</v>
      </c>
      <c r="AH165" s="3">
        <f t="shared" si="64"/>
        <v>71949.708069986169</v>
      </c>
      <c r="AI165" s="3">
        <f t="shared" si="65"/>
        <v>75175.125219005655</v>
      </c>
    </row>
    <row r="166" spans="1:35" x14ac:dyDescent="0.25">
      <c r="A166" s="1" t="s">
        <v>205</v>
      </c>
      <c r="B166" s="1" t="s">
        <v>212</v>
      </c>
      <c r="C166" s="1">
        <v>468.159759537453</v>
      </c>
      <c r="D166" s="1" t="s">
        <v>152</v>
      </c>
      <c r="E166" s="2">
        <v>127043.714201136</v>
      </c>
      <c r="F166" s="1">
        <v>271.36829172728699</v>
      </c>
      <c r="G166" s="1">
        <v>14.0611725224895</v>
      </c>
      <c r="H166" s="1">
        <v>323.48100482688898</v>
      </c>
      <c r="I166" s="1">
        <f t="shared" si="44"/>
        <v>271.36829139354143</v>
      </c>
      <c r="J166" s="1">
        <v>5.1917939412268799E-2</v>
      </c>
      <c r="K166" s="1">
        <v>16.183836644082451</v>
      </c>
      <c r="L166" s="1">
        <f t="shared" si="45"/>
        <v>17.024068094427982</v>
      </c>
      <c r="M166" s="1">
        <f t="shared" si="46"/>
        <v>17.907922630304832</v>
      </c>
      <c r="N166" s="1">
        <f t="shared" si="47"/>
        <v>18.837665072424596</v>
      </c>
      <c r="O166" s="1">
        <f t="shared" si="48"/>
        <v>19.815677826323348</v>
      </c>
      <c r="P166" s="1">
        <f t="shared" si="49"/>
        <v>20.844466987123443</v>
      </c>
      <c r="Q166" s="1">
        <f t="shared" si="50"/>
        <v>21.926668761241956</v>
      </c>
      <c r="R166" s="1">
        <v>32.749214039519899</v>
      </c>
      <c r="S166" s="1">
        <v>27.473323430758199</v>
      </c>
      <c r="T166" s="1">
        <v>0.86640177853474698</v>
      </c>
      <c r="U166" s="1">
        <f t="shared" si="51"/>
        <v>306.52192822732644</v>
      </c>
      <c r="V166" s="1">
        <f t="shared" si="52"/>
        <v>320.26293024630985</v>
      </c>
      <c r="W166" s="1">
        <f t="shared" si="53"/>
        <v>334.61992452913449</v>
      </c>
      <c r="X166" s="1">
        <f t="shared" si="54"/>
        <v>349.62052525332439</v>
      </c>
      <c r="Y166" s="1">
        <f t="shared" si="55"/>
        <v>365.29358450610653</v>
      </c>
      <c r="Z166" s="1">
        <f t="shared" si="56"/>
        <v>381.66924777838472</v>
      </c>
      <c r="AA166" s="1">
        <f t="shared" si="57"/>
        <v>398.77901194643852</v>
      </c>
      <c r="AB166" s="3">
        <f t="shared" si="58"/>
        <v>127043.71404488983</v>
      </c>
      <c r="AC166" s="3">
        <f t="shared" si="59"/>
        <v>143501.23221186158</v>
      </c>
      <c r="AD166" s="3">
        <f t="shared" si="60"/>
        <v>149934.21641287251</v>
      </c>
      <c r="AE166" s="3">
        <f t="shared" si="61"/>
        <v>156655.58340400027</v>
      </c>
      <c r="AF166" s="3">
        <f t="shared" si="62"/>
        <v>163678.26103195435</v>
      </c>
      <c r="AG166" s="3">
        <f t="shared" si="63"/>
        <v>171015.7566829531</v>
      </c>
      <c r="AH166" s="3">
        <f t="shared" si="64"/>
        <v>178682.18326276916</v>
      </c>
      <c r="AI166" s="3">
        <f t="shared" si="65"/>
        <v>186692.28634142774</v>
      </c>
    </row>
    <row r="167" spans="1:35" x14ac:dyDescent="0.25">
      <c r="A167" s="1" t="s">
        <v>213</v>
      </c>
      <c r="B167" s="1" t="s">
        <v>81</v>
      </c>
      <c r="C167" s="1">
        <v>3551.7046805100899</v>
      </c>
      <c r="D167" s="1" t="s">
        <v>152</v>
      </c>
      <c r="E167" s="2">
        <v>11815.136998620899</v>
      </c>
      <c r="F167" s="1">
        <v>3.3266101946640401</v>
      </c>
      <c r="G167" s="1">
        <v>2.08781024765806</v>
      </c>
      <c r="H167" s="1">
        <v>61.9700368465762</v>
      </c>
      <c r="I167" s="1">
        <f t="shared" si="44"/>
        <v>3.3266101935247292</v>
      </c>
      <c r="J167" s="1">
        <v>5.1917939412268799E-2</v>
      </c>
      <c r="K167" s="1">
        <v>2.524480374572482</v>
      </c>
      <c r="L167" s="1">
        <f t="shared" si="45"/>
        <v>2.6555461937069977</v>
      </c>
      <c r="M167" s="1">
        <f t="shared" si="46"/>
        <v>2.7934166800983586</v>
      </c>
      <c r="N167" s="1">
        <f t="shared" si="47"/>
        <v>2.9384451180489264</v>
      </c>
      <c r="O167" s="1">
        <f t="shared" si="48"/>
        <v>3.0910031336540675</v>
      </c>
      <c r="P167" s="1">
        <f t="shared" si="49"/>
        <v>3.2514816470702526</v>
      </c>
      <c r="Q167" s="1">
        <f t="shared" si="50"/>
        <v>3.4202918742229502</v>
      </c>
      <c r="R167" s="1">
        <v>32.749214039519899</v>
      </c>
      <c r="S167" s="1">
        <v>1.7580087867435299</v>
      </c>
      <c r="T167" s="1">
        <v>0.86640177853474698</v>
      </c>
      <c r="U167" s="1">
        <f t="shared" si="51"/>
        <v>3.9216025513403796</v>
      </c>
      <c r="V167" s="1">
        <f t="shared" si="52"/>
        <v>4.0974031829208206</v>
      </c>
      <c r="W167" s="1">
        <f t="shared" si="53"/>
        <v>4.2810847411529229</v>
      </c>
      <c r="X167" s="1">
        <f t="shared" si="54"/>
        <v>4.4730005183106138</v>
      </c>
      <c r="Y167" s="1">
        <f t="shared" si="55"/>
        <v>4.6735196443270617</v>
      </c>
      <c r="Z167" s="1">
        <f t="shared" si="56"/>
        <v>4.8830277967775118</v>
      </c>
      <c r="AA167" s="1">
        <f t="shared" si="57"/>
        <v>5.1019279426897812</v>
      </c>
      <c r="AB167" s="3">
        <f t="shared" si="58"/>
        <v>11815.136994574357</v>
      </c>
      <c r="AC167" s="3">
        <f t="shared" si="59"/>
        <v>13928.374136695937</v>
      </c>
      <c r="AD167" s="3">
        <f t="shared" si="60"/>
        <v>14552.766062716819</v>
      </c>
      <c r="AE167" s="3">
        <f t="shared" si="61"/>
        <v>15205.148712813163</v>
      </c>
      <c r="AF167" s="3">
        <f t="shared" si="62"/>
        <v>15886.776876807866</v>
      </c>
      <c r="AG167" s="3">
        <f t="shared" si="63"/>
        <v>16598.961595212277</v>
      </c>
      <c r="AH167" s="3">
        <f t="shared" si="64"/>
        <v>17343.072680875561</v>
      </c>
      <c r="AI167" s="3">
        <f t="shared" si="65"/>
        <v>18120.541353676508</v>
      </c>
    </row>
    <row r="168" spans="1:35" x14ac:dyDescent="0.25">
      <c r="A168" s="1" t="s">
        <v>213</v>
      </c>
      <c r="B168" s="1" t="s">
        <v>214</v>
      </c>
      <c r="C168" s="1">
        <v>13.0482079798435</v>
      </c>
      <c r="D168" s="1" t="s">
        <v>152</v>
      </c>
      <c r="E168" s="2">
        <v>33438.234371888597</v>
      </c>
      <c r="F168" s="1">
        <v>2562.66871462678</v>
      </c>
      <c r="G168" s="1">
        <v>17.749496460050601</v>
      </c>
      <c r="H168" s="1">
        <v>395.820138457464</v>
      </c>
      <c r="I168" s="1">
        <f t="shared" si="44"/>
        <v>2562.6687111973329</v>
      </c>
      <c r="J168" s="1">
        <v>5.1917939412268799E-2</v>
      </c>
      <c r="K168" s="1">
        <v>23.709024148758239</v>
      </c>
      <c r="L168" s="1">
        <f t="shared" si="45"/>
        <v>24.939947828037489</v>
      </c>
      <c r="M168" s="1">
        <f t="shared" si="46"/>
        <v>26.234778528318685</v>
      </c>
      <c r="N168" s="1">
        <f t="shared" si="47"/>
        <v>27.596834170446225</v>
      </c>
      <c r="O168" s="1">
        <f t="shared" si="48"/>
        <v>29.029604934877884</v>
      </c>
      <c r="P168" s="1">
        <f t="shared" si="49"/>
        <v>30.536762205048976</v>
      </c>
      <c r="Q168" s="1">
        <f t="shared" si="50"/>
        <v>32.122167975057572</v>
      </c>
      <c r="R168" s="1">
        <v>32.749214039519899</v>
      </c>
      <c r="S168" s="1">
        <v>212.02909628286301</v>
      </c>
      <c r="T168" s="1">
        <v>0.86640177853474698</v>
      </c>
      <c r="U168" s="1">
        <f t="shared" si="51"/>
        <v>3293.2380084052215</v>
      </c>
      <c r="V168" s="1">
        <f t="shared" si="52"/>
        <v>3440.8698283673093</v>
      </c>
      <c r="W168" s="1">
        <f t="shared" si="53"/>
        <v>3595.1198017120869</v>
      </c>
      <c r="X168" s="1">
        <f t="shared" si="54"/>
        <v>3756.2846121369244</v>
      </c>
      <c r="Y168" s="1">
        <f t="shared" si="55"/>
        <v>3924.6742433054014</v>
      </c>
      <c r="Z168" s="1">
        <f t="shared" si="56"/>
        <v>4100.6125750684605</v>
      </c>
      <c r="AA168" s="1">
        <f t="shared" si="57"/>
        <v>4284.4380064134421</v>
      </c>
      <c r="AB168" s="3">
        <f t="shared" si="58"/>
        <v>33438.234327140301</v>
      </c>
      <c r="AC168" s="3">
        <f t="shared" si="59"/>
        <v>42970.854460796931</v>
      </c>
      <c r="AD168" s="3">
        <f t="shared" si="60"/>
        <v>44897.185152105063</v>
      </c>
      <c r="AE168" s="3">
        <f t="shared" si="61"/>
        <v>46909.870885193035</v>
      </c>
      <c r="AF168" s="3">
        <f t="shared" si="62"/>
        <v>49012.782850648364</v>
      </c>
      <c r="AG168" s="3">
        <f t="shared" si="63"/>
        <v>51209.965779783794</v>
      </c>
      <c r="AH168" s="3">
        <f t="shared" si="64"/>
        <v>53505.645724254893</v>
      </c>
      <c r="AI168" s="3">
        <f t="shared" si="65"/>
        <v>55904.23818442865</v>
      </c>
    </row>
    <row r="169" spans="1:35" x14ac:dyDescent="0.25">
      <c r="A169" s="1" t="s">
        <v>213</v>
      </c>
      <c r="B169" s="1" t="s">
        <v>215</v>
      </c>
      <c r="C169" s="1">
        <v>1800.3763404194599</v>
      </c>
      <c r="D169" s="1" t="s">
        <v>152</v>
      </c>
      <c r="E169" s="2">
        <v>4259.6440020802202</v>
      </c>
      <c r="F169" s="1">
        <v>2.36597421686167</v>
      </c>
      <c r="G169" s="1">
        <v>4.1472502876902304</v>
      </c>
      <c r="H169" s="1">
        <v>112.312852559509</v>
      </c>
      <c r="I169" s="1">
        <f t="shared" si="44"/>
        <v>2.3659742152958794</v>
      </c>
      <c r="J169" s="1">
        <v>5.1917939412268799E-2</v>
      </c>
      <c r="K169" s="1">
        <v>4.9758785585670067</v>
      </c>
      <c r="L169" s="1">
        <f t="shared" si="45"/>
        <v>5.2342159200934963</v>
      </c>
      <c r="M169" s="1">
        <f t="shared" si="46"/>
        <v>5.5059656251036433</v>
      </c>
      <c r="N169" s="1">
        <f t="shared" si="47"/>
        <v>5.7918240148338089</v>
      </c>
      <c r="O169" s="1">
        <f t="shared" si="48"/>
        <v>6.0925235831224747</v>
      </c>
      <c r="P169" s="1">
        <f t="shared" si="49"/>
        <v>6.4088348533788464</v>
      </c>
      <c r="Q169" s="1">
        <f t="shared" si="50"/>
        <v>6.7415683529998063</v>
      </c>
      <c r="R169" s="1">
        <v>32.749214039519899</v>
      </c>
      <c r="S169" s="1">
        <v>0.68989251251483796</v>
      </c>
      <c r="T169" s="1">
        <v>0.86640177853474698</v>
      </c>
      <c r="U169" s="1">
        <f t="shared" si="51"/>
        <v>2.7704520742305072</v>
      </c>
      <c r="V169" s="1">
        <f t="shared" si="52"/>
        <v>2.8946480420872187</v>
      </c>
      <c r="W169" s="1">
        <f t="shared" si="53"/>
        <v>3.0244115628264852</v>
      </c>
      <c r="X169" s="1">
        <f t="shared" si="54"/>
        <v>3.15999222301408</v>
      </c>
      <c r="Y169" s="1">
        <f t="shared" si="55"/>
        <v>3.3016507978753395</v>
      </c>
      <c r="Z169" s="1">
        <f t="shared" si="56"/>
        <v>3.449659752869048</v>
      </c>
      <c r="AA169" s="1">
        <f t="shared" si="57"/>
        <v>3.6043037677462637</v>
      </c>
      <c r="AB169" s="3">
        <f t="shared" si="58"/>
        <v>4259.6439992611986</v>
      </c>
      <c r="AC169" s="3">
        <f t="shared" si="59"/>
        <v>4987.8563667106228</v>
      </c>
      <c r="AD169" s="3">
        <f t="shared" si="60"/>
        <v>5211.4558488153416</v>
      </c>
      <c r="AE169" s="3">
        <f t="shared" si="61"/>
        <v>5445.079021403847</v>
      </c>
      <c r="AF169" s="3">
        <f t="shared" si="62"/>
        <v>5689.1752342240434</v>
      </c>
      <c r="AG169" s="3">
        <f t="shared" si="63"/>
        <v>5944.2139808217935</v>
      </c>
      <c r="AH169" s="3">
        <f t="shared" si="64"/>
        <v>6210.6858015626749</v>
      </c>
      <c r="AI169" s="3">
        <f t="shared" si="65"/>
        <v>6489.1032271350896</v>
      </c>
    </row>
    <row r="170" spans="1:35" x14ac:dyDescent="0.25">
      <c r="A170" s="1" t="s">
        <v>213</v>
      </c>
      <c r="B170" s="1" t="s">
        <v>216</v>
      </c>
      <c r="C170" s="1">
        <v>555.72383774441096</v>
      </c>
      <c r="D170" s="1" t="s">
        <v>152</v>
      </c>
      <c r="E170" s="2">
        <v>23851.571612510499</v>
      </c>
      <c r="F170" s="1">
        <v>42.919828145792799</v>
      </c>
      <c r="G170" s="1">
        <v>0.82714889959318705</v>
      </c>
      <c r="H170" s="1">
        <v>27.784030658350702</v>
      </c>
      <c r="I170" s="1">
        <f t="shared" si="44"/>
        <v>42.919828149582244</v>
      </c>
      <c r="J170" s="1">
        <v>5.1917939412268799E-2</v>
      </c>
      <c r="K170" s="1">
        <v>1.0616249022717199</v>
      </c>
      <c r="L170" s="1">
        <f t="shared" si="45"/>
        <v>1.1167422796264188</v>
      </c>
      <c r="M170" s="1">
        <f t="shared" si="46"/>
        <v>1.1747212376391822</v>
      </c>
      <c r="N170" s="1">
        <f t="shared" si="47"/>
        <v>1.2357103436812389</v>
      </c>
      <c r="O170" s="1">
        <f t="shared" si="48"/>
        <v>1.2998658784355954</v>
      </c>
      <c r="P170" s="1">
        <f t="shared" si="49"/>
        <v>1.3673522363562902</v>
      </c>
      <c r="Q170" s="1">
        <f t="shared" si="50"/>
        <v>1.4383423469186665</v>
      </c>
      <c r="R170" s="1">
        <v>32.749214039519899</v>
      </c>
      <c r="S170" s="1">
        <v>50.589875017414599</v>
      </c>
      <c r="T170" s="1">
        <v>0.86640177853474698</v>
      </c>
      <c r="U170" s="1">
        <f t="shared" si="51"/>
        <v>53.280097538245208</v>
      </c>
      <c r="V170" s="1">
        <f t="shared" si="52"/>
        <v>55.66857894992971</v>
      </c>
      <c r="W170" s="1">
        <f t="shared" si="53"/>
        <v>58.164133053248591</v>
      </c>
      <c r="X170" s="1">
        <f t="shared" si="54"/>
        <v>60.771559785617235</v>
      </c>
      <c r="Y170" s="1">
        <f t="shared" si="55"/>
        <v>63.495874259757002</v>
      </c>
      <c r="Z170" s="1">
        <f t="shared" si="56"/>
        <v>66.342316409740363</v>
      </c>
      <c r="AA170" s="1">
        <f t="shared" si="57"/>
        <v>69.316361069456192</v>
      </c>
      <c r="AB170" s="3">
        <f t="shared" si="58"/>
        <v>23851.571614616445</v>
      </c>
      <c r="AC170" s="3">
        <f t="shared" si="59"/>
        <v>29609.02027935017</v>
      </c>
      <c r="AD170" s="3">
        <f t="shared" si="60"/>
        <v>30936.356335832668</v>
      </c>
      <c r="AE170" s="3">
        <f t="shared" si="61"/>
        <v>32323.195239427849</v>
      </c>
      <c r="AF170" s="3">
        <f t="shared" si="62"/>
        <v>33772.204429777121</v>
      </c>
      <c r="AG170" s="3">
        <f t="shared" si="63"/>
        <v>35286.170924568723</v>
      </c>
      <c r="AH170" s="3">
        <f t="shared" si="64"/>
        <v>36868.006680074926</v>
      </c>
      <c r="AI170" s="3">
        <f t="shared" si="65"/>
        <v>38520.754191995475</v>
      </c>
    </row>
    <row r="171" spans="1:35" x14ac:dyDescent="0.25">
      <c r="A171" s="1" t="s">
        <v>213</v>
      </c>
      <c r="B171" s="1" t="s">
        <v>217</v>
      </c>
      <c r="C171" s="1">
        <v>125.906459823329</v>
      </c>
      <c r="D171" s="1" t="s">
        <v>152</v>
      </c>
      <c r="E171" s="2">
        <v>25760.084384288501</v>
      </c>
      <c r="F171" s="1">
        <v>204.597003366108</v>
      </c>
      <c r="G171" s="1">
        <v>2.8250593091418401</v>
      </c>
      <c r="H171" s="1">
        <v>80.532646353489199</v>
      </c>
      <c r="I171" s="1">
        <f t="shared" si="44"/>
        <v>204.59700326725184</v>
      </c>
      <c r="J171" s="1">
        <v>5.1917939412268799E-2</v>
      </c>
      <c r="K171" s="1">
        <v>3.2523027098177191</v>
      </c>
      <c r="L171" s="1">
        <f t="shared" si="45"/>
        <v>3.4211555648563934</v>
      </c>
      <c r="M171" s="1">
        <f t="shared" si="46"/>
        <v>3.5987749121925541</v>
      </c>
      <c r="N171" s="1">
        <f t="shared" si="47"/>
        <v>3.7856158900421604</v>
      </c>
      <c r="O171" s="1">
        <f t="shared" si="48"/>
        <v>3.9821572664594913</v>
      </c>
      <c r="P171" s="1">
        <f t="shared" si="49"/>
        <v>4.1889026661496613</v>
      </c>
      <c r="Q171" s="1">
        <f t="shared" si="50"/>
        <v>4.4063818609747107</v>
      </c>
      <c r="R171" s="1">
        <v>32.749214039519899</v>
      </c>
      <c r="S171" s="1">
        <v>83.200929790267196</v>
      </c>
      <c r="T171" s="1">
        <v>0.86640177853474698</v>
      </c>
      <c r="U171" s="1">
        <f t="shared" si="51"/>
        <v>231.14863823154209</v>
      </c>
      <c r="V171" s="1">
        <f t="shared" si="52"/>
        <v>241.51074812362558</v>
      </c>
      <c r="W171" s="1">
        <f t="shared" si="53"/>
        <v>252.33737869053155</v>
      </c>
      <c r="X171" s="1">
        <f t="shared" si="54"/>
        <v>263.64935382426506</v>
      </c>
      <c r="Y171" s="1">
        <f t="shared" si="55"/>
        <v>275.46843092636431</v>
      </c>
      <c r="Z171" s="1">
        <f t="shared" si="56"/>
        <v>287.81734275598757</v>
      </c>
      <c r="AA171" s="1">
        <f t="shared" si="57"/>
        <v>300.71984115399903</v>
      </c>
      <c r="AB171" s="3">
        <f t="shared" si="58"/>
        <v>25760.084371841756</v>
      </c>
      <c r="AC171" s="3">
        <f t="shared" si="59"/>
        <v>29103.106732716864</v>
      </c>
      <c r="AD171" s="3">
        <f t="shared" si="60"/>
        <v>30407.763305529392</v>
      </c>
      <c r="AE171" s="3">
        <f t="shared" si="61"/>
        <v>31770.906032023566</v>
      </c>
      <c r="AF171" s="3">
        <f t="shared" si="62"/>
        <v>33195.156774721479</v>
      </c>
      <c r="AG171" s="3">
        <f t="shared" si="63"/>
        <v>34683.254931025767</v>
      </c>
      <c r="AH171" s="3">
        <f t="shared" si="64"/>
        <v>36238.062702164061</v>
      </c>
      <c r="AI171" s="3">
        <f t="shared" si="65"/>
        <v>37862.570598333856</v>
      </c>
    </row>
    <row r="172" spans="1:35" x14ac:dyDescent="0.25">
      <c r="A172" s="1" t="s">
        <v>213</v>
      </c>
      <c r="B172" s="1" t="s">
        <v>218</v>
      </c>
      <c r="C172" s="1">
        <v>241.837162097771</v>
      </c>
      <c r="D172" s="1" t="s">
        <v>152</v>
      </c>
      <c r="E172" s="2">
        <v>32809.4341762775</v>
      </c>
      <c r="F172" s="1">
        <v>135.66746273268399</v>
      </c>
      <c r="G172" s="1">
        <v>3.7033489619884401</v>
      </c>
      <c r="H172" s="1">
        <v>101.81981103233301</v>
      </c>
      <c r="I172" s="1">
        <f t="shared" si="44"/>
        <v>135.66746265004514</v>
      </c>
      <c r="J172" s="1">
        <v>5.1917939412268799E-2</v>
      </c>
      <c r="K172" s="1">
        <v>4.1375460664921313</v>
      </c>
      <c r="L172" s="1">
        <f t="shared" si="45"/>
        <v>4.352358932487741</v>
      </c>
      <c r="M172" s="1">
        <f t="shared" si="46"/>
        <v>4.5783244398450869</v>
      </c>
      <c r="N172" s="1">
        <f t="shared" si="47"/>
        <v>4.8160216107226734</v>
      </c>
      <c r="O172" s="1">
        <f t="shared" si="48"/>
        <v>5.0660595289163508</v>
      </c>
      <c r="P172" s="1">
        <f t="shared" si="49"/>
        <v>5.3290789005975769</v>
      </c>
      <c r="Q172" s="1">
        <f t="shared" si="50"/>
        <v>5.6057536960820027</v>
      </c>
      <c r="R172" s="1">
        <v>32.749214039519899</v>
      </c>
      <c r="S172" s="1">
        <v>43.635936171796203</v>
      </c>
      <c r="T172" s="1">
        <v>0.86640177853474698</v>
      </c>
      <c r="U172" s="1">
        <f t="shared" si="51"/>
        <v>149.34524276021148</v>
      </c>
      <c r="V172" s="1">
        <f t="shared" si="52"/>
        <v>156.04020678500939</v>
      </c>
      <c r="W172" s="1">
        <f t="shared" si="53"/>
        <v>163.03529783404269</v>
      </c>
      <c r="X172" s="1">
        <f t="shared" si="54"/>
        <v>170.34397023362934</v>
      </c>
      <c r="Y172" s="1">
        <f t="shared" si="55"/>
        <v>177.98028145103112</v>
      </c>
      <c r="Z172" s="1">
        <f t="shared" si="56"/>
        <v>185.9589191325222</v>
      </c>
      <c r="AA172" s="1">
        <f t="shared" si="57"/>
        <v>194.29522935354134</v>
      </c>
      <c r="AB172" s="3">
        <f t="shared" si="58"/>
        <v>32809.434156292256</v>
      </c>
      <c r="AC172" s="3">
        <f t="shared" si="59"/>
        <v>36117.229681932222</v>
      </c>
      <c r="AD172" s="3">
        <f t="shared" si="60"/>
        <v>37736.320782036018</v>
      </c>
      <c r="AE172" s="3">
        <f t="shared" si="61"/>
        <v>39427.993749949754</v>
      </c>
      <c r="AF172" s="3">
        <f t="shared" si="62"/>
        <v>41195.502341768093</v>
      </c>
      <c r="AG172" s="3">
        <f t="shared" si="63"/>
        <v>43042.246175479915</v>
      </c>
      <c r="AH172" s="3">
        <f t="shared" si="64"/>
        <v>44971.77726977806</v>
      </c>
      <c r="AI172" s="3">
        <f t="shared" si="65"/>
        <v>46987.806875995971</v>
      </c>
    </row>
    <row r="173" spans="1:35" x14ac:dyDescent="0.25">
      <c r="A173" s="1" t="s">
        <v>213</v>
      </c>
      <c r="B173" s="1" t="s">
        <v>219</v>
      </c>
      <c r="C173" s="1">
        <v>605.74466666114301</v>
      </c>
      <c r="D173" s="1" t="s">
        <v>152</v>
      </c>
      <c r="E173" s="2">
        <v>123118.786337835</v>
      </c>
      <c r="F173" s="1">
        <v>203.251952702224</v>
      </c>
      <c r="G173" s="1">
        <v>4.3054052148136801</v>
      </c>
      <c r="H173" s="1">
        <v>116.014365015319</v>
      </c>
      <c r="I173" s="1">
        <f t="shared" si="44"/>
        <v>203.25195256417308</v>
      </c>
      <c r="J173" s="1">
        <v>5.1917939412268799E-2</v>
      </c>
      <c r="K173" s="1">
        <v>4.9680651282603927</v>
      </c>
      <c r="L173" s="1">
        <f t="shared" si="45"/>
        <v>5.2259968325856212</v>
      </c>
      <c r="M173" s="1">
        <f t="shared" si="46"/>
        <v>5.49731981950851</v>
      </c>
      <c r="N173" s="1">
        <f t="shared" si="47"/>
        <v>5.782729336827618</v>
      </c>
      <c r="O173" s="1">
        <f t="shared" si="48"/>
        <v>6.082956728174584</v>
      </c>
      <c r="P173" s="1">
        <f t="shared" si="49"/>
        <v>6.3987713070354051</v>
      </c>
      <c r="Q173" s="1">
        <f t="shared" si="50"/>
        <v>6.730982328067034</v>
      </c>
      <c r="R173" s="1">
        <v>32.749214039519899</v>
      </c>
      <c r="S173" s="1">
        <v>57.375150931667498</v>
      </c>
      <c r="T173" s="1">
        <v>0.86640177853474698</v>
      </c>
      <c r="U173" s="1">
        <f t="shared" si="51"/>
        <v>230.0921165476791</v>
      </c>
      <c r="V173" s="1">
        <f t="shared" si="52"/>
        <v>240.4068638687549</v>
      </c>
      <c r="W173" s="1">
        <f t="shared" si="53"/>
        <v>251.18400865869665</v>
      </c>
      <c r="X173" s="1">
        <f t="shared" si="54"/>
        <v>262.44427962879098</v>
      </c>
      <c r="Y173" s="1">
        <f t="shared" si="55"/>
        <v>274.20933473302273</v>
      </c>
      <c r="Z173" s="1">
        <f t="shared" si="56"/>
        <v>286.50180282488515</v>
      </c>
      <c r="AA173" s="1">
        <f t="shared" si="57"/>
        <v>299.34532718161398</v>
      </c>
      <c r="AB173" s="3">
        <f t="shared" si="58"/>
        <v>123118.78625421147</v>
      </c>
      <c r="AC173" s="3">
        <f t="shared" si="59"/>
        <v>139377.07243953075</v>
      </c>
      <c r="AD173" s="3">
        <f t="shared" si="60"/>
        <v>145625.17561722972</v>
      </c>
      <c r="AE173" s="3">
        <f t="shared" si="61"/>
        <v>152153.37359557187</v>
      </c>
      <c r="AF173" s="3">
        <f t="shared" si="62"/>
        <v>158974.22268086579</v>
      </c>
      <c r="AG173" s="3">
        <f t="shared" si="63"/>
        <v>166100.84206322863</v>
      </c>
      <c r="AH173" s="3">
        <f t="shared" si="64"/>
        <v>173546.93904997659</v>
      </c>
      <c r="AI173" s="3">
        <f t="shared" si="65"/>
        <v>181326.83543019756</v>
      </c>
    </row>
    <row r="174" spans="1:35" x14ac:dyDescent="0.25">
      <c r="A174" s="1" t="s">
        <v>213</v>
      </c>
      <c r="B174" s="1" t="s">
        <v>220</v>
      </c>
      <c r="C174" s="1">
        <v>320.49674558223597</v>
      </c>
      <c r="D174" s="1" t="s">
        <v>152</v>
      </c>
      <c r="E174" s="2">
        <v>67856.523912127799</v>
      </c>
      <c r="F174" s="1">
        <v>211.72297331398801</v>
      </c>
      <c r="G174" s="1">
        <v>7.07664940628948</v>
      </c>
      <c r="H174" s="1">
        <v>178.440361995545</v>
      </c>
      <c r="I174" s="1">
        <f t="shared" si="44"/>
        <v>211.72297312123345</v>
      </c>
      <c r="J174" s="1">
        <v>5.1917939412268799E-2</v>
      </c>
      <c r="K174" s="1">
        <v>9.0638687162290985</v>
      </c>
      <c r="L174" s="1">
        <f t="shared" si="45"/>
        <v>9.5344461030790395</v>
      </c>
      <c r="M174" s="1">
        <f t="shared" si="46"/>
        <v>10.02945489818824</v>
      </c>
      <c r="N174" s="1">
        <f t="shared" si="47"/>
        <v>10.55016352993046</v>
      </c>
      <c r="O174" s="1">
        <f t="shared" si="48"/>
        <v>11.097906280866917</v>
      </c>
      <c r="P174" s="1">
        <f t="shared" si="49"/>
        <v>11.674086706760004</v>
      </c>
      <c r="Q174" s="1">
        <f t="shared" si="50"/>
        <v>12.280181233095144</v>
      </c>
      <c r="R174" s="1">
        <v>32.749214039519899</v>
      </c>
      <c r="S174" s="1">
        <v>38.8575818419177</v>
      </c>
      <c r="T174" s="1">
        <v>0.86640177853474698</v>
      </c>
      <c r="U174" s="1">
        <f t="shared" si="51"/>
        <v>262.35780070363819</v>
      </c>
      <c r="V174" s="1">
        <f t="shared" si="52"/>
        <v>274.11897906374276</v>
      </c>
      <c r="W174" s="1">
        <f t="shared" si="53"/>
        <v>286.40739662179448</v>
      </c>
      <c r="X174" s="1">
        <f t="shared" si="54"/>
        <v>299.24668886425081</v>
      </c>
      <c r="Y174" s="1">
        <f t="shared" si="55"/>
        <v>312.66155082743222</v>
      </c>
      <c r="Z174" s="1">
        <f t="shared" si="56"/>
        <v>326.67778459584287</v>
      </c>
      <c r="AA174" s="1">
        <f t="shared" si="57"/>
        <v>341.32234892978329</v>
      </c>
      <c r="AB174" s="3">
        <f t="shared" si="58"/>
        <v>67856.523850350539</v>
      </c>
      <c r="AC174" s="3">
        <f t="shared" si="59"/>
        <v>84084.821303628894</v>
      </c>
      <c r="AD174" s="3">
        <f t="shared" si="60"/>
        <v>87854.240692254636</v>
      </c>
      <c r="AE174" s="3">
        <f t="shared" si="61"/>
        <v>91792.638527965813</v>
      </c>
      <c r="AF174" s="3">
        <f t="shared" si="62"/>
        <v>95907.589907252317</v>
      </c>
      <c r="AG174" s="3">
        <f t="shared" si="63"/>
        <v>100207.00950888688</v>
      </c>
      <c r="AH174" s="3">
        <f t="shared" si="64"/>
        <v>104699.16681698234</v>
      </c>
      <c r="AI174" s="3">
        <f t="shared" si="65"/>
        <v>109392.70202647992</v>
      </c>
    </row>
    <row r="175" spans="1:35" x14ac:dyDescent="0.25">
      <c r="A175" s="1" t="s">
        <v>213</v>
      </c>
      <c r="B175" s="1" t="s">
        <v>221</v>
      </c>
      <c r="C175" s="1">
        <v>634.72971184895005</v>
      </c>
      <c r="D175" s="1" t="s">
        <v>152</v>
      </c>
      <c r="E175" s="2">
        <v>92513.656412045399</v>
      </c>
      <c r="F175" s="1">
        <v>145.75283728652801</v>
      </c>
      <c r="G175" s="1">
        <v>4.5685841319931502</v>
      </c>
      <c r="H175" s="1">
        <v>122.13407766548799</v>
      </c>
      <c r="I175" s="1">
        <f t="shared" si="44"/>
        <v>145.75283718350821</v>
      </c>
      <c r="J175" s="1">
        <v>5.1917939412268799E-2</v>
      </c>
      <c r="K175" s="1">
        <v>5.2405010995410759</v>
      </c>
      <c r="L175" s="1">
        <f t="shared" si="45"/>
        <v>5.5125771181169778</v>
      </c>
      <c r="M175" s="1">
        <f t="shared" si="46"/>
        <v>5.7987787629408345</v>
      </c>
      <c r="N175" s="1">
        <f t="shared" si="47"/>
        <v>6.0998394074203484</v>
      </c>
      <c r="O175" s="1">
        <f t="shared" si="48"/>
        <v>6.416530500199368</v>
      </c>
      <c r="P175" s="1">
        <f t="shared" si="49"/>
        <v>6.7496635419456936</v>
      </c>
      <c r="Q175" s="1">
        <f t="shared" si="50"/>
        <v>7.10009216476963</v>
      </c>
      <c r="R175" s="1">
        <v>32.749214039519899</v>
      </c>
      <c r="S175" s="1">
        <v>39.0823835280219</v>
      </c>
      <c r="T175" s="1">
        <v>0.86640177853474698</v>
      </c>
      <c r="U175" s="1">
        <f t="shared" si="51"/>
        <v>164.15228401670333</v>
      </c>
      <c r="V175" s="1">
        <f t="shared" si="52"/>
        <v>171.51102953660438</v>
      </c>
      <c r="W175" s="1">
        <f t="shared" si="53"/>
        <v>179.19965859087733</v>
      </c>
      <c r="X175" s="1">
        <f t="shared" si="54"/>
        <v>187.23295945368611</v>
      </c>
      <c r="Y175" s="1">
        <f t="shared" si="55"/>
        <v>195.62638333938375</v>
      </c>
      <c r="Z175" s="1">
        <f t="shared" si="56"/>
        <v>204.39607412130815</v>
      </c>
      <c r="AA175" s="1">
        <f t="shared" si="57"/>
        <v>213.55889938283474</v>
      </c>
      <c r="AB175" s="3">
        <f t="shared" si="58"/>
        <v>92513.656346655102</v>
      </c>
      <c r="AC175" s="3">
        <f t="shared" si="59"/>
        <v>104192.33193326912</v>
      </c>
      <c r="AD175" s="3">
        <f t="shared" si="60"/>
        <v>108863.14635668565</v>
      </c>
      <c r="AE175" s="3">
        <f t="shared" si="61"/>
        <v>113743.3476608178</v>
      </c>
      <c r="AF175" s="3">
        <f t="shared" si="62"/>
        <v>118842.32240266433</v>
      </c>
      <c r="AG175" s="3">
        <f t="shared" si="63"/>
        <v>124169.87792705929</v>
      </c>
      <c r="AH175" s="3">
        <f t="shared" si="64"/>
        <v>129736.26123007455</v>
      </c>
      <c r="AI175" s="3">
        <f t="shared" si="65"/>
        <v>135552.17866804561</v>
      </c>
    </row>
    <row r="176" spans="1:35" x14ac:dyDescent="0.25">
      <c r="A176" s="1" t="s">
        <v>222</v>
      </c>
      <c r="B176" s="1" t="s">
        <v>223</v>
      </c>
      <c r="C176" s="1">
        <v>9.14389264437831</v>
      </c>
      <c r="D176" s="1" t="s">
        <v>152</v>
      </c>
      <c r="E176" s="2">
        <v>19920.503447619602</v>
      </c>
      <c r="F176" s="1">
        <v>2178.5583254705898</v>
      </c>
      <c r="G176" s="1">
        <v>64.471413818971797</v>
      </c>
      <c r="H176" s="1">
        <v>1210.1517621087</v>
      </c>
      <c r="I176" s="1">
        <f t="shared" si="44"/>
        <v>2178.5583212477859</v>
      </c>
      <c r="J176" s="1">
        <v>5.1917939412268799E-2</v>
      </c>
      <c r="K176" s="1">
        <v>74.903356667844136</v>
      </c>
      <c r="L176" s="1">
        <f t="shared" si="45"/>
        <v>78.792184601100828</v>
      </c>
      <c r="M176" s="1">
        <f t="shared" si="46"/>
        <v>82.88291246738109</v>
      </c>
      <c r="N176" s="1">
        <f t="shared" si="47"/>
        <v>87.186022495174967</v>
      </c>
      <c r="O176" s="1">
        <f t="shared" si="48"/>
        <v>91.712541128676165</v>
      </c>
      <c r="P176" s="1">
        <f t="shared" si="49"/>
        <v>96.474067282339988</v>
      </c>
      <c r="Q176" s="1">
        <f t="shared" si="50"/>
        <v>101.48280206235967</v>
      </c>
      <c r="R176" s="1">
        <v>32.749214039519899</v>
      </c>
      <c r="S176" s="1">
        <v>58.9563021203993</v>
      </c>
      <c r="T176" s="1">
        <v>0.86640177853474698</v>
      </c>
      <c r="U176" s="1">
        <f t="shared" si="51"/>
        <v>2480.8555558253847</v>
      </c>
      <c r="V176" s="1">
        <f t="shared" si="52"/>
        <v>2592.0692670223234</v>
      </c>
      <c r="W176" s="1">
        <f t="shared" si="53"/>
        <v>2708.2685524616468</v>
      </c>
      <c r="X176" s="1">
        <f t="shared" si="54"/>
        <v>2829.6769093206235</v>
      </c>
      <c r="Y176" s="1">
        <f t="shared" si="55"/>
        <v>2956.527853880807</v>
      </c>
      <c r="Z176" s="1">
        <f t="shared" si="56"/>
        <v>3089.0653706721919</v>
      </c>
      <c r="AA176" s="1">
        <f t="shared" si="57"/>
        <v>3227.5443817519422</v>
      </c>
      <c r="AB176" s="3">
        <f t="shared" si="58"/>
        <v>19920.503409006789</v>
      </c>
      <c r="AC176" s="3">
        <f t="shared" si="59"/>
        <v>22684.676868676797</v>
      </c>
      <c r="AD176" s="3">
        <f t="shared" si="60"/>
        <v>23701.603104444501</v>
      </c>
      <c r="AE176" s="3">
        <f t="shared" si="61"/>
        <v>24764.116895855146</v>
      </c>
      <c r="AF176" s="3">
        <f t="shared" si="62"/>
        <v>25874.261877104</v>
      </c>
      <c r="AG176" s="3">
        <f t="shared" si="63"/>
        <v>27034.173296000303</v>
      </c>
      <c r="AH176" s="3">
        <f t="shared" si="64"/>
        <v>28246.082120893214</v>
      </c>
      <c r="AI176" s="3">
        <f t="shared" si="65"/>
        <v>29512.319331706123</v>
      </c>
    </row>
    <row r="177" spans="1:35" x14ac:dyDescent="0.25">
      <c r="A177" s="1" t="s">
        <v>222</v>
      </c>
      <c r="B177" s="1" t="s">
        <v>224</v>
      </c>
      <c r="C177" s="1">
        <v>90.553136601355703</v>
      </c>
      <c r="D177" s="1" t="s">
        <v>152</v>
      </c>
      <c r="E177" s="2">
        <v>22015.264498811601</v>
      </c>
      <c r="F177" s="1">
        <v>243.119844602732</v>
      </c>
      <c r="G177" s="1">
        <v>11.004545384655801</v>
      </c>
      <c r="H177" s="1">
        <v>261.589800790634</v>
      </c>
      <c r="I177" s="1">
        <f t="shared" si="44"/>
        <v>243.11984433145315</v>
      </c>
      <c r="J177" s="1">
        <v>5.1917939412268799E-2</v>
      </c>
      <c r="K177" s="1">
        <v>13.10657854975382</v>
      </c>
      <c r="L177" s="1">
        <f t="shared" si="45"/>
        <v>13.787045100802082</v>
      </c>
      <c r="M177" s="1">
        <f t="shared" si="46"/>
        <v>14.502840073019742</v>
      </c>
      <c r="N177" s="1">
        <f t="shared" si="47"/>
        <v>15.255797645236607</v>
      </c>
      <c r="O177" s="1">
        <f t="shared" si="48"/>
        <v>16.047847223067834</v>
      </c>
      <c r="P177" s="1">
        <f t="shared" si="49"/>
        <v>16.881018382892417</v>
      </c>
      <c r="Q177" s="1">
        <f t="shared" si="50"/>
        <v>17.757446072512824</v>
      </c>
      <c r="R177" s="1">
        <v>32.749214039519899</v>
      </c>
      <c r="S177" s="1">
        <v>30.4369046655689</v>
      </c>
      <c r="T177" s="1">
        <v>0.86640177853474698</v>
      </c>
      <c r="U177" s="1">
        <f t="shared" si="51"/>
        <v>282.87543253808582</v>
      </c>
      <c r="V177" s="1">
        <f t="shared" si="52"/>
        <v>295.5563911634797</v>
      </c>
      <c r="W177" s="1">
        <f t="shared" si="53"/>
        <v>308.8058216077801</v>
      </c>
      <c r="X177" s="1">
        <f t="shared" si="54"/>
        <v>322.64920776526054</v>
      </c>
      <c r="Y177" s="1">
        <f t="shared" si="55"/>
        <v>337.11317594191178</v>
      </c>
      <c r="Z177" s="1">
        <f t="shared" si="56"/>
        <v>352.22554606835905</v>
      </c>
      <c r="AA177" s="1">
        <f t="shared" si="57"/>
        <v>368.01538520859009</v>
      </c>
      <c r="AB177" s="3">
        <f t="shared" si="58"/>
        <v>22015.264474246411</v>
      </c>
      <c r="AC177" s="3">
        <f t="shared" si="59"/>
        <v>25615.257683788866</v>
      </c>
      <c r="AD177" s="3">
        <f t="shared" si="60"/>
        <v>26763.558262430299</v>
      </c>
      <c r="AE177" s="3">
        <f t="shared" si="61"/>
        <v>27963.335747343193</v>
      </c>
      <c r="AF177" s="3">
        <f t="shared" si="62"/>
        <v>29216.897785086836</v>
      </c>
      <c r="AG177" s="3">
        <f t="shared" si="63"/>
        <v>30526.655471184797</v>
      </c>
      <c r="AH177" s="3">
        <f t="shared" si="64"/>
        <v>31895.127987615222</v>
      </c>
      <c r="AI177" s="3">
        <f t="shared" si="65"/>
        <v>33324.947448193998</v>
      </c>
    </row>
    <row r="178" spans="1:35" x14ac:dyDescent="0.25">
      <c r="A178" s="1" t="s">
        <v>222</v>
      </c>
      <c r="B178" s="1" t="s">
        <v>225</v>
      </c>
      <c r="C178" s="1">
        <v>737.12125634845802</v>
      </c>
      <c r="D178" s="1" t="s">
        <v>152</v>
      </c>
      <c r="E178" s="2">
        <v>143521.15391509599</v>
      </c>
      <c r="F178" s="1">
        <v>194.704945324829</v>
      </c>
      <c r="G178" s="1">
        <v>6.7364353221955398</v>
      </c>
      <c r="H178" s="1">
        <v>170.983511723351</v>
      </c>
      <c r="I178" s="1">
        <f t="shared" si="44"/>
        <v>194.70494515203148</v>
      </c>
      <c r="J178" s="1">
        <v>5.1917939412268799E-2</v>
      </c>
      <c r="K178" s="1">
        <v>8.3817125021102861</v>
      </c>
      <c r="L178" s="1">
        <f t="shared" si="45"/>
        <v>8.8168737439659051</v>
      </c>
      <c r="M178" s="1">
        <f t="shared" si="46"/>
        <v>9.2746276608107507</v>
      </c>
      <c r="N178" s="1">
        <f t="shared" si="47"/>
        <v>9.7561472177760766</v>
      </c>
      <c r="O178" s="1">
        <f t="shared" si="48"/>
        <v>10.262666277925751</v>
      </c>
      <c r="P178" s="1">
        <f t="shared" si="49"/>
        <v>10.795482763951435</v>
      </c>
      <c r="Q178" s="1">
        <f t="shared" si="50"/>
        <v>11.355961984016458</v>
      </c>
      <c r="R178" s="1">
        <v>32.749214039519899</v>
      </c>
      <c r="S178" s="1">
        <v>37.292683164168501</v>
      </c>
      <c r="T178" s="1">
        <v>0.86640177853474698</v>
      </c>
      <c r="U178" s="1">
        <f t="shared" si="51"/>
        <v>235.28854118313933</v>
      </c>
      <c r="V178" s="1">
        <f t="shared" si="52"/>
        <v>245.8362378459484</v>
      </c>
      <c r="W178" s="1">
        <f t="shared" si="53"/>
        <v>256.85677481084446</v>
      </c>
      <c r="X178" s="1">
        <f t="shared" si="54"/>
        <v>268.37134892851674</v>
      </c>
      <c r="Y178" s="1">
        <f t="shared" si="55"/>
        <v>280.40210727846795</v>
      </c>
      <c r="Z178" s="1">
        <f t="shared" si="56"/>
        <v>292.97218976660611</v>
      </c>
      <c r="AA178" s="1">
        <f t="shared" si="57"/>
        <v>306.10577363243419</v>
      </c>
      <c r="AB178" s="3">
        <f t="shared" si="58"/>
        <v>143521.15378772304</v>
      </c>
      <c r="AC178" s="3">
        <f t="shared" si="59"/>
        <v>173436.18508131156</v>
      </c>
      <c r="AD178" s="3">
        <f t="shared" si="60"/>
        <v>181211.11649698383</v>
      </c>
      <c r="AE178" s="3">
        <f t="shared" si="61"/>
        <v>189334.58855018264</v>
      </c>
      <c r="AF178" s="3">
        <f t="shared" si="62"/>
        <v>197822.22589011866</v>
      </c>
      <c r="AG178" s="3">
        <f t="shared" si="63"/>
        <v>206690.3535998594</v>
      </c>
      <c r="AH178" s="3">
        <f t="shared" si="64"/>
        <v>215956.02859591955</v>
      </c>
      <c r="AI178" s="3">
        <f t="shared" si="65"/>
        <v>225637.07243545659</v>
      </c>
    </row>
    <row r="179" spans="1:35" x14ac:dyDescent="0.25">
      <c r="A179" s="1" t="s">
        <v>222</v>
      </c>
      <c r="B179" s="1" t="s">
        <v>226</v>
      </c>
      <c r="C179" s="1">
        <v>502.402196909069</v>
      </c>
      <c r="D179" s="1" t="s">
        <v>152</v>
      </c>
      <c r="E179" s="2">
        <v>116525.884656194</v>
      </c>
      <c r="F179" s="1">
        <v>231.93745045920801</v>
      </c>
      <c r="G179" s="1">
        <v>10.173955838413899</v>
      </c>
      <c r="H179" s="1">
        <v>244.39475345116699</v>
      </c>
      <c r="I179" s="1">
        <f t="shared" si="44"/>
        <v>231.93745020887519</v>
      </c>
      <c r="J179" s="1">
        <v>5.1917939412268799E-2</v>
      </c>
      <c r="K179" s="1">
        <v>11.81764443281218</v>
      </c>
      <c r="L179" s="1">
        <f t="shared" si="45"/>
        <v>12.43119218047066</v>
      </c>
      <c r="M179" s="1">
        <f t="shared" si="46"/>
        <v>13.076594062918605</v>
      </c>
      <c r="N179" s="1">
        <f t="shared" si="47"/>
        <v>13.755503881196049</v>
      </c>
      <c r="O179" s="1">
        <f t="shared" si="48"/>
        <v>14.469661298285214</v>
      </c>
      <c r="P179" s="1">
        <f t="shared" si="49"/>
        <v>15.220896296885638</v>
      </c>
      <c r="Q179" s="1">
        <f t="shared" si="50"/>
        <v>16.011133868627773</v>
      </c>
      <c r="R179" s="1">
        <v>32.749214039519899</v>
      </c>
      <c r="S179" s="1">
        <v>31.079919276527701</v>
      </c>
      <c r="T179" s="1">
        <v>0.86640177853474698</v>
      </c>
      <c r="U179" s="1">
        <f t="shared" si="51"/>
        <v>264.07213566172175</v>
      </c>
      <c r="V179" s="1">
        <f t="shared" si="52"/>
        <v>275.91016555494969</v>
      </c>
      <c r="W179" s="1">
        <f t="shared" si="53"/>
        <v>288.27887980607784</v>
      </c>
      <c r="X179" s="1">
        <f t="shared" si="54"/>
        <v>301.20206834385783</v>
      </c>
      <c r="Y179" s="1">
        <f t="shared" si="55"/>
        <v>314.70458757036295</v>
      </c>
      <c r="Z179" s="1">
        <f t="shared" si="56"/>
        <v>328.8124081696796</v>
      </c>
      <c r="AA179" s="1">
        <f t="shared" si="57"/>
        <v>343.55266505980165</v>
      </c>
      <c r="AB179" s="3">
        <f t="shared" si="58"/>
        <v>116525.8845304267</v>
      </c>
      <c r="AC179" s="3">
        <f t="shared" si="59"/>
        <v>132670.42109891871</v>
      </c>
      <c r="AD179" s="3">
        <f t="shared" si="60"/>
        <v>138617.87332435165</v>
      </c>
      <c r="AE179" s="3">
        <f t="shared" si="61"/>
        <v>144831.94253705896</v>
      </c>
      <c r="AF179" s="3">
        <f t="shared" si="62"/>
        <v>151324.58084950972</v>
      </c>
      <c r="AG179" s="3">
        <f t="shared" si="63"/>
        <v>158108.27617271282</v>
      </c>
      <c r="AH179" s="3">
        <f t="shared" si="64"/>
        <v>165196.07623540855</v>
      </c>
      <c r="AI179" s="3">
        <f t="shared" si="65"/>
        <v>172601.6136800099</v>
      </c>
    </row>
    <row r="180" spans="1:35" x14ac:dyDescent="0.25">
      <c r="A180" s="1" t="s">
        <v>222</v>
      </c>
      <c r="B180" s="1" t="s">
        <v>227</v>
      </c>
      <c r="C180" s="1">
        <v>110.771147113951</v>
      </c>
      <c r="D180" s="1" t="s">
        <v>152</v>
      </c>
      <c r="E180" s="2">
        <v>35419.853580877403</v>
      </c>
      <c r="F180" s="1">
        <v>319.75703514598899</v>
      </c>
      <c r="G180" s="1">
        <v>5.7165386264959697</v>
      </c>
      <c r="H180" s="1">
        <v>148.31408033455</v>
      </c>
      <c r="I180" s="1">
        <f t="shared" si="44"/>
        <v>319.75703488663254</v>
      </c>
      <c r="J180" s="1">
        <v>5.1917939412268799E-2</v>
      </c>
      <c r="K180" s="1">
        <v>6.7210123357591058</v>
      </c>
      <c r="L180" s="1">
        <f t="shared" si="45"/>
        <v>7.0699534469961582</v>
      </c>
      <c r="M180" s="1">
        <f t="shared" si="46"/>
        <v>7.4370108617048665</v>
      </c>
      <c r="N180" s="1">
        <f t="shared" si="47"/>
        <v>7.8231251410312455</v>
      </c>
      <c r="O180" s="1">
        <f t="shared" si="48"/>
        <v>8.2292856781179022</v>
      </c>
      <c r="P180" s="1">
        <f t="shared" si="49"/>
        <v>8.6565332333606797</v>
      </c>
      <c r="Q180" s="1">
        <f t="shared" si="50"/>
        <v>9.1059626012905905</v>
      </c>
      <c r="R180" s="1">
        <v>32.749214039519899</v>
      </c>
      <c r="S180" s="1">
        <v>70.605512039161695</v>
      </c>
      <c r="T180" s="1">
        <v>0.86640177853474698</v>
      </c>
      <c r="U180" s="1">
        <f t="shared" si="51"/>
        <v>367.89975289845466</v>
      </c>
      <c r="V180" s="1">
        <f t="shared" si="52"/>
        <v>384.39224750266447</v>
      </c>
      <c r="W180" s="1">
        <f t="shared" si="53"/>
        <v>401.62408040793849</v>
      </c>
      <c r="X180" s="1">
        <f t="shared" si="54"/>
        <v>419.62839524333589</v>
      </c>
      <c r="Y180" s="1">
        <f t="shared" si="55"/>
        <v>438.43982142614749</v>
      </c>
      <c r="Z180" s="1">
        <f t="shared" si="56"/>
        <v>458.09454076796044</v>
      </c>
      <c r="AA180" s="1">
        <f t="shared" si="57"/>
        <v>478.63035706658906</v>
      </c>
      <c r="AB180" s="3">
        <f t="shared" si="58"/>
        <v>35419.853552147935</v>
      </c>
      <c r="AC180" s="3">
        <f t="shared" si="59"/>
        <v>40752.677651500941</v>
      </c>
      <c r="AD180" s="3">
        <f t="shared" si="60"/>
        <v>42579.570197579909</v>
      </c>
      <c r="AE180" s="3">
        <f t="shared" si="61"/>
        <v>44488.360095373042</v>
      </c>
      <c r="AF180" s="3">
        <f t="shared" si="62"/>
        <v>46482.718702690734</v>
      </c>
      <c r="AG180" s="3">
        <f t="shared" si="63"/>
        <v>48566.481959810189</v>
      </c>
      <c r="AH180" s="3">
        <f t="shared" si="64"/>
        <v>50743.657767505574</v>
      </c>
      <c r="AI180" s="3">
        <f t="shared" si="65"/>
        <v>53018.433695826032</v>
      </c>
    </row>
    <row r="181" spans="1:35" x14ac:dyDescent="0.25">
      <c r="A181" s="1" t="s">
        <v>222</v>
      </c>
      <c r="B181" s="1" t="s">
        <v>228</v>
      </c>
      <c r="C181" s="1">
        <v>198.49687908388699</v>
      </c>
      <c r="D181" s="1" t="s">
        <v>152</v>
      </c>
      <c r="E181" s="2">
        <v>55849.696656577798</v>
      </c>
      <c r="F181" s="1">
        <v>281.36309706398498</v>
      </c>
      <c r="G181" s="1">
        <v>20.5360437157949</v>
      </c>
      <c r="H181" s="1">
        <v>449.12554266609101</v>
      </c>
      <c r="I181" s="1">
        <f t="shared" si="44"/>
        <v>281.36309666836485</v>
      </c>
      <c r="J181" s="1">
        <v>5.1917939412268799E-2</v>
      </c>
      <c r="K181" s="1">
        <v>23.837601647953178</v>
      </c>
      <c r="L181" s="1">
        <f t="shared" si="45"/>
        <v>25.075200806045412</v>
      </c>
      <c r="M181" s="1">
        <f t="shared" si="46"/>
        <v>26.377053562244154</v>
      </c>
      <c r="N181" s="1">
        <f t="shared" si="47"/>
        <v>27.746495830962917</v>
      </c>
      <c r="O181" s="1">
        <f t="shared" si="48"/>
        <v>29.18703672041762</v>
      </c>
      <c r="P181" s="1">
        <f t="shared" si="49"/>
        <v>30.70236752449193</v>
      </c>
      <c r="Q181" s="1">
        <f t="shared" si="50"/>
        <v>32.296371181441714</v>
      </c>
      <c r="R181" s="1">
        <v>32.749214039519899</v>
      </c>
      <c r="S181" s="1">
        <v>20.516357706738599</v>
      </c>
      <c r="T181" s="1">
        <v>0.86640177853474698</v>
      </c>
      <c r="U181" s="1">
        <f t="shared" si="51"/>
        <v>320.15699292832534</v>
      </c>
      <c r="V181" s="1">
        <f t="shared" si="52"/>
        <v>334.5092381711425</v>
      </c>
      <c r="W181" s="1">
        <f t="shared" si="53"/>
        <v>349.50487696168727</v>
      </c>
      <c r="X181" s="1">
        <f t="shared" si="54"/>
        <v>365.17275184342623</v>
      </c>
      <c r="Y181" s="1">
        <f t="shared" si="55"/>
        <v>381.54299833566677</v>
      </c>
      <c r="Z181" s="1">
        <f t="shared" si="56"/>
        <v>398.64710289607928</v>
      </c>
      <c r="AA181" s="1">
        <f t="shared" si="57"/>
        <v>416.51796348160428</v>
      </c>
      <c r="AB181" s="3">
        <f t="shared" si="58"/>
        <v>55849.696578048424</v>
      </c>
      <c r="AC181" s="3">
        <f t="shared" si="59"/>
        <v>63550.163913154662</v>
      </c>
      <c r="AD181" s="3">
        <f t="shared" si="60"/>
        <v>66399.039801700434</v>
      </c>
      <c r="AE181" s="3">
        <f t="shared" si="61"/>
        <v>69375.627301492845</v>
      </c>
      <c r="AF181" s="3">
        <f t="shared" si="62"/>
        <v>72485.651567394845</v>
      </c>
      <c r="AG181" s="3">
        <f t="shared" si="63"/>
        <v>75735.094405938537</v>
      </c>
      <c r="AH181" s="3">
        <f t="shared" si="64"/>
        <v>79130.205780704899</v>
      </c>
      <c r="AI181" s="3">
        <f t="shared" si="65"/>
        <v>82677.51583347487</v>
      </c>
    </row>
    <row r="182" spans="1:35" x14ac:dyDescent="0.25">
      <c r="A182" s="1" t="s">
        <v>222</v>
      </c>
      <c r="B182" s="1" t="s">
        <v>229</v>
      </c>
      <c r="C182" s="1">
        <v>253.42856265929001</v>
      </c>
      <c r="D182" s="1" t="s">
        <v>152</v>
      </c>
      <c r="E182" s="2">
        <v>33602.534848178097</v>
      </c>
      <c r="F182" s="1">
        <v>132.59174299683599</v>
      </c>
      <c r="G182" s="1">
        <v>5.9608218321184703</v>
      </c>
      <c r="H182" s="1">
        <v>153.789789157299</v>
      </c>
      <c r="I182" s="1">
        <f t="shared" si="44"/>
        <v>132.59174288670863</v>
      </c>
      <c r="J182" s="1">
        <v>5.1917939412268799E-2</v>
      </c>
      <c r="K182" s="1">
        <v>7.5386769688087529</v>
      </c>
      <c r="L182" s="1">
        <f t="shared" si="45"/>
        <v>7.9300695429240324</v>
      </c>
      <c r="M182" s="1">
        <f t="shared" si="46"/>
        <v>8.3417824129886409</v>
      </c>
      <c r="N182" s="1">
        <f t="shared" si="47"/>
        <v>8.7748705668965155</v>
      </c>
      <c r="O182" s="1">
        <f t="shared" si="48"/>
        <v>9.2304437653391496</v>
      </c>
      <c r="P182" s="1">
        <f t="shared" si="49"/>
        <v>9.7096693854963831</v>
      </c>
      <c r="Q182" s="1">
        <f t="shared" si="50"/>
        <v>10.213775412365747</v>
      </c>
      <c r="R182" s="1">
        <v>32.749214039519899</v>
      </c>
      <c r="S182" s="1">
        <v>28.235134432982601</v>
      </c>
      <c r="T182" s="1">
        <v>0.86640177853474698</v>
      </c>
      <c r="U182" s="1">
        <f t="shared" si="51"/>
        <v>162.50993794068572</v>
      </c>
      <c r="V182" s="1">
        <f t="shared" si="52"/>
        <v>169.79505910073442</v>
      </c>
      <c r="W182" s="1">
        <f t="shared" si="53"/>
        <v>177.40676330542112</v>
      </c>
      <c r="X182" s="1">
        <f t="shared" si="54"/>
        <v>185.35969087200351</v>
      </c>
      <c r="Y182" s="1">
        <f t="shared" si="55"/>
        <v>193.66913842520239</v>
      </c>
      <c r="Z182" s="1">
        <f t="shared" si="56"/>
        <v>202.35108831865941</v>
      </c>
      <c r="AA182" s="1">
        <f t="shared" si="57"/>
        <v>211.4222393753241</v>
      </c>
      <c r="AB182" s="3">
        <f t="shared" si="58"/>
        <v>33602.534820268709</v>
      </c>
      <c r="AC182" s="3">
        <f t="shared" si="59"/>
        <v>41184.659990158398</v>
      </c>
      <c r="AD182" s="3">
        <f t="shared" si="60"/>
        <v>43030.917774548325</v>
      </c>
      <c r="AE182" s="3">
        <f t="shared" si="61"/>
        <v>44959.94103052975</v>
      </c>
      <c r="AF182" s="3">
        <f t="shared" si="62"/>
        <v>46975.440032662169</v>
      </c>
      <c r="AG182" s="3">
        <f t="shared" si="63"/>
        <v>49081.291382562114</v>
      </c>
      <c r="AH182" s="3">
        <f t="shared" si="64"/>
        <v>51281.545465140902</v>
      </c>
      <c r="AI182" s="3">
        <f t="shared" si="65"/>
        <v>53580.434239096736</v>
      </c>
    </row>
    <row r="183" spans="1:35" x14ac:dyDescent="0.25">
      <c r="A183" s="1" t="s">
        <v>222</v>
      </c>
      <c r="B183" s="1" t="s">
        <v>230</v>
      </c>
      <c r="C183" s="1">
        <v>417.083916754977</v>
      </c>
      <c r="D183" s="1" t="s">
        <v>152</v>
      </c>
      <c r="E183" s="2">
        <v>68277.776539601095</v>
      </c>
      <c r="F183" s="1">
        <v>163.702731744777</v>
      </c>
      <c r="G183" s="1">
        <v>5.6020585962248504</v>
      </c>
      <c r="H183" s="1">
        <v>145.73726480867401</v>
      </c>
      <c r="I183" s="1">
        <f t="shared" si="44"/>
        <v>163.70273161353765</v>
      </c>
      <c r="J183" s="1">
        <v>5.1917939412268799E-2</v>
      </c>
      <c r="K183" s="1">
        <v>7.0399183969067867</v>
      </c>
      <c r="L183" s="1">
        <f t="shared" si="45"/>
        <v>7.40541645370471</v>
      </c>
      <c r="M183" s="1">
        <f t="shared" si="46"/>
        <v>7.7898904164707696</v>
      </c>
      <c r="N183" s="1">
        <f t="shared" si="47"/>
        <v>8.1943254751413122</v>
      </c>
      <c r="O183" s="1">
        <f t="shared" si="48"/>
        <v>8.6197579686841106</v>
      </c>
      <c r="P183" s="1">
        <f t="shared" si="49"/>
        <v>9.0672780406506739</v>
      </c>
      <c r="Q183" s="1">
        <f t="shared" si="50"/>
        <v>9.5380324325993708</v>
      </c>
      <c r="R183" s="1">
        <v>32.749214039519899</v>
      </c>
      <c r="S183" s="1">
        <v>36.786307248197403</v>
      </c>
      <c r="T183" s="1">
        <v>0.86640177853474698</v>
      </c>
      <c r="U183" s="1">
        <f t="shared" si="51"/>
        <v>199.53555422184922</v>
      </c>
      <c r="V183" s="1">
        <f t="shared" si="52"/>
        <v>208.48048833888885</v>
      </c>
      <c r="W183" s="1">
        <f t="shared" si="53"/>
        <v>217.82641287926552</v>
      </c>
      <c r="X183" s="1">
        <f t="shared" si="54"/>
        <v>227.59130375174516</v>
      </c>
      <c r="Y183" s="1">
        <f t="shared" si="55"/>
        <v>237.79394270303237</v>
      </c>
      <c r="Z183" s="1">
        <f t="shared" si="56"/>
        <v>248.45395344249607</v>
      </c>
      <c r="AA183" s="1">
        <f t="shared" si="57"/>
        <v>259.59183938632259</v>
      </c>
      <c r="AB183" s="3">
        <f t="shared" si="58"/>
        <v>68277.776484863076</v>
      </c>
      <c r="AC183" s="3">
        <f t="shared" si="59"/>
        <v>83223.070486723955</v>
      </c>
      <c r="AD183" s="3">
        <f t="shared" si="60"/>
        <v>86953.858643374071</v>
      </c>
      <c r="AE183" s="3">
        <f t="shared" si="61"/>
        <v>90851.893456370832</v>
      </c>
      <c r="AF183" s="3">
        <f t="shared" si="62"/>
        <v>94924.672388149556</v>
      </c>
      <c r="AG183" s="3">
        <f t="shared" si="63"/>
        <v>99180.029003189324</v>
      </c>
      <c r="AH183" s="3">
        <f t="shared" si="64"/>
        <v>103626.14803505497</v>
      </c>
      <c r="AI183" s="3">
        <f t="shared" si="65"/>
        <v>108271.58112887634</v>
      </c>
    </row>
    <row r="184" spans="1:35" x14ac:dyDescent="0.25">
      <c r="A184" s="1" t="s">
        <v>222</v>
      </c>
      <c r="B184" s="1" t="s">
        <v>231</v>
      </c>
      <c r="C184" s="1">
        <v>245.448318456919</v>
      </c>
      <c r="D184" s="1" t="s">
        <v>152</v>
      </c>
      <c r="E184" s="2">
        <v>71242.429200980201</v>
      </c>
      <c r="F184" s="1">
        <v>290.25429731548297</v>
      </c>
      <c r="G184" s="1">
        <v>11.8903373786224</v>
      </c>
      <c r="H184" s="1">
        <v>279.73771936188803</v>
      </c>
      <c r="I184" s="1">
        <f t="shared" si="44"/>
        <v>290.25429698115522</v>
      </c>
      <c r="J184" s="1">
        <v>5.1917939412268799E-2</v>
      </c>
      <c r="K184" s="1">
        <v>13.242477108229551</v>
      </c>
      <c r="L184" s="1">
        <f t="shared" si="45"/>
        <v>13.92999923240297</v>
      </c>
      <c r="M184" s="1">
        <f t="shared" si="46"/>
        <v>14.65321608856382</v>
      </c>
      <c r="N184" s="1">
        <f t="shared" si="47"/>
        <v>15.413980873644759</v>
      </c>
      <c r="O184" s="1">
        <f t="shared" si="48"/>
        <v>16.214242998744517</v>
      </c>
      <c r="P184" s="1">
        <f t="shared" si="49"/>
        <v>17.05605308436914</v>
      </c>
      <c r="Q184" s="1">
        <f t="shared" si="50"/>
        <v>17.94156821501586</v>
      </c>
      <c r="R184" s="1">
        <v>32.749214039519899</v>
      </c>
      <c r="S184" s="1">
        <v>33.980401821958303</v>
      </c>
      <c r="T184" s="1">
        <v>0.86640177853474698</v>
      </c>
      <c r="U184" s="1">
        <f t="shared" si="51"/>
        <v>318.64319439504021</v>
      </c>
      <c r="V184" s="1">
        <f t="shared" si="52"/>
        <v>332.92757790665104</v>
      </c>
      <c r="W184" s="1">
        <f t="shared" si="53"/>
        <v>347.85231280782841</v>
      </c>
      <c r="X184" s="1">
        <f t="shared" si="54"/>
        <v>363.44610526582034</v>
      </c>
      <c r="Y184" s="1">
        <f t="shared" si="55"/>
        <v>379.73894831013757</v>
      </c>
      <c r="Z184" s="1">
        <f t="shared" si="56"/>
        <v>396.76217952100995</v>
      </c>
      <c r="AA184" s="1">
        <f t="shared" si="57"/>
        <v>414.54854130394625</v>
      </c>
      <c r="AB184" s="3">
        <f t="shared" si="58"/>
        <v>71242.429118919725</v>
      </c>
      <c r="AC184" s="3">
        <f t="shared" si="59"/>
        <v>78210.436252003783</v>
      </c>
      <c r="AD184" s="3">
        <f t="shared" si="60"/>
        <v>81716.514165122397</v>
      </c>
      <c r="AE184" s="3">
        <f t="shared" si="61"/>
        <v>85379.765250031676</v>
      </c>
      <c r="AF184" s="3">
        <f t="shared" si="62"/>
        <v>89207.235387211971</v>
      </c>
      <c r="AG184" s="3">
        <f t="shared" si="63"/>
        <v>93206.286315322155</v>
      </c>
      <c r="AH184" s="3">
        <f t="shared" si="64"/>
        <v>97384.609790734117</v>
      </c>
      <c r="AI184" s="3">
        <f t="shared" si="65"/>
        <v>101750.24238182225</v>
      </c>
    </row>
    <row r="185" spans="1:35" x14ac:dyDescent="0.25">
      <c r="A185" s="1" t="s">
        <v>222</v>
      </c>
      <c r="B185" s="1" t="s">
        <v>232</v>
      </c>
      <c r="C185" s="1">
        <v>684.719510011446</v>
      </c>
      <c r="D185" s="1" t="s">
        <v>152</v>
      </c>
      <c r="E185" s="2">
        <v>74347.3132981995</v>
      </c>
      <c r="F185" s="1">
        <v>108.580684807647</v>
      </c>
      <c r="G185" s="1">
        <v>5.0377398973604297</v>
      </c>
      <c r="H185" s="1">
        <v>132.928828314892</v>
      </c>
      <c r="I185" s="1">
        <f t="shared" si="44"/>
        <v>108.5806847259623</v>
      </c>
      <c r="J185" s="1">
        <v>5.1917939412268799E-2</v>
      </c>
      <c r="K185" s="1">
        <v>6.5674360484861642</v>
      </c>
      <c r="L185" s="1">
        <f t="shared" si="45"/>
        <v>6.9084037953454196</v>
      </c>
      <c r="M185" s="1">
        <f t="shared" si="46"/>
        <v>7.2670738850276511</v>
      </c>
      <c r="N185" s="1">
        <f t="shared" si="47"/>
        <v>7.6443653866949983</v>
      </c>
      <c r="O185" s="1">
        <f t="shared" si="48"/>
        <v>8.0412450856866737</v>
      </c>
      <c r="P185" s="1">
        <f t="shared" si="49"/>
        <v>8.4587299608445594</v>
      </c>
      <c r="Q185" s="1">
        <f t="shared" si="50"/>
        <v>8.8978897904564302</v>
      </c>
      <c r="R185" s="1">
        <v>32.749214039519899</v>
      </c>
      <c r="S185" s="1">
        <v>26.750646435396899</v>
      </c>
      <c r="T185" s="1">
        <v>0.86640177853474698</v>
      </c>
      <c r="U185" s="1">
        <f t="shared" si="51"/>
        <v>136.62415900454019</v>
      </c>
      <c r="V185" s="1">
        <f t="shared" si="52"/>
        <v>142.74885245006425</v>
      </c>
      <c r="W185" s="1">
        <f t="shared" si="53"/>
        <v>149.14810838932999</v>
      </c>
      <c r="X185" s="1">
        <f t="shared" si="54"/>
        <v>155.83423512211434</v>
      </c>
      <c r="Y185" s="1">
        <f t="shared" si="55"/>
        <v>162.82009271417422</v>
      </c>
      <c r="Z185" s="1">
        <f t="shared" si="56"/>
        <v>170.11911773223846</v>
      </c>
      <c r="AA185" s="1">
        <f t="shared" si="57"/>
        <v>177.74534908783897</v>
      </c>
      <c r="AB185" s="3">
        <f t="shared" si="58"/>
        <v>74347.31324226821</v>
      </c>
      <c r="AC185" s="3">
        <f t="shared" si="59"/>
        <v>93549.227209314646</v>
      </c>
      <c r="AD185" s="3">
        <f t="shared" si="60"/>
        <v>97742.924304304193</v>
      </c>
      <c r="AE185" s="3">
        <f t="shared" si="61"/>
        <v>102124.61969547607</v>
      </c>
      <c r="AF185" s="3">
        <f t="shared" si="62"/>
        <v>106702.7411158226</v>
      </c>
      <c r="AG185" s="3">
        <f t="shared" si="63"/>
        <v>111486.09410326758</v>
      </c>
      <c r="AH185" s="3">
        <f t="shared" si="64"/>
        <v>116483.87893719782</v>
      </c>
      <c r="AI185" s="3">
        <f t="shared" si="65"/>
        <v>121705.70833423853</v>
      </c>
    </row>
    <row r="186" spans="1:35" x14ac:dyDescent="0.25">
      <c r="A186" s="1" t="s">
        <v>233</v>
      </c>
      <c r="B186" s="1" t="s">
        <v>234</v>
      </c>
      <c r="C186" s="1">
        <v>4.5805074061429201</v>
      </c>
      <c r="D186" s="1" t="s">
        <v>152</v>
      </c>
      <c r="E186" s="2">
        <v>10568.592001057201</v>
      </c>
      <c r="F186" s="1">
        <v>2307.2972192739398</v>
      </c>
      <c r="G186" s="1">
        <v>23.518313501660799</v>
      </c>
      <c r="H186" s="1">
        <v>505.114262654409</v>
      </c>
      <c r="I186" s="1">
        <f t="shared" si="44"/>
        <v>2307.2972158841285</v>
      </c>
      <c r="J186" s="1">
        <v>5.1917939412268799E-2</v>
      </c>
      <c r="K186" s="1">
        <v>24.096149588675839</v>
      </c>
      <c r="L186" s="1">
        <f t="shared" si="45"/>
        <v>25.34717202308968</v>
      </c>
      <c r="M186" s="1">
        <f t="shared" si="46"/>
        <v>26.663144964456805</v>
      </c>
      <c r="N186" s="1">
        <f t="shared" si="47"/>
        <v>28.047440509262014</v>
      </c>
      <c r="O186" s="1">
        <f t="shared" si="48"/>
        <v>29.503605826291093</v>
      </c>
      <c r="P186" s="1">
        <f t="shared" si="49"/>
        <v>31.035372246023936</v>
      </c>
      <c r="Q186" s="1">
        <f t="shared" si="50"/>
        <v>32.646664821930216</v>
      </c>
      <c r="R186" s="1">
        <v>32.749214039519899</v>
      </c>
      <c r="S186" s="1">
        <v>149.59421278208799</v>
      </c>
      <c r="T186" s="1">
        <v>0.86640177853474698</v>
      </c>
      <c r="U186" s="1">
        <f t="shared" si="51"/>
        <v>2356.3331602112917</v>
      </c>
      <c r="V186" s="1">
        <f t="shared" si="52"/>
        <v>2461.9646851697544</v>
      </c>
      <c r="W186" s="1">
        <f t="shared" si="53"/>
        <v>2572.3315418094339</v>
      </c>
      <c r="X186" s="1">
        <f t="shared" si="54"/>
        <v>2687.6460092405678</v>
      </c>
      <c r="Y186" s="1">
        <f t="shared" si="55"/>
        <v>2808.1298827854903</v>
      </c>
      <c r="Z186" s="1">
        <f t="shared" si="56"/>
        <v>2934.0149005787562</v>
      </c>
      <c r="AA186" s="1">
        <f t="shared" si="57"/>
        <v>3065.5431892912047</v>
      </c>
      <c r="AB186" s="3">
        <f t="shared" si="58"/>
        <v>10568.591985530191</v>
      </c>
      <c r="AC186" s="3">
        <f t="shared" si="59"/>
        <v>10793.201491687973</v>
      </c>
      <c r="AD186" s="3">
        <f t="shared" si="60"/>
        <v>11277.047474082383</v>
      </c>
      <c r="AE186" s="3">
        <f t="shared" si="61"/>
        <v>11782.583678313149</v>
      </c>
      <c r="AF186" s="3">
        <f t="shared" si="62"/>
        <v>12310.782450416884</v>
      </c>
      <c r="AG186" s="3">
        <f t="shared" si="63"/>
        <v>12862.659725510188</v>
      </c>
      <c r="AH186" s="3">
        <f t="shared" si="64"/>
        <v>13439.276981834675</v>
      </c>
      <c r="AI186" s="3">
        <f t="shared" si="65"/>
        <v>14041.743282399351</v>
      </c>
    </row>
    <row r="187" spans="1:35" x14ac:dyDescent="0.25">
      <c r="A187" s="1" t="s">
        <v>233</v>
      </c>
      <c r="B187" s="1" t="s">
        <v>235</v>
      </c>
      <c r="C187" s="1">
        <v>528.80192354311203</v>
      </c>
      <c r="D187" s="1" t="s">
        <v>152</v>
      </c>
      <c r="E187" s="2">
        <v>85229.093530644401</v>
      </c>
      <c r="F187" s="1">
        <v>161.17394762785</v>
      </c>
      <c r="G187" s="1">
        <v>6.5516198277232798</v>
      </c>
      <c r="H187" s="1">
        <v>166.91172201030199</v>
      </c>
      <c r="I187" s="1">
        <f t="shared" si="44"/>
        <v>161.17394748689702</v>
      </c>
      <c r="J187" s="1">
        <v>5.1917939412268799E-2</v>
      </c>
      <c r="K187" s="1">
        <v>7.3034484576752048</v>
      </c>
      <c r="L187" s="1">
        <f t="shared" si="45"/>
        <v>7.6826284522014143</v>
      </c>
      <c r="M187" s="1">
        <f t="shared" si="46"/>
        <v>8.0814946907097802</v>
      </c>
      <c r="N187" s="1">
        <f t="shared" si="47"/>
        <v>8.5010692424226235</v>
      </c>
      <c r="O187" s="1">
        <f t="shared" si="48"/>
        <v>8.9424272402902236</v>
      </c>
      <c r="P187" s="1">
        <f t="shared" si="49"/>
        <v>9.4066996359502344</v>
      </c>
      <c r="Q187" s="1">
        <f t="shared" si="50"/>
        <v>9.8950760977189098</v>
      </c>
      <c r="R187" s="1">
        <v>32.749214039519899</v>
      </c>
      <c r="S187" s="1">
        <v>31.623423716957699</v>
      </c>
      <c r="T187" s="1">
        <v>0.86640177853474698</v>
      </c>
      <c r="U187" s="1">
        <f t="shared" si="51"/>
        <v>177.08062861868723</v>
      </c>
      <c r="V187" s="1">
        <f t="shared" si="52"/>
        <v>185.01893596734664</v>
      </c>
      <c r="W187" s="1">
        <f t="shared" si="53"/>
        <v>193.31310789618817</v>
      </c>
      <c r="X187" s="1">
        <f t="shared" si="54"/>
        <v>201.9790973777873</v>
      </c>
      <c r="Y187" s="1">
        <f t="shared" si="55"/>
        <v>211.03357253690967</v>
      </c>
      <c r="Z187" s="1">
        <f t="shared" si="56"/>
        <v>220.49394870990687</v>
      </c>
      <c r="AA187" s="1">
        <f t="shared" si="57"/>
        <v>230.3784219412949</v>
      </c>
      <c r="AB187" s="3">
        <f t="shared" si="58"/>
        <v>85229.093456107672</v>
      </c>
      <c r="AC187" s="3">
        <f t="shared" si="59"/>
        <v>93640.57703578526</v>
      </c>
      <c r="AD187" s="3">
        <f t="shared" si="60"/>
        <v>97838.369231432778</v>
      </c>
      <c r="AE187" s="3">
        <f t="shared" si="61"/>
        <v>102224.34330160146</v>
      </c>
      <c r="AF187" s="3">
        <f t="shared" si="62"/>
        <v>106806.93520887545</v>
      </c>
      <c r="AG187" s="3">
        <f t="shared" si="63"/>
        <v>111594.9590896927</v>
      </c>
      <c r="AH187" s="3">
        <f t="shared" si="64"/>
        <v>116597.62420741504</v>
      </c>
      <c r="AI187" s="3">
        <f t="shared" si="65"/>
        <v>121824.55266538342</v>
      </c>
    </row>
    <row r="188" spans="1:35" x14ac:dyDescent="0.25">
      <c r="A188" s="1" t="s">
        <v>233</v>
      </c>
      <c r="B188" s="1" t="s">
        <v>236</v>
      </c>
      <c r="C188" s="1">
        <v>210.58385500666901</v>
      </c>
      <c r="D188" s="1" t="s">
        <v>152</v>
      </c>
      <c r="E188" s="2">
        <v>25322.560803348599</v>
      </c>
      <c r="F188" s="1">
        <v>120.24929832605901</v>
      </c>
      <c r="G188" s="1">
        <v>8.2611149555427605</v>
      </c>
      <c r="H188" s="1">
        <v>204.04446240433899</v>
      </c>
      <c r="I188" s="1">
        <f t="shared" si="44"/>
        <v>120.24929820792509</v>
      </c>
      <c r="J188" s="1">
        <v>5.1917939412268799E-2</v>
      </c>
      <c r="K188" s="1">
        <v>8.642769985097992</v>
      </c>
      <c r="L188" s="1">
        <f t="shared" si="45"/>
        <v>9.0914847935384859</v>
      </c>
      <c r="M188" s="1">
        <f t="shared" si="46"/>
        <v>9.5634959502169803</v>
      </c>
      <c r="N188" s="1">
        <f t="shared" si="47"/>
        <v>10.060012953529824</v>
      </c>
      <c r="O188" s="1">
        <f t="shared" si="48"/>
        <v>10.582308096537826</v>
      </c>
      <c r="P188" s="1">
        <f t="shared" si="49"/>
        <v>11.131719727135838</v>
      </c>
      <c r="Q188" s="1">
        <f t="shared" si="50"/>
        <v>11.709655677483635</v>
      </c>
      <c r="R188" s="1">
        <v>32.749214039519899</v>
      </c>
      <c r="S188" s="1">
        <v>19.300058245042798</v>
      </c>
      <c r="T188" s="1">
        <v>0.86640177853474698</v>
      </c>
      <c r="U188" s="1">
        <f t="shared" si="51"/>
        <v>125.04790085987916</v>
      </c>
      <c r="V188" s="1">
        <f t="shared" si="52"/>
        <v>130.65364485386479</v>
      </c>
      <c r="W188" s="1">
        <f t="shared" si="53"/>
        <v>136.51068747429696</v>
      </c>
      <c r="X188" s="1">
        <f t="shared" si="54"/>
        <v>142.63029413032055</v>
      </c>
      <c r="Y188" s="1">
        <f t="shared" si="55"/>
        <v>149.02423524555269</v>
      </c>
      <c r="Z188" s="1">
        <f t="shared" si="56"/>
        <v>155.7048088972619</v>
      </c>
      <c r="AA188" s="1">
        <f t="shared" si="57"/>
        <v>162.68486447043432</v>
      </c>
      <c r="AB188" s="3">
        <f t="shared" si="58"/>
        <v>25322.560778471401</v>
      </c>
      <c r="AC188" s="3">
        <f t="shared" si="59"/>
        <v>26333.069023565116</v>
      </c>
      <c r="AD188" s="3">
        <f t="shared" si="60"/>
        <v>27513.548203999089</v>
      </c>
      <c r="AE188" s="3">
        <f t="shared" si="61"/>
        <v>28746.946817948057</v>
      </c>
      <c r="AF188" s="3">
        <f t="shared" si="62"/>
        <v>30035.637178697976</v>
      </c>
      <c r="AG188" s="3">
        <f t="shared" si="63"/>
        <v>31382.0979474292</v>
      </c>
      <c r="AH188" s="3">
        <f t="shared" si="64"/>
        <v>32788.918900662109</v>
      </c>
      <c r="AI188" s="3">
        <f t="shared" si="65"/>
        <v>34258.805911421543</v>
      </c>
    </row>
    <row r="189" spans="1:35" x14ac:dyDescent="0.25">
      <c r="A189" s="1" t="s">
        <v>233</v>
      </c>
      <c r="B189" s="1" t="s">
        <v>237</v>
      </c>
      <c r="C189" s="1">
        <v>243.819463570229</v>
      </c>
      <c r="D189" s="1" t="s">
        <v>152</v>
      </c>
      <c r="E189" s="2">
        <v>36742.245635322499</v>
      </c>
      <c r="F189" s="1">
        <v>150.69447326849399</v>
      </c>
      <c r="G189" s="1">
        <v>7.0349443655639003</v>
      </c>
      <c r="H189" s="1">
        <v>177.528887298467</v>
      </c>
      <c r="I189" s="1">
        <f t="shared" si="44"/>
        <v>150.69447313171497</v>
      </c>
      <c r="J189" s="1">
        <v>5.1917939412268799E-2</v>
      </c>
      <c r="K189" s="1">
        <v>7.8807666903276887</v>
      </c>
      <c r="L189" s="1">
        <f t="shared" si="45"/>
        <v>8.2899198578783491</v>
      </c>
      <c r="M189" s="1">
        <f t="shared" si="46"/>
        <v>8.7203154147922408</v>
      </c>
      <c r="N189" s="1">
        <f t="shared" si="47"/>
        <v>9.1730562221532992</v>
      </c>
      <c r="O189" s="1">
        <f t="shared" si="48"/>
        <v>9.6493023993203906</v>
      </c>
      <c r="P189" s="1">
        <f t="shared" si="49"/>
        <v>10.150274296658967</v>
      </c>
      <c r="Q189" s="1">
        <f t="shared" si="50"/>
        <v>10.677255622610817</v>
      </c>
      <c r="R189" s="1">
        <v>32.749214039519899</v>
      </c>
      <c r="S189" s="1">
        <v>27.799000121853599</v>
      </c>
      <c r="T189" s="1">
        <v>0.86640177853474698</v>
      </c>
      <c r="U189" s="1">
        <f t="shared" si="51"/>
        <v>166.27145331249096</v>
      </c>
      <c r="V189" s="1">
        <f t="shared" si="52"/>
        <v>173.72519859224732</v>
      </c>
      <c r="W189" s="1">
        <f t="shared" si="53"/>
        <v>181.51308612906971</v>
      </c>
      <c r="X189" s="1">
        <f t="shared" si="54"/>
        <v>189.65009511043593</v>
      </c>
      <c r="Y189" s="1">
        <f t="shared" si="55"/>
        <v>198.15187622242291</v>
      </c>
      <c r="Z189" s="1">
        <f t="shared" si="56"/>
        <v>207.03478175216472</v>
      </c>
      <c r="AA189" s="1">
        <f t="shared" si="57"/>
        <v>216.31589703976815</v>
      </c>
      <c r="AB189" s="3">
        <f t="shared" si="58"/>
        <v>36742.245601973031</v>
      </c>
      <c r="AC189" s="3">
        <f t="shared" si="59"/>
        <v>40540.216553693921</v>
      </c>
      <c r="AD189" s="3">
        <f t="shared" si="60"/>
        <v>42357.584729393246</v>
      </c>
      <c r="AE189" s="3">
        <f t="shared" si="61"/>
        <v>44256.423290966552</v>
      </c>
      <c r="AF189" s="3">
        <f t="shared" si="62"/>
        <v>46240.384455869396</v>
      </c>
      <c r="AG189" s="3">
        <f t="shared" si="63"/>
        <v>48313.284165985569</v>
      </c>
      <c r="AH189" s="3">
        <f t="shared" si="64"/>
        <v>50479.109427192241</v>
      </c>
      <c r="AI189" s="3">
        <f t="shared" si="65"/>
        <v>52742.025977949161</v>
      </c>
    </row>
    <row r="190" spans="1:35" x14ac:dyDescent="0.25">
      <c r="A190" s="1" t="s">
        <v>233</v>
      </c>
      <c r="B190" s="1" t="s">
        <v>238</v>
      </c>
      <c r="C190" s="1">
        <v>524.59103605143798</v>
      </c>
      <c r="D190" s="1" t="s">
        <v>152</v>
      </c>
      <c r="E190" s="2">
        <v>123627.11983958499</v>
      </c>
      <c r="F190" s="1">
        <v>235.66380540948299</v>
      </c>
      <c r="G190" s="1">
        <v>13.5401280912047</v>
      </c>
      <c r="H190" s="1">
        <v>313.06957610023699</v>
      </c>
      <c r="I190" s="1">
        <f t="shared" si="44"/>
        <v>235.66380512378947</v>
      </c>
      <c r="J190" s="1">
        <v>5.1917939412268799E-2</v>
      </c>
      <c r="K190" s="1">
        <v>14.404623996114401</v>
      </c>
      <c r="L190" s="1">
        <f t="shared" si="45"/>
        <v>15.152482392001183</v>
      </c>
      <c r="M190" s="1">
        <f t="shared" si="46"/>
        <v>15.939168054774571</v>
      </c>
      <c r="N190" s="1">
        <f t="shared" si="47"/>
        <v>16.766696816124327</v>
      </c>
      <c r="O190" s="1">
        <f t="shared" si="48"/>
        <v>17.637189165567751</v>
      </c>
      <c r="P190" s="1">
        <f t="shared" si="49"/>
        <v>18.552875684068422</v>
      </c>
      <c r="Q190" s="1">
        <f t="shared" si="50"/>
        <v>19.516102759757242</v>
      </c>
      <c r="R190" s="1">
        <v>32.749214039519899</v>
      </c>
      <c r="S190" s="1">
        <v>24.652042210105702</v>
      </c>
      <c r="T190" s="1">
        <v>0.86640177853474698</v>
      </c>
      <c r="U190" s="1">
        <f t="shared" si="51"/>
        <v>248.64574525255037</v>
      </c>
      <c r="V190" s="1">
        <f t="shared" si="52"/>
        <v>259.79222898794251</v>
      </c>
      <c r="W190" s="1">
        <f t="shared" si="53"/>
        <v>271.43839591532804</v>
      </c>
      <c r="X190" s="1">
        <f t="shared" si="54"/>
        <v>283.60664621922143</v>
      </c>
      <c r="Y190" s="1">
        <f t="shared" si="55"/>
        <v>296.32038425692951</v>
      </c>
      <c r="Z190" s="1">
        <f t="shared" si="56"/>
        <v>309.60406357438666</v>
      </c>
      <c r="AA190" s="1">
        <f t="shared" si="57"/>
        <v>323.48323393999272</v>
      </c>
      <c r="AB190" s="3">
        <f t="shared" si="58"/>
        <v>123627.1196897129</v>
      </c>
      <c r="AC190" s="3">
        <f t="shared" si="59"/>
        <v>130437.32911181732</v>
      </c>
      <c r="AD190" s="3">
        <f t="shared" si="60"/>
        <v>136284.67456289718</v>
      </c>
      <c r="AE190" s="3">
        <f t="shared" si="61"/>
        <v>142394.14933736235</v>
      </c>
      <c r="AF190" s="3">
        <f t="shared" si="62"/>
        <v>148777.50437121501</v>
      </c>
      <c r="AG190" s="3">
        <f t="shared" si="63"/>
        <v>155447.01738050286</v>
      </c>
      <c r="AH190" s="3">
        <f t="shared" si="64"/>
        <v>162415.51647622278</v>
      </c>
      <c r="AI190" s="3">
        <f t="shared" si="65"/>
        <v>169696.40483785045</v>
      </c>
    </row>
    <row r="191" spans="1:35" x14ac:dyDescent="0.25">
      <c r="A191" s="1" t="s">
        <v>233</v>
      </c>
      <c r="B191" s="1" t="s">
        <v>239</v>
      </c>
      <c r="C191" s="1">
        <v>81.092727658038001</v>
      </c>
      <c r="D191" s="1" t="s">
        <v>152</v>
      </c>
      <c r="E191" s="2">
        <v>20168.3092070481</v>
      </c>
      <c r="F191" s="1">
        <v>248.70675570436299</v>
      </c>
      <c r="G191" s="1">
        <v>5.2955639201281297</v>
      </c>
      <c r="H191" s="1">
        <v>138.80327467163201</v>
      </c>
      <c r="I191" s="1">
        <f t="shared" si="44"/>
        <v>248.70675551148742</v>
      </c>
      <c r="J191" s="1">
        <v>5.1917939412268799E-2</v>
      </c>
      <c r="K191" s="1">
        <v>5.9691669776047709</v>
      </c>
      <c r="L191" s="1">
        <f t="shared" si="45"/>
        <v>6.2790738270897712</v>
      </c>
      <c r="M191" s="1">
        <f t="shared" si="46"/>
        <v>6.6050704016097814</v>
      </c>
      <c r="N191" s="1">
        <f t="shared" si="47"/>
        <v>6.9479920465343286</v>
      </c>
      <c r="O191" s="1">
        <f t="shared" si="48"/>
        <v>7.3087174766432241</v>
      </c>
      <c r="P191" s="1">
        <f t="shared" si="49"/>
        <v>7.6881710277769777</v>
      </c>
      <c r="Q191" s="1">
        <f t="shared" si="50"/>
        <v>8.0873250253882638</v>
      </c>
      <c r="R191" s="1">
        <v>32.749214039519899</v>
      </c>
      <c r="S191" s="1">
        <v>58.679817136197499</v>
      </c>
      <c r="T191" s="1">
        <v>0.86640177853474698</v>
      </c>
      <c r="U191" s="1">
        <f t="shared" si="51"/>
        <v>275.89370123940631</v>
      </c>
      <c r="V191" s="1">
        <f t="shared" si="52"/>
        <v>288.26167741546618</v>
      </c>
      <c r="W191" s="1">
        <f t="shared" si="53"/>
        <v>301.18409479117793</v>
      </c>
      <c r="X191" s="1">
        <f t="shared" si="54"/>
        <v>314.68580828536545</v>
      </c>
      <c r="Y191" s="1">
        <f t="shared" si="55"/>
        <v>328.79278703237293</v>
      </c>
      <c r="Z191" s="1">
        <f t="shared" si="56"/>
        <v>343.53216433097958</v>
      </c>
      <c r="AA191" s="1">
        <f t="shared" si="57"/>
        <v>358.93228983246365</v>
      </c>
      <c r="AB191" s="3">
        <f t="shared" si="58"/>
        <v>20168.30919140729</v>
      </c>
      <c r="AC191" s="3">
        <f t="shared" si="59"/>
        <v>22372.972777175277</v>
      </c>
      <c r="AD191" s="3">
        <f t="shared" si="60"/>
        <v>23375.925700901604</v>
      </c>
      <c r="AE191" s="3">
        <f t="shared" si="61"/>
        <v>24423.839773833693</v>
      </c>
      <c r="AF191" s="3">
        <f t="shared" si="62"/>
        <v>25518.7305491347</v>
      </c>
      <c r="AG191" s="3">
        <f t="shared" si="63"/>
        <v>26662.703934743506</v>
      </c>
      <c r="AH191" s="3">
        <f t="shared" si="64"/>
        <v>27857.960243868485</v>
      </c>
      <c r="AI191" s="3">
        <f t="shared" si="65"/>
        <v>29106.798427059937</v>
      </c>
    </row>
    <row r="192" spans="1:35" x14ac:dyDescent="0.25">
      <c r="A192" s="1" t="s">
        <v>233</v>
      </c>
      <c r="B192" s="1" t="s">
        <v>240</v>
      </c>
      <c r="C192" s="1">
        <v>125.732042400823</v>
      </c>
      <c r="D192" s="1" t="s">
        <v>152</v>
      </c>
      <c r="E192" s="2">
        <v>4986.5859493467897</v>
      </c>
      <c r="F192" s="1">
        <v>39.660422706329499</v>
      </c>
      <c r="G192" s="1">
        <v>11.028499153235799</v>
      </c>
      <c r="H192" s="1">
        <v>262.08306406988601</v>
      </c>
      <c r="I192" s="1">
        <f t="shared" si="44"/>
        <v>39.660422662035273</v>
      </c>
      <c r="J192" s="1">
        <v>5.1917939412268799E-2</v>
      </c>
      <c r="K192" s="1">
        <v>11.877824229532379</v>
      </c>
      <c r="L192" s="1">
        <f t="shared" si="45"/>
        <v>12.49449638823082</v>
      </c>
      <c r="M192" s="1">
        <f t="shared" si="46"/>
        <v>13.143184894701799</v>
      </c>
      <c r="N192" s="1">
        <f t="shared" si="47"/>
        <v>13.825551971749174</v>
      </c>
      <c r="O192" s="1">
        <f t="shared" si="48"/>
        <v>14.543346141359622</v>
      </c>
      <c r="P192" s="1">
        <f t="shared" si="49"/>
        <v>15.298406705178385</v>
      </c>
      <c r="Q192" s="1">
        <f t="shared" si="50"/>
        <v>16.092668457602084</v>
      </c>
      <c r="R192" s="1">
        <v>32.749214039519899</v>
      </c>
      <c r="S192" s="1">
        <v>4.9558626640639103</v>
      </c>
      <c r="T192" s="1">
        <v>0.86640177853474698</v>
      </c>
      <c r="U192" s="1">
        <f t="shared" si="51"/>
        <v>42.293460334950076</v>
      </c>
      <c r="V192" s="1">
        <f t="shared" si="52"/>
        <v>44.189424278584617</v>
      </c>
      <c r="W192" s="1">
        <f t="shared" si="53"/>
        <v>46.170381959952927</v>
      </c>
      <c r="X192" s="1">
        <f t="shared" si="54"/>
        <v>48.24014354405216</v>
      </c>
      <c r="Y192" s="1">
        <f t="shared" si="55"/>
        <v>50.402690000902282</v>
      </c>
      <c r="Z192" s="1">
        <f t="shared" si="56"/>
        <v>52.662180762525551</v>
      </c>
      <c r="AA192" s="1">
        <f t="shared" si="57"/>
        <v>55.022961723179236</v>
      </c>
      <c r="AB192" s="3">
        <f t="shared" si="58"/>
        <v>4986.5859437775807</v>
      </c>
      <c r="AC192" s="3">
        <f t="shared" si="59"/>
        <v>5317.6431481114687</v>
      </c>
      <c r="AD192" s="3">
        <f t="shared" si="60"/>
        <v>5556.0265670629587</v>
      </c>
      <c r="AE192" s="3">
        <f t="shared" si="61"/>
        <v>5805.0964222509947</v>
      </c>
      <c r="AF192" s="3">
        <f t="shared" si="62"/>
        <v>6065.3317735025539</v>
      </c>
      <c r="AG192" s="3">
        <f t="shared" si="63"/>
        <v>6337.2331563089838</v>
      </c>
      <c r="AH192" s="3">
        <f t="shared" si="64"/>
        <v>6621.3235445536684</v>
      </c>
      <c r="AI192" s="3">
        <f t="shared" si="65"/>
        <v>6918.1493563976328</v>
      </c>
    </row>
    <row r="193" spans="1:35" x14ac:dyDescent="0.25">
      <c r="A193" s="1" t="s">
        <v>241</v>
      </c>
      <c r="B193" s="1" t="s">
        <v>81</v>
      </c>
      <c r="C193" s="1">
        <v>1132.1018855606001</v>
      </c>
      <c r="D193" s="1" t="s">
        <v>152</v>
      </c>
      <c r="E193" s="2">
        <v>33464.562416975103</v>
      </c>
      <c r="F193" s="1">
        <v>29.559673774771301</v>
      </c>
      <c r="G193" s="1">
        <v>6.5500159687059396</v>
      </c>
      <c r="H193" s="1">
        <v>166.87631976742901</v>
      </c>
      <c r="I193" s="1">
        <f t="shared" si="44"/>
        <v>29.559673748923547</v>
      </c>
      <c r="J193" s="1">
        <v>5.1917939412268799E-2</v>
      </c>
      <c r="K193" s="1">
        <v>7.9199662827034123</v>
      </c>
      <c r="L193" s="1">
        <f t="shared" si="45"/>
        <v>8.3311546123160198</v>
      </c>
      <c r="M193" s="1">
        <f t="shared" si="46"/>
        <v>8.7636909927124869</v>
      </c>
      <c r="N193" s="1">
        <f t="shared" si="47"/>
        <v>9.2186837706999807</v>
      </c>
      <c r="O193" s="1">
        <f t="shared" si="48"/>
        <v>9.6972988361680486</v>
      </c>
      <c r="P193" s="1">
        <f t="shared" si="49"/>
        <v>10.200762609606887</v>
      </c>
      <c r="Q193" s="1">
        <f t="shared" si="50"/>
        <v>10.730365184731395</v>
      </c>
      <c r="R193" s="1">
        <v>32.749214039519899</v>
      </c>
      <c r="S193" s="1">
        <v>5.8010392651127702</v>
      </c>
      <c r="T193" s="1">
        <v>0.86640177853474698</v>
      </c>
      <c r="U193" s="1">
        <f t="shared" si="51"/>
        <v>34.846671310094997</v>
      </c>
      <c r="V193" s="1">
        <f t="shared" si="52"/>
        <v>36.408804837037167</v>
      </c>
      <c r="W193" s="1">
        <f t="shared" si="53"/>
        <v>38.040966893656709</v>
      </c>
      <c r="X193" s="1">
        <f t="shared" si="54"/>
        <v>39.746296773032093</v>
      </c>
      <c r="Y193" s="1">
        <f t="shared" si="55"/>
        <v>41.5280744988994</v>
      </c>
      <c r="Z193" s="1">
        <f t="shared" si="56"/>
        <v>43.389727134435049</v>
      </c>
      <c r="AA193" s="1">
        <f t="shared" si="57"/>
        <v>45.334835373853529</v>
      </c>
      <c r="AB193" s="3">
        <f t="shared" si="58"/>
        <v>33464.562387712518</v>
      </c>
      <c r="AC193" s="3">
        <f t="shared" si="59"/>
        <v>39449.982295669011</v>
      </c>
      <c r="AD193" s="3">
        <f t="shared" si="60"/>
        <v>41218.47660701767</v>
      </c>
      <c r="AE193" s="3">
        <f t="shared" si="61"/>
        <v>43066.250348857124</v>
      </c>
      <c r="AF193" s="3">
        <f t="shared" si="62"/>
        <v>44996.857520800826</v>
      </c>
      <c r="AG193" s="3">
        <f t="shared" si="63"/>
        <v>47014.011443905081</v>
      </c>
      <c r="AH193" s="3">
        <f t="shared" si="64"/>
        <v>49121.591902853848</v>
      </c>
      <c r="AI193" s="3">
        <f t="shared" si="65"/>
        <v>51323.652608318975</v>
      </c>
    </row>
    <row r="194" spans="1:35" x14ac:dyDescent="0.25">
      <c r="A194" s="1" t="s">
        <v>241</v>
      </c>
      <c r="B194" s="1" t="s">
        <v>242</v>
      </c>
      <c r="C194" s="1">
        <v>16.728979027729</v>
      </c>
      <c r="D194" s="1" t="s">
        <v>152</v>
      </c>
      <c r="E194" s="2">
        <v>36840.917452178597</v>
      </c>
      <c r="F194" s="1">
        <v>2202.22150981916</v>
      </c>
      <c r="G194" s="1">
        <v>44.702315806471603</v>
      </c>
      <c r="H194" s="1">
        <v>881.14980404161702</v>
      </c>
      <c r="I194" s="1">
        <f t="shared" si="44"/>
        <v>2202.2215059256873</v>
      </c>
      <c r="J194" s="1">
        <v>5.1917939412268799E-2</v>
      </c>
      <c r="K194" s="1">
        <v>47.44678646039965</v>
      </c>
      <c r="L194" s="1">
        <f t="shared" si="45"/>
        <v>49.910125845157538</v>
      </c>
      <c r="M194" s="1">
        <f t="shared" si="46"/>
        <v>52.501356734845139</v>
      </c>
      <c r="N194" s="1">
        <f t="shared" si="47"/>
        <v>55.227118992866743</v>
      </c>
      <c r="O194" s="1">
        <f t="shared" si="48"/>
        <v>58.094397210652559</v>
      </c>
      <c r="P194" s="1">
        <f t="shared" si="49"/>
        <v>61.110538605227497</v>
      </c>
      <c r="Q194" s="1">
        <f t="shared" si="50"/>
        <v>64.283271845984814</v>
      </c>
      <c r="R194" s="1">
        <v>32.749214039519899</v>
      </c>
      <c r="S194" s="1">
        <v>81.848765393467701</v>
      </c>
      <c r="T194" s="1">
        <v>0.86640177853474698</v>
      </c>
      <c r="U194" s="1">
        <f t="shared" si="51"/>
        <v>2318.8928872165193</v>
      </c>
      <c r="V194" s="1">
        <f t="shared" si="52"/>
        <v>2422.8460106661969</v>
      </c>
      <c r="W194" s="1">
        <f t="shared" si="53"/>
        <v>2531.4592251164177</v>
      </c>
      <c r="X194" s="1">
        <f t="shared" si="54"/>
        <v>2644.9414367300074</v>
      </c>
      <c r="Y194" s="1">
        <f t="shared" si="55"/>
        <v>2763.5109166767938</v>
      </c>
      <c r="Z194" s="1">
        <f t="shared" si="56"/>
        <v>2887.3957209553837</v>
      </c>
      <c r="AA194" s="1">
        <f t="shared" si="57"/>
        <v>3016.8341290350404</v>
      </c>
      <c r="AB194" s="3">
        <f t="shared" si="58"/>
        <v>36840.917387044603</v>
      </c>
      <c r="AC194" s="3">
        <f t="shared" si="59"/>
        <v>38792.710477795103</v>
      </c>
      <c r="AD194" s="3">
        <f t="shared" si="60"/>
        <v>40531.740099851682</v>
      </c>
      <c r="AE194" s="3">
        <f t="shared" si="61"/>
        <v>42348.728286523656</v>
      </c>
      <c r="AF194" s="3">
        <f t="shared" si="62"/>
        <v>44247.169824627701</v>
      </c>
      <c r="AG194" s="3">
        <f t="shared" si="63"/>
        <v>46230.716167986226</v>
      </c>
      <c r="AH194" s="3">
        <f t="shared" si="64"/>
        <v>48303.18246061707</v>
      </c>
      <c r="AI194" s="3">
        <f t="shared" si="65"/>
        <v>50468.554874764275</v>
      </c>
    </row>
    <row r="195" spans="1:35" x14ac:dyDescent="0.25">
      <c r="A195" s="1" t="s">
        <v>241</v>
      </c>
      <c r="B195" s="1" t="s">
        <v>243</v>
      </c>
      <c r="C195" s="1">
        <v>57.250505346267303</v>
      </c>
      <c r="D195" s="1" t="s">
        <v>152</v>
      </c>
      <c r="E195" s="2">
        <v>21542.109296385901</v>
      </c>
      <c r="F195" s="1">
        <v>376.27806367984101</v>
      </c>
      <c r="G195" s="1">
        <v>3.4411612184743698</v>
      </c>
      <c r="H195" s="1">
        <v>95.543922190878206</v>
      </c>
      <c r="I195" s="1">
        <f t="shared" ref="I195:I251" si="66">S195*(G195^T195)</f>
        <v>376.27806346349433</v>
      </c>
      <c r="J195" s="1">
        <v>5.1917939412268799E-2</v>
      </c>
      <c r="K195" s="1">
        <v>4.2435560369349954</v>
      </c>
      <c r="L195" s="1">
        <f t="shared" ref="L195:L251" si="67">K195*(1+J195)</f>
        <v>4.4638727221531544</v>
      </c>
      <c r="M195" s="1">
        <f t="shared" ref="M195:M251" si="68">L195*(1+J195)</f>
        <v>4.695627795685982</v>
      </c>
      <c r="N195" s="1">
        <f t="shared" ref="N195:N251" si="69">M195*(1+J195)</f>
        <v>4.9394151150849721</v>
      </c>
      <c r="O195" s="1">
        <f t="shared" ref="O195:O251" si="70">N195*(1+J195)</f>
        <v>5.1958593697619984</v>
      </c>
      <c r="P195" s="1">
        <f t="shared" ref="P195:P251" si="71">O195*(1+J195)</f>
        <v>5.4656176817159716</v>
      </c>
      <c r="Q195" s="1">
        <f t="shared" ref="Q195:Q251" si="72">P195*(1+J195)</f>
        <v>5.7493812893659264</v>
      </c>
      <c r="R195" s="1">
        <v>32.749214039519899</v>
      </c>
      <c r="S195" s="1">
        <v>128.97535042792799</v>
      </c>
      <c r="T195" s="1">
        <v>0.86640177853474698</v>
      </c>
      <c r="U195" s="1">
        <f t="shared" ref="U195:U251" si="73">S195*(K195^T195)</f>
        <v>451.20411759735777</v>
      </c>
      <c r="V195" s="1">
        <f t="shared" ref="V195:V251" si="74">S195*(L195^T195)</f>
        <v>471.4310446780226</v>
      </c>
      <c r="W195" s="1">
        <f t="shared" ref="W195:W251" si="75">S195*(M195^T195)</f>
        <v>492.5647200864845</v>
      </c>
      <c r="X195" s="1">
        <f t="shared" ref="X195:X251" si="76">S195*(N195^T195)</f>
        <v>514.64579223793191</v>
      </c>
      <c r="Y195" s="1">
        <f t="shared" ref="Y195:Y251" si="77">S195*(O195^T195)</f>
        <v>537.71673176614115</v>
      </c>
      <c r="Z195" s="1">
        <f t="shared" ref="Z195:Z251" si="78">S195*(P195^T195)</f>
        <v>561.82191321130017</v>
      </c>
      <c r="AA195" s="1">
        <f t="shared" ref="AA195:AA251" si="79">S195*(Q195^T195)</f>
        <v>587.00770036979736</v>
      </c>
      <c r="AB195" s="3">
        <f t="shared" ref="AB195:AB251" si="80">I195*C195</f>
        <v>21542.109283999889</v>
      </c>
      <c r="AC195" s="3">
        <f t="shared" ref="AC195:AC251" si="81">U195*C195</f>
        <v>25831.663746765353</v>
      </c>
      <c r="AD195" s="3">
        <f t="shared" ref="AD195:AD251" si="82">V195*C195</f>
        <v>26989.665543735511</v>
      </c>
      <c r="AE195" s="3">
        <f t="shared" ref="AE195:AE251" si="83">W195*C195</f>
        <v>28199.579140693939</v>
      </c>
      <c r="AF195" s="3">
        <f t="shared" ref="AF195:AF251" si="84">X195*C195</f>
        <v>29463.731679951692</v>
      </c>
      <c r="AG195" s="3">
        <f t="shared" ref="AG195:AG251" si="85">Y195*C195</f>
        <v>30784.554626754845</v>
      </c>
      <c r="AH195" s="3">
        <f t="shared" ref="AH195:AH251" si="86">Z195*C195</f>
        <v>32164.588445953665</v>
      </c>
      <c r="AI195" s="3">
        <f t="shared" ref="AI195:AI251" si="87">AA195*C195</f>
        <v>33606.48748832116</v>
      </c>
    </row>
    <row r="196" spans="1:35" x14ac:dyDescent="0.25">
      <c r="A196" s="1" t="s">
        <v>241</v>
      </c>
      <c r="B196" s="1" t="s">
        <v>244</v>
      </c>
      <c r="C196" s="1">
        <v>265.621146976749</v>
      </c>
      <c r="D196" s="1" t="s">
        <v>152</v>
      </c>
      <c r="E196" s="2">
        <v>36399.0061543919</v>
      </c>
      <c r="F196" s="1">
        <v>137.03354032116201</v>
      </c>
      <c r="G196" s="1">
        <v>15.0029610905636</v>
      </c>
      <c r="H196" s="1">
        <v>342.17061636318903</v>
      </c>
      <c r="I196" s="1">
        <f t="shared" si="66"/>
        <v>137.03354014849634</v>
      </c>
      <c r="J196" s="1">
        <v>5.1917939412268799E-2</v>
      </c>
      <c r="K196" s="1">
        <v>17.045117769152551</v>
      </c>
      <c r="L196" s="1">
        <f t="shared" si="67"/>
        <v>17.9300651607664</v>
      </c>
      <c r="M196" s="1">
        <f t="shared" si="68"/>
        <v>18.860957197441103</v>
      </c>
      <c r="N196" s="1">
        <f t="shared" si="69"/>
        <v>19.840179230475247</v>
      </c>
      <c r="O196" s="1">
        <f t="shared" si="70"/>
        <v>20.870240453691615</v>
      </c>
      <c r="P196" s="1">
        <f t="shared" si="71"/>
        <v>21.953780333085859</v>
      </c>
      <c r="Q196" s="1">
        <f t="shared" si="72"/>
        <v>23.093575370289269</v>
      </c>
      <c r="R196" s="1">
        <v>32.749214039519899</v>
      </c>
      <c r="S196" s="1">
        <v>13.1155059141826</v>
      </c>
      <c r="T196" s="1">
        <v>0.86640177853474698</v>
      </c>
      <c r="U196" s="1">
        <f t="shared" si="73"/>
        <v>153.05428168041161</v>
      </c>
      <c r="V196" s="1">
        <f t="shared" si="74"/>
        <v>159.91551736996672</v>
      </c>
      <c r="W196" s="1">
        <f t="shared" si="75"/>
        <v>167.08433383851585</v>
      </c>
      <c r="X196" s="1">
        <f t="shared" si="76"/>
        <v>174.57451955505888</v>
      </c>
      <c r="Y196" s="1">
        <f t="shared" si="77"/>
        <v>182.40048110874602</v>
      </c>
      <c r="Z196" s="1">
        <f t="shared" si="78"/>
        <v>190.5772709184462</v>
      </c>
      <c r="AA196" s="1">
        <f t="shared" si="79"/>
        <v>199.12061618450028</v>
      </c>
      <c r="AB196" s="3">
        <f t="shared" si="80"/>
        <v>36399.006108527981</v>
      </c>
      <c r="AC196" s="3">
        <f t="shared" si="81"/>
        <v>40654.453849653357</v>
      </c>
      <c r="AD196" s="3">
        <f t="shared" si="82"/>
        <v>42476.943143190787</v>
      </c>
      <c r="AE196" s="3">
        <f t="shared" si="83"/>
        <v>44381.132396032612</v>
      </c>
      <c r="AF196" s="3">
        <f t="shared" si="84"/>
        <v>46370.68411712964</v>
      </c>
      <c r="AG196" s="3">
        <f t="shared" si="85"/>
        <v>48449.425001215954</v>
      </c>
      <c r="AH196" s="3">
        <f t="shared" si="86"/>
        <v>50621.353289056315</v>
      </c>
      <c r="AI196" s="3">
        <f t="shared" si="87"/>
        <v>52890.646457643976</v>
      </c>
    </row>
    <row r="197" spans="1:35" x14ac:dyDescent="0.25">
      <c r="A197" s="1" t="s">
        <v>241</v>
      </c>
      <c r="B197" s="1" t="s">
        <v>245</v>
      </c>
      <c r="C197" s="1">
        <v>131.21050240558799</v>
      </c>
      <c r="D197" s="1" t="s">
        <v>152</v>
      </c>
      <c r="E197" s="2">
        <v>21752.248264210299</v>
      </c>
      <c r="F197" s="1">
        <v>165.78130458620799</v>
      </c>
      <c r="G197" s="1">
        <v>9.4614215332658897</v>
      </c>
      <c r="H197" s="1">
        <v>229.49394729841299</v>
      </c>
      <c r="I197" s="1">
        <f t="shared" si="66"/>
        <v>165.78130441287936</v>
      </c>
      <c r="J197" s="1">
        <v>5.1917939412268799E-2</v>
      </c>
      <c r="K197" s="1">
        <v>11.344000235265851</v>
      </c>
      <c r="L197" s="1">
        <f t="shared" si="67"/>
        <v>11.932957352173148</v>
      </c>
      <c r="M197" s="1">
        <f t="shared" si="68"/>
        <v>12.552491908992462</v>
      </c>
      <c r="N197" s="1">
        <f t="shared" si="69"/>
        <v>13.204191423396527</v>
      </c>
      <c r="O197" s="1">
        <f t="shared" si="70"/>
        <v>13.889725833704427</v>
      </c>
      <c r="P197" s="1">
        <f t="shared" si="71"/>
        <v>14.610851777991719</v>
      </c>
      <c r="Q197" s="1">
        <f t="shared" si="72"/>
        <v>15.369417095363135</v>
      </c>
      <c r="R197" s="1">
        <v>32.749214039519899</v>
      </c>
      <c r="S197" s="1">
        <v>23.6573011687533</v>
      </c>
      <c r="T197" s="1">
        <v>0.86640177853474698</v>
      </c>
      <c r="U197" s="1">
        <f t="shared" si="73"/>
        <v>194.00661291855985</v>
      </c>
      <c r="V197" s="1">
        <f t="shared" si="74"/>
        <v>202.70369137955979</v>
      </c>
      <c r="W197" s="1">
        <f t="shared" si="75"/>
        <v>211.79064919889154</v>
      </c>
      <c r="X197" s="1">
        <f t="shared" si="76"/>
        <v>221.28496418990727</v>
      </c>
      <c r="Y197" s="1">
        <f t="shared" si="77"/>
        <v>231.20489767489153</v>
      </c>
      <c r="Z197" s="1">
        <f t="shared" si="78"/>
        <v>241.56952960880454</v>
      </c>
      <c r="AA197" s="1">
        <f t="shared" si="79"/>
        <v>252.39879527758126</v>
      </c>
      <c r="AB197" s="3">
        <f t="shared" si="80"/>
        <v>21752.248241467623</v>
      </c>
      <c r="AC197" s="3">
        <f t="shared" si="81"/>
        <v>25455.705151050675</v>
      </c>
      <c r="AD197" s="3">
        <f t="shared" si="82"/>
        <v>26596.853185379296</v>
      </c>
      <c r="AE197" s="3">
        <f t="shared" si="83"/>
        <v>27789.157486192202</v>
      </c>
      <c r="AF197" s="3">
        <f t="shared" si="84"/>
        <v>29034.91132616028</v>
      </c>
      <c r="AG197" s="3">
        <f t="shared" si="85"/>
        <v>30336.51078255508</v>
      </c>
      <c r="AH197" s="3">
        <f t="shared" si="86"/>
        <v>31696.459345852807</v>
      </c>
      <c r="AI197" s="3">
        <f t="shared" si="87"/>
        <v>33117.372734936587</v>
      </c>
    </row>
    <row r="198" spans="1:35" x14ac:dyDescent="0.25">
      <c r="A198" s="1" t="s">
        <v>241</v>
      </c>
      <c r="B198" s="1" t="s">
        <v>246</v>
      </c>
      <c r="C198" s="1">
        <v>446.65272477714001</v>
      </c>
      <c r="D198" s="1" t="s">
        <v>152</v>
      </c>
      <c r="E198" s="2">
        <v>77224.722172807102</v>
      </c>
      <c r="F198" s="1">
        <v>172.896565696176</v>
      </c>
      <c r="G198" s="1">
        <v>11.7253049262382</v>
      </c>
      <c r="H198" s="1">
        <v>276.37066496844301</v>
      </c>
      <c r="I198" s="1">
        <f t="shared" si="66"/>
        <v>172.89656549815115</v>
      </c>
      <c r="J198" s="1">
        <v>5.1917939412268799E-2</v>
      </c>
      <c r="K198" s="1">
        <v>13.456893711005881</v>
      </c>
      <c r="L198" s="1">
        <f t="shared" si="67"/>
        <v>14.155547903371225</v>
      </c>
      <c r="M198" s="1">
        <f t="shared" si="68"/>
        <v>14.890474781765922</v>
      </c>
      <c r="N198" s="1">
        <f t="shared" si="69"/>
        <v>15.663557549305564</v>
      </c>
      <c r="O198" s="1">
        <f t="shared" si="70"/>
        <v>16.476777181130995</v>
      </c>
      <c r="P198" s="1">
        <f t="shared" si="71"/>
        <v>17.332217500530408</v>
      </c>
      <c r="Q198" s="1">
        <f t="shared" si="72"/>
        <v>18.232070518603212</v>
      </c>
      <c r="R198" s="1">
        <v>32.749214039519899</v>
      </c>
      <c r="S198" s="1">
        <v>20.487799011984599</v>
      </c>
      <c r="T198" s="1">
        <v>0.86640177853474698</v>
      </c>
      <c r="U198" s="1">
        <f t="shared" si="73"/>
        <v>194.81173166816495</v>
      </c>
      <c r="V198" s="1">
        <f t="shared" si="74"/>
        <v>203.54490261503636</v>
      </c>
      <c r="W198" s="1">
        <f t="shared" si="75"/>
        <v>212.66957090210505</v>
      </c>
      <c r="X198" s="1">
        <f t="shared" si="76"/>
        <v>222.20328687486528</v>
      </c>
      <c r="Y198" s="1">
        <f t="shared" si="77"/>
        <v>232.16438763927093</v>
      </c>
      <c r="Z198" s="1">
        <f t="shared" si="78"/>
        <v>242.57203233123997</v>
      </c>
      <c r="AA198" s="1">
        <f t="shared" si="79"/>
        <v>253.44623896725099</v>
      </c>
      <c r="AB198" s="3">
        <f t="shared" si="80"/>
        <v>77224.722084358466</v>
      </c>
      <c r="AC198" s="3">
        <f t="shared" si="81"/>
        <v>87013.190768138928</v>
      </c>
      <c r="AD198" s="3">
        <f t="shared" si="82"/>
        <v>90913.885367503608</v>
      </c>
      <c r="AE198" s="3">
        <f t="shared" si="83"/>
        <v>94989.443320610386</v>
      </c>
      <c r="AF198" s="3">
        <f t="shared" si="84"/>
        <v>99247.703537095091</v>
      </c>
      <c r="AG198" s="3">
        <f t="shared" si="85"/>
        <v>103696.85633529653</v>
      </c>
      <c r="AH198" s="3">
        <f t="shared" si="86"/>
        <v>108345.45919547683</v>
      </c>
      <c r="AI198" s="3">
        <f t="shared" si="87"/>
        <v>113202.45321924081</v>
      </c>
    </row>
    <row r="199" spans="1:35" x14ac:dyDescent="0.25">
      <c r="A199" s="1" t="s">
        <v>241</v>
      </c>
      <c r="B199" s="1" t="s">
        <v>247</v>
      </c>
      <c r="C199" s="1">
        <v>415.87310879212902</v>
      </c>
      <c r="D199" s="1" t="s">
        <v>152</v>
      </c>
      <c r="E199" s="2">
        <v>81993.083311809605</v>
      </c>
      <c r="F199" s="1">
        <v>197.158896736439</v>
      </c>
      <c r="G199" s="1">
        <v>7.0536414244930201</v>
      </c>
      <c r="H199" s="1">
        <v>177.93760548632201</v>
      </c>
      <c r="I199" s="1">
        <f t="shared" si="66"/>
        <v>197.15889655724339</v>
      </c>
      <c r="J199" s="1">
        <v>5.1917939412268799E-2</v>
      </c>
      <c r="K199" s="1">
        <v>7.8466204792372727</v>
      </c>
      <c r="L199" s="1">
        <f t="shared" si="67"/>
        <v>8.2540008458693812</v>
      </c>
      <c r="M199" s="1">
        <f t="shared" si="68"/>
        <v>8.6825315616940433</v>
      </c>
      <c r="N199" s="1">
        <f t="shared" si="69"/>
        <v>9.1333107092591863</v>
      </c>
      <c r="O199" s="1">
        <f t="shared" si="70"/>
        <v>9.6074933812959316</v>
      </c>
      <c r="P199" s="1">
        <f t="shared" si="71"/>
        <v>10.106294640569828</v>
      </c>
      <c r="Q199" s="1">
        <f t="shared" si="72"/>
        <v>10.630992633401471</v>
      </c>
      <c r="R199" s="1">
        <v>32.749214039519899</v>
      </c>
      <c r="S199" s="1">
        <v>36.286870846497898</v>
      </c>
      <c r="T199" s="1">
        <v>0.86640177853474698</v>
      </c>
      <c r="U199" s="1">
        <f t="shared" si="73"/>
        <v>216.22412878340015</v>
      </c>
      <c r="V199" s="1">
        <f t="shared" si="74"/>
        <v>225.91719122545203</v>
      </c>
      <c r="W199" s="1">
        <f t="shared" si="75"/>
        <v>236.04478176589038</v>
      </c>
      <c r="X199" s="1">
        <f t="shared" si="76"/>
        <v>246.62637976631177</v>
      </c>
      <c r="Y199" s="1">
        <f t="shared" si="77"/>
        <v>257.68233782419713</v>
      </c>
      <c r="Z199" s="1">
        <f t="shared" si="78"/>
        <v>269.23392091900485</v>
      </c>
      <c r="AA199" s="1">
        <f t="shared" si="79"/>
        <v>281.30334731313599</v>
      </c>
      <c r="AB199" s="3">
        <f t="shared" si="80"/>
        <v>81993.083237286599</v>
      </c>
      <c r="AC199" s="3">
        <f t="shared" si="81"/>
        <v>89921.800633022285</v>
      </c>
      <c r="AD199" s="3">
        <f t="shared" si="82"/>
        <v>93952.884644514634</v>
      </c>
      <c r="AE199" s="3">
        <f t="shared" si="83"/>
        <v>98164.677207140485</v>
      </c>
      <c r="AF199" s="3">
        <f t="shared" si="84"/>
        <v>102565.2792635643</v>
      </c>
      <c r="AG199" s="3">
        <f t="shared" si="85"/>
        <v>107163.15491177248</v>
      </c>
      <c r="AH199" s="3">
        <f t="shared" si="86"/>
        <v>111967.14768488077</v>
      </c>
      <c r="AI199" s="3">
        <f t="shared" si="87"/>
        <v>116986.49756074586</v>
      </c>
    </row>
    <row r="200" spans="1:35" x14ac:dyDescent="0.25">
      <c r="A200" s="1" t="s">
        <v>241</v>
      </c>
      <c r="B200" s="1" t="s">
        <v>248</v>
      </c>
      <c r="C200" s="1">
        <v>180.54908415987501</v>
      </c>
      <c r="D200" s="1" t="s">
        <v>152</v>
      </c>
      <c r="E200" s="2">
        <v>14015.7447995286</v>
      </c>
      <c r="F200" s="1">
        <v>77.628445830928399</v>
      </c>
      <c r="G200" s="1">
        <v>3.8866979251388698</v>
      </c>
      <c r="H200" s="1">
        <v>106.173155685442</v>
      </c>
      <c r="I200" s="1">
        <f t="shared" si="66"/>
        <v>77.628445781897469</v>
      </c>
      <c r="J200" s="1">
        <v>5.1917939412268799E-2</v>
      </c>
      <c r="K200" s="1">
        <v>4.7332423352184492</v>
      </c>
      <c r="L200" s="1">
        <f t="shared" si="67"/>
        <v>4.978982524001907</v>
      </c>
      <c r="M200" s="1">
        <f t="shared" si="68"/>
        <v>5.2374810370177833</v>
      </c>
      <c r="N200" s="1">
        <f t="shared" si="69"/>
        <v>5.5094002601705796</v>
      </c>
      <c r="O200" s="1">
        <f t="shared" si="70"/>
        <v>5.7954369690760537</v>
      </c>
      <c r="P200" s="1">
        <f t="shared" si="71"/>
        <v>6.0963241145041671</v>
      </c>
      <c r="Q200" s="1">
        <f t="shared" si="72"/>
        <v>6.4128327005185479</v>
      </c>
      <c r="R200" s="1">
        <v>32.749214039519899</v>
      </c>
      <c r="S200" s="1">
        <v>23.944570279179601</v>
      </c>
      <c r="T200" s="1">
        <v>0.86640177853474698</v>
      </c>
      <c r="U200" s="1">
        <f t="shared" si="73"/>
        <v>92.080099682301054</v>
      </c>
      <c r="V200" s="1">
        <f t="shared" si="74"/>
        <v>96.207937592495625</v>
      </c>
      <c r="W200" s="1">
        <f t="shared" si="75"/>
        <v>100.52082141241038</v>
      </c>
      <c r="X200" s="1">
        <f t="shared" si="76"/>
        <v>105.02704652317449</v>
      </c>
      <c r="Y200" s="1">
        <f t="shared" si="77"/>
        <v>109.73528017767667</v>
      </c>
      <c r="Z200" s="1">
        <f t="shared" si="78"/>
        <v>114.65457817112031</v>
      </c>
      <c r="AA200" s="1">
        <f t="shared" si="79"/>
        <v>119.79440225889859</v>
      </c>
      <c r="AB200" s="3">
        <f t="shared" si="80"/>
        <v>14015.744790676101</v>
      </c>
      <c r="AC200" s="3">
        <f t="shared" si="81"/>
        <v>16624.977666989453</v>
      </c>
      <c r="AD200" s="3">
        <f t="shared" si="82"/>
        <v>17370.255021235494</v>
      </c>
      <c r="AE200" s="3">
        <f t="shared" si="83"/>
        <v>18148.94224500905</v>
      </c>
      <c r="AF200" s="3">
        <f t="shared" si="84"/>
        <v>18962.53706177574</v>
      </c>
      <c r="AG200" s="3">
        <f t="shared" si="85"/>
        <v>19812.604336106808</v>
      </c>
      <c r="AH200" s="3">
        <f t="shared" si="86"/>
        <v>20700.779083532569</v>
      </c>
      <c r="AI200" s="3">
        <f t="shared" si="87"/>
        <v>21628.769615323803</v>
      </c>
    </row>
    <row r="201" spans="1:35" x14ac:dyDescent="0.25">
      <c r="A201" s="1" t="s">
        <v>241</v>
      </c>
      <c r="B201" s="1" t="s">
        <v>249</v>
      </c>
      <c r="C201" s="1">
        <v>172.01884093217001</v>
      </c>
      <c r="D201" s="1" t="s">
        <v>152</v>
      </c>
      <c r="E201" s="2">
        <v>62860.241422500498</v>
      </c>
      <c r="F201" s="1">
        <v>365.42649096959701</v>
      </c>
      <c r="G201" s="1">
        <v>16.127840317705701</v>
      </c>
      <c r="H201" s="1">
        <v>364.28984291036102</v>
      </c>
      <c r="I201" s="1">
        <f t="shared" si="66"/>
        <v>365.42649049685923</v>
      </c>
      <c r="J201" s="1">
        <v>5.1917939412268799E-2</v>
      </c>
      <c r="K201" s="1">
        <v>19.42496217566287</v>
      </c>
      <c r="L201" s="1">
        <f t="shared" si="67"/>
        <v>20.43346618498455</v>
      </c>
      <c r="M201" s="1">
        <f t="shared" si="68"/>
        <v>21.494329644359222</v>
      </c>
      <c r="N201" s="1">
        <f t="shared" si="69"/>
        <v>22.6102709485424</v>
      </c>
      <c r="O201" s="1">
        <f t="shared" si="70"/>
        <v>23.784149625743808</v>
      </c>
      <c r="P201" s="1">
        <f t="shared" si="71"/>
        <v>25.018973664985513</v>
      </c>
      <c r="Q201" s="1">
        <f t="shared" si="72"/>
        <v>26.317907223881381</v>
      </c>
      <c r="R201" s="1">
        <v>32.749214039519899</v>
      </c>
      <c r="S201" s="1">
        <v>32.851397318312799</v>
      </c>
      <c r="T201" s="1">
        <v>0.86640177853474698</v>
      </c>
      <c r="U201" s="1">
        <f t="shared" si="73"/>
        <v>429.33016140616166</v>
      </c>
      <c r="V201" s="1">
        <f t="shared" si="74"/>
        <v>448.57650586448494</v>
      </c>
      <c r="W201" s="1">
        <f t="shared" si="75"/>
        <v>468.68564033456767</v>
      </c>
      <c r="X201" s="1">
        <f t="shared" si="76"/>
        <v>489.69624263421645</v>
      </c>
      <c r="Y201" s="1">
        <f t="shared" si="77"/>
        <v>511.64872446036162</v>
      </c>
      <c r="Z201" s="1">
        <f t="shared" si="78"/>
        <v>534.58530911673256</v>
      </c>
      <c r="AA201" s="1">
        <f t="shared" si="79"/>
        <v>558.55011272596755</v>
      </c>
      <c r="AB201" s="3">
        <f t="shared" si="80"/>
        <v>62860.241341180365</v>
      </c>
      <c r="AC201" s="3">
        <f t="shared" si="81"/>
        <v>73852.876742309396</v>
      </c>
      <c r="AD201" s="3">
        <f t="shared" si="82"/>
        <v>77163.610608211457</v>
      </c>
      <c r="AE201" s="3">
        <f t="shared" si="83"/>
        <v>80622.760611904232</v>
      </c>
      <c r="AF201" s="3">
        <f t="shared" si="84"/>
        <v>84236.98006677661</v>
      </c>
      <c r="AG201" s="3">
        <f t="shared" si="85"/>
        <v>88013.220546094628</v>
      </c>
      <c r="AH201" s="3">
        <f t="shared" si="86"/>
        <v>91958.745253626155</v>
      </c>
      <c r="AI201" s="3">
        <f t="shared" si="87"/>
        <v>96081.142993653833</v>
      </c>
    </row>
    <row r="202" spans="1:35" x14ac:dyDescent="0.25">
      <c r="A202" s="1" t="s">
        <v>241</v>
      </c>
      <c r="B202" s="1" t="s">
        <v>250</v>
      </c>
      <c r="C202" s="1">
        <v>204.76692833440299</v>
      </c>
      <c r="D202" s="1" t="s">
        <v>152</v>
      </c>
      <c r="E202" s="2">
        <v>48575.159148525199</v>
      </c>
      <c r="F202" s="1">
        <v>237.221701490767</v>
      </c>
      <c r="G202" s="1">
        <v>3.6056753540157702</v>
      </c>
      <c r="H202" s="1">
        <v>99.489003584475995</v>
      </c>
      <c r="I202" s="1">
        <f t="shared" si="66"/>
        <v>237.2217013492191</v>
      </c>
      <c r="J202" s="1">
        <v>5.1917939412268799E-2</v>
      </c>
      <c r="K202" s="1">
        <v>4.2631652649153384</v>
      </c>
      <c r="L202" s="1">
        <f t="shared" si="67"/>
        <v>4.4845000208437025</v>
      </c>
      <c r="M202" s="1">
        <f t="shared" si="68"/>
        <v>4.7173260212201846</v>
      </c>
      <c r="N202" s="1">
        <f t="shared" si="69"/>
        <v>4.9622398677778135</v>
      </c>
      <c r="O202" s="1">
        <f t="shared" si="70"/>
        <v>5.2198691365822469</v>
      </c>
      <c r="P202" s="1">
        <f t="shared" si="71"/>
        <v>5.4908739861552958</v>
      </c>
      <c r="Q202" s="1">
        <f t="shared" si="72"/>
        <v>5.7759488490889099</v>
      </c>
      <c r="R202" s="1">
        <v>32.749214039519899</v>
      </c>
      <c r="S202" s="1">
        <v>78.087265899127601</v>
      </c>
      <c r="T202" s="1">
        <v>0.86640177853474698</v>
      </c>
      <c r="U202" s="1">
        <f t="shared" si="73"/>
        <v>274.27188287514406</v>
      </c>
      <c r="V202" s="1">
        <f t="shared" si="74"/>
        <v>286.56715492348729</v>
      </c>
      <c r="W202" s="1">
        <f t="shared" si="75"/>
        <v>299.41360893462627</v>
      </c>
      <c r="X202" s="1">
        <f t="shared" si="76"/>
        <v>312.83595371979465</v>
      </c>
      <c r="Y202" s="1">
        <f t="shared" si="77"/>
        <v>326.8600057559226</v>
      </c>
      <c r="Z202" s="1">
        <f t="shared" si="78"/>
        <v>341.51273884093081</v>
      </c>
      <c r="AA202" s="1">
        <f t="shared" si="79"/>
        <v>356.82233597501084</v>
      </c>
      <c r="AB202" s="3">
        <f t="shared" si="80"/>
        <v>48575.159119540695</v>
      </c>
      <c r="AC202" s="3">
        <f t="shared" si="81"/>
        <v>56161.810984836397</v>
      </c>
      <c r="AD202" s="3">
        <f t="shared" si="82"/>
        <v>58679.476075211482</v>
      </c>
      <c r="AE202" s="3">
        <f t="shared" si="83"/>
        <v>61310.005003061582</v>
      </c>
      <c r="AF202" s="3">
        <f t="shared" si="84"/>
        <v>64058.457315765801</v>
      </c>
      <c r="AG202" s="3">
        <f t="shared" si="85"/>
        <v>66930.119374005546</v>
      </c>
      <c r="AH202" s="3">
        <f t="shared" si="86"/>
        <v>69930.514519526565</v>
      </c>
      <c r="AI202" s="3">
        <f t="shared" si="87"/>
        <v>73065.413698709308</v>
      </c>
    </row>
    <row r="203" spans="1:35" x14ac:dyDescent="0.25">
      <c r="A203" s="1" t="s">
        <v>241</v>
      </c>
      <c r="B203" s="1" t="s">
        <v>159</v>
      </c>
      <c r="C203" s="1">
        <v>98.7429790974588</v>
      </c>
      <c r="D203" s="1" t="s">
        <v>152</v>
      </c>
      <c r="E203" s="2">
        <v>26544.277866798999</v>
      </c>
      <c r="F203" s="1">
        <v>268.821926474387</v>
      </c>
      <c r="G203" s="1">
        <v>40.448531390983703</v>
      </c>
      <c r="H203" s="1">
        <v>808.02405452205403</v>
      </c>
      <c r="I203" s="1">
        <f t="shared" si="66"/>
        <v>268.82192601162336</v>
      </c>
      <c r="J203" s="1">
        <v>5.1917939412268799E-2</v>
      </c>
      <c r="K203" s="1">
        <v>42.426407382673602</v>
      </c>
      <c r="L203" s="1">
        <f t="shared" si="67"/>
        <v>44.629099030647488</v>
      </c>
      <c r="M203" s="1">
        <f t="shared" si="68"/>
        <v>46.946149890144788</v>
      </c>
      <c r="N203" s="1">
        <f t="shared" si="69"/>
        <v>49.383497255780618</v>
      </c>
      <c r="O203" s="1">
        <f t="shared" si="70"/>
        <v>51.947386674272181</v>
      </c>
      <c r="P203" s="1">
        <f t="shared" si="71"/>
        <v>54.644387948252749</v>
      </c>
      <c r="Q203" s="1">
        <f t="shared" si="72"/>
        <v>57.481411970970647</v>
      </c>
      <c r="R203" s="1">
        <v>32.749214039519899</v>
      </c>
      <c r="S203" s="1">
        <v>10.8953523838262</v>
      </c>
      <c r="T203" s="1">
        <v>0.86640177853474698</v>
      </c>
      <c r="U203" s="1">
        <f t="shared" si="73"/>
        <v>280.17425743637682</v>
      </c>
      <c r="V203" s="1">
        <f t="shared" si="74"/>
        <v>292.73412569560685</v>
      </c>
      <c r="W203" s="1">
        <f t="shared" si="75"/>
        <v>305.85703744117535</v>
      </c>
      <c r="X203" s="1">
        <f t="shared" si="76"/>
        <v>319.56823322186534</v>
      </c>
      <c r="Y203" s="1">
        <f t="shared" si="77"/>
        <v>333.89408508929841</v>
      </c>
      <c r="Z203" s="1">
        <f t="shared" si="78"/>
        <v>348.86214732181855</v>
      </c>
      <c r="AA203" s="1">
        <f t="shared" si="79"/>
        <v>364.50120942226562</v>
      </c>
      <c r="AB203" s="3">
        <f t="shared" si="80"/>
        <v>26544.277821104341</v>
      </c>
      <c r="AC203" s="3">
        <f t="shared" si="81"/>
        <v>27665.240845686196</v>
      </c>
      <c r="AD203" s="3">
        <f t="shared" si="82"/>
        <v>28905.439654674185</v>
      </c>
      <c r="AE203" s="3">
        <f t="shared" si="83"/>
        <v>30201.23505486465</v>
      </c>
      <c r="AF203" s="3">
        <f t="shared" si="84"/>
        <v>31555.119373238489</v>
      </c>
      <c r="AG203" s="3">
        <f t="shared" si="85"/>
        <v>32969.696664737727</v>
      </c>
      <c r="AH203" s="3">
        <f t="shared" si="86"/>
        <v>34447.687720892922</v>
      </c>
      <c r="AI203" s="3">
        <f t="shared" si="87"/>
        <v>35991.935302981226</v>
      </c>
    </row>
    <row r="204" spans="1:35" x14ac:dyDescent="0.25">
      <c r="A204" s="1" t="s">
        <v>251</v>
      </c>
      <c r="B204" s="1" t="s">
        <v>252</v>
      </c>
      <c r="C204" s="1">
        <v>8.4986108388530592</v>
      </c>
      <c r="D204" s="1" t="s">
        <v>253</v>
      </c>
      <c r="E204" s="2">
        <v>18978.007206127801</v>
      </c>
      <c r="F204" s="1">
        <v>2233.07168265266</v>
      </c>
      <c r="G204" s="1">
        <v>4.9641911395268599</v>
      </c>
      <c r="H204" s="1">
        <v>180.60561611431601</v>
      </c>
      <c r="I204" s="1">
        <f t="shared" si="66"/>
        <v>2233.0716809005448</v>
      </c>
      <c r="J204" s="1">
        <v>5.1917939412268799E-2</v>
      </c>
      <c r="K204" s="1">
        <v>5.5899321414621603</v>
      </c>
      <c r="L204" s="1">
        <f t="shared" si="67"/>
        <v>5.8801498997012871</v>
      </c>
      <c r="M204" s="1">
        <f t="shared" si="68"/>
        <v>6.1854351659290376</v>
      </c>
      <c r="N204" s="1">
        <f t="shared" si="69"/>
        <v>6.5065702141122586</v>
      </c>
      <c r="O204" s="1">
        <f t="shared" si="70"/>
        <v>6.8443779322702119</v>
      </c>
      <c r="P204" s="1">
        <f t="shared" si="71"/>
        <v>7.1997239310724863</v>
      </c>
      <c r="Q204" s="1">
        <f t="shared" si="72"/>
        <v>7.5735187619109698</v>
      </c>
      <c r="R204" s="1">
        <v>64.732764770721502</v>
      </c>
      <c r="S204" s="1">
        <v>800.37878699086502</v>
      </c>
      <c r="T204" s="1">
        <v>0.64037947551029994</v>
      </c>
      <c r="U204" s="1">
        <f t="shared" si="73"/>
        <v>2409.4580817136498</v>
      </c>
      <c r="V204" s="1">
        <f t="shared" si="74"/>
        <v>2488.8350148591808</v>
      </c>
      <c r="W204" s="1">
        <f t="shared" si="75"/>
        <v>2570.8269333258554</v>
      </c>
      <c r="X204" s="1">
        <f t="shared" si="76"/>
        <v>2655.5199849145356</v>
      </c>
      <c r="Y204" s="1">
        <f t="shared" si="77"/>
        <v>2743.0031554701604</v>
      </c>
      <c r="Z204" s="1">
        <f t="shared" si="78"/>
        <v>2833.3683623779643</v>
      </c>
      <c r="AA204" s="1">
        <f t="shared" si="79"/>
        <v>2926.7105511398395</v>
      </c>
      <c r="AB204" s="3">
        <f t="shared" si="80"/>
        <v>18978.00719123719</v>
      </c>
      <c r="AC204" s="3">
        <f t="shared" si="81"/>
        <v>20477.046569013724</v>
      </c>
      <c r="AD204" s="3">
        <f t="shared" si="82"/>
        <v>21151.640233399248</v>
      </c>
      <c r="AE204" s="3">
        <f t="shared" si="83"/>
        <v>21848.457640378485</v>
      </c>
      <c r="AF204" s="3">
        <f t="shared" si="84"/>
        <v>22568.230926585584</v>
      </c>
      <c r="AG204" s="3">
        <f t="shared" si="85"/>
        <v>23311.716348086848</v>
      </c>
      <c r="AH204" s="3">
        <f t="shared" si="86"/>
        <v>24079.695074968709</v>
      </c>
      <c r="AI204" s="3">
        <f t="shared" si="87"/>
        <v>24872.974012102652</v>
      </c>
    </row>
    <row r="205" spans="1:35" x14ac:dyDescent="0.25">
      <c r="A205" s="1" t="s">
        <v>251</v>
      </c>
      <c r="B205" s="1" t="s">
        <v>254</v>
      </c>
      <c r="C205" s="1">
        <v>674.781736591244</v>
      </c>
      <c r="D205" s="1" t="s">
        <v>253</v>
      </c>
      <c r="E205" s="2">
        <v>5439.1222136214701</v>
      </c>
      <c r="F205" s="1">
        <v>8.0605652445455291</v>
      </c>
      <c r="G205" s="1">
        <v>6.3833626065565696E-2</v>
      </c>
      <c r="H205" s="1">
        <v>11.1148189044563</v>
      </c>
      <c r="I205" s="1">
        <f t="shared" si="66"/>
        <v>8.0605652554063099</v>
      </c>
      <c r="J205" s="1">
        <v>5.1917939412268799E-2</v>
      </c>
      <c r="K205" s="1">
        <v>7.6142487634952433E-2</v>
      </c>
      <c r="L205" s="1">
        <f t="shared" si="67"/>
        <v>8.009564869468333E-2</v>
      </c>
      <c r="M205" s="1">
        <f t="shared" si="68"/>
        <v>8.4254049730800265E-2</v>
      </c>
      <c r="N205" s="1">
        <f t="shared" si="69"/>
        <v>8.8628346379962239E-2</v>
      </c>
      <c r="O205" s="1">
        <f t="shared" si="70"/>
        <v>9.3229747497526702E-2</v>
      </c>
      <c r="P205" s="1">
        <f t="shared" si="71"/>
        <v>9.8070043879524421E-2</v>
      </c>
      <c r="Q205" s="1">
        <f t="shared" si="72"/>
        <v>0.10316163847582012</v>
      </c>
      <c r="R205" s="1">
        <v>64.732764770721502</v>
      </c>
      <c r="S205" s="1">
        <v>46.944775113251403</v>
      </c>
      <c r="T205" s="1">
        <v>0.64037947551029994</v>
      </c>
      <c r="U205" s="1">
        <f t="shared" si="73"/>
        <v>9.0241059811285229</v>
      </c>
      <c r="V205" s="1">
        <f t="shared" si="74"/>
        <v>9.3213951776489239</v>
      </c>
      <c r="W205" s="1">
        <f t="shared" si="75"/>
        <v>9.6284782381324163</v>
      </c>
      <c r="X205" s="1">
        <f t="shared" si="76"/>
        <v>9.9456778106013708</v>
      </c>
      <c r="Y205" s="1">
        <f t="shared" si="77"/>
        <v>10.273327172360602</v>
      </c>
      <c r="Z205" s="1">
        <f t="shared" si="78"/>
        <v>10.611770580167333</v>
      </c>
      <c r="AA205" s="1">
        <f t="shared" si="79"/>
        <v>10.961363631937123</v>
      </c>
      <c r="AB205" s="3">
        <f t="shared" si="80"/>
        <v>5439.1222209501138</v>
      </c>
      <c r="AC205" s="3">
        <f t="shared" si="81"/>
        <v>6089.3019051293368</v>
      </c>
      <c r="AD205" s="3">
        <f t="shared" si="82"/>
        <v>6289.9072254271878</v>
      </c>
      <c r="AE205" s="3">
        <f t="shared" si="83"/>
        <v>6497.1212662579928</v>
      </c>
      <c r="AF205" s="3">
        <f t="shared" si="84"/>
        <v>6711.1617446145947</v>
      </c>
      <c r="AG205" s="3">
        <f t="shared" si="85"/>
        <v>6932.2535499355017</v>
      </c>
      <c r="AH205" s="3">
        <f t="shared" si="86"/>
        <v>7160.6289803931859</v>
      </c>
      <c r="AI205" s="3">
        <f t="shared" si="87"/>
        <v>7396.5279869666374</v>
      </c>
    </row>
    <row r="206" spans="1:35" x14ac:dyDescent="0.25">
      <c r="A206" s="1" t="s">
        <v>251</v>
      </c>
      <c r="B206" s="1" t="s">
        <v>255</v>
      </c>
      <c r="C206" s="1">
        <v>432.05713387574502</v>
      </c>
      <c r="D206" s="1" t="s">
        <v>253</v>
      </c>
      <c r="E206" s="2">
        <v>25896.382124256699</v>
      </c>
      <c r="F206" s="1">
        <v>59.937402009670798</v>
      </c>
      <c r="G206" s="1">
        <v>1.0271398786008199</v>
      </c>
      <c r="H206" s="1">
        <v>65.852384872315398</v>
      </c>
      <c r="I206" s="1">
        <f t="shared" si="66"/>
        <v>59.937402008884618</v>
      </c>
      <c r="J206" s="1">
        <v>5.1917939412268799E-2</v>
      </c>
      <c r="K206" s="1">
        <v>1.156611834594979</v>
      </c>
      <c r="L206" s="1">
        <f t="shared" si="67"/>
        <v>1.2166607377469942</v>
      </c>
      <c r="M206" s="1">
        <f t="shared" si="68"/>
        <v>1.2798272562146291</v>
      </c>
      <c r="N206" s="1">
        <f t="shared" si="69"/>
        <v>1.3462732501609505</v>
      </c>
      <c r="O206" s="1">
        <f t="shared" si="70"/>
        <v>1.4161689831951649</v>
      </c>
      <c r="P206" s="1">
        <f t="shared" si="71"/>
        <v>1.489693558662226</v>
      </c>
      <c r="Q206" s="1">
        <f t="shared" si="72"/>
        <v>1.5670353785836986</v>
      </c>
      <c r="R206" s="1">
        <v>64.732764770721502</v>
      </c>
      <c r="S206" s="1">
        <v>58.918348253949503</v>
      </c>
      <c r="T206" s="1">
        <v>0.64037947551029994</v>
      </c>
      <c r="U206" s="1">
        <f t="shared" si="73"/>
        <v>64.671751875420199</v>
      </c>
      <c r="V206" s="1">
        <f t="shared" si="74"/>
        <v>66.802291254369933</v>
      </c>
      <c r="W206" s="1">
        <f t="shared" si="75"/>
        <v>69.003018898112614</v>
      </c>
      <c r="X206" s="1">
        <f t="shared" si="76"/>
        <v>71.276247081447423</v>
      </c>
      <c r="Y206" s="1">
        <f t="shared" si="77"/>
        <v>73.624364254510908</v>
      </c>
      <c r="Z206" s="1">
        <f t="shared" si="78"/>
        <v>76.049837552289205</v>
      </c>
      <c r="AA206" s="1">
        <f t="shared" si="79"/>
        <v>78.55521538680344</v>
      </c>
      <c r="AB206" s="3">
        <f t="shared" si="80"/>
        <v>25896.38212391701</v>
      </c>
      <c r="AC206" s="3">
        <f t="shared" si="81"/>
        <v>27941.891758017387</v>
      </c>
      <c r="AD206" s="3">
        <f t="shared" si="82"/>
        <v>28862.406495695821</v>
      </c>
      <c r="AE206" s="3">
        <f t="shared" si="83"/>
        <v>29813.246573892407</v>
      </c>
      <c r="AF206" s="3">
        <f t="shared" si="84"/>
        <v>30795.411027429611</v>
      </c>
      <c r="AG206" s="3">
        <f t="shared" si="85"/>
        <v>31809.931803227835</v>
      </c>
      <c r="AH206" s="3">
        <f t="shared" si="86"/>
        <v>32857.874844558079</v>
      </c>
      <c r="AI206" s="3">
        <f t="shared" si="87"/>
        <v>33940.341211014122</v>
      </c>
    </row>
    <row r="207" spans="1:35" x14ac:dyDescent="0.25">
      <c r="A207" s="1" t="s">
        <v>251</v>
      </c>
      <c r="B207" s="1" t="s">
        <v>256</v>
      </c>
      <c r="C207" s="1">
        <v>945.80927616117401</v>
      </c>
      <c r="D207" s="1" t="s">
        <v>253</v>
      </c>
      <c r="E207" s="2">
        <v>96082.152792557696</v>
      </c>
      <c r="F207" s="1">
        <v>101.58723879568301</v>
      </c>
      <c r="G207" s="1">
        <v>0.93529746051026297</v>
      </c>
      <c r="H207" s="1">
        <v>62.018459695091799</v>
      </c>
      <c r="I207" s="1">
        <f t="shared" si="66"/>
        <v>101.58723879901099</v>
      </c>
      <c r="J207" s="1">
        <v>5.1917939412268799E-2</v>
      </c>
      <c r="K207" s="1">
        <v>1.0333297981815419</v>
      </c>
      <c r="L207" s="1">
        <f t="shared" si="67"/>
        <v>1.0869781520364232</v>
      </c>
      <c r="M207" s="1">
        <f t="shared" si="68"/>
        <v>1.1434118178763102</v>
      </c>
      <c r="N207" s="1">
        <f t="shared" si="69"/>
        <v>1.2027754033600846</v>
      </c>
      <c r="O207" s="1">
        <f t="shared" si="70"/>
        <v>1.2652210238783006</v>
      </c>
      <c r="P207" s="1">
        <f t="shared" si="71"/>
        <v>1.3309086923391429</v>
      </c>
      <c r="Q207" s="1">
        <f t="shared" si="72"/>
        <v>1.4000067291912686</v>
      </c>
      <c r="R207" s="1">
        <v>64.732764770721502</v>
      </c>
      <c r="S207" s="1">
        <v>106.033314355089</v>
      </c>
      <c r="T207" s="1">
        <v>0.64037947551029994</v>
      </c>
      <c r="U207" s="1">
        <f t="shared" si="73"/>
        <v>108.2830974027131</v>
      </c>
      <c r="V207" s="1">
        <f t="shared" si="74"/>
        <v>111.85036435313589</v>
      </c>
      <c r="W207" s="1">
        <f t="shared" si="75"/>
        <v>115.53515097006999</v>
      </c>
      <c r="X207" s="1">
        <f t="shared" si="76"/>
        <v>119.34132880902523</v>
      </c>
      <c r="Y207" s="1">
        <f t="shared" si="77"/>
        <v>123.27289696962816</v>
      </c>
      <c r="Z207" s="1">
        <f t="shared" si="78"/>
        <v>127.33398629742209</v>
      </c>
      <c r="AA207" s="1">
        <f t="shared" si="79"/>
        <v>131.52886372409057</v>
      </c>
      <c r="AB207" s="3">
        <f t="shared" si="80"/>
        <v>96082.152795704911</v>
      </c>
      <c r="AC207" s="3">
        <f t="shared" si="81"/>
        <v>102415.15797494998</v>
      </c>
      <c r="AD207" s="3">
        <f t="shared" si="82"/>
        <v>105789.11214720304</v>
      </c>
      <c r="AE207" s="3">
        <f t="shared" si="83"/>
        <v>109274.21751017385</v>
      </c>
      <c r="AF207" s="3">
        <f t="shared" si="84"/>
        <v>112874.13581697682</v>
      </c>
      <c r="AG207" s="3">
        <f t="shared" si="85"/>
        <v>116592.64945313499</v>
      </c>
      <c r="AH207" s="3">
        <f t="shared" si="86"/>
        <v>120433.66541068163</v>
      </c>
      <c r="AI207" s="3">
        <f t="shared" si="87"/>
        <v>124401.2193931838</v>
      </c>
    </row>
    <row r="208" spans="1:35" x14ac:dyDescent="0.25">
      <c r="A208" s="1" t="s">
        <v>251</v>
      </c>
      <c r="B208" s="1" t="s">
        <v>257</v>
      </c>
      <c r="C208" s="1">
        <v>653.00433379618005</v>
      </c>
      <c r="D208" s="1" t="s">
        <v>253</v>
      </c>
      <c r="E208" s="2">
        <v>37592.9822489082</v>
      </c>
      <c r="F208" s="1">
        <v>57.5692691507343</v>
      </c>
      <c r="G208" s="1">
        <v>0.55173086074604005</v>
      </c>
      <c r="H208" s="1">
        <v>44.231493633807403</v>
      </c>
      <c r="I208" s="1">
        <f t="shared" si="66"/>
        <v>57.569269167499691</v>
      </c>
      <c r="J208" s="1">
        <v>5.1917939412268799E-2</v>
      </c>
      <c r="K208" s="1">
        <v>0.62605708497686341</v>
      </c>
      <c r="L208" s="1">
        <f t="shared" si="67"/>
        <v>0.65856067878331381</v>
      </c>
      <c r="M208" s="1">
        <f t="shared" si="68"/>
        <v>0.69275179220368854</v>
      </c>
      <c r="N208" s="1">
        <f t="shared" si="69"/>
        <v>0.7287180377790603</v>
      </c>
      <c r="O208" s="1">
        <f t="shared" si="70"/>
        <v>0.76655157671310103</v>
      </c>
      <c r="P208" s="1">
        <f t="shared" si="71"/>
        <v>0.80634935502927096</v>
      </c>
      <c r="Q208" s="1">
        <f t="shared" si="72"/>
        <v>0.84821335198880277</v>
      </c>
      <c r="R208" s="1">
        <v>64.732764770721502</v>
      </c>
      <c r="S208" s="1">
        <v>84.252591350622595</v>
      </c>
      <c r="T208" s="1">
        <v>0.64037947551029994</v>
      </c>
      <c r="U208" s="1">
        <f t="shared" si="73"/>
        <v>62.422190614122528</v>
      </c>
      <c r="V208" s="1">
        <f t="shared" si="74"/>
        <v>64.478620683929265</v>
      </c>
      <c r="W208" s="1">
        <f t="shared" si="75"/>
        <v>66.602797569257859</v>
      </c>
      <c r="X208" s="1">
        <f t="shared" si="76"/>
        <v>68.796953114060017</v>
      </c>
      <c r="Y208" s="1">
        <f t="shared" si="77"/>
        <v>71.063392687919333</v>
      </c>
      <c r="Z208" s="1">
        <f t="shared" si="78"/>
        <v>73.404497608272109</v>
      </c>
      <c r="AA208" s="1">
        <f t="shared" si="79"/>
        <v>75.822727642425335</v>
      </c>
      <c r="AB208" s="3">
        <f t="shared" si="80"/>
        <v>37592.982259856108</v>
      </c>
      <c r="AC208" s="3">
        <f t="shared" si="81"/>
        <v>40761.960996073241</v>
      </c>
      <c r="AD208" s="3">
        <f t="shared" si="82"/>
        <v>42104.818743805823</v>
      </c>
      <c r="AE208" s="3">
        <f t="shared" si="83"/>
        <v>43491.915455675065</v>
      </c>
      <c r="AF208" s="3">
        <f t="shared" si="84"/>
        <v>44924.708535453792</v>
      </c>
      <c r="AG208" s="3">
        <f t="shared" si="85"/>
        <v>46404.703399471095</v>
      </c>
      <c r="AH208" s="3">
        <f t="shared" si="86"/>
        <v>47933.45505833302</v>
      </c>
      <c r="AI208" s="3">
        <f t="shared" si="87"/>
        <v>49512.569750751158</v>
      </c>
    </row>
    <row r="209" spans="1:35" x14ac:dyDescent="0.25">
      <c r="A209" s="1" t="s">
        <v>251</v>
      </c>
      <c r="B209" s="1" t="s">
        <v>258</v>
      </c>
      <c r="C209" s="1">
        <v>748.01926605831602</v>
      </c>
      <c r="D209" s="1" t="s">
        <v>253</v>
      </c>
      <c r="E209" s="2">
        <v>26405.592860565899</v>
      </c>
      <c r="F209" s="1">
        <v>35.300685502005898</v>
      </c>
      <c r="G209" s="1">
        <v>7.8344284220373803E-2</v>
      </c>
      <c r="H209" s="1">
        <v>12.672699639010199</v>
      </c>
      <c r="I209" s="1">
        <f t="shared" si="66"/>
        <v>35.300685546029044</v>
      </c>
      <c r="J209" s="1">
        <v>5.1917939412268799E-2</v>
      </c>
      <c r="K209" s="1">
        <v>8.8450000355096842E-2</v>
      </c>
      <c r="L209" s="1">
        <f t="shared" si="67"/>
        <v>9.3042142114547921E-2</v>
      </c>
      <c r="M209" s="1">
        <f t="shared" si="68"/>
        <v>9.7872698411638731E-2</v>
      </c>
      <c r="N209" s="1">
        <f t="shared" si="69"/>
        <v>0.10295404723788945</v>
      </c>
      <c r="O209" s="1">
        <f t="shared" si="70"/>
        <v>0.10829920922463405</v>
      </c>
      <c r="P209" s="1">
        <f t="shared" si="71"/>
        <v>0.11392188100755524</v>
      </c>
      <c r="Q209" s="1">
        <f t="shared" si="72"/>
        <v>0.11983647032343719</v>
      </c>
      <c r="R209" s="1">
        <v>64.732764770721502</v>
      </c>
      <c r="S209" s="1">
        <v>180.317614710312</v>
      </c>
      <c r="T209" s="1">
        <v>0.64037947551029994</v>
      </c>
      <c r="U209" s="1">
        <f t="shared" si="73"/>
        <v>38.152681614207452</v>
      </c>
      <c r="V209" s="1">
        <f t="shared" si="74"/>
        <v>39.409579536938622</v>
      </c>
      <c r="W209" s="1">
        <f t="shared" si="75"/>
        <v>40.707884572389673</v>
      </c>
      <c r="X209" s="1">
        <f t="shared" si="76"/>
        <v>42.04896083211878</v>
      </c>
      <c r="Y209" s="1">
        <f t="shared" si="77"/>
        <v>43.434217366831469</v>
      </c>
      <c r="Z209" s="1">
        <f t="shared" si="78"/>
        <v>44.865109646851295</v>
      </c>
      <c r="AA209" s="1">
        <f t="shared" si="79"/>
        <v>46.343141091362767</v>
      </c>
      <c r="AB209" s="3">
        <f t="shared" si="80"/>
        <v>26405.59289349605</v>
      </c>
      <c r="AC209" s="3">
        <f t="shared" si="81"/>
        <v>28538.940899216068</v>
      </c>
      <c r="AD209" s="3">
        <f t="shared" si="82"/>
        <v>29479.124760887658</v>
      </c>
      <c r="AE209" s="3">
        <f t="shared" si="83"/>
        <v>30450.281940625569</v>
      </c>
      <c r="AF209" s="3">
        <f t="shared" si="84"/>
        <v>31453.432820156366</v>
      </c>
      <c r="AG209" s="3">
        <f t="shared" si="85"/>
        <v>32489.63139655464</v>
      </c>
      <c r="AH209" s="3">
        <f t="shared" si="86"/>
        <v>33559.966389663576</v>
      </c>
      <c r="AI209" s="3">
        <f t="shared" si="87"/>
        <v>34665.562385998164</v>
      </c>
    </row>
    <row r="210" spans="1:35" x14ac:dyDescent="0.25">
      <c r="A210" s="1" t="s">
        <v>251</v>
      </c>
      <c r="B210" s="1" t="s">
        <v>259</v>
      </c>
      <c r="C210" s="1">
        <v>618.91035962085004</v>
      </c>
      <c r="D210" s="1" t="s">
        <v>253</v>
      </c>
      <c r="E210" s="2">
        <v>32987.359158598199</v>
      </c>
      <c r="F210" s="1">
        <v>53.299090321911201</v>
      </c>
      <c r="G210" s="1">
        <v>0.10625826845429499</v>
      </c>
      <c r="H210" s="1">
        <v>15.4037632295799</v>
      </c>
      <c r="I210" s="1">
        <f t="shared" si="66"/>
        <v>53.299090380425191</v>
      </c>
      <c r="J210" s="1">
        <v>5.1917939412268799E-2</v>
      </c>
      <c r="K210" s="1">
        <v>0.1242078775797345</v>
      </c>
      <c r="L210" s="1">
        <f t="shared" si="67"/>
        <v>0.13065649464244566</v>
      </c>
      <c r="M210" s="1">
        <f t="shared" si="68"/>
        <v>0.1374399106151116</v>
      </c>
      <c r="N210" s="1">
        <f t="shared" si="69"/>
        <v>0.1445755075672546</v>
      </c>
      <c r="O210" s="1">
        <f t="shared" si="70"/>
        <v>0.15208157000962932</v>
      </c>
      <c r="P210" s="1">
        <f t="shared" si="71"/>
        <v>0.15997733174711198</v>
      </c>
      <c r="Q210" s="1">
        <f t="shared" si="72"/>
        <v>0.16828302516409499</v>
      </c>
      <c r="R210" s="1">
        <v>64.732764770721502</v>
      </c>
      <c r="S210" s="1">
        <v>223.98406317206101</v>
      </c>
      <c r="T210" s="1">
        <v>0.64037947551029994</v>
      </c>
      <c r="U210" s="1">
        <f t="shared" si="73"/>
        <v>58.901834424303637</v>
      </c>
      <c r="V210" s="1">
        <f t="shared" si="74"/>
        <v>60.842290250753138</v>
      </c>
      <c r="W210" s="1">
        <f t="shared" si="75"/>
        <v>62.846672249472242</v>
      </c>
      <c r="X210" s="1">
        <f t="shared" si="76"/>
        <v>64.917086397543869</v>
      </c>
      <c r="Y210" s="1">
        <f t="shared" si="77"/>
        <v>67.055708051138126</v>
      </c>
      <c r="Z210" s="1">
        <f t="shared" si="78"/>
        <v>69.264784231129553</v>
      </c>
      <c r="AA210" s="1">
        <f t="shared" si="79"/>
        <v>71.546635984011573</v>
      </c>
      <c r="AB210" s="3">
        <f t="shared" si="80"/>
        <v>32987.359194813143</v>
      </c>
      <c r="AC210" s="3">
        <f t="shared" si="81"/>
        <v>36454.955525873527</v>
      </c>
      <c r="AD210" s="3">
        <f t="shared" si="82"/>
        <v>37655.92373924976</v>
      </c>
      <c r="AE210" s="3">
        <f t="shared" si="83"/>
        <v>38896.456522894565</v>
      </c>
      <c r="AF210" s="3">
        <f t="shared" si="84"/>
        <v>40177.857287841667</v>
      </c>
      <c r="AG210" s="3">
        <f t="shared" si="85"/>
        <v>41501.472384560628</v>
      </c>
      <c r="AH210" s="3">
        <f t="shared" si="86"/>
        <v>42868.692517548974</v>
      </c>
      <c r="AI210" s="3">
        <f t="shared" si="87"/>
        <v>44280.954206526651</v>
      </c>
    </row>
    <row r="211" spans="1:35" x14ac:dyDescent="0.25">
      <c r="A211" s="1" t="s">
        <v>260</v>
      </c>
      <c r="B211" s="1" t="s">
        <v>261</v>
      </c>
      <c r="C211" s="1">
        <v>46.3696530732676</v>
      </c>
      <c r="D211" s="1" t="s">
        <v>253</v>
      </c>
      <c r="E211" s="2">
        <v>54789.040017990003</v>
      </c>
      <c r="F211" s="1">
        <v>1181.57105750649</v>
      </c>
      <c r="G211" s="1">
        <v>72.567343553491099</v>
      </c>
      <c r="H211" s="1">
        <v>1006.24711264017</v>
      </c>
      <c r="I211" s="1">
        <f t="shared" si="66"/>
        <v>1181.5710550274036</v>
      </c>
      <c r="J211" s="1">
        <v>5.1917939412268799E-2</v>
      </c>
      <c r="K211" s="1">
        <v>92.261592339849926</v>
      </c>
      <c r="L211" s="1">
        <f t="shared" si="67"/>
        <v>97.051624101029702</v>
      </c>
      <c r="M211" s="1">
        <f t="shared" si="68"/>
        <v>102.09034444096926</v>
      </c>
      <c r="N211" s="1">
        <f t="shared" si="69"/>
        <v>107.39066475823316</v>
      </c>
      <c r="O211" s="1">
        <f t="shared" si="70"/>
        <v>112.96616678459438</v>
      </c>
      <c r="P211" s="1">
        <f t="shared" si="71"/>
        <v>118.83113738735321</v>
      </c>
      <c r="Q211" s="1">
        <f t="shared" si="72"/>
        <v>125.00060517852081</v>
      </c>
      <c r="R211" s="1">
        <v>64.732764770721502</v>
      </c>
      <c r="S211" s="1">
        <v>76.011508867614694</v>
      </c>
      <c r="T211" s="1">
        <v>0.64037947551029994</v>
      </c>
      <c r="U211" s="1">
        <f t="shared" si="73"/>
        <v>1377.9657916430992</v>
      </c>
      <c r="V211" s="1">
        <f t="shared" si="74"/>
        <v>1423.3613514788158</v>
      </c>
      <c r="W211" s="1">
        <f t="shared" si="75"/>
        <v>1470.2524178541694</v>
      </c>
      <c r="X211" s="1">
        <f t="shared" si="76"/>
        <v>1518.6882585790115</v>
      </c>
      <c r="Y211" s="1">
        <f t="shared" si="77"/>
        <v>1568.719764536731</v>
      </c>
      <c r="Z211" s="1">
        <f t="shared" si="78"/>
        <v>1620.3995031546131</v>
      </c>
      <c r="AA211" s="1">
        <f t="shared" si="79"/>
        <v>1673.781773635732</v>
      </c>
      <c r="AB211" s="3">
        <f t="shared" si="80"/>
        <v>54789.039903035489</v>
      </c>
      <c r="AC211" s="3">
        <f t="shared" si="81"/>
        <v>63895.795705321056</v>
      </c>
      <c r="AD211" s="3">
        <f t="shared" si="82"/>
        <v>66000.772065969999</v>
      </c>
      <c r="AE211" s="3">
        <f t="shared" si="83"/>
        <v>68175.094546030698</v>
      </c>
      <c r="AF211" s="3">
        <f t="shared" si="84"/>
        <v>70421.047676753675</v>
      </c>
      <c r="AG211" s="3">
        <f t="shared" si="85"/>
        <v>72740.991250746258</v>
      </c>
      <c r="AH211" s="3">
        <f t="shared" si="86"/>
        <v>75137.362801374591</v>
      </c>
      <c r="AI211" s="3">
        <f t="shared" si="87"/>
        <v>77612.680163847413</v>
      </c>
    </row>
    <row r="212" spans="1:35" x14ac:dyDescent="0.25">
      <c r="A212" s="1" t="s">
        <v>260</v>
      </c>
      <c r="B212" s="1" t="s">
        <v>81</v>
      </c>
      <c r="C212" s="1">
        <v>5047.9612554330097</v>
      </c>
      <c r="D212" s="1" t="s">
        <v>253</v>
      </c>
      <c r="E212" s="2">
        <v>8230.9483860197106</v>
      </c>
      <c r="F212" s="1">
        <v>1.63054904138991</v>
      </c>
      <c r="G212" s="1">
        <v>1.4689663912620501</v>
      </c>
      <c r="H212" s="1">
        <v>82.808539208970998</v>
      </c>
      <c r="I212" s="1">
        <f t="shared" si="66"/>
        <v>1.6305490410828423</v>
      </c>
      <c r="J212" s="1">
        <v>5.1917939412268799E-2</v>
      </c>
      <c r="K212" s="1">
        <v>1.7762039580979001</v>
      </c>
      <c r="L212" s="1">
        <f t="shared" si="67"/>
        <v>1.8684208075782589</v>
      </c>
      <c r="M212" s="1">
        <f t="shared" si="68"/>
        <v>1.9654253658627294</v>
      </c>
      <c r="N212" s="1">
        <f t="shared" si="69"/>
        <v>2.0674662009269271</v>
      </c>
      <c r="O212" s="1">
        <f t="shared" si="70"/>
        <v>2.1748047858835649</v>
      </c>
      <c r="P212" s="1">
        <f t="shared" si="71"/>
        <v>2.2877161689905803</v>
      </c>
      <c r="Q212" s="1">
        <f t="shared" si="72"/>
        <v>2.406489678444701</v>
      </c>
      <c r="R212" s="1">
        <v>64.732764770721502</v>
      </c>
      <c r="S212" s="1">
        <v>1.2746263676631</v>
      </c>
      <c r="T212" s="1">
        <v>0.64037947551029994</v>
      </c>
      <c r="U212" s="1">
        <f t="shared" si="73"/>
        <v>1.841420561288666</v>
      </c>
      <c r="V212" s="1">
        <f t="shared" si="74"/>
        <v>1.902084126218694</v>
      </c>
      <c r="W212" s="1">
        <f t="shared" si="75"/>
        <v>1.9647461852393089</v>
      </c>
      <c r="X212" s="1">
        <f t="shared" si="76"/>
        <v>2.0294725765292374</v>
      </c>
      <c r="Y212" s="1">
        <f t="shared" si="77"/>
        <v>2.0963313072332292</v>
      </c>
      <c r="Z212" s="1">
        <f t="shared" si="78"/>
        <v>2.1653926249162456</v>
      </c>
      <c r="AA212" s="1">
        <f t="shared" si="79"/>
        <v>2.2367290913716222</v>
      </c>
      <c r="AB212" s="3">
        <f t="shared" si="80"/>
        <v>8230.9483844696351</v>
      </c>
      <c r="AC212" s="3">
        <f t="shared" si="81"/>
        <v>9295.4196483428914</v>
      </c>
      <c r="AD212" s="3">
        <f t="shared" si="82"/>
        <v>9601.6469737261177</v>
      </c>
      <c r="AE212" s="3">
        <f t="shared" si="83"/>
        <v>9917.9626198478381</v>
      </c>
      <c r="AF212" s="3">
        <f t="shared" si="84"/>
        <v>10244.698935283393</v>
      </c>
      <c r="AG212" s="3">
        <f t="shared" si="85"/>
        <v>10582.199217464575</v>
      </c>
      <c r="AH212" s="3">
        <f t="shared" si="86"/>
        <v>10930.818073377592</v>
      </c>
      <c r="AI212" s="3">
        <f t="shared" si="87"/>
        <v>11290.921792143828</v>
      </c>
    </row>
    <row r="213" spans="1:35" x14ac:dyDescent="0.25">
      <c r="A213" s="1" t="s">
        <v>260</v>
      </c>
      <c r="B213" s="1" t="s">
        <v>262</v>
      </c>
      <c r="C213" s="1">
        <v>1048.9261119161799</v>
      </c>
      <c r="D213" s="1" t="s">
        <v>253</v>
      </c>
      <c r="E213" s="2">
        <v>6858.9800687987999</v>
      </c>
      <c r="F213" s="1">
        <v>6.5390497870901099</v>
      </c>
      <c r="G213" s="1">
        <v>1.4711267476576999</v>
      </c>
      <c r="H213" s="1">
        <v>82.886506292218201</v>
      </c>
      <c r="I213" s="1">
        <f t="shared" si="66"/>
        <v>6.5390497858539645</v>
      </c>
      <c r="J213" s="1">
        <v>5.1917939412268799E-2</v>
      </c>
      <c r="K213" s="1">
        <v>1.7889000685960881</v>
      </c>
      <c r="L213" s="1">
        <f t="shared" si="67"/>
        <v>1.8817760739720635</v>
      </c>
      <c r="M213" s="1">
        <f t="shared" si="68"/>
        <v>1.9794740101680022</v>
      </c>
      <c r="N213" s="1">
        <f t="shared" si="69"/>
        <v>2.0822442218960653</v>
      </c>
      <c r="O213" s="1">
        <f t="shared" si="70"/>
        <v>2.1903500512500123</v>
      </c>
      <c r="P213" s="1">
        <f t="shared" si="71"/>
        <v>2.3040685125024702</v>
      </c>
      <c r="Q213" s="1">
        <f t="shared" si="72"/>
        <v>2.4236910019362901</v>
      </c>
      <c r="R213" s="1">
        <v>64.732764770721502</v>
      </c>
      <c r="S213" s="1">
        <v>5.1068719219437204</v>
      </c>
      <c r="T213" s="1">
        <v>0.64037947551029994</v>
      </c>
      <c r="U213" s="1">
        <f t="shared" si="73"/>
        <v>7.4114965020298804</v>
      </c>
      <c r="V213" s="1">
        <f t="shared" si="74"/>
        <v>7.6556600618007797</v>
      </c>
      <c r="W213" s="1">
        <f t="shared" si="75"/>
        <v>7.9078673201558516</v>
      </c>
      <c r="X213" s="1">
        <f t="shared" si="76"/>
        <v>8.1683832678536472</v>
      </c>
      <c r="Y213" s="1">
        <f t="shared" si="77"/>
        <v>8.437481625480336</v>
      </c>
      <c r="Z213" s="1">
        <f t="shared" si="78"/>
        <v>8.7154451310442393</v>
      </c>
      <c r="AA213" s="1">
        <f t="shared" si="79"/>
        <v>9.0025658370448252</v>
      </c>
      <c r="AB213" s="3">
        <f t="shared" si="80"/>
        <v>6858.9800675021279</v>
      </c>
      <c r="AC213" s="3">
        <f t="shared" si="81"/>
        <v>7774.11220935457</v>
      </c>
      <c r="AD213" s="3">
        <f t="shared" si="82"/>
        <v>8030.2217427766736</v>
      </c>
      <c r="AE213" s="3">
        <f t="shared" si="83"/>
        <v>8294.7685216800983</v>
      </c>
      <c r="AF213" s="3">
        <f t="shared" si="84"/>
        <v>8568.0305017909068</v>
      </c>
      <c r="AG213" s="3">
        <f t="shared" si="85"/>
        <v>8850.2947957792985</v>
      </c>
      <c r="AH213" s="3">
        <f t="shared" si="86"/>
        <v>9141.8579749250348</v>
      </c>
      <c r="AI213" s="3">
        <f t="shared" si="87"/>
        <v>9443.0263807208576</v>
      </c>
    </row>
    <row r="214" spans="1:35" x14ac:dyDescent="0.25">
      <c r="A214" s="1" t="s">
        <v>260</v>
      </c>
      <c r="B214" s="1" t="s">
        <v>263</v>
      </c>
      <c r="C214" s="1">
        <v>257.865721324199</v>
      </c>
      <c r="D214" s="1" t="s">
        <v>253</v>
      </c>
      <c r="E214" s="2">
        <v>26325.463995510101</v>
      </c>
      <c r="F214" s="1">
        <v>102.08981581701801</v>
      </c>
      <c r="G214" s="1">
        <v>1.24095722439225</v>
      </c>
      <c r="H214" s="1">
        <v>74.329993410910802</v>
      </c>
      <c r="I214" s="1">
        <f t="shared" si="66"/>
        <v>102.08981580622543</v>
      </c>
      <c r="J214" s="1">
        <v>5.1917939412268799E-2</v>
      </c>
      <c r="K214" s="1">
        <v>1.8122392956917559</v>
      </c>
      <c r="L214" s="1">
        <f t="shared" si="67"/>
        <v>1.9063270256460132</v>
      </c>
      <c r="M214" s="1">
        <f t="shared" si="68"/>
        <v>2.0052995966634737</v>
      </c>
      <c r="N214" s="1">
        <f t="shared" si="69"/>
        <v>2.109410619626495</v>
      </c>
      <c r="O214" s="1">
        <f t="shared" si="70"/>
        <v>2.2189268723718598</v>
      </c>
      <c r="P214" s="1">
        <f t="shared" si="71"/>
        <v>2.3341289832919174</v>
      </c>
      <c r="Q214" s="1">
        <f t="shared" si="72"/>
        <v>2.455312150426888</v>
      </c>
      <c r="R214" s="1">
        <v>64.732764770721502</v>
      </c>
      <c r="S214" s="1">
        <v>88.908336049970401</v>
      </c>
      <c r="T214" s="1">
        <v>0.64037947551029994</v>
      </c>
      <c r="U214" s="1">
        <f t="shared" si="73"/>
        <v>130.10632696753643</v>
      </c>
      <c r="V214" s="1">
        <f t="shared" si="74"/>
        <v>134.3925360931037</v>
      </c>
      <c r="W214" s="1">
        <f t="shared" si="75"/>
        <v>138.81994964044114</v>
      </c>
      <c r="X214" s="1">
        <f t="shared" si="76"/>
        <v>143.39321943314005</v>
      </c>
      <c r="Y214" s="1">
        <f t="shared" si="77"/>
        <v>148.11715054397791</v>
      </c>
      <c r="Z214" s="1">
        <f t="shared" si="78"/>
        <v>152.99670634354345</v>
      </c>
      <c r="AA214" s="1">
        <f t="shared" si="79"/>
        <v>158.03701371518306</v>
      </c>
      <c r="AB214" s="3">
        <f t="shared" si="80"/>
        <v>26325.463992726935</v>
      </c>
      <c r="AC214" s="3">
        <f t="shared" si="81"/>
        <v>33549.961852325869</v>
      </c>
      <c r="AD214" s="3">
        <f t="shared" si="82"/>
        <v>34655.228260236632</v>
      </c>
      <c r="AE214" s="3">
        <f t="shared" si="83"/>
        <v>35796.906448221336</v>
      </c>
      <c r="AF214" s="3">
        <f t="shared" si="84"/>
        <v>36976.195962125807</v>
      </c>
      <c r="AG214" s="3">
        <f t="shared" si="85"/>
        <v>38194.335865507841</v>
      </c>
      <c r="AH214" s="3">
        <f t="shared" si="86"/>
        <v>39452.606041504485</v>
      </c>
      <c r="AI214" s="3">
        <f t="shared" si="87"/>
        <v>40752.328537588015</v>
      </c>
    </row>
    <row r="215" spans="1:35" x14ac:dyDescent="0.25">
      <c r="A215" s="1" t="s">
        <v>260</v>
      </c>
      <c r="B215" s="1" t="s">
        <v>264</v>
      </c>
      <c r="C215" s="1">
        <v>170.441546845364</v>
      </c>
      <c r="D215" s="1" t="s">
        <v>253</v>
      </c>
      <c r="E215" s="2">
        <v>31089.2352433456</v>
      </c>
      <c r="F215" s="1">
        <v>182.40408995790099</v>
      </c>
      <c r="G215" s="1">
        <v>3.0088573008685402</v>
      </c>
      <c r="H215" s="1">
        <v>131.063788273326</v>
      </c>
      <c r="I215" s="1">
        <f t="shared" si="66"/>
        <v>182.40408985950589</v>
      </c>
      <c r="J215" s="1">
        <v>5.1917939412268799E-2</v>
      </c>
      <c r="K215" s="1">
        <v>3.7670058659986632</v>
      </c>
      <c r="L215" s="1">
        <f t="shared" si="67"/>
        <v>3.962581048315243</v>
      </c>
      <c r="M215" s="1">
        <f t="shared" si="68"/>
        <v>4.1683100910978785</v>
      </c>
      <c r="N215" s="1">
        <f t="shared" si="69"/>
        <v>4.3847201618590468</v>
      </c>
      <c r="O215" s="1">
        <f t="shared" si="70"/>
        <v>4.6123657975621981</v>
      </c>
      <c r="P215" s="1">
        <f t="shared" si="71"/>
        <v>4.8518303255872537</v>
      </c>
      <c r="Q215" s="1">
        <f t="shared" si="72"/>
        <v>5.1037273584697012</v>
      </c>
      <c r="R215" s="1">
        <v>64.732764770721502</v>
      </c>
      <c r="S215" s="1">
        <v>90.089880691060202</v>
      </c>
      <c r="T215" s="1">
        <v>0.64037947551029994</v>
      </c>
      <c r="U215" s="1">
        <f t="shared" si="73"/>
        <v>210.63581527650587</v>
      </c>
      <c r="V215" s="1">
        <f t="shared" si="74"/>
        <v>217.57497937906888</v>
      </c>
      <c r="W215" s="1">
        <f t="shared" si="75"/>
        <v>224.74274657260713</v>
      </c>
      <c r="X215" s="1">
        <f t="shared" si="76"/>
        <v>232.14664793326051</v>
      </c>
      <c r="Y215" s="1">
        <f t="shared" si="77"/>
        <v>239.79446264014757</v>
      </c>
      <c r="Z215" s="1">
        <f t="shared" si="78"/>
        <v>247.69422614884417</v>
      </c>
      <c r="AA215" s="1">
        <f t="shared" si="79"/>
        <v>255.85423863412777</v>
      </c>
      <c r="AB215" s="3">
        <f t="shared" si="80"/>
        <v>31089.235226574958</v>
      </c>
      <c r="AC215" s="3">
        <f t="shared" si="81"/>
        <v>35901.09417676201</v>
      </c>
      <c r="AD215" s="3">
        <f t="shared" si="82"/>
        <v>37083.816040216676</v>
      </c>
      <c r="AE215" s="3">
        <f t="shared" si="83"/>
        <v>38305.501368110788</v>
      </c>
      <c r="AF215" s="3">
        <f t="shared" si="84"/>
        <v>39567.433768711046</v>
      </c>
      <c r="AG215" s="3">
        <f t="shared" si="85"/>
        <v>40870.939137339599</v>
      </c>
      <c r="AH215" s="3">
        <f t="shared" si="86"/>
        <v>42217.387049474411</v>
      </c>
      <c r="AI215" s="3">
        <f t="shared" si="87"/>
        <v>43608.192199743629</v>
      </c>
    </row>
    <row r="216" spans="1:35" x14ac:dyDescent="0.25">
      <c r="A216" s="1" t="s">
        <v>260</v>
      </c>
      <c r="B216" s="1" t="s">
        <v>265</v>
      </c>
      <c r="C216" s="1">
        <v>328.32947343854602</v>
      </c>
      <c r="D216" s="1" t="s">
        <v>253</v>
      </c>
      <c r="E216" s="2">
        <v>82917.657939919794</v>
      </c>
      <c r="F216" s="1">
        <v>252.544059086549</v>
      </c>
      <c r="G216" s="1">
        <v>7.0708658016629604</v>
      </c>
      <c r="H216" s="1">
        <v>226.52126147835901</v>
      </c>
      <c r="I216" s="1">
        <f t="shared" si="66"/>
        <v>252.54405884465089</v>
      </c>
      <c r="J216" s="1">
        <v>5.1917939412268799E-2</v>
      </c>
      <c r="K216" s="1">
        <v>8.8171237334833226</v>
      </c>
      <c r="L216" s="1">
        <f t="shared" si="67"/>
        <v>9.2748906292687874</v>
      </c>
      <c r="M216" s="1">
        <f t="shared" si="68"/>
        <v>9.7564238390145839</v>
      </c>
      <c r="N216" s="1">
        <f t="shared" si="69"/>
        <v>10.262957260768959</v>
      </c>
      <c r="O216" s="1">
        <f t="shared" si="70"/>
        <v>10.795788854024266</v>
      </c>
      <c r="P216" s="1">
        <f t="shared" si="71"/>
        <v>11.356283965655146</v>
      </c>
      <c r="Q216" s="1">
        <f t="shared" si="72"/>
        <v>11.945878828532551</v>
      </c>
      <c r="R216" s="1">
        <v>64.732764770721502</v>
      </c>
      <c r="S216" s="1">
        <v>72.169274815091001</v>
      </c>
      <c r="T216" s="1">
        <v>0.64037947551029994</v>
      </c>
      <c r="U216" s="1">
        <f t="shared" si="73"/>
        <v>290.88431801899765</v>
      </c>
      <c r="V216" s="1">
        <f t="shared" si="74"/>
        <v>300.46718033966351</v>
      </c>
      <c r="W216" s="1">
        <f t="shared" si="75"/>
        <v>310.36573946682</v>
      </c>
      <c r="X216" s="1">
        <f t="shared" si="76"/>
        <v>320.59039568279354</v>
      </c>
      <c r="Y216" s="1">
        <f t="shared" si="77"/>
        <v>331.15189189571532</v>
      </c>
      <c r="Z216" s="1">
        <f t="shared" si="78"/>
        <v>342.06132492695008</v>
      </c>
      <c r="AA216" s="1">
        <f t="shared" si="79"/>
        <v>353.3301571703762</v>
      </c>
      <c r="AB216" s="3">
        <f t="shared" si="80"/>
        <v>82917.657860497406</v>
      </c>
      <c r="AC216" s="3">
        <f t="shared" si="81"/>
        <v>95505.89496670806</v>
      </c>
      <c r="AD216" s="3">
        <f t="shared" si="82"/>
        <v>98652.231106486361</v>
      </c>
      <c r="AE216" s="3">
        <f t="shared" si="83"/>
        <v>101902.21981250597</v>
      </c>
      <c r="AF216" s="3">
        <f t="shared" si="84"/>
        <v>105259.27580398672</v>
      </c>
      <c r="AG216" s="3">
        <f t="shared" si="85"/>
        <v>108726.92629429852</v>
      </c>
      <c r="AH216" s="3">
        <f t="shared" si="86"/>
        <v>112308.81469695692</v>
      </c>
      <c r="AI216" s="3">
        <f t="shared" si="87"/>
        <v>116008.70445370833</v>
      </c>
    </row>
    <row r="217" spans="1:35" x14ac:dyDescent="0.25">
      <c r="A217" s="1" t="s">
        <v>260</v>
      </c>
      <c r="B217" s="1" t="s">
        <v>266</v>
      </c>
      <c r="C217" s="1">
        <v>1491.7460086875999</v>
      </c>
      <c r="D217" s="1" t="s">
        <v>253</v>
      </c>
      <c r="E217" s="2">
        <v>88401.678972206995</v>
      </c>
      <c r="F217" s="1">
        <v>59.260543321299103</v>
      </c>
      <c r="G217" s="1">
        <v>3.6024380884044001</v>
      </c>
      <c r="H217" s="1">
        <v>147.08119436196901</v>
      </c>
      <c r="I217" s="1">
        <f t="shared" si="66"/>
        <v>59.260543284106788</v>
      </c>
      <c r="J217" s="1">
        <v>5.1917939412268799E-2</v>
      </c>
      <c r="K217" s="1">
        <v>4.5746552944470986</v>
      </c>
      <c r="L217" s="1">
        <f t="shared" si="67"/>
        <v>4.8121619708562182</v>
      </c>
      <c r="M217" s="1">
        <f t="shared" si="68"/>
        <v>5.0619995045011557</v>
      </c>
      <c r="N217" s="1">
        <f t="shared" si="69"/>
        <v>5.3248080880807818</v>
      </c>
      <c r="O217" s="1">
        <f t="shared" si="70"/>
        <v>5.6012611517797186</v>
      </c>
      <c r="P217" s="1">
        <f t="shared" si="71"/>
        <v>5.892067088890113</v>
      </c>
      <c r="Q217" s="1">
        <f t="shared" si="72"/>
        <v>6.1979710710241331</v>
      </c>
      <c r="R217" s="1">
        <v>64.732764770721502</v>
      </c>
      <c r="S217" s="1">
        <v>26.081504353045201</v>
      </c>
      <c r="T217" s="1">
        <v>0.64037947551029994</v>
      </c>
      <c r="U217" s="1">
        <f t="shared" si="73"/>
        <v>69.05777591404302</v>
      </c>
      <c r="V217" s="1">
        <f t="shared" si="74"/>
        <v>71.332808006740592</v>
      </c>
      <c r="W217" s="1">
        <f t="shared" si="75"/>
        <v>73.682788516966781</v>
      </c>
      <c r="X217" s="1">
        <f t="shared" si="76"/>
        <v>76.110186537490918</v>
      </c>
      <c r="Y217" s="1">
        <f t="shared" si="77"/>
        <v>78.617552502614316</v>
      </c>
      <c r="Z217" s="1">
        <f t="shared" si="78"/>
        <v>81.207520867877179</v>
      </c>
      <c r="AA217" s="1">
        <f t="shared" si="79"/>
        <v>83.882812878045428</v>
      </c>
      <c r="AB217" s="3">
        <f t="shared" si="80"/>
        <v>88401.678916725054</v>
      </c>
      <c r="AC217" s="3">
        <f t="shared" si="81"/>
        <v>103016.66158861635</v>
      </c>
      <c r="AD217" s="3">
        <f t="shared" si="82"/>
        <v>106410.43163253415</v>
      </c>
      <c r="AE217" s="3">
        <f t="shared" si="83"/>
        <v>109916.00567915771</v>
      </c>
      <c r="AF217" s="3">
        <f t="shared" si="84"/>
        <v>113537.06698777077</v>
      </c>
      <c r="AG217" s="3">
        <f t="shared" si="85"/>
        <v>117277.42015856273</v>
      </c>
      <c r="AH217" s="3">
        <f t="shared" si="86"/>
        <v>121140.99513007076</v>
      </c>
      <c r="AI217" s="3">
        <f t="shared" si="87"/>
        <v>125131.85130831307</v>
      </c>
    </row>
    <row r="218" spans="1:35" x14ac:dyDescent="0.25">
      <c r="A218" s="1" t="s">
        <v>260</v>
      </c>
      <c r="B218" s="1" t="s">
        <v>267</v>
      </c>
      <c r="C218" s="1">
        <v>353.96303829713298</v>
      </c>
      <c r="D218" s="1" t="s">
        <v>253</v>
      </c>
      <c r="E218" s="2">
        <v>69887.203500977397</v>
      </c>
      <c r="F218" s="1">
        <v>197.44209405929701</v>
      </c>
      <c r="G218" s="1">
        <v>3.3589445110885401</v>
      </c>
      <c r="H218" s="1">
        <v>140.63507481777901</v>
      </c>
      <c r="I218" s="1">
        <f t="shared" si="66"/>
        <v>197.44209394214818</v>
      </c>
      <c r="J218" s="1">
        <v>5.1917939412268799E-2</v>
      </c>
      <c r="K218" s="1">
        <v>3.8909766575324531</v>
      </c>
      <c r="L218" s="1">
        <f t="shared" si="67"/>
        <v>4.0929881478927754</v>
      </c>
      <c r="M218" s="1">
        <f t="shared" si="68"/>
        <v>4.3054876585702067</v>
      </c>
      <c r="N218" s="1">
        <f t="shared" si="69"/>
        <v>4.5290197059681256</v>
      </c>
      <c r="O218" s="1">
        <f t="shared" si="70"/>
        <v>4.7641570766595507</v>
      </c>
      <c r="P218" s="1">
        <f t="shared" si="71"/>
        <v>5.0115022951160935</v>
      </c>
      <c r="Q218" s="1">
        <f t="shared" si="72"/>
        <v>5.2716891676383772</v>
      </c>
      <c r="R218" s="1">
        <v>64.732764770721502</v>
      </c>
      <c r="S218" s="1">
        <v>90.880405525716</v>
      </c>
      <c r="T218" s="1">
        <v>0.64037947551029994</v>
      </c>
      <c r="U218" s="1">
        <f t="shared" si="73"/>
        <v>216.93603059042647</v>
      </c>
      <c r="V218" s="1">
        <f t="shared" si="74"/>
        <v>224.08274832240139</v>
      </c>
      <c r="W218" s="1">
        <f t="shared" si="75"/>
        <v>231.46490677024778</v>
      </c>
      <c r="X218" s="1">
        <f t="shared" si="76"/>
        <v>239.09026226809956</v>
      </c>
      <c r="Y218" s="1">
        <f t="shared" si="77"/>
        <v>246.96682667394504</v>
      </c>
      <c r="Z218" s="1">
        <f t="shared" si="78"/>
        <v>255.10287578757789</v>
      </c>
      <c r="AA218" s="1">
        <f t="shared" si="79"/>
        <v>263.50695804586792</v>
      </c>
      <c r="AB218" s="3">
        <f t="shared" si="80"/>
        <v>69887.203459510725</v>
      </c>
      <c r="AC218" s="3">
        <f t="shared" si="81"/>
        <v>76787.336503907136</v>
      </c>
      <c r="AD218" s="3">
        <f t="shared" si="82"/>
        <v>79317.01042616897</v>
      </c>
      <c r="AE218" s="3">
        <f t="shared" si="83"/>
        <v>81930.021659559527</v>
      </c>
      <c r="AF218" s="3">
        <f t="shared" si="84"/>
        <v>84629.115659674892</v>
      </c>
      <c r="AG218" s="3">
        <f t="shared" si="85"/>
        <v>87417.128328111008</v>
      </c>
      <c r="AH218" s="3">
        <f t="shared" si="86"/>
        <v>90296.988992107188</v>
      </c>
      <c r="AI218" s="3">
        <f t="shared" si="87"/>
        <v>93271.723482350557</v>
      </c>
    </row>
    <row r="219" spans="1:35" x14ac:dyDescent="0.25">
      <c r="A219" s="1" t="s">
        <v>268</v>
      </c>
      <c r="B219" s="1" t="s">
        <v>269</v>
      </c>
      <c r="C219" s="1">
        <v>10.7909039599355</v>
      </c>
      <c r="D219" s="1" t="s">
        <v>253</v>
      </c>
      <c r="E219" s="2">
        <v>28149.223219830299</v>
      </c>
      <c r="F219" s="1">
        <v>2608.60659351085</v>
      </c>
      <c r="G219" s="1">
        <v>4.4578996156899597</v>
      </c>
      <c r="H219" s="1">
        <v>168.58303490234599</v>
      </c>
      <c r="I219" s="1">
        <f t="shared" si="66"/>
        <v>2608.6065916014777</v>
      </c>
      <c r="J219" s="1">
        <v>5.1917939412268799E-2</v>
      </c>
      <c r="K219" s="1">
        <v>5.6709461354056643</v>
      </c>
      <c r="L219" s="1">
        <f t="shared" si="67"/>
        <v>5.9653699732738961</v>
      </c>
      <c r="M219" s="1">
        <f t="shared" si="68"/>
        <v>6.2750796901180985</v>
      </c>
      <c r="N219" s="1">
        <f t="shared" si="69"/>
        <v>6.6008688972768086</v>
      </c>
      <c r="O219" s="1">
        <f t="shared" si="70"/>
        <v>6.9435724087539556</v>
      </c>
      <c r="P219" s="1">
        <f t="shared" si="71"/>
        <v>7.3040683803763455</v>
      </c>
      <c r="Q219" s="1">
        <f t="shared" si="72"/>
        <v>7.6832805600117933</v>
      </c>
      <c r="R219" s="1">
        <v>64.732764770721502</v>
      </c>
      <c r="S219" s="1">
        <v>1001.65664412736</v>
      </c>
      <c r="T219" s="1">
        <v>0.64037947551029994</v>
      </c>
      <c r="U219" s="1">
        <f t="shared" si="73"/>
        <v>3043.2974642987183</v>
      </c>
      <c r="V219" s="1">
        <f t="shared" si="74"/>
        <v>3143.5555352728347</v>
      </c>
      <c r="W219" s="1">
        <f t="shared" si="75"/>
        <v>3247.1164975723527</v>
      </c>
      <c r="X219" s="1">
        <f t="shared" si="76"/>
        <v>3354.0891613010522</v>
      </c>
      <c r="Y219" s="1">
        <f t="shared" si="77"/>
        <v>3464.5859211913057</v>
      </c>
      <c r="Z219" s="1">
        <f t="shared" si="78"/>
        <v>3578.7228746957062</v>
      </c>
      <c r="AA219" s="1">
        <f t="shared" si="79"/>
        <v>3696.619943969089</v>
      </c>
      <c r="AB219" s="3">
        <f t="shared" si="80"/>
        <v>28149.223199226235</v>
      </c>
      <c r="AC219" s="3">
        <f t="shared" si="81"/>
        <v>32839.930658762707</v>
      </c>
      <c r="AD219" s="3">
        <f t="shared" si="82"/>
        <v>33921.805873852791</v>
      </c>
      <c r="AE219" s="3">
        <f t="shared" si="83"/>
        <v>35039.322272025391</v>
      </c>
      <c r="AF219" s="3">
        <f t="shared" si="84"/>
        <v>36193.654012660263</v>
      </c>
      <c r="AG219" s="3">
        <f t="shared" si="85"/>
        <v>37386.013936520045</v>
      </c>
      <c r="AH219" s="3">
        <f t="shared" si="86"/>
        <v>38617.654840065654</v>
      </c>
      <c r="AI219" s="3">
        <f t="shared" si="87"/>
        <v>39889.87079175259</v>
      </c>
    </row>
    <row r="220" spans="1:35" x14ac:dyDescent="0.25">
      <c r="A220" s="1" t="s">
        <v>268</v>
      </c>
      <c r="B220" s="1" t="s">
        <v>270</v>
      </c>
      <c r="C220" s="1">
        <v>140.17713930714399</v>
      </c>
      <c r="D220" s="1" t="s">
        <v>253</v>
      </c>
      <c r="E220" s="2">
        <v>182327.24881128399</v>
      </c>
      <c r="F220" s="1">
        <v>1300.6917512547</v>
      </c>
      <c r="G220" s="1">
        <v>100.121070560327</v>
      </c>
      <c r="H220" s="1">
        <v>1236.57259666767</v>
      </c>
      <c r="I220" s="1">
        <f t="shared" si="66"/>
        <v>1300.6917483206726</v>
      </c>
      <c r="J220" s="1">
        <v>5.1917939412268799E-2</v>
      </c>
      <c r="K220" s="1">
        <v>108.1850333569551</v>
      </c>
      <c r="L220" s="1">
        <f t="shared" si="67"/>
        <v>113.80177736409578</v>
      </c>
      <c r="M220" s="1">
        <f t="shared" si="68"/>
        <v>119.71013114629342</v>
      </c>
      <c r="N220" s="1">
        <f t="shared" si="69"/>
        <v>125.92523448218144</v>
      </c>
      <c r="O220" s="1">
        <f t="shared" si="70"/>
        <v>132.46301317650307</v>
      </c>
      <c r="P220" s="1">
        <f t="shared" si="71"/>
        <v>139.34021986896732</v>
      </c>
      <c r="Q220" s="1">
        <f t="shared" si="72"/>
        <v>146.5744769618166</v>
      </c>
      <c r="R220" s="1">
        <v>64.732764770721502</v>
      </c>
      <c r="S220" s="1">
        <v>68.089308626185399</v>
      </c>
      <c r="T220" s="1">
        <v>0.64037947551029994</v>
      </c>
      <c r="U220" s="1">
        <f t="shared" si="73"/>
        <v>1366.8404991658256</v>
      </c>
      <c r="V220" s="1">
        <f t="shared" si="74"/>
        <v>1411.8695485385069</v>
      </c>
      <c r="W220" s="1">
        <f t="shared" si="75"/>
        <v>1458.3820301687524</v>
      </c>
      <c r="X220" s="1">
        <f t="shared" si="76"/>
        <v>1506.4268140925369</v>
      </c>
      <c r="Y220" s="1">
        <f t="shared" si="77"/>
        <v>1556.0543803151515</v>
      </c>
      <c r="Z220" s="1">
        <f t="shared" si="78"/>
        <v>1607.3168718498623</v>
      </c>
      <c r="AA220" s="1">
        <f t="shared" si="79"/>
        <v>1660.2681495038703</v>
      </c>
      <c r="AB220" s="3">
        <f t="shared" si="80"/>
        <v>182327.24839999957</v>
      </c>
      <c r="AC220" s="3">
        <f t="shared" si="81"/>
        <v>191599.79106221415</v>
      </c>
      <c r="AD220" s="3">
        <f t="shared" si="82"/>
        <v>197911.83438899677</v>
      </c>
      <c r="AE220" s="3">
        <f t="shared" si="83"/>
        <v>204431.82100600068</v>
      </c>
      <c r="AF220" s="3">
        <f t="shared" si="84"/>
        <v>211166.60137506665</v>
      </c>
      <c r="AG220" s="3">
        <f t="shared" si="85"/>
        <v>218123.2516389286</v>
      </c>
      <c r="AH220" s="3">
        <f t="shared" si="86"/>
        <v>225309.08105602104</v>
      </c>
      <c r="AI220" s="3">
        <f t="shared" si="87"/>
        <v>232731.63968021818</v>
      </c>
    </row>
    <row r="221" spans="1:35" x14ac:dyDescent="0.25">
      <c r="A221" s="1" t="s">
        <v>268</v>
      </c>
      <c r="B221" s="1" t="s">
        <v>271</v>
      </c>
      <c r="C221" s="1">
        <v>161.13397365870799</v>
      </c>
      <c r="D221" s="1" t="s">
        <v>253</v>
      </c>
      <c r="E221" s="2">
        <v>20042.9998644853</v>
      </c>
      <c r="F221" s="1">
        <v>124.38717552474399</v>
      </c>
      <c r="G221" s="1">
        <v>0.822454675838447</v>
      </c>
      <c r="H221" s="1">
        <v>57.116765660364599</v>
      </c>
      <c r="I221" s="1">
        <f t="shared" si="66"/>
        <v>124.38717553665005</v>
      </c>
      <c r="J221" s="1">
        <v>5.1917939412268799E-2</v>
      </c>
      <c r="K221" s="1">
        <v>0.88383781217741764</v>
      </c>
      <c r="L221" s="1">
        <f t="shared" si="67"/>
        <v>0.92972485016031703</v>
      </c>
      <c r="M221" s="1">
        <f t="shared" si="68"/>
        <v>0.97799424860102113</v>
      </c>
      <c r="N221" s="1">
        <f t="shared" si="69"/>
        <v>1.0287696947454363</v>
      </c>
      <c r="O221" s="1">
        <f t="shared" si="70"/>
        <v>1.0821812974264082</v>
      </c>
      <c r="P221" s="1">
        <f t="shared" si="71"/>
        <v>1.1383659204592831</v>
      </c>
      <c r="Q221" s="1">
        <f t="shared" si="72"/>
        <v>1.1974675333466798</v>
      </c>
      <c r="R221" s="1">
        <v>64.732764770721502</v>
      </c>
      <c r="S221" s="1">
        <v>140.97306947695799</v>
      </c>
      <c r="T221" s="1">
        <v>0.64037947551029994</v>
      </c>
      <c r="U221" s="1">
        <f t="shared" si="73"/>
        <v>130.25495562761566</v>
      </c>
      <c r="V221" s="1">
        <f t="shared" si="74"/>
        <v>134.54606116009867</v>
      </c>
      <c r="W221" s="1">
        <f t="shared" si="75"/>
        <v>138.97853242106538</v>
      </c>
      <c r="X221" s="1">
        <f t="shared" si="76"/>
        <v>143.55702654817841</v>
      </c>
      <c r="Y221" s="1">
        <f t="shared" si="77"/>
        <v>148.28635410335283</v>
      </c>
      <c r="Z221" s="1">
        <f t="shared" si="78"/>
        <v>153.17148412714846</v>
      </c>
      <c r="AA221" s="1">
        <f t="shared" si="79"/>
        <v>158.2175493596738</v>
      </c>
      <c r="AB221" s="3">
        <f t="shared" si="80"/>
        <v>20042.999866403654</v>
      </c>
      <c r="AC221" s="3">
        <f t="shared" si="81"/>
        <v>20988.498589016399</v>
      </c>
      <c r="AD221" s="3">
        <f t="shared" si="82"/>
        <v>21679.941474854255</v>
      </c>
      <c r="AE221" s="3">
        <f t="shared" si="83"/>
        <v>22394.163182261844</v>
      </c>
      <c r="AF221" s="3">
        <f t="shared" si="84"/>
        <v>23131.914134336625</v>
      </c>
      <c r="AG221" s="3">
        <f t="shared" si="85"/>
        <v>23893.969476035501</v>
      </c>
      <c r="AH221" s="3">
        <f t="shared" si="86"/>
        <v>24681.12988860915</v>
      </c>
      <c r="AI221" s="3">
        <f t="shared" si="87"/>
        <v>25494.222430867008</v>
      </c>
    </row>
    <row r="222" spans="1:35" x14ac:dyDescent="0.25">
      <c r="A222" s="1" t="s">
        <v>268</v>
      </c>
      <c r="B222" s="1" t="s">
        <v>272</v>
      </c>
      <c r="C222" s="1">
        <v>969.64739675779299</v>
      </c>
      <c r="D222" s="1" t="s">
        <v>253</v>
      </c>
      <c r="E222" s="2">
        <v>77694.689788366697</v>
      </c>
      <c r="F222" s="1">
        <v>80.1267450912096</v>
      </c>
      <c r="G222" s="1">
        <v>2.15422932781467</v>
      </c>
      <c r="H222" s="1">
        <v>105.817493573137</v>
      </c>
      <c r="I222" s="1">
        <f t="shared" si="66"/>
        <v>80.126745061096869</v>
      </c>
      <c r="J222" s="1">
        <v>5.1917939412268799E-2</v>
      </c>
      <c r="K222" s="1">
        <v>2.615108172457457</v>
      </c>
      <c r="L222" s="1">
        <f t="shared" si="67"/>
        <v>2.7508792001116324</v>
      </c>
      <c r="M222" s="1">
        <f t="shared" si="68"/>
        <v>2.893699179753499</v>
      </c>
      <c r="N222" s="1">
        <f t="shared" si="69"/>
        <v>3.0439340784452731</v>
      </c>
      <c r="O222" s="1">
        <f t="shared" si="70"/>
        <v>3.201968863504935</v>
      </c>
      <c r="P222" s="1">
        <f t="shared" si="71"/>
        <v>3.3682084889603554</v>
      </c>
      <c r="Q222" s="1">
        <f t="shared" si="72"/>
        <v>3.543078933218089</v>
      </c>
      <c r="R222" s="1">
        <v>64.732764770721502</v>
      </c>
      <c r="S222" s="1">
        <v>49.0167132738584</v>
      </c>
      <c r="T222" s="1">
        <v>0.64037947551029994</v>
      </c>
      <c r="U222" s="1">
        <f t="shared" si="73"/>
        <v>90.718528104434739</v>
      </c>
      <c r="V222" s="1">
        <f t="shared" si="74"/>
        <v>93.707149734774646</v>
      </c>
      <c r="W222" s="1">
        <f t="shared" si="75"/>
        <v>96.794228201176239</v>
      </c>
      <c r="X222" s="1">
        <f t="shared" si="76"/>
        <v>99.983007055271756</v>
      </c>
      <c r="Y222" s="1">
        <f t="shared" si="77"/>
        <v>103.27683670391664</v>
      </c>
      <c r="Z222" s="1">
        <f t="shared" si="78"/>
        <v>106.67917792941674</v>
      </c>
      <c r="AA222" s="1">
        <f t="shared" si="79"/>
        <v>110.19360552572549</v>
      </c>
      <c r="AB222" s="3">
        <f t="shared" si="80"/>
        <v>77694.68975916793</v>
      </c>
      <c r="AC222" s="3">
        <f t="shared" si="81"/>
        <v>87964.984614163826</v>
      </c>
      <c r="AD222" s="3">
        <f t="shared" si="82"/>
        <v>90862.893797916942</v>
      </c>
      <c r="AE222" s="3">
        <f t="shared" si="83"/>
        <v>93856.271396450291</v>
      </c>
      <c r="AF222" s="3">
        <f t="shared" si="84"/>
        <v>96948.262511160312</v>
      </c>
      <c r="AG222" s="3">
        <f t="shared" si="85"/>
        <v>100142.11585533246</v>
      </c>
      <c r="AH222" s="3">
        <f t="shared" si="86"/>
        <v>103441.18716752034</v>
      </c>
      <c r="AI222" s="3">
        <f t="shared" si="87"/>
        <v>106848.94273737488</v>
      </c>
    </row>
    <row r="223" spans="1:35" x14ac:dyDescent="0.25">
      <c r="A223" s="1" t="s">
        <v>268</v>
      </c>
      <c r="B223" s="1" t="s">
        <v>273</v>
      </c>
      <c r="C223" s="1">
        <v>938.01937043829798</v>
      </c>
      <c r="D223" s="1" t="s">
        <v>253</v>
      </c>
      <c r="E223" s="2">
        <v>49821.468297424297</v>
      </c>
      <c r="F223" s="1">
        <v>53.113474910592501</v>
      </c>
      <c r="G223" s="1">
        <v>2.25529697993501</v>
      </c>
      <c r="H223" s="1">
        <v>108.97040907554999</v>
      </c>
      <c r="I223" s="1">
        <f t="shared" si="66"/>
        <v>53.113474889439246</v>
      </c>
      <c r="J223" s="1">
        <v>5.1917939412268799E-2</v>
      </c>
      <c r="K223" s="1">
        <v>2.682104741988991</v>
      </c>
      <c r="L223" s="1">
        <f t="shared" si="67"/>
        <v>2.8213540934809345</v>
      </c>
      <c r="M223" s="1">
        <f t="shared" si="68"/>
        <v>2.9678329843668343</v>
      </c>
      <c r="N223" s="1">
        <f t="shared" si="69"/>
        <v>3.1219167574349247</v>
      </c>
      <c r="O223" s="1">
        <f t="shared" si="70"/>
        <v>3.2840002424975778</v>
      </c>
      <c r="P223" s="1">
        <f t="shared" si="71"/>
        <v>3.4544987681174435</v>
      </c>
      <c r="Q223" s="1">
        <f t="shared" si="72"/>
        <v>3.6338492258603221</v>
      </c>
      <c r="R223" s="1">
        <v>64.732764770721502</v>
      </c>
      <c r="S223" s="1">
        <v>31.551520332086302</v>
      </c>
      <c r="T223" s="1">
        <v>0.64037947551029994</v>
      </c>
      <c r="U223" s="1">
        <f t="shared" si="73"/>
        <v>59.34817336627119</v>
      </c>
      <c r="V223" s="1">
        <f t="shared" si="74"/>
        <v>61.303333335791585</v>
      </c>
      <c r="W223" s="1">
        <f t="shared" si="75"/>
        <v>63.322903889321402</v>
      </c>
      <c r="X223" s="1">
        <f t="shared" si="76"/>
        <v>65.409006962352976</v>
      </c>
      <c r="Y223" s="1">
        <f t="shared" si="77"/>
        <v>67.563834395197802</v>
      </c>
      <c r="Z223" s="1">
        <f t="shared" si="78"/>
        <v>69.789650235923745</v>
      </c>
      <c r="AA223" s="1">
        <f t="shared" si="79"/>
        <v>72.088793119159547</v>
      </c>
      <c r="AB223" s="3">
        <f t="shared" si="80"/>
        <v>49821.468277582149</v>
      </c>
      <c r="AC223" s="3">
        <f t="shared" si="81"/>
        <v>55669.736217692669</v>
      </c>
      <c r="AD223" s="3">
        <f t="shared" si="82"/>
        <v>57503.714141408345</v>
      </c>
      <c r="AE223" s="3">
        <f t="shared" si="83"/>
        <v>59398.110440586112</v>
      </c>
      <c r="AF223" s="3">
        <f t="shared" si="84"/>
        <v>61354.915531820589</v>
      </c>
      <c r="AG223" s="3">
        <f t="shared" si="85"/>
        <v>63376.185403780866</v>
      </c>
      <c r="AH223" s="3">
        <f t="shared" si="86"/>
        <v>65464.043777410203</v>
      </c>
      <c r="AI223" s="3">
        <f t="shared" si="87"/>
        <v>67620.684337290746</v>
      </c>
    </row>
    <row r="224" spans="1:35" x14ac:dyDescent="0.25">
      <c r="A224" s="1" t="s">
        <v>268</v>
      </c>
      <c r="B224" s="1" t="s">
        <v>274</v>
      </c>
      <c r="C224" s="1">
        <v>1753.7855648311199</v>
      </c>
      <c r="D224" s="1" t="s">
        <v>253</v>
      </c>
      <c r="E224" s="2">
        <v>179482.61755796199</v>
      </c>
      <c r="F224" s="1">
        <v>102.340115665876</v>
      </c>
      <c r="G224" s="1">
        <v>0.83083334437568601</v>
      </c>
      <c r="H224" s="1">
        <v>57.4887044176945</v>
      </c>
      <c r="I224" s="1">
        <f t="shared" si="66"/>
        <v>102.34011567516377</v>
      </c>
      <c r="J224" s="1">
        <v>5.1917939412268799E-2</v>
      </c>
      <c r="K224" s="1">
        <v>1.118079114634438</v>
      </c>
      <c r="L224" s="1">
        <f t="shared" si="67"/>
        <v>1.1761274783661519</v>
      </c>
      <c r="M224" s="1">
        <f t="shared" si="68"/>
        <v>1.2371895935290704</v>
      </c>
      <c r="N224" s="1">
        <f t="shared" si="69"/>
        <v>1.3014219278874022</v>
      </c>
      <c r="O224" s="1">
        <f t="shared" si="70"/>
        <v>1.3689890726892584</v>
      </c>
      <c r="P224" s="1">
        <f t="shared" si="71"/>
        <v>1.4400641644211973</v>
      </c>
      <c r="Q224" s="1">
        <f t="shared" si="72"/>
        <v>1.5148293284593966</v>
      </c>
      <c r="R224" s="1">
        <v>64.732764770721502</v>
      </c>
      <c r="S224" s="1">
        <v>115.23583112735</v>
      </c>
      <c r="T224" s="1">
        <v>0.64037947551029994</v>
      </c>
      <c r="U224" s="1">
        <f t="shared" si="73"/>
        <v>123.77369471041419</v>
      </c>
      <c r="V224" s="1">
        <f t="shared" si="74"/>
        <v>127.85128226620864</v>
      </c>
      <c r="W224" s="1">
        <f t="shared" si="75"/>
        <v>132.06320143676234</v>
      </c>
      <c r="X224" s="1">
        <f t="shared" si="76"/>
        <v>136.41387762863664</v>
      </c>
      <c r="Y224" s="1">
        <f t="shared" si="77"/>
        <v>140.90788203852031</v>
      </c>
      <c r="Z224" s="1">
        <f t="shared" si="78"/>
        <v>145.5499364561241</v>
      </c>
      <c r="AA224" s="1">
        <f t="shared" si="79"/>
        <v>150.34491822530148</v>
      </c>
      <c r="AB224" s="3">
        <f t="shared" si="80"/>
        <v>179482.61757424925</v>
      </c>
      <c r="AC224" s="3">
        <f t="shared" si="81"/>
        <v>217072.51908893834</v>
      </c>
      <c r="AD224" s="3">
        <f t="shared" si="82"/>
        <v>224223.73328362568</v>
      </c>
      <c r="AE224" s="3">
        <f t="shared" si="83"/>
        <v>231610.53632517823</v>
      </c>
      <c r="AF224" s="3">
        <f t="shared" si="84"/>
        <v>239240.68942774177</v>
      </c>
      <c r="AG224" s="3">
        <f t="shared" si="85"/>
        <v>247122.20949008316</v>
      </c>
      <c r="AH224" s="3">
        <f t="shared" si="86"/>
        <v>255263.37751883722</v>
      </c>
      <c r="AI224" s="3">
        <f t="shared" si="87"/>
        <v>263672.74732924887</v>
      </c>
    </row>
    <row r="225" spans="1:35" x14ac:dyDescent="0.25">
      <c r="A225" s="1" t="s">
        <v>268</v>
      </c>
      <c r="B225" s="1" t="s">
        <v>275</v>
      </c>
      <c r="C225" s="1">
        <v>1145.80360042351</v>
      </c>
      <c r="D225" s="1" t="s">
        <v>253</v>
      </c>
      <c r="E225" s="2">
        <v>159606.35286852799</v>
      </c>
      <c r="F225" s="1">
        <v>139.29643161317901</v>
      </c>
      <c r="G225" s="1">
        <v>1.6379221270289701</v>
      </c>
      <c r="H225" s="1">
        <v>88.787771452449405</v>
      </c>
      <c r="I225" s="1">
        <f t="shared" si="66"/>
        <v>139.29643157951915</v>
      </c>
      <c r="J225" s="1">
        <v>5.1917939412268799E-2</v>
      </c>
      <c r="K225" s="1">
        <v>2.1282806359554831</v>
      </c>
      <c r="L225" s="1">
        <f t="shared" si="67"/>
        <v>2.2387765810653248</v>
      </c>
      <c r="M225" s="1">
        <f t="shared" si="68"/>
        <v>2.3550092479586806</v>
      </c>
      <c r="N225" s="1">
        <f t="shared" si="69"/>
        <v>2.4772764754095324</v>
      </c>
      <c r="O225" s="1">
        <f t="shared" si="70"/>
        <v>2.6058915653672834</v>
      </c>
      <c r="P225" s="1">
        <f t="shared" si="71"/>
        <v>2.7411840857729644</v>
      </c>
      <c r="Q225" s="1">
        <f t="shared" si="72"/>
        <v>2.8835007150560008</v>
      </c>
      <c r="R225" s="1">
        <v>64.732764770721502</v>
      </c>
      <c r="S225" s="1">
        <v>101.557263950992</v>
      </c>
      <c r="T225" s="1">
        <v>0.64037947551029994</v>
      </c>
      <c r="U225" s="1">
        <f t="shared" si="73"/>
        <v>164.73047962822486</v>
      </c>
      <c r="V225" s="1">
        <f t="shared" si="74"/>
        <v>170.15734319049992</v>
      </c>
      <c r="W225" s="1">
        <f t="shared" si="75"/>
        <v>175.76298877411071</v>
      </c>
      <c r="X225" s="1">
        <f t="shared" si="76"/>
        <v>181.55330615512892</v>
      </c>
      <c r="Y225" s="1">
        <f t="shared" si="77"/>
        <v>187.53437914178838</v>
      </c>
      <c r="Z225" s="1">
        <f t="shared" si="78"/>
        <v>193.71249196666031</v>
      </c>
      <c r="AA225" s="1">
        <f t="shared" si="79"/>
        <v>200.0941358894116</v>
      </c>
      <c r="AB225" s="3">
        <f t="shared" si="80"/>
        <v>159606.35282996017</v>
      </c>
      <c r="AC225" s="3">
        <f t="shared" si="81"/>
        <v>188748.77665751171</v>
      </c>
      <c r="AD225" s="3">
        <f t="shared" si="82"/>
        <v>194966.89646617364</v>
      </c>
      <c r="AE225" s="3">
        <f t="shared" si="83"/>
        <v>201389.86535857304</v>
      </c>
      <c r="AF225" s="3">
        <f t="shared" si="84"/>
        <v>208024.43186133853</v>
      </c>
      <c r="AG225" s="3">
        <f t="shared" si="85"/>
        <v>214877.56682384873</v>
      </c>
      <c r="AH225" s="3">
        <f t="shared" si="86"/>
        <v>221956.47074240964</v>
      </c>
      <c r="AI225" s="3">
        <f t="shared" si="87"/>
        <v>229268.5813257189</v>
      </c>
    </row>
    <row r="226" spans="1:35" x14ac:dyDescent="0.25">
      <c r="A226" s="1" t="s">
        <v>268</v>
      </c>
      <c r="B226" s="1" t="s">
        <v>276</v>
      </c>
      <c r="C226" s="1">
        <v>744.75920731729002</v>
      </c>
      <c r="D226" s="1" t="s">
        <v>253</v>
      </c>
      <c r="E226" s="2">
        <v>89508.089641789004</v>
      </c>
      <c r="F226" s="1">
        <v>120.1839316149</v>
      </c>
      <c r="G226" s="1">
        <v>2.1222250561568199</v>
      </c>
      <c r="H226" s="1">
        <v>104.80806091042101</v>
      </c>
      <c r="I226" s="1">
        <f t="shared" si="66"/>
        <v>120.18393157061503</v>
      </c>
      <c r="J226" s="1">
        <v>5.1917939412268799E-2</v>
      </c>
      <c r="K226" s="1">
        <v>3.7950172956941781</v>
      </c>
      <c r="L226" s="1">
        <f t="shared" si="67"/>
        <v>3.9920467737205407</v>
      </c>
      <c r="M226" s="1">
        <f t="shared" si="68"/>
        <v>4.1993056162495073</v>
      </c>
      <c r="N226" s="1">
        <f t="shared" si="69"/>
        <v>4.4173249108075492</v>
      </c>
      <c r="O226" s="1">
        <f t="shared" si="70"/>
        <v>4.6466633178911616</v>
      </c>
      <c r="P226" s="1">
        <f t="shared" si="71"/>
        <v>4.8879085024986475</v>
      </c>
      <c r="Q226" s="1">
        <f t="shared" si="72"/>
        <v>5.1416786399840859</v>
      </c>
      <c r="R226" s="1">
        <v>64.732764770721502</v>
      </c>
      <c r="S226" s="1">
        <v>74.229387576373597</v>
      </c>
      <c r="T226" s="1">
        <v>0.64037947551029994</v>
      </c>
      <c r="U226" s="1">
        <f t="shared" si="73"/>
        <v>174.3783166793333</v>
      </c>
      <c r="V226" s="1">
        <f t="shared" si="74"/>
        <v>180.12301756877201</v>
      </c>
      <c r="W226" s="1">
        <f t="shared" si="75"/>
        <v>186.05697127896025</v>
      </c>
      <c r="X226" s="1">
        <f t="shared" si="76"/>
        <v>192.18641253488215</v>
      </c>
      <c r="Y226" s="1">
        <f t="shared" si="77"/>
        <v>198.51778145764467</v>
      </c>
      <c r="Z226" s="1">
        <f t="shared" si="78"/>
        <v>205.05773033102597</v>
      </c>
      <c r="AA226" s="1">
        <f t="shared" si="79"/>
        <v>211.81313059094001</v>
      </c>
      <c r="AB226" s="3">
        <f t="shared" si="80"/>
        <v>89508.08960880668</v>
      </c>
      <c r="AC226" s="3">
        <f t="shared" si="81"/>
        <v>129869.85690342364</v>
      </c>
      <c r="AD226" s="3">
        <f t="shared" si="82"/>
        <v>134148.27578411694</v>
      </c>
      <c r="AE226" s="3">
        <f t="shared" si="83"/>
        <v>138567.64244557422</v>
      </c>
      <c r="AF226" s="3">
        <f t="shared" si="84"/>
        <v>143132.60025663252</v>
      </c>
      <c r="AG226" s="3">
        <f t="shared" si="85"/>
        <v>147847.94555678245</v>
      </c>
      <c r="AH226" s="3">
        <f t="shared" si="86"/>
        <v>152718.6326956175</v>
      </c>
      <c r="AI226" s="3">
        <f t="shared" si="87"/>
        <v>157749.77923830212</v>
      </c>
    </row>
    <row r="227" spans="1:35" x14ac:dyDescent="0.25">
      <c r="A227" s="1" t="s">
        <v>268</v>
      </c>
      <c r="B227" s="1" t="s">
        <v>277</v>
      </c>
      <c r="C227" s="1">
        <v>653.02428418094303</v>
      </c>
      <c r="D227" s="1" t="s">
        <v>253</v>
      </c>
      <c r="E227" s="2">
        <v>57314.451722997801</v>
      </c>
      <c r="F227" s="1">
        <v>87.767718768505702</v>
      </c>
      <c r="G227" s="1">
        <v>1.9636314955796299</v>
      </c>
      <c r="H227" s="1">
        <v>99.722638052552497</v>
      </c>
      <c r="I227" s="1">
        <f t="shared" si="66"/>
        <v>87.767718739502754</v>
      </c>
      <c r="J227" s="1">
        <v>5.1917939412268799E-2</v>
      </c>
      <c r="K227" s="1">
        <v>2.5125086926426219</v>
      </c>
      <c r="L227" s="1">
        <f t="shared" si="67"/>
        <v>2.6429529667200402</v>
      </c>
      <c r="M227" s="1">
        <f t="shared" si="68"/>
        <v>2.7801696387156873</v>
      </c>
      <c r="N227" s="1">
        <f t="shared" si="69"/>
        <v>2.9245103175743576</v>
      </c>
      <c r="O227" s="1">
        <f t="shared" si="70"/>
        <v>3.0763448670527382</v>
      </c>
      <c r="P227" s="1">
        <f t="shared" si="71"/>
        <v>3.2360623534716266</v>
      </c>
      <c r="Q227" s="1">
        <f t="shared" si="72"/>
        <v>3.4040720426734907</v>
      </c>
      <c r="R227" s="1">
        <v>64.732764770721502</v>
      </c>
      <c r="S227" s="1">
        <v>56.972490945440804</v>
      </c>
      <c r="T227" s="1">
        <v>0.64037947551029994</v>
      </c>
      <c r="U227" s="1">
        <f t="shared" si="73"/>
        <v>102.7746214419378</v>
      </c>
      <c r="V227" s="1">
        <f t="shared" si="74"/>
        <v>106.16041774076858</v>
      </c>
      <c r="W227" s="1">
        <f t="shared" si="75"/>
        <v>109.65775535608722</v>
      </c>
      <c r="X227" s="1">
        <f t="shared" si="76"/>
        <v>113.27030889327035</v>
      </c>
      <c r="Y227" s="1">
        <f t="shared" si="77"/>
        <v>117.00187401350694</v>
      </c>
      <c r="Z227" s="1">
        <f t="shared" si="78"/>
        <v>120.85637142184814</v>
      </c>
      <c r="AA227" s="1">
        <f t="shared" si="79"/>
        <v>124.8378509866392</v>
      </c>
      <c r="AB227" s="3">
        <f t="shared" si="80"/>
        <v>57314.451704058127</v>
      </c>
      <c r="AC227" s="3">
        <f t="shared" si="81"/>
        <v>67114.323599088835</v>
      </c>
      <c r="AD227" s="3">
        <f t="shared" si="82"/>
        <v>69325.330803515288</v>
      </c>
      <c r="AE227" s="3">
        <f t="shared" si="83"/>
        <v>71609.177196297824</v>
      </c>
      <c r="AF227" s="3">
        <f t="shared" si="84"/>
        <v>73968.262383982175</v>
      </c>
      <c r="AG227" s="3">
        <f t="shared" si="85"/>
        <v>76405.065025499251</v>
      </c>
      <c r="AH227" s="3">
        <f t="shared" si="86"/>
        <v>78922.145436458566</v>
      </c>
      <c r="AI227" s="3">
        <f t="shared" si="87"/>
        <v>81522.148279237299</v>
      </c>
    </row>
    <row r="228" spans="1:35" x14ac:dyDescent="0.25">
      <c r="A228" s="1" t="s">
        <v>268</v>
      </c>
      <c r="B228" s="1" t="s">
        <v>278</v>
      </c>
      <c r="C228" s="1">
        <v>1961.75198630102</v>
      </c>
      <c r="D228" s="1" t="s">
        <v>253</v>
      </c>
      <c r="E228" s="2">
        <v>188525.44813839099</v>
      </c>
      <c r="F228" s="1">
        <v>96.100551677719906</v>
      </c>
      <c r="G228" s="1">
        <v>3.0338821003283298</v>
      </c>
      <c r="H228" s="1">
        <v>131.760802442081</v>
      </c>
      <c r="I228" s="1">
        <f t="shared" si="66"/>
        <v>96.100551625490056</v>
      </c>
      <c r="J228" s="1">
        <v>5.1917939412268799E-2</v>
      </c>
      <c r="K228" s="1">
        <v>3.751699280190897</v>
      </c>
      <c r="L228" s="1">
        <f t="shared" si="67"/>
        <v>3.9464797761129007</v>
      </c>
      <c r="M228" s="1">
        <f t="shared" si="68"/>
        <v>4.1513728740208746</v>
      </c>
      <c r="N228" s="1">
        <f t="shared" si="69"/>
        <v>4.3669035993720264</v>
      </c>
      <c r="O228" s="1">
        <f t="shared" si="70"/>
        <v>4.5936242358634418</v>
      </c>
      <c r="P228" s="1">
        <f t="shared" si="71"/>
        <v>4.8321157406237294</v>
      </c>
      <c r="Q228" s="1">
        <f t="shared" si="72"/>
        <v>5.0829892328785027</v>
      </c>
      <c r="R228" s="1">
        <v>64.732764770721502</v>
      </c>
      <c r="S228" s="1">
        <v>47.213240135091901</v>
      </c>
      <c r="T228" s="1">
        <v>0.64037947551029994</v>
      </c>
      <c r="U228" s="1">
        <f t="shared" si="73"/>
        <v>110.10008248025265</v>
      </c>
      <c r="V228" s="1">
        <f t="shared" si="74"/>
        <v>113.72720799560375</v>
      </c>
      <c r="W228" s="1">
        <f t="shared" si="75"/>
        <v>117.47382515172151</v>
      </c>
      <c r="X228" s="1">
        <f t="shared" si="76"/>
        <v>121.34387046862786</v>
      </c>
      <c r="Y228" s="1">
        <f t="shared" si="77"/>
        <v>125.34141015064543</v>
      </c>
      <c r="Z228" s="1">
        <f t="shared" si="78"/>
        <v>129.47064435870368</v>
      </c>
      <c r="AA228" s="1">
        <f t="shared" si="79"/>
        <v>133.73591162339105</v>
      </c>
      <c r="AB228" s="3">
        <f t="shared" si="80"/>
        <v>188525.44803592883</v>
      </c>
      <c r="AC228" s="3">
        <f t="shared" si="81"/>
        <v>215989.05549754176</v>
      </c>
      <c r="AD228" s="3">
        <f t="shared" si="82"/>
        <v>223104.5761818449</v>
      </c>
      <c r="AE228" s="3">
        <f t="shared" si="83"/>
        <v>230454.50982976839</v>
      </c>
      <c r="AF228" s="3">
        <f t="shared" si="84"/>
        <v>238046.57891728438</v>
      </c>
      <c r="AG228" s="3">
        <f t="shared" si="85"/>
        <v>245888.76032879952</v>
      </c>
      <c r="AH228" s="3">
        <f t="shared" si="86"/>
        <v>253989.29373835991</v>
      </c>
      <c r="AI228" s="3">
        <f t="shared" si="87"/>
        <v>262356.69026696507</v>
      </c>
    </row>
    <row r="229" spans="1:35" x14ac:dyDescent="0.25">
      <c r="A229" s="1" t="s">
        <v>268</v>
      </c>
      <c r="B229" s="1" t="s">
        <v>279</v>
      </c>
      <c r="C229" s="1">
        <v>1447.33633704106</v>
      </c>
      <c r="D229" s="1" t="s">
        <v>253</v>
      </c>
      <c r="E229" s="2">
        <v>92648.698621848496</v>
      </c>
      <c r="F229" s="1">
        <v>64.013247129039399</v>
      </c>
      <c r="G229" s="1">
        <v>1.5067841914998099</v>
      </c>
      <c r="H229" s="1">
        <v>84.167494203389595</v>
      </c>
      <c r="I229" s="1">
        <f t="shared" si="66"/>
        <v>64.013247116187586</v>
      </c>
      <c r="J229" s="1">
        <v>5.1917939412268799E-2</v>
      </c>
      <c r="K229" s="1">
        <v>1.748384754800659</v>
      </c>
      <c r="L229" s="1">
        <f t="shared" si="67"/>
        <v>1.8391572885697343</v>
      </c>
      <c r="M229" s="1">
        <f t="shared" si="68"/>
        <v>1.9346425452473304</v>
      </c>
      <c r="N229" s="1">
        <f t="shared" si="69"/>
        <v>2.035085199695879</v>
      </c>
      <c r="O229" s="1">
        <f t="shared" si="70"/>
        <v>2.1407426297924945</v>
      </c>
      <c r="P229" s="1">
        <f t="shared" si="71"/>
        <v>2.2518855759433225</v>
      </c>
      <c r="Q229" s="1">
        <f t="shared" si="72"/>
        <v>2.3687988348385103</v>
      </c>
      <c r="R229" s="1">
        <v>64.732764770721502</v>
      </c>
      <c r="S229" s="1">
        <v>49.232242302483698</v>
      </c>
      <c r="T229" s="1">
        <v>0.64037947551029994</v>
      </c>
      <c r="U229" s="1">
        <f t="shared" si="73"/>
        <v>70.409194866507491</v>
      </c>
      <c r="V229" s="1">
        <f t="shared" si="74"/>
        <v>72.728747962768267</v>
      </c>
      <c r="W229" s="1">
        <f t="shared" si="75"/>
        <v>75.12471617180762</v>
      </c>
      <c r="X229" s="1">
        <f t="shared" si="76"/>
        <v>77.599616905048634</v>
      </c>
      <c r="Y229" s="1">
        <f t="shared" si="77"/>
        <v>80.15605050725101</v>
      </c>
      <c r="Z229" s="1">
        <f t="shared" si="78"/>
        <v>82.796702988658268</v>
      </c>
      <c r="AA229" s="1">
        <f t="shared" si="79"/>
        <v>85.524348847152254</v>
      </c>
      <c r="AB229" s="3">
        <f t="shared" si="80"/>
        <v>92648.698603247132</v>
      </c>
      <c r="AC229" s="3">
        <f t="shared" si="81"/>
        <v>101905.78619210116</v>
      </c>
      <c r="AD229" s="3">
        <f t="shared" si="82"/>
        <v>105262.95967401548</v>
      </c>
      <c r="AE229" s="3">
        <f t="shared" si="83"/>
        <v>108730.73152535333</v>
      </c>
      <c r="AF229" s="3">
        <f t="shared" si="84"/>
        <v>112312.74528714261</v>
      </c>
      <c r="AG229" s="3">
        <f t="shared" si="85"/>
        <v>116012.76453284288</v>
      </c>
      <c r="AH229" s="3">
        <f t="shared" si="86"/>
        <v>119834.67682268124</v>
      </c>
      <c r="AI229" s="3">
        <f t="shared" si="87"/>
        <v>123782.49778825915</v>
      </c>
    </row>
    <row r="230" spans="1:35" x14ac:dyDescent="0.25">
      <c r="A230" s="1" t="s">
        <v>268</v>
      </c>
      <c r="B230" s="1" t="s">
        <v>280</v>
      </c>
      <c r="C230" s="1">
        <v>267.27310995501603</v>
      </c>
      <c r="D230" s="1" t="s">
        <v>253</v>
      </c>
      <c r="E230" s="2">
        <v>44372.176641193597</v>
      </c>
      <c r="F230" s="1">
        <v>166.01811027177999</v>
      </c>
      <c r="G230" s="1">
        <v>2.1810201786253298</v>
      </c>
      <c r="H230" s="1">
        <v>106.658351532738</v>
      </c>
      <c r="I230" s="1">
        <f t="shared" si="66"/>
        <v>166.01811020838252</v>
      </c>
      <c r="J230" s="1">
        <v>5.1917939412268799E-2</v>
      </c>
      <c r="K230" s="1">
        <v>2.4164247516269262</v>
      </c>
      <c r="L230" s="1">
        <f t="shared" si="67"/>
        <v>2.5418805454761997</v>
      </c>
      <c r="M230" s="1">
        <f t="shared" si="68"/>
        <v>2.6738497456294579</v>
      </c>
      <c r="N230" s="1">
        <f t="shared" si="69"/>
        <v>2.8126705147205584</v>
      </c>
      <c r="O230" s="1">
        <f t="shared" si="70"/>
        <v>2.9586985720904955</v>
      </c>
      <c r="P230" s="1">
        <f t="shared" si="71"/>
        <v>3.112308105295456</v>
      </c>
      <c r="Q230" s="1">
        <f t="shared" si="72"/>
        <v>3.2738927289384989</v>
      </c>
      <c r="R230" s="1">
        <v>64.732764770721502</v>
      </c>
      <c r="S230" s="1">
        <v>100.75921037092</v>
      </c>
      <c r="T230" s="1">
        <v>0.64037947551029994</v>
      </c>
      <c r="U230" s="1">
        <f t="shared" si="73"/>
        <v>177.28053620248679</v>
      </c>
      <c r="V230" s="1">
        <f t="shared" si="74"/>
        <v>183.12084750607272</v>
      </c>
      <c r="W230" s="1">
        <f t="shared" si="75"/>
        <v>189.15356140981683</v>
      </c>
      <c r="X230" s="1">
        <f t="shared" si="76"/>
        <v>195.38501640470415</v>
      </c>
      <c r="Y230" s="1">
        <f t="shared" si="77"/>
        <v>201.82175979629881</v>
      </c>
      <c r="Z230" s="1">
        <f t="shared" si="78"/>
        <v>208.4705545839096</v>
      </c>
      <c r="AA230" s="1">
        <f t="shared" si="79"/>
        <v>215.33838656638164</v>
      </c>
      <c r="AB230" s="3">
        <f t="shared" si="80"/>
        <v>44372.17662424899</v>
      </c>
      <c r="AC230" s="3">
        <f t="shared" si="81"/>
        <v>47382.320245331452</v>
      </c>
      <c r="AD230" s="3">
        <f t="shared" si="82"/>
        <v>48943.2784105463</v>
      </c>
      <c r="AE230" s="3">
        <f t="shared" si="83"/>
        <v>50555.660617068846</v>
      </c>
      <c r="AF230" s="3">
        <f t="shared" si="84"/>
        <v>52221.160973097103</v>
      </c>
      <c r="AG230" s="3">
        <f t="shared" si="85"/>
        <v>53941.529397351005</v>
      </c>
      <c r="AH230" s="3">
        <f t="shared" si="86"/>
        <v>55718.573457688442</v>
      </c>
      <c r="AI230" s="3">
        <f t="shared" si="87"/>
        <v>57554.160270292268</v>
      </c>
    </row>
    <row r="231" spans="1:35" x14ac:dyDescent="0.25">
      <c r="A231" s="1" t="s">
        <v>281</v>
      </c>
      <c r="B231" s="1" t="s">
        <v>81</v>
      </c>
      <c r="C231" s="1">
        <v>7863.2434071191001</v>
      </c>
      <c r="D231" s="1" t="s">
        <v>253</v>
      </c>
      <c r="E231" s="2">
        <v>106696.45243427499</v>
      </c>
      <c r="F231" s="1">
        <v>13.569013053529</v>
      </c>
      <c r="G231" s="1">
        <v>0.94303139871144503</v>
      </c>
      <c r="H231" s="1">
        <v>62.346377898267399</v>
      </c>
      <c r="I231" s="1">
        <f t="shared" si="66"/>
        <v>13.569013053918805</v>
      </c>
      <c r="J231" s="1">
        <v>5.1917939412268799E-2</v>
      </c>
      <c r="K231" s="1">
        <v>1.140268499650827</v>
      </c>
      <c r="L231" s="1">
        <f t="shared" si="67"/>
        <v>1.1994688905294173</v>
      </c>
      <c r="M231" s="1">
        <f t="shared" si="68"/>
        <v>1.261742843714825</v>
      </c>
      <c r="N231" s="1">
        <f t="shared" si="69"/>
        <v>1.327249932228675</v>
      </c>
      <c r="O231" s="1">
        <f t="shared" si="70"/>
        <v>1.3961580137950613</v>
      </c>
      <c r="P231" s="1">
        <f t="shared" si="71"/>
        <v>1.4686436609652269</v>
      </c>
      <c r="Q231" s="1">
        <f t="shared" si="72"/>
        <v>1.5448926135734322</v>
      </c>
      <c r="R231" s="1">
        <v>64.732764770721502</v>
      </c>
      <c r="S231" s="1">
        <v>14.0883842778837</v>
      </c>
      <c r="T231" s="1">
        <v>0.64037947551029994</v>
      </c>
      <c r="U231" s="1">
        <f t="shared" si="73"/>
        <v>15.32383203714444</v>
      </c>
      <c r="V231" s="1">
        <f t="shared" si="74"/>
        <v>15.82865874501589</v>
      </c>
      <c r="W231" s="1">
        <f t="shared" si="75"/>
        <v>16.350116410754968</v>
      </c>
      <c r="X231" s="1">
        <f t="shared" si="76"/>
        <v>16.888752922885164</v>
      </c>
      <c r="Y231" s="1">
        <f t="shared" si="77"/>
        <v>17.44513421951175</v>
      </c>
      <c r="Z231" s="1">
        <f t="shared" si="78"/>
        <v>18.019844882945311</v>
      </c>
      <c r="AA231" s="1">
        <f t="shared" si="79"/>
        <v>18.61348875391446</v>
      </c>
      <c r="AB231" s="3">
        <f t="shared" si="80"/>
        <v>106696.45243734005</v>
      </c>
      <c r="AC231" s="3">
        <f t="shared" si="81"/>
        <v>120495.02123787647</v>
      </c>
      <c r="AD231" s="3">
        <f t="shared" si="82"/>
        <v>124464.59652028428</v>
      </c>
      <c r="AE231" s="3">
        <f t="shared" si="83"/>
        <v>128564.9450724988</v>
      </c>
      <c r="AF231" s="3">
        <f t="shared" si="84"/>
        <v>132800.37507534018</v>
      </c>
      <c r="AG231" s="3">
        <f t="shared" si="85"/>
        <v>137175.33663788359</v>
      </c>
      <c r="AH231" s="3">
        <f t="shared" si="86"/>
        <v>141694.42647312855</v>
      </c>
      <c r="AI231" s="3">
        <f t="shared" si="87"/>
        <v>146362.39272770338</v>
      </c>
    </row>
    <row r="232" spans="1:35" x14ac:dyDescent="0.25">
      <c r="A232" s="1" t="s">
        <v>281</v>
      </c>
      <c r="B232" s="1" t="s">
        <v>282</v>
      </c>
      <c r="C232" s="1">
        <v>45.1558943379111</v>
      </c>
      <c r="D232" s="1" t="s">
        <v>253</v>
      </c>
      <c r="E232" s="2">
        <v>6643.1618249073499</v>
      </c>
      <c r="F232" s="1">
        <v>147.11616107512199</v>
      </c>
      <c r="G232" s="1">
        <v>6.7359170748344299</v>
      </c>
      <c r="H232" s="1">
        <v>219.58993062293899</v>
      </c>
      <c r="I232" s="1">
        <f t="shared" si="66"/>
        <v>147.11616093770408</v>
      </c>
      <c r="J232" s="1">
        <v>5.1917939412268799E-2</v>
      </c>
      <c r="K232" s="1">
        <v>7.9517111440661177</v>
      </c>
      <c r="L232" s="1">
        <f t="shared" si="67"/>
        <v>8.3645476014676046</v>
      </c>
      <c r="M232" s="1">
        <f t="shared" si="68"/>
        <v>8.7988176770516393</v>
      </c>
      <c r="N232" s="1">
        <f t="shared" si="69"/>
        <v>9.2556341601084071</v>
      </c>
      <c r="O232" s="1">
        <f t="shared" si="70"/>
        <v>9.7361676136550415</v>
      </c>
      <c r="P232" s="1">
        <f t="shared" si="71"/>
        <v>10.241649373928478</v>
      </c>
      <c r="Q232" s="1">
        <f t="shared" si="72"/>
        <v>10.773374705605798</v>
      </c>
      <c r="R232" s="1">
        <v>64.732764770721502</v>
      </c>
      <c r="S232" s="1">
        <v>43.368272041580802</v>
      </c>
      <c r="T232" s="1">
        <v>0.64037947551029994</v>
      </c>
      <c r="U232" s="1">
        <f t="shared" si="73"/>
        <v>163.60953198676182</v>
      </c>
      <c r="V232" s="1">
        <f t="shared" si="74"/>
        <v>168.99946716805718</v>
      </c>
      <c r="W232" s="1">
        <f t="shared" si="75"/>
        <v>174.56696780599671</v>
      </c>
      <c r="X232" s="1">
        <f t="shared" si="76"/>
        <v>180.31788359827294</v>
      </c>
      <c r="Y232" s="1">
        <f t="shared" si="77"/>
        <v>186.25825695440295</v>
      </c>
      <c r="Z232" s="1">
        <f t="shared" si="78"/>
        <v>192.39432934440595</v>
      </c>
      <c r="AA232" s="1">
        <f t="shared" si="79"/>
        <v>198.7325478566321</v>
      </c>
      <c r="AB232" s="3">
        <f t="shared" si="80"/>
        <v>6643.1618187020895</v>
      </c>
      <c r="AC232" s="3">
        <f t="shared" si="81"/>
        <v>7387.9347390693029</v>
      </c>
      <c r="AD232" s="3">
        <f t="shared" si="82"/>
        <v>7631.3220826040661</v>
      </c>
      <c r="AE232" s="3">
        <f t="shared" si="83"/>
        <v>7882.727553137116</v>
      </c>
      <c r="AF232" s="3">
        <f t="shared" si="84"/>
        <v>8142.4152989993663</v>
      </c>
      <c r="AG232" s="3">
        <f t="shared" si="85"/>
        <v>8410.6581705965145</v>
      </c>
      <c r="AH232" s="3">
        <f t="shared" si="86"/>
        <v>8687.7380070892632</v>
      </c>
      <c r="AI232" s="3">
        <f t="shared" si="87"/>
        <v>8973.9459325179396</v>
      </c>
    </row>
    <row r="233" spans="1:35" x14ac:dyDescent="0.25">
      <c r="A233" s="1" t="s">
        <v>281</v>
      </c>
      <c r="B233" s="1" t="s">
        <v>283</v>
      </c>
      <c r="C233" s="1">
        <v>169.33789609747299</v>
      </c>
      <c r="D233" s="1" t="s">
        <v>253</v>
      </c>
      <c r="E233" s="2">
        <v>28471.257512573498</v>
      </c>
      <c r="F233" s="1">
        <v>168.13281709951701</v>
      </c>
      <c r="G233" s="1">
        <v>3.7476662137506001</v>
      </c>
      <c r="H233" s="1">
        <v>150.85123257839101</v>
      </c>
      <c r="I233" s="1">
        <f t="shared" si="66"/>
        <v>168.13281699074176</v>
      </c>
      <c r="J233" s="1">
        <v>5.1917939412268799E-2</v>
      </c>
      <c r="K233" s="1">
        <v>4.5090464863692343</v>
      </c>
      <c r="L233" s="1">
        <f t="shared" si="67"/>
        <v>4.743146888655656</v>
      </c>
      <c r="M233" s="1">
        <f t="shared" si="68"/>
        <v>4.9894013014443717</v>
      </c>
      <c r="N233" s="1">
        <f t="shared" si="69"/>
        <v>5.2484407359162555</v>
      </c>
      <c r="O233" s="1">
        <f t="shared" si="70"/>
        <v>5.5209289640524393</v>
      </c>
      <c r="P233" s="1">
        <f t="shared" si="71"/>
        <v>5.8075642195075536</v>
      </c>
      <c r="Q233" s="1">
        <f t="shared" si="72"/>
        <v>6.1090809867888076</v>
      </c>
      <c r="R233" s="1">
        <v>64.732764770721502</v>
      </c>
      <c r="S233" s="1">
        <v>72.148579189672702</v>
      </c>
      <c r="T233" s="1">
        <v>0.64037947551029994</v>
      </c>
      <c r="U233" s="1">
        <f t="shared" si="73"/>
        <v>189.27367224697491</v>
      </c>
      <c r="V233" s="1">
        <f t="shared" si="74"/>
        <v>195.50908416062481</v>
      </c>
      <c r="W233" s="1">
        <f t="shared" si="75"/>
        <v>201.94991482729679</v>
      </c>
      <c r="X233" s="1">
        <f t="shared" si="76"/>
        <v>208.60293154074429</v>
      </c>
      <c r="Y233" s="1">
        <f t="shared" si="77"/>
        <v>215.47512453573304</v>
      </c>
      <c r="Z233" s="1">
        <f t="shared" si="78"/>
        <v>222.57371433258618</v>
      </c>
      <c r="AA233" s="1">
        <f t="shared" si="79"/>
        <v>229.90615932368766</v>
      </c>
      <c r="AB233" s="3">
        <f t="shared" si="80"/>
        <v>28471.25749415367</v>
      </c>
      <c r="AC233" s="3">
        <f t="shared" si="81"/>
        <v>32051.205444945394</v>
      </c>
      <c r="AD233" s="3">
        <f t="shared" si="82"/>
        <v>33107.096979703987</v>
      </c>
      <c r="AE233" s="3">
        <f t="shared" si="83"/>
        <v>34197.773693918301</v>
      </c>
      <c r="AF233" s="3">
        <f t="shared" si="84"/>
        <v>35324.381546874829</v>
      </c>
      <c r="AG233" s="3">
        <f t="shared" si="85"/>
        <v>36488.104250222015</v>
      </c>
      <c r="AH233" s="3">
        <f t="shared" si="86"/>
        <v>37690.164511680116</v>
      </c>
      <c r="AI233" s="3">
        <f t="shared" si="87"/>
        <v>38931.825319723692</v>
      </c>
    </row>
    <row r="234" spans="1:35" x14ac:dyDescent="0.25">
      <c r="A234" s="1" t="s">
        <v>281</v>
      </c>
      <c r="B234" s="1" t="s">
        <v>284</v>
      </c>
      <c r="C234" s="1">
        <v>112.11937197649399</v>
      </c>
      <c r="D234" s="1" t="s">
        <v>253</v>
      </c>
      <c r="E234" s="2">
        <v>4978.8198583440399</v>
      </c>
      <c r="F234" s="1">
        <v>44.406419431138403</v>
      </c>
      <c r="G234" s="1">
        <v>4.9640144962703099</v>
      </c>
      <c r="H234" s="1">
        <v>180.601500638994</v>
      </c>
      <c r="I234" s="1">
        <f t="shared" si="66"/>
        <v>44.406419396296641</v>
      </c>
      <c r="J234" s="1">
        <v>5.1917939412268799E-2</v>
      </c>
      <c r="K234" s="1">
        <v>6.1111878215556681</v>
      </c>
      <c r="L234" s="1">
        <f t="shared" si="67"/>
        <v>6.4284681006121902</v>
      </c>
      <c r="M234" s="1">
        <f t="shared" si="68"/>
        <v>6.7622209179734769</v>
      </c>
      <c r="N234" s="1">
        <f t="shared" si="69"/>
        <v>7.1133014938852011</v>
      </c>
      <c r="O234" s="1">
        <f t="shared" si="70"/>
        <v>7.4826094498659348</v>
      </c>
      <c r="P234" s="1">
        <f t="shared" si="71"/>
        <v>7.8710911139297446</v>
      </c>
      <c r="Q234" s="1">
        <f t="shared" si="72"/>
        <v>8.279741945491196</v>
      </c>
      <c r="R234" s="1">
        <v>64.732764770721502</v>
      </c>
      <c r="S234" s="1">
        <v>15.916536092863501</v>
      </c>
      <c r="T234" s="1">
        <v>0.64037947551029994</v>
      </c>
      <c r="U234" s="1">
        <f t="shared" si="73"/>
        <v>50.730282180654093</v>
      </c>
      <c r="V234" s="1">
        <f t="shared" si="74"/>
        <v>52.401535251072218</v>
      </c>
      <c r="W234" s="1">
        <f t="shared" si="75"/>
        <v>54.12784590653267</v>
      </c>
      <c r="X234" s="1">
        <f t="shared" si="76"/>
        <v>55.911027958315337</v>
      </c>
      <c r="Y234" s="1">
        <f t="shared" si="77"/>
        <v>57.75295497170778</v>
      </c>
      <c r="Z234" s="1">
        <f t="shared" si="78"/>
        <v>59.655562234535005</v>
      </c>
      <c r="AA234" s="1">
        <f t="shared" si="79"/>
        <v>61.620848790540137</v>
      </c>
      <c r="AB234" s="3">
        <f t="shared" si="80"/>
        <v>4978.8198544375809</v>
      </c>
      <c r="AC234" s="3">
        <f t="shared" si="81"/>
        <v>5687.8473782852616</v>
      </c>
      <c r="AD234" s="3">
        <f t="shared" si="82"/>
        <v>5875.2272229543287</v>
      </c>
      <c r="AE234" s="3">
        <f t="shared" si="83"/>
        <v>6068.7800894808843</v>
      </c>
      <c r="AF234" s="3">
        <f t="shared" si="84"/>
        <v>6268.7093412465128</v>
      </c>
      <c r="AG234" s="3">
        <f t="shared" si="85"/>
        <v>6475.2250412146132</v>
      </c>
      <c r="AH234" s="3">
        <f t="shared" si="86"/>
        <v>6688.5441726407171</v>
      </c>
      <c r="AI234" s="3">
        <f t="shared" si="87"/>
        <v>6908.8908670538594</v>
      </c>
    </row>
    <row r="235" spans="1:35" x14ac:dyDescent="0.25">
      <c r="A235" s="1" t="s">
        <v>281</v>
      </c>
      <c r="B235" s="1" t="s">
        <v>285</v>
      </c>
      <c r="C235" s="1">
        <v>475.10274763233798</v>
      </c>
      <c r="D235" s="1" t="s">
        <v>253</v>
      </c>
      <c r="E235" s="2">
        <v>18178.771052635198</v>
      </c>
      <c r="F235" s="1">
        <v>38.262820291460301</v>
      </c>
      <c r="G235" s="1">
        <v>0.66200817465657902</v>
      </c>
      <c r="H235" s="1">
        <v>49.705989500467297</v>
      </c>
      <c r="I235" s="1">
        <f t="shared" si="66"/>
        <v>38.262820299189002</v>
      </c>
      <c r="J235" s="1">
        <v>5.1917939412268799E-2</v>
      </c>
      <c r="K235" s="1">
        <v>0.75646626629431801</v>
      </c>
      <c r="L235" s="1">
        <f t="shared" si="67"/>
        <v>0.79574043607521161</v>
      </c>
      <c r="M235" s="1">
        <f t="shared" si="68"/>
        <v>0.83705363982325687</v>
      </c>
      <c r="N235" s="1">
        <f t="shared" si="69"/>
        <v>0.88051173998041987</v>
      </c>
      <c r="O235" s="1">
        <f t="shared" si="70"/>
        <v>0.92622609514851473</v>
      </c>
      <c r="P235" s="1">
        <f t="shared" si="71"/>
        <v>0.97431384543849764</v>
      </c>
      <c r="Q235" s="1">
        <f t="shared" si="72"/>
        <v>1.0248982126345083</v>
      </c>
      <c r="R235" s="1">
        <v>64.732764770721502</v>
      </c>
      <c r="S235" s="1">
        <v>49.830174799521998</v>
      </c>
      <c r="T235" s="1">
        <v>0.64037947551029994</v>
      </c>
      <c r="U235" s="1">
        <f t="shared" si="73"/>
        <v>41.674628439208249</v>
      </c>
      <c r="V235" s="1">
        <f t="shared" si="74"/>
        <v>43.047553007014457</v>
      </c>
      <c r="W235" s="1">
        <f t="shared" si="75"/>
        <v>44.465707057109526</v>
      </c>
      <c r="X235" s="1">
        <f t="shared" si="76"/>
        <v>45.93058062479188</v>
      </c>
      <c r="Y235" s="1">
        <f t="shared" si="77"/>
        <v>47.443712832925819</v>
      </c>
      <c r="Z235" s="1">
        <f t="shared" si="78"/>
        <v>49.006693509077088</v>
      </c>
      <c r="AA235" s="1">
        <f t="shared" si="79"/>
        <v>50.621164855923226</v>
      </c>
      <c r="AB235" s="3">
        <f t="shared" si="80"/>
        <v>18178.77105630709</v>
      </c>
      <c r="AC235" s="3">
        <f t="shared" si="81"/>
        <v>19799.730478024612</v>
      </c>
      <c r="AD235" s="3">
        <f t="shared" si="82"/>
        <v>20452.010712481282</v>
      </c>
      <c r="AE235" s="3">
        <f t="shared" si="83"/>
        <v>21125.779598247376</v>
      </c>
      <c r="AF235" s="3">
        <f t="shared" si="84"/>
        <v>21821.74505518725</v>
      </c>
      <c r="AG235" s="3">
        <f t="shared" si="85"/>
        <v>22540.638324802669</v>
      </c>
      <c r="AH235" s="3">
        <f t="shared" si="86"/>
        <v>23283.214738538387</v>
      </c>
      <c r="AI235" s="3">
        <f t="shared" si="87"/>
        <v>24050.254511398671</v>
      </c>
    </row>
    <row r="236" spans="1:35" x14ac:dyDescent="0.25">
      <c r="A236" s="1" t="s">
        <v>281</v>
      </c>
      <c r="B236" s="1" t="s">
        <v>286</v>
      </c>
      <c r="C236" s="1">
        <v>213.24611102597501</v>
      </c>
      <c r="D236" s="1" t="s">
        <v>253</v>
      </c>
      <c r="E236" s="2">
        <v>22762.155930154098</v>
      </c>
      <c r="F236" s="1">
        <v>106.741247569019</v>
      </c>
      <c r="G236" s="1">
        <v>2.2042545042772099</v>
      </c>
      <c r="H236" s="1">
        <v>107.38458116427999</v>
      </c>
      <c r="I236" s="1">
        <f t="shared" si="66"/>
        <v>106.74124752770426</v>
      </c>
      <c r="J236" s="1">
        <v>5.1917939412268799E-2</v>
      </c>
      <c r="K236" s="1">
        <v>2.3172005654327452</v>
      </c>
      <c r="L236" s="1">
        <f t="shared" si="67"/>
        <v>2.4375048439949576</v>
      </c>
      <c r="M236" s="1">
        <f t="shared" si="68"/>
        <v>2.5640550728025997</v>
      </c>
      <c r="N236" s="1">
        <f t="shared" si="69"/>
        <v>2.6971755287220858</v>
      </c>
      <c r="O236" s="1">
        <f t="shared" si="70"/>
        <v>2.8372073244065334</v>
      </c>
      <c r="P236" s="1">
        <f t="shared" si="71"/>
        <v>2.9845092823751171</v>
      </c>
      <c r="Q236" s="1">
        <f t="shared" si="72"/>
        <v>3.1394588544728226</v>
      </c>
      <c r="R236" s="1">
        <v>64.732764770721502</v>
      </c>
      <c r="S236" s="1">
        <v>64.3449552561747</v>
      </c>
      <c r="T236" s="1">
        <v>0.64037947551029994</v>
      </c>
      <c r="U236" s="1">
        <f t="shared" si="73"/>
        <v>110.21221188812139</v>
      </c>
      <c r="V236" s="1">
        <f t="shared" si="74"/>
        <v>113.84303138286958</v>
      </c>
      <c r="W236" s="1">
        <f t="shared" si="75"/>
        <v>117.59346421245245</v>
      </c>
      <c r="X236" s="1">
        <f t="shared" si="76"/>
        <v>121.46745090596846</v>
      </c>
      <c r="Y236" s="1">
        <f t="shared" si="77"/>
        <v>125.46906180889142</v>
      </c>
      <c r="Z236" s="1">
        <f t="shared" si="78"/>
        <v>129.60250135972754</v>
      </c>
      <c r="AA236" s="1">
        <f t="shared" si="79"/>
        <v>133.87211250756212</v>
      </c>
      <c r="AB236" s="3">
        <f t="shared" si="80"/>
        <v>22762.155921343903</v>
      </c>
      <c r="AC236" s="3">
        <f t="shared" si="81"/>
        <v>23502.325572712616</v>
      </c>
      <c r="AD236" s="3">
        <f t="shared" si="82"/>
        <v>24276.583709804963</v>
      </c>
      <c r="AE236" s="3">
        <f t="shared" si="83"/>
        <v>25076.348925377653</v>
      </c>
      <c r="AF236" s="3">
        <f t="shared" si="84"/>
        <v>25902.461521936319</v>
      </c>
      <c r="AG236" s="3">
        <f t="shared" si="85"/>
        <v>26755.789484823781</v>
      </c>
      <c r="AH236" s="3">
        <f t="shared" si="86"/>
        <v>27637.229394200538</v>
      </c>
      <c r="AI236" s="3">
        <f t="shared" si="87"/>
        <v>28547.707367069412</v>
      </c>
    </row>
    <row r="237" spans="1:35" x14ac:dyDescent="0.25">
      <c r="A237" s="1" t="s">
        <v>281</v>
      </c>
      <c r="B237" s="1" t="s">
        <v>287</v>
      </c>
      <c r="C237" s="1">
        <v>1704.94587043048</v>
      </c>
      <c r="D237" s="1" t="s">
        <v>253</v>
      </c>
      <c r="E237" s="2">
        <v>50940.4072956565</v>
      </c>
      <c r="F237" s="1">
        <v>29.878020281543801</v>
      </c>
      <c r="G237" s="1">
        <v>2.4427993300404598</v>
      </c>
      <c r="H237" s="1">
        <v>114.68841148237701</v>
      </c>
      <c r="I237" s="1">
        <f t="shared" si="66"/>
        <v>29.878020268475872</v>
      </c>
      <c r="J237" s="1">
        <v>5.1917939412268799E-2</v>
      </c>
      <c r="K237" s="1">
        <v>2.6912599245269631</v>
      </c>
      <c r="L237" s="1">
        <f t="shared" si="67"/>
        <v>2.8309845942312211</v>
      </c>
      <c r="M237" s="1">
        <f t="shared" si="68"/>
        <v>2.9779634808715842</v>
      </c>
      <c r="N237" s="1">
        <f t="shared" si="69"/>
        <v>3.1325732084434246</v>
      </c>
      <c r="O237" s="1">
        <f t="shared" si="70"/>
        <v>3.2952099544838869</v>
      </c>
      <c r="P237" s="1">
        <f t="shared" si="71"/>
        <v>3.4662904652514865</v>
      </c>
      <c r="Q237" s="1">
        <f t="shared" si="72"/>
        <v>3.6462531236117384</v>
      </c>
      <c r="R237" s="1">
        <v>64.732764770721502</v>
      </c>
      <c r="S237" s="1">
        <v>16.8638385840509</v>
      </c>
      <c r="T237" s="1">
        <v>0.64037947551029994</v>
      </c>
      <c r="U237" s="1">
        <f t="shared" si="73"/>
        <v>31.790049682595768</v>
      </c>
      <c r="V237" s="1">
        <f t="shared" si="74"/>
        <v>32.837337729439</v>
      </c>
      <c r="W237" s="1">
        <f t="shared" si="75"/>
        <v>33.919127523338666</v>
      </c>
      <c r="X237" s="1">
        <f t="shared" si="76"/>
        <v>35.036555686214172</v>
      </c>
      <c r="Y237" s="1">
        <f t="shared" si="77"/>
        <v>36.190796284737608</v>
      </c>
      <c r="Z237" s="1">
        <f t="shared" si="78"/>
        <v>37.383062063909847</v>
      </c>
      <c r="AA237" s="1">
        <f t="shared" si="79"/>
        <v>38.614605721275232</v>
      </c>
      <c r="AB237" s="3">
        <f t="shared" si="80"/>
        <v>50940.40727337612</v>
      </c>
      <c r="AC237" s="3">
        <f t="shared" si="81"/>
        <v>54200.313927121446</v>
      </c>
      <c r="AD237" s="3">
        <f t="shared" si="82"/>
        <v>55985.883357738014</v>
      </c>
      <c r="AE237" s="3">
        <f t="shared" si="83"/>
        <v>57830.276399521092</v>
      </c>
      <c r="AF237" s="3">
        <f t="shared" si="84"/>
        <v>59735.430931318406</v>
      </c>
      <c r="AG237" s="3">
        <f t="shared" si="85"/>
        <v>61703.348673254142</v>
      </c>
      <c r="AH237" s="3">
        <f t="shared" si="86"/>
        <v>63736.097289909427</v>
      </c>
      <c r="AI237" s="3">
        <f t="shared" si="87"/>
        <v>65835.81256278939</v>
      </c>
    </row>
    <row r="238" spans="1:35" x14ac:dyDescent="0.25">
      <c r="A238" s="1" t="s">
        <v>281</v>
      </c>
      <c r="B238" s="1" t="s">
        <v>288</v>
      </c>
      <c r="C238" s="1">
        <v>40.179563713571198</v>
      </c>
      <c r="D238" s="1" t="s">
        <v>253</v>
      </c>
      <c r="E238" s="2">
        <v>12179.5500211659</v>
      </c>
      <c r="F238" s="1">
        <v>303.12798088079001</v>
      </c>
      <c r="G238" s="1">
        <v>2.52465274999697</v>
      </c>
      <c r="H238" s="1">
        <v>117.13477282043</v>
      </c>
      <c r="I238" s="1">
        <f t="shared" si="66"/>
        <v>303.12798074331567</v>
      </c>
      <c r="J238" s="1">
        <v>5.1917939412268799E-2</v>
      </c>
      <c r="K238" s="1">
        <v>2.6528725519598608</v>
      </c>
      <c r="L238" s="1">
        <f t="shared" si="67"/>
        <v>2.790604228380984</v>
      </c>
      <c r="M238" s="1">
        <f t="shared" si="68"/>
        <v>2.9354866496336891</v>
      </c>
      <c r="N238" s="1">
        <f t="shared" si="69"/>
        <v>3.087891067654895</v>
      </c>
      <c r="O238" s="1">
        <f t="shared" si="70"/>
        <v>3.2482080090170879</v>
      </c>
      <c r="P238" s="1">
        <f t="shared" si="71"/>
        <v>3.4168482756276837</v>
      </c>
      <c r="Q238" s="1">
        <f t="shared" si="72"/>
        <v>3.594243997382637</v>
      </c>
      <c r="R238" s="1">
        <v>64.732764770721502</v>
      </c>
      <c r="S238" s="1">
        <v>167.519104782499</v>
      </c>
      <c r="T238" s="1">
        <v>0.64037947551029994</v>
      </c>
      <c r="U238" s="1">
        <f t="shared" si="73"/>
        <v>312.89860052358875</v>
      </c>
      <c r="V238" s="1">
        <f t="shared" si="74"/>
        <v>323.20669904731437</v>
      </c>
      <c r="W238" s="1">
        <f t="shared" si="75"/>
        <v>333.85438648258196</v>
      </c>
      <c r="X238" s="1">
        <f t="shared" si="76"/>
        <v>344.85285021070905</v>
      </c>
      <c r="Y238" s="1">
        <f t="shared" si="77"/>
        <v>356.2136461689243</v>
      </c>
      <c r="Z238" s="1">
        <f t="shared" si="78"/>
        <v>367.94871099203459</v>
      </c>
      <c r="AA238" s="1">
        <f t="shared" si="79"/>
        <v>380.07037455408613</v>
      </c>
      <c r="AB238" s="3">
        <f t="shared" si="80"/>
        <v>12179.550015642235</v>
      </c>
      <c r="AC238" s="3">
        <f t="shared" si="81"/>
        <v>12572.129255624797</v>
      </c>
      <c r="AD238" s="3">
        <f t="shared" si="82"/>
        <v>12986.304157024599</v>
      </c>
      <c r="AE238" s="3">
        <f t="shared" si="83"/>
        <v>13414.123592732125</v>
      </c>
      <c r="AF238" s="3">
        <f t="shared" si="84"/>
        <v>13856.03706684781</v>
      </c>
      <c r="AG238" s="3">
        <f t="shared" si="85"/>
        <v>14312.508891887801</v>
      </c>
      <c r="AH238" s="3">
        <f t="shared" si="86"/>
        <v>14784.018676630849</v>
      </c>
      <c r="AI238" s="3">
        <f t="shared" si="87"/>
        <v>15271.061830036773</v>
      </c>
    </row>
    <row r="239" spans="1:35" x14ac:dyDescent="0.25">
      <c r="A239" s="1" t="s">
        <v>281</v>
      </c>
      <c r="B239" s="1" t="s">
        <v>289</v>
      </c>
      <c r="C239" s="1">
        <v>438.586432684915</v>
      </c>
      <c r="D239" s="1" t="s">
        <v>253</v>
      </c>
      <c r="E239" s="2">
        <v>12750.0151133493</v>
      </c>
      <c r="F239" s="1">
        <v>29.0707011507331</v>
      </c>
      <c r="G239" s="1">
        <v>0.63462457325791299</v>
      </c>
      <c r="H239" s="1">
        <v>48.379349237289702</v>
      </c>
      <c r="I239" s="1">
        <f t="shared" si="66"/>
        <v>29.070701157206472</v>
      </c>
      <c r="J239" s="1">
        <v>5.1917939412268799E-2</v>
      </c>
      <c r="K239" s="1">
        <v>0.90437511588569441</v>
      </c>
      <c r="L239" s="1">
        <f t="shared" si="67"/>
        <v>0.95132840835821153</v>
      </c>
      <c r="M239" s="1">
        <f t="shared" si="68"/>
        <v>1.0007194190245232</v>
      </c>
      <c r="N239" s="1">
        <f t="shared" si="69"/>
        <v>1.0526747091901194</v>
      </c>
      <c r="O239" s="1">
        <f t="shared" si="70"/>
        <v>1.1073274109626798</v>
      </c>
      <c r="P239" s="1">
        <f t="shared" si="71"/>
        <v>1.1648175683945847</v>
      </c>
      <c r="Q239" s="1">
        <f t="shared" si="72"/>
        <v>1.225292496336841</v>
      </c>
      <c r="R239" s="1">
        <v>64.732764770721502</v>
      </c>
      <c r="S239" s="1">
        <v>38.897316499244603</v>
      </c>
      <c r="T239" s="1">
        <v>0.64037947551029994</v>
      </c>
      <c r="U239" s="1">
        <f t="shared" si="73"/>
        <v>36.472554562522987</v>
      </c>
      <c r="V239" s="1">
        <f t="shared" si="74"/>
        <v>37.674102556708092</v>
      </c>
      <c r="W239" s="1">
        <f t="shared" si="75"/>
        <v>38.915234221399615</v>
      </c>
      <c r="X239" s="1">
        <f t="shared" si="76"/>
        <v>40.197253596867561</v>
      </c>
      <c r="Y239" s="1">
        <f t="shared" si="77"/>
        <v>41.521507683547178</v>
      </c>
      <c r="Z239" s="1">
        <f t="shared" si="78"/>
        <v>42.889387857314105</v>
      </c>
      <c r="AA239" s="1">
        <f t="shared" si="79"/>
        <v>44.30233133138421</v>
      </c>
      <c r="AB239" s="3">
        <f t="shared" si="80"/>
        <v>12750.015116188417</v>
      </c>
      <c r="AC239" s="3">
        <f t="shared" si="81"/>
        <v>15996.367596482878</v>
      </c>
      <c r="AD239" s="3">
        <f t="shared" si="82"/>
        <v>16523.350244952238</v>
      </c>
      <c r="AE239" s="3">
        <f t="shared" si="83"/>
        <v>17067.693754261581</v>
      </c>
      <c r="AF239" s="3">
        <f t="shared" si="84"/>
        <v>17629.970058781011</v>
      </c>
      <c r="AG239" s="3">
        <f t="shared" si="85"/>
        <v>18210.769934626245</v>
      </c>
      <c r="AH239" s="3">
        <f t="shared" si="86"/>
        <v>18810.703620379103</v>
      </c>
      <c r="AI239" s="3">
        <f t="shared" si="87"/>
        <v>19430.40145825694</v>
      </c>
    </row>
    <row r="240" spans="1:35" x14ac:dyDescent="0.25">
      <c r="A240" s="1" t="s">
        <v>281</v>
      </c>
      <c r="B240" s="1" t="s">
        <v>290</v>
      </c>
      <c r="C240" s="1">
        <v>343.76519161331498</v>
      </c>
      <c r="D240" s="1" t="s">
        <v>253</v>
      </c>
      <c r="E240" s="2">
        <v>31085.766609100301</v>
      </c>
      <c r="F240" s="1">
        <v>90.427324718982106</v>
      </c>
      <c r="G240" s="1">
        <v>3.5130670262463002</v>
      </c>
      <c r="H240" s="1">
        <v>144.73399512421</v>
      </c>
      <c r="I240" s="1">
        <f t="shared" si="66"/>
        <v>90.427324663341608</v>
      </c>
      <c r="J240" s="1">
        <v>5.1917939412268799E-2</v>
      </c>
      <c r="K240" s="1">
        <v>4.5369661401501826</v>
      </c>
      <c r="L240" s="1">
        <f t="shared" si="67"/>
        <v>4.7725160733300154</v>
      </c>
      <c r="M240" s="1">
        <f t="shared" si="68"/>
        <v>5.0202952736692428</v>
      </c>
      <c r="N240" s="1">
        <f t="shared" si="69"/>
        <v>5.2809386595193022</v>
      </c>
      <c r="O240" s="1">
        <f t="shared" si="70"/>
        <v>5.5551141128841337</v>
      </c>
      <c r="P240" s="1">
        <f t="shared" si="71"/>
        <v>5.8435241908250921</v>
      </c>
      <c r="Q240" s="1">
        <f t="shared" si="72"/>
        <v>6.1469079257184767</v>
      </c>
      <c r="R240" s="1">
        <v>64.732764770721502</v>
      </c>
      <c r="S240" s="1">
        <v>40.443924282307997</v>
      </c>
      <c r="T240" s="1">
        <v>0.64037947551029994</v>
      </c>
      <c r="U240" s="1">
        <f t="shared" si="73"/>
        <v>106.52031926949797</v>
      </c>
      <c r="V240" s="1">
        <f t="shared" si="74"/>
        <v>110.02951344285418</v>
      </c>
      <c r="W240" s="1">
        <f t="shared" si="75"/>
        <v>113.6543141392735</v>
      </c>
      <c r="X240" s="1">
        <f t="shared" si="76"/>
        <v>117.39852988786959</v>
      </c>
      <c r="Y240" s="1">
        <f t="shared" si="77"/>
        <v>121.26609468553785</v>
      </c>
      <c r="Z240" s="1">
        <f t="shared" si="78"/>
        <v>125.261072130353</v>
      </c>
      <c r="AA240" s="1">
        <f t="shared" si="79"/>
        <v>129.38765969113641</v>
      </c>
      <c r="AB240" s="3">
        <f t="shared" si="80"/>
        <v>31085.766589973071</v>
      </c>
      <c r="AC240" s="3">
        <f t="shared" si="81"/>
        <v>36617.977964390462</v>
      </c>
      <c r="AD240" s="3">
        <f t="shared" si="82"/>
        <v>37824.316771802587</v>
      </c>
      <c r="AE240" s="3">
        <f t="shared" si="83"/>
        <v>39070.397077767244</v>
      </c>
      <c r="AF240" s="3">
        <f t="shared" si="84"/>
        <v>40357.528122024974</v>
      </c>
      <c r="AG240" s="3">
        <f t="shared" si="85"/>
        <v>41687.062275772318</v>
      </c>
      <c r="AH240" s="3">
        <f t="shared" si="86"/>
        <v>43060.396462580065</v>
      </c>
      <c r="AI240" s="3">
        <f t="shared" si="87"/>
        <v>44478.9736261219</v>
      </c>
    </row>
    <row r="241" spans="1:35" x14ac:dyDescent="0.25">
      <c r="A241" s="1" t="s">
        <v>291</v>
      </c>
      <c r="B241" s="1" t="s">
        <v>81</v>
      </c>
      <c r="C241" s="1">
        <v>1960.7091692184099</v>
      </c>
      <c r="D241" s="1" t="s">
        <v>253</v>
      </c>
      <c r="E241" s="2">
        <v>2893.80054766171</v>
      </c>
      <c r="F241" s="1">
        <v>1.47589484105654</v>
      </c>
      <c r="G241" s="1">
        <v>3.7819405065464098</v>
      </c>
      <c r="H241" s="1">
        <v>151.73325992412501</v>
      </c>
      <c r="I241" s="1">
        <f t="shared" si="66"/>
        <v>1.4758948400951171</v>
      </c>
      <c r="J241" s="1">
        <v>5.1917939412268799E-2</v>
      </c>
      <c r="K241" s="1">
        <v>4.5729417207749927</v>
      </c>
      <c r="L241" s="1">
        <f t="shared" si="67"/>
        <v>4.8103594319700251</v>
      </c>
      <c r="M241" s="1">
        <f t="shared" si="68"/>
        <v>5.0601033815102809</v>
      </c>
      <c r="N241" s="1">
        <f t="shared" si="69"/>
        <v>5.3228135222913489</v>
      </c>
      <c r="O241" s="1">
        <f t="shared" si="70"/>
        <v>5.5991630322444763</v>
      </c>
      <c r="P241" s="1">
        <f t="shared" si="71"/>
        <v>5.8898600393119604</v>
      </c>
      <c r="Q241" s="1">
        <f t="shared" si="72"/>
        <v>6.1956494359797025</v>
      </c>
      <c r="R241" s="1">
        <v>64.732764770721502</v>
      </c>
      <c r="S241" s="1">
        <v>0.62964938353139599</v>
      </c>
      <c r="T241" s="1">
        <v>0.64037947551029994</v>
      </c>
      <c r="U241" s="1">
        <f t="shared" si="73"/>
        <v>1.6667656331551688</v>
      </c>
      <c r="V241" s="1">
        <f t="shared" si="74"/>
        <v>1.7216753845371602</v>
      </c>
      <c r="W241" s="1">
        <f t="shared" si="75"/>
        <v>1.7783940769825237</v>
      </c>
      <c r="X241" s="1">
        <f t="shared" si="76"/>
        <v>1.8369813040550336</v>
      </c>
      <c r="Y241" s="1">
        <f t="shared" si="77"/>
        <v>1.897498622562547</v>
      </c>
      <c r="Z241" s="1">
        <f t="shared" si="78"/>
        <v>1.9600096172339143</v>
      </c>
      <c r="AA241" s="1">
        <f t="shared" si="79"/>
        <v>2.0245799675265927</v>
      </c>
      <c r="AB241" s="3">
        <f t="shared" si="80"/>
        <v>2893.8005457766349</v>
      </c>
      <c r="AC241" s="3">
        <f t="shared" si="81"/>
        <v>3268.0426598654681</v>
      </c>
      <c r="AD241" s="3">
        <f t="shared" si="82"/>
        <v>3375.7047128796416</v>
      </c>
      <c r="AE241" s="3">
        <f t="shared" si="83"/>
        <v>3486.9135732233449</v>
      </c>
      <c r="AF241" s="3">
        <f t="shared" si="84"/>
        <v>3601.7860865434959</v>
      </c>
      <c r="AG241" s="3">
        <f t="shared" si="85"/>
        <v>3720.4429478376887</v>
      </c>
      <c r="AH241" s="3">
        <f t="shared" si="86"/>
        <v>3843.0088282668016</v>
      </c>
      <c r="AI241" s="3">
        <f t="shared" si="87"/>
        <v>3969.6125061453008</v>
      </c>
    </row>
    <row r="242" spans="1:35" x14ac:dyDescent="0.25">
      <c r="A242" s="1" t="s">
        <v>291</v>
      </c>
      <c r="B242" s="1" t="s">
        <v>292</v>
      </c>
      <c r="C242" s="1">
        <v>1700.79540999095</v>
      </c>
      <c r="D242" s="1" t="s">
        <v>253</v>
      </c>
      <c r="E242" s="2">
        <v>5994.40042595046</v>
      </c>
      <c r="F242" s="1">
        <v>3.52446884013071</v>
      </c>
      <c r="G242" s="1">
        <v>0.79593842409997995</v>
      </c>
      <c r="H242" s="1">
        <v>55.930590414978099</v>
      </c>
      <c r="I242" s="1">
        <f t="shared" si="66"/>
        <v>3.5244688405246181</v>
      </c>
      <c r="J242" s="1">
        <v>5.1917939412268799E-2</v>
      </c>
      <c r="K242" s="1">
        <v>0.90379117720964774</v>
      </c>
      <c r="L242" s="1">
        <f t="shared" si="67"/>
        <v>0.95071415278936133</v>
      </c>
      <c r="M242" s="1">
        <f t="shared" si="68"/>
        <v>1.0000732725722659</v>
      </c>
      <c r="N242" s="1">
        <f t="shared" si="69"/>
        <v>1.0519950161455023</v>
      </c>
      <c r="O242" s="1">
        <f t="shared" si="70"/>
        <v>1.1066124296557533</v>
      </c>
      <c r="P242" s="1">
        <f t="shared" si="71"/>
        <v>1.1640654667314845</v>
      </c>
      <c r="Q242" s="1">
        <f t="shared" si="72"/>
        <v>1.2245013471051642</v>
      </c>
      <c r="R242" s="1">
        <v>64.732764770721502</v>
      </c>
      <c r="S242" s="1">
        <v>4.0791382797350302</v>
      </c>
      <c r="T242" s="1">
        <v>0.64037947551029994</v>
      </c>
      <c r="U242" s="1">
        <f t="shared" si="73"/>
        <v>3.8232732577167594</v>
      </c>
      <c r="V242" s="1">
        <f t="shared" si="74"/>
        <v>3.9492267690387082</v>
      </c>
      <c r="W242" s="1">
        <f t="shared" si="75"/>
        <v>4.0793296795652019</v>
      </c>
      <c r="X242" s="1">
        <f t="shared" si="76"/>
        <v>4.2137186866663887</v>
      </c>
      <c r="Y242" s="1">
        <f t="shared" si="77"/>
        <v>4.3525349910561761</v>
      </c>
      <c r="Z242" s="1">
        <f t="shared" si="78"/>
        <v>4.4959244451499085</v>
      </c>
      <c r="AA242" s="1">
        <f t="shared" si="79"/>
        <v>4.6440377063095344</v>
      </c>
      <c r="AB242" s="3">
        <f t="shared" si="80"/>
        <v>5994.4004266203956</v>
      </c>
      <c r="AC242" s="3">
        <f t="shared" si="81"/>
        <v>6502.6056078658112</v>
      </c>
      <c r="AD242" s="3">
        <f t="shared" si="82"/>
        <v>6716.8267617944248</v>
      </c>
      <c r="AE242" s="3">
        <f t="shared" si="83"/>
        <v>6938.1051948443483</v>
      </c>
      <c r="AF242" s="3">
        <f t="shared" si="84"/>
        <v>7166.6734012752877</v>
      </c>
      <c r="AG242" s="3">
        <f t="shared" si="85"/>
        <v>7402.7715346133455</v>
      </c>
      <c r="AH242" s="3">
        <f t="shared" si="86"/>
        <v>7646.6476599770731</v>
      </c>
      <c r="AI242" s="3">
        <f t="shared" si="87"/>
        <v>7898.5580147161554</v>
      </c>
    </row>
    <row r="243" spans="1:35" x14ac:dyDescent="0.25">
      <c r="A243" s="1" t="s">
        <v>291</v>
      </c>
      <c r="B243" s="1" t="s">
        <v>293</v>
      </c>
      <c r="C243" s="1">
        <v>12.466240263709</v>
      </c>
      <c r="D243" s="1" t="s">
        <v>253</v>
      </c>
      <c r="E243" s="2">
        <v>24277.455558088099</v>
      </c>
      <c r="F243" s="1">
        <v>1947.45609297802</v>
      </c>
      <c r="G243" s="1">
        <v>3.1942260351004199</v>
      </c>
      <c r="H243" s="1">
        <v>136.17881913902701</v>
      </c>
      <c r="I243" s="1">
        <f t="shared" si="66"/>
        <v>1947.4560918704869</v>
      </c>
      <c r="J243" s="1">
        <v>5.1917939412268799E-2</v>
      </c>
      <c r="K243" s="1">
        <v>4.8607997468447044</v>
      </c>
      <c r="L243" s="1">
        <f t="shared" si="67"/>
        <v>5.1131624535965594</v>
      </c>
      <c r="M243" s="1">
        <f t="shared" si="68"/>
        <v>5.3786273120674739</v>
      </c>
      <c r="N243" s="1">
        <f t="shared" si="69"/>
        <v>5.6578745589765678</v>
      </c>
      <c r="O243" s="1">
        <f t="shared" si="70"/>
        <v>5.9516197475317307</v>
      </c>
      <c r="P243" s="1">
        <f t="shared" si="71"/>
        <v>6.2606155809889463</v>
      </c>
      <c r="Q243" s="1">
        <f t="shared" si="72"/>
        <v>6.5856538414062369</v>
      </c>
      <c r="R243" s="1">
        <v>64.732764770721502</v>
      </c>
      <c r="S243" s="1">
        <v>925.72558614532898</v>
      </c>
      <c r="T243" s="1">
        <v>0.64037947551029994</v>
      </c>
      <c r="U243" s="1">
        <f t="shared" si="73"/>
        <v>2548.213446351072</v>
      </c>
      <c r="V243" s="1">
        <f t="shared" si="74"/>
        <v>2632.1615216077685</v>
      </c>
      <c r="W243" s="1">
        <f t="shared" si="75"/>
        <v>2718.8751734096304</v>
      </c>
      <c r="X243" s="1">
        <f t="shared" si="76"/>
        <v>2808.4455106189375</v>
      </c>
      <c r="Y243" s="1">
        <f t="shared" si="77"/>
        <v>2900.9666435787262</v>
      </c>
      <c r="Z243" s="1">
        <f t="shared" si="78"/>
        <v>2996.5357829932595</v>
      </c>
      <c r="AA243" s="1">
        <f t="shared" si="79"/>
        <v>3095.2533420659952</v>
      </c>
      <c r="AB243" s="3">
        <f t="shared" si="80"/>
        <v>24277.455544281238</v>
      </c>
      <c r="AC243" s="3">
        <f t="shared" si="81"/>
        <v>31766.641065426407</v>
      </c>
      <c r="AD243" s="3">
        <f t="shared" si="82"/>
        <v>32813.157941252313</v>
      </c>
      <c r="AE243" s="3">
        <f t="shared" si="83"/>
        <v>33894.151158757923</v>
      </c>
      <c r="AF243" s="3">
        <f t="shared" si="84"/>
        <v>35010.756502910583</v>
      </c>
      <c r="AG243" s="3">
        <f t="shared" si="85"/>
        <v>36164.147175857877</v>
      </c>
      <c r="AH243" s="3">
        <f t="shared" si="86"/>
        <v>37355.535029595347</v>
      </c>
      <c r="AI243" s="3">
        <f t="shared" si="87"/>
        <v>38586.171839242954</v>
      </c>
    </row>
    <row r="244" spans="1:35" x14ac:dyDescent="0.25">
      <c r="A244" s="1" t="s">
        <v>291</v>
      </c>
      <c r="B244" s="1" t="s">
        <v>294</v>
      </c>
      <c r="C244" s="1">
        <v>134.949243460313</v>
      </c>
      <c r="D244" s="1" t="s">
        <v>253</v>
      </c>
      <c r="E244" s="2">
        <v>12009.633754583299</v>
      </c>
      <c r="F244" s="1">
        <v>88.993709387598102</v>
      </c>
      <c r="G244" s="1">
        <v>1.7216045036884799</v>
      </c>
      <c r="H244" s="1">
        <v>91.666586031727604</v>
      </c>
      <c r="I244" s="1">
        <f t="shared" si="66"/>
        <v>88.993709363922605</v>
      </c>
      <c r="J244" s="1">
        <v>5.1917939412268799E-2</v>
      </c>
      <c r="K244" s="1">
        <v>1.832226369483076</v>
      </c>
      <c r="L244" s="1">
        <f t="shared" si="67"/>
        <v>1.9273517871234598</v>
      </c>
      <c r="M244" s="1">
        <f t="shared" si="68"/>
        <v>2.0274159204334636</v>
      </c>
      <c r="N244" s="1">
        <f t="shared" si="69"/>
        <v>2.1326751773539976</v>
      </c>
      <c r="O244" s="1">
        <f t="shared" si="70"/>
        <v>2.2433992779979119</v>
      </c>
      <c r="P244" s="1">
        <f t="shared" si="71"/>
        <v>2.3598719457905353</v>
      </c>
      <c r="Q244" s="1">
        <f t="shared" si="72"/>
        <v>2.4823916344928012</v>
      </c>
      <c r="R244" s="1">
        <v>64.732764770721502</v>
      </c>
      <c r="S244" s="1">
        <v>62.845242800549102</v>
      </c>
      <c r="T244" s="1">
        <v>0.64037947551029994</v>
      </c>
      <c r="U244" s="1">
        <f t="shared" si="73"/>
        <v>92.614469904045009</v>
      </c>
      <c r="V244" s="1">
        <f t="shared" si="74"/>
        <v>95.665551241245012</v>
      </c>
      <c r="W244" s="1">
        <f t="shared" si="75"/>
        <v>98.817147080507738</v>
      </c>
      <c r="X244" s="1">
        <f t="shared" si="76"/>
        <v>102.07256876099738</v>
      </c>
      <c r="Y244" s="1">
        <f t="shared" si="77"/>
        <v>105.43523671028657</v>
      </c>
      <c r="Z244" s="1">
        <f t="shared" si="78"/>
        <v>108.90868403815352</v>
      </c>
      <c r="AA244" s="1">
        <f t="shared" si="79"/>
        <v>112.4965602487726</v>
      </c>
      <c r="AB244" s="3">
        <f t="shared" si="80"/>
        <v>12009.633751388328</v>
      </c>
      <c r="AC244" s="3">
        <f t="shared" si="81"/>
        <v>12498.252647028801</v>
      </c>
      <c r="AD244" s="3">
        <f t="shared" si="82"/>
        <v>12909.993765219822</v>
      </c>
      <c r="AE244" s="3">
        <f t="shared" si="83"/>
        <v>13335.299239420996</v>
      </c>
      <c r="AF244" s="3">
        <f t="shared" si="84"/>
        <v>13774.615932347375</v>
      </c>
      <c r="AG244" s="3">
        <f t="shared" si="85"/>
        <v>14228.405428112193</v>
      </c>
      <c r="AH244" s="3">
        <f t="shared" si="86"/>
        <v>14697.144517207083</v>
      </c>
      <c r="AI244" s="3">
        <f t="shared" si="87"/>
        <v>15181.325697459382</v>
      </c>
    </row>
    <row r="245" spans="1:35" x14ac:dyDescent="0.25">
      <c r="A245" s="1" t="s">
        <v>291</v>
      </c>
      <c r="B245" s="1" t="s">
        <v>295</v>
      </c>
      <c r="C245" s="1">
        <v>133.71964642864299</v>
      </c>
      <c r="D245" s="1" t="s">
        <v>253</v>
      </c>
      <c r="E245" s="2">
        <v>16606.572474622099</v>
      </c>
      <c r="F245" s="1">
        <v>124.18947341058001</v>
      </c>
      <c r="G245" s="1">
        <v>0.86030020918163597</v>
      </c>
      <c r="H245" s="1">
        <v>58.786198375394903</v>
      </c>
      <c r="I245" s="1">
        <f t="shared" si="66"/>
        <v>124.18947341973092</v>
      </c>
      <c r="J245" s="1">
        <v>5.1917939412268799E-2</v>
      </c>
      <c r="K245" s="1">
        <v>1.0099566930095021</v>
      </c>
      <c r="L245" s="1">
        <f t="shared" si="67"/>
        <v>1.0623915634061849</v>
      </c>
      <c r="M245" s="1">
        <f t="shared" si="68"/>
        <v>1.1175487442272127</v>
      </c>
      <c r="N245" s="1">
        <f t="shared" si="69"/>
        <v>1.1755695722202584</v>
      </c>
      <c r="O245" s="1">
        <f t="shared" si="70"/>
        <v>1.2366027220456965</v>
      </c>
      <c r="P245" s="1">
        <f t="shared" si="71"/>
        <v>1.3008045872459117</v>
      </c>
      <c r="Q245" s="1">
        <f t="shared" si="72"/>
        <v>1.3683396809937465</v>
      </c>
      <c r="R245" s="1">
        <v>64.732764770721502</v>
      </c>
      <c r="S245" s="1">
        <v>136.751962049848</v>
      </c>
      <c r="T245" s="1">
        <v>0.64037947551029994</v>
      </c>
      <c r="U245" s="1">
        <f t="shared" si="73"/>
        <v>137.62234697471905</v>
      </c>
      <c r="V245" s="1">
        <f t="shared" si="74"/>
        <v>142.15616307139672</v>
      </c>
      <c r="W245" s="1">
        <f t="shared" si="75"/>
        <v>146.83934072780906</v>
      </c>
      <c r="X245" s="1">
        <f t="shared" si="76"/>
        <v>151.67680049544092</v>
      </c>
      <c r="Y245" s="1">
        <f t="shared" si="77"/>
        <v>156.67362502790667</v>
      </c>
      <c r="Z245" s="1">
        <f t="shared" si="78"/>
        <v>161.83506442122587</v>
      </c>
      <c r="AA245" s="1">
        <f t="shared" si="79"/>
        <v>167.16654173002811</v>
      </c>
      <c r="AB245" s="3">
        <f t="shared" si="80"/>
        <v>16606.572475845776</v>
      </c>
      <c r="AC245" s="3">
        <f t="shared" si="81"/>
        <v>18402.811578139455</v>
      </c>
      <c r="AD245" s="3">
        <f t="shared" si="82"/>
        <v>19009.071863559686</v>
      </c>
      <c r="AE245" s="3">
        <f t="shared" si="83"/>
        <v>19635.304723937665</v>
      </c>
      <c r="AF245" s="3">
        <f t="shared" si="84"/>
        <v>20282.16813367818</v>
      </c>
      <c r="AG245" s="3">
        <f t="shared" si="85"/>
        <v>20950.34174342547</v>
      </c>
      <c r="AH245" s="3">
        <f t="shared" si="86"/>
        <v>21640.527594162984</v>
      </c>
      <c r="AI245" s="3">
        <f t="shared" si="87"/>
        <v>22353.450854838353</v>
      </c>
    </row>
    <row r="246" spans="1:35" x14ac:dyDescent="0.25">
      <c r="A246" s="1" t="s">
        <v>291</v>
      </c>
      <c r="B246" s="1" t="s">
        <v>296</v>
      </c>
      <c r="C246" s="1">
        <v>250.63625802859301</v>
      </c>
      <c r="D246" s="1" t="s">
        <v>253</v>
      </c>
      <c r="E246" s="2">
        <v>26331.212171643499</v>
      </c>
      <c r="F246" s="1">
        <v>105.057474041284</v>
      </c>
      <c r="G246" s="1">
        <v>1.94808006299827</v>
      </c>
      <c r="H246" s="1">
        <v>99.216158613510402</v>
      </c>
      <c r="I246" s="1">
        <f t="shared" si="66"/>
        <v>105.0574740069771</v>
      </c>
      <c r="J246" s="1">
        <v>5.1917939412268799E-2</v>
      </c>
      <c r="K246" s="1">
        <v>2.184324098270825</v>
      </c>
      <c r="L246" s="1">
        <f t="shared" si="67"/>
        <v>2.2977297044616085</v>
      </c>
      <c r="M246" s="1">
        <f t="shared" si="68"/>
        <v>2.4170230960436165</v>
      </c>
      <c r="N246" s="1">
        <f t="shared" si="69"/>
        <v>2.5425099547020635</v>
      </c>
      <c r="O246" s="1">
        <f t="shared" si="70"/>
        <v>2.6745118324853756</v>
      </c>
      <c r="P246" s="1">
        <f t="shared" si="71"/>
        <v>2.8133669757617477</v>
      </c>
      <c r="Q246" s="1">
        <f t="shared" si="72"/>
        <v>2.9594311919538243</v>
      </c>
      <c r="R246" s="1">
        <v>64.732764770721502</v>
      </c>
      <c r="S246" s="1">
        <v>68.543882867024905</v>
      </c>
      <c r="T246" s="1">
        <v>0.64037947551029994</v>
      </c>
      <c r="U246" s="1">
        <f t="shared" si="73"/>
        <v>113.04735214444689</v>
      </c>
      <c r="V246" s="1">
        <f t="shared" si="74"/>
        <v>116.77157220104445</v>
      </c>
      <c r="W246" s="1">
        <f t="shared" si="75"/>
        <v>120.61848257074412</v>
      </c>
      <c r="X246" s="1">
        <f t="shared" si="76"/>
        <v>124.59212515029209</v>
      </c>
      <c r="Y246" s="1">
        <f t="shared" si="77"/>
        <v>128.69667499225517</v>
      </c>
      <c r="Z246" s="1">
        <f t="shared" si="78"/>
        <v>132.93644469169186</v>
      </c>
      <c r="AA246" s="1">
        <f t="shared" si="79"/>
        <v>137.31588891733793</v>
      </c>
      <c r="AB246" s="3">
        <f t="shared" si="80"/>
        <v>26331.212163044915</v>
      </c>
      <c r="AC246" s="3">
        <f t="shared" si="81"/>
        <v>28333.765321524806</v>
      </c>
      <c r="AD246" s="3">
        <f t="shared" si="82"/>
        <v>29267.189900585454</v>
      </c>
      <c r="AE246" s="3">
        <f t="shared" si="83"/>
        <v>30231.365120618371</v>
      </c>
      <c r="AF246" s="3">
        <f t="shared" si="84"/>
        <v>31227.304027499362</v>
      </c>
      <c r="AG246" s="3">
        <f t="shared" si="85"/>
        <v>32256.05304078084</v>
      </c>
      <c r="AH246" s="3">
        <f t="shared" si="86"/>
        <v>33318.693053150666</v>
      </c>
      <c r="AI246" s="3">
        <f t="shared" si="87"/>
        <v>34416.340566111525</v>
      </c>
    </row>
    <row r="247" spans="1:35" x14ac:dyDescent="0.25">
      <c r="A247" s="1" t="s">
        <v>291</v>
      </c>
      <c r="B247" s="1" t="s">
        <v>297</v>
      </c>
      <c r="C247" s="1">
        <v>430.55360350628501</v>
      </c>
      <c r="D247" s="1" t="s">
        <v>253</v>
      </c>
      <c r="E247" s="2">
        <v>28881.456421724099</v>
      </c>
      <c r="F247" s="1">
        <v>67.079815815088196</v>
      </c>
      <c r="G247" s="1">
        <v>0.87518352952364498</v>
      </c>
      <c r="H247" s="1">
        <v>59.435460419532298</v>
      </c>
      <c r="I247" s="1">
        <f t="shared" si="66"/>
        <v>67.079815819467569</v>
      </c>
      <c r="J247" s="1">
        <v>5.1917939412268799E-2</v>
      </c>
      <c r="K247" s="1">
        <v>0.96733146390078162</v>
      </c>
      <c r="L247" s="1">
        <f t="shared" si="67"/>
        <v>1.0175533202351636</v>
      </c>
      <c r="M247" s="1">
        <f t="shared" si="68"/>
        <v>1.0703825918638858</v>
      </c>
      <c r="N247" s="1">
        <f t="shared" si="69"/>
        <v>1.1259546504162223</v>
      </c>
      <c r="O247" s="1">
        <f t="shared" si="70"/>
        <v>1.1844118957374941</v>
      </c>
      <c r="P247" s="1">
        <f t="shared" si="71"/>
        <v>1.2459041207795638</v>
      </c>
      <c r="Q247" s="1">
        <f t="shared" si="72"/>
        <v>1.3105888954356932</v>
      </c>
      <c r="R247" s="1">
        <v>64.732764770721502</v>
      </c>
      <c r="S247" s="1">
        <v>73.058438638668704</v>
      </c>
      <c r="T247" s="1">
        <v>0.64037947551029994</v>
      </c>
      <c r="U247" s="1">
        <f t="shared" si="73"/>
        <v>71.520923520046722</v>
      </c>
      <c r="V247" s="1">
        <f t="shared" si="74"/>
        <v>73.877101287920468</v>
      </c>
      <c r="W247" s="1">
        <f t="shared" si="75"/>
        <v>76.310900727895032</v>
      </c>
      <c r="X247" s="1">
        <f t="shared" si="76"/>
        <v>78.824879000156713</v>
      </c>
      <c r="Y247" s="1">
        <f t="shared" si="77"/>
        <v>81.421677507707429</v>
      </c>
      <c r="Z247" s="1">
        <f t="shared" si="78"/>
        <v>84.104024671651317</v>
      </c>
      <c r="AA247" s="1">
        <f t="shared" si="79"/>
        <v>86.874738797909828</v>
      </c>
      <c r="AB247" s="3">
        <f t="shared" si="80"/>
        <v>28881.456423609667</v>
      </c>
      <c r="AC247" s="3">
        <f t="shared" si="81"/>
        <v>30793.591347653532</v>
      </c>
      <c r="AD247" s="3">
        <f t="shared" si="82"/>
        <v>31808.052176112968</v>
      </c>
      <c r="AE247" s="3">
        <f t="shared" si="83"/>
        <v>32855.933295205592</v>
      </c>
      <c r="AF247" s="3">
        <f t="shared" si="84"/>
        <v>33938.335699464362</v>
      </c>
      <c r="AG247" s="3">
        <f t="shared" si="85"/>
        <v>35056.396654470067</v>
      </c>
      <c r="AH247" s="3">
        <f t="shared" si="86"/>
        <v>36211.290891760975</v>
      </c>
      <c r="AI247" s="3">
        <f t="shared" si="87"/>
        <v>37404.231843107344</v>
      </c>
    </row>
    <row r="248" spans="1:35" x14ac:dyDescent="0.25">
      <c r="A248" s="1" t="s">
        <v>291</v>
      </c>
      <c r="B248" s="1" t="s">
        <v>298</v>
      </c>
      <c r="C248" s="1">
        <v>789.71527058296704</v>
      </c>
      <c r="D248" s="1" t="s">
        <v>253</v>
      </c>
      <c r="E248" s="2">
        <v>83406.022569297595</v>
      </c>
      <c r="F248" s="1">
        <v>105.61530930980599</v>
      </c>
      <c r="G248" s="1">
        <v>1.2460120222559401</v>
      </c>
      <c r="H248" s="1">
        <v>74.523738571372803</v>
      </c>
      <c r="I248" s="1">
        <f t="shared" si="66"/>
        <v>105.61530929843011</v>
      </c>
      <c r="J248" s="1">
        <v>5.1917939412268799E-2</v>
      </c>
      <c r="K248" s="1">
        <v>1.535973520199202</v>
      </c>
      <c r="L248" s="1">
        <f t="shared" si="67"/>
        <v>1.6157181003597534</v>
      </c>
      <c r="M248" s="1">
        <f t="shared" si="68"/>
        <v>1.6996028548015372</v>
      </c>
      <c r="N248" s="1">
        <f t="shared" si="69"/>
        <v>1.7878427328420425</v>
      </c>
      <c r="O248" s="1">
        <f t="shared" si="70"/>
        <v>1.880663843524401</v>
      </c>
      <c r="P248" s="1">
        <f t="shared" si="71"/>
        <v>1.9783040350073455</v>
      </c>
      <c r="Q248" s="1">
        <f t="shared" si="72"/>
        <v>2.0810135040359037</v>
      </c>
      <c r="R248" s="1">
        <v>64.732764770721502</v>
      </c>
      <c r="S248" s="1">
        <v>91.739506160053693</v>
      </c>
      <c r="T248" s="1">
        <v>0.64037947551029994</v>
      </c>
      <c r="U248" s="1">
        <f t="shared" si="73"/>
        <v>120.75711043303836</v>
      </c>
      <c r="V248" s="1">
        <f t="shared" si="74"/>
        <v>124.73531995427378</v>
      </c>
      <c r="W248" s="1">
        <f t="shared" si="75"/>
        <v>128.84458719076997</v>
      </c>
      <c r="X248" s="1">
        <f t="shared" si="76"/>
        <v>133.08922969408815</v>
      </c>
      <c r="Y248" s="1">
        <f t="shared" si="77"/>
        <v>137.47370725275331</v>
      </c>
      <c r="Z248" s="1">
        <f t="shared" si="78"/>
        <v>142.00262657809355</v>
      </c>
      <c r="AA248" s="1">
        <f t="shared" si="79"/>
        <v>146.68074614444953</v>
      </c>
      <c r="AB248" s="3">
        <f t="shared" si="80"/>
        <v>83406.02256031349</v>
      </c>
      <c r="AC248" s="3">
        <f t="shared" si="81"/>
        <v>95363.734140444125</v>
      </c>
      <c r="AD248" s="3">
        <f t="shared" si="82"/>
        <v>98505.38694894228</v>
      </c>
      <c r="AE248" s="3">
        <f t="shared" si="83"/>
        <v>101750.53803650959</v>
      </c>
      <c r="AF248" s="3">
        <f t="shared" si="84"/>
        <v>105102.59703954548</v>
      </c>
      <c r="AG248" s="3">
        <f t="shared" si="85"/>
        <v>108565.08592115168</v>
      </c>
      <c r="AH248" s="3">
        <f t="shared" si="86"/>
        <v>112141.64267161117</v>
      </c>
      <c r="AI248" s="3">
        <f t="shared" si="87"/>
        <v>115836.02513077545</v>
      </c>
    </row>
    <row r="249" spans="1:35" x14ac:dyDescent="0.25">
      <c r="A249" s="1" t="s">
        <v>291</v>
      </c>
      <c r="B249" s="1" t="s">
        <v>299</v>
      </c>
      <c r="C249" s="1">
        <v>79.801839150947103</v>
      </c>
      <c r="D249" s="1" t="s">
        <v>253</v>
      </c>
      <c r="E249" s="2">
        <v>12722.004972327501</v>
      </c>
      <c r="F249" s="1">
        <v>159.41994705489799</v>
      </c>
      <c r="G249" s="1">
        <v>0.30795626672687298</v>
      </c>
      <c r="H249" s="1">
        <v>30.448299284959699</v>
      </c>
      <c r="I249" s="1">
        <f t="shared" si="66"/>
        <v>159.41994714684611</v>
      </c>
      <c r="J249" s="1">
        <v>5.1917939412268799E-2</v>
      </c>
      <c r="K249" s="1">
        <v>0.40781433864819339</v>
      </c>
      <c r="L249" s="1">
        <f t="shared" si="67"/>
        <v>0.42898721877358481</v>
      </c>
      <c r="M249" s="1">
        <f t="shared" si="68"/>
        <v>0.45125935120650951</v>
      </c>
      <c r="N249" s="1">
        <f t="shared" si="69"/>
        <v>0.47468780686166884</v>
      </c>
      <c r="O249" s="1">
        <f t="shared" si="70"/>
        <v>0.49933261965805575</v>
      </c>
      <c r="P249" s="1">
        <f t="shared" si="71"/>
        <v>0.52525694035203219</v>
      </c>
      <c r="Q249" s="1">
        <f t="shared" si="72"/>
        <v>0.55252719835710273</v>
      </c>
      <c r="R249" s="1">
        <v>64.732764770721502</v>
      </c>
      <c r="S249" s="1">
        <v>338.925134566157</v>
      </c>
      <c r="T249" s="1">
        <v>0.64037947551029994</v>
      </c>
      <c r="U249" s="1">
        <f t="shared" si="73"/>
        <v>190.8323294639948</v>
      </c>
      <c r="V249" s="1">
        <f t="shared" si="74"/>
        <v>197.11908961675752</v>
      </c>
      <c r="W249" s="1">
        <f t="shared" si="75"/>
        <v>203.61296013352086</v>
      </c>
      <c r="X249" s="1">
        <f t="shared" si="76"/>
        <v>210.32076403629196</v>
      </c>
      <c r="Y249" s="1">
        <f t="shared" si="77"/>
        <v>217.2495491239961</v>
      </c>
      <c r="Z249" s="1">
        <f t="shared" si="78"/>
        <v>224.40659537750372</v>
      </c>
      <c r="AA249" s="1">
        <f t="shared" si="79"/>
        <v>231.79942260860776</v>
      </c>
      <c r="AB249" s="3">
        <f t="shared" si="80"/>
        <v>12722.004979665102</v>
      </c>
      <c r="AC249" s="3">
        <f t="shared" si="81"/>
        <v>15228.770860686256</v>
      </c>
      <c r="AD249" s="3">
        <f t="shared" si="82"/>
        <v>15730.465883177611</v>
      </c>
      <c r="AE249" s="3">
        <f t="shared" si="83"/>
        <v>16248.688693623437</v>
      </c>
      <c r="AF249" s="3">
        <f t="shared" si="84"/>
        <v>16783.983781728472</v>
      </c>
      <c r="AG249" s="3">
        <f t="shared" si="85"/>
        <v>17336.913574808917</v>
      </c>
      <c r="AH249" s="3">
        <f t="shared" si="86"/>
        <v>17908.059028727221</v>
      </c>
      <c r="AI249" s="3">
        <f t="shared" si="87"/>
        <v>18498.020238294528</v>
      </c>
    </row>
    <row r="250" spans="1:35" x14ac:dyDescent="0.25">
      <c r="A250" s="1" t="s">
        <v>291</v>
      </c>
      <c r="B250" s="1" t="s">
        <v>300</v>
      </c>
      <c r="C250" s="1">
        <v>162.44215695753201</v>
      </c>
      <c r="D250" s="1" t="s">
        <v>253</v>
      </c>
      <c r="E250" s="2">
        <v>9676.5751763798398</v>
      </c>
      <c r="F250" s="1">
        <v>59.569359072901399</v>
      </c>
      <c r="G250" s="1">
        <v>0.71402193580587203</v>
      </c>
      <c r="H250" s="1">
        <v>52.172787155407498</v>
      </c>
      <c r="I250" s="1">
        <f t="shared" si="66"/>
        <v>59.569359082727395</v>
      </c>
      <c r="J250" s="1">
        <v>5.1917939412268799E-2</v>
      </c>
      <c r="K250" s="1">
        <v>0.78196877567801659</v>
      </c>
      <c r="L250" s="1">
        <f t="shared" si="67"/>
        <v>0.82256698319595389</v>
      </c>
      <c r="M250" s="1">
        <f t="shared" si="68"/>
        <v>0.86527296599205417</v>
      </c>
      <c r="N250" s="1">
        <f t="shared" si="69"/>
        <v>0.9101961554155038</v>
      </c>
      <c r="O250" s="1">
        <f t="shared" si="70"/>
        <v>0.95745166426564599</v>
      </c>
      <c r="P250" s="1">
        <f t="shared" si="71"/>
        <v>1.0071605817611657</v>
      </c>
      <c r="Q250" s="1">
        <f t="shared" si="72"/>
        <v>1.0594502838234674</v>
      </c>
      <c r="R250" s="1">
        <v>64.732764770721502</v>
      </c>
      <c r="S250" s="1">
        <v>73.909973353016397</v>
      </c>
      <c r="T250" s="1">
        <v>0.64037947551029994</v>
      </c>
      <c r="U250" s="1">
        <f t="shared" si="73"/>
        <v>63.139877837309641</v>
      </c>
      <c r="V250" s="1">
        <f t="shared" si="74"/>
        <v>65.219951319370224</v>
      </c>
      <c r="W250" s="1">
        <f t="shared" si="75"/>
        <v>67.368550523034514</v>
      </c>
      <c r="X250" s="1">
        <f t="shared" si="76"/>
        <v>69.587932952454096</v>
      </c>
      <c r="Y250" s="1">
        <f t="shared" si="77"/>
        <v>71.88043048275938</v>
      </c>
      <c r="Z250" s="1">
        <f t="shared" si="78"/>
        <v>74.24845181012941</v>
      </c>
      <c r="AA250" s="1">
        <f t="shared" si="79"/>
        <v>76.694484982576299</v>
      </c>
      <c r="AB250" s="3">
        <f t="shared" si="80"/>
        <v>9676.5751779759885</v>
      </c>
      <c r="AC250" s="3">
        <f t="shared" si="81"/>
        <v>10256.577945927649</v>
      </c>
      <c r="AD250" s="3">
        <f t="shared" si="82"/>
        <v>10594.469568983735</v>
      </c>
      <c r="AE250" s="3">
        <f t="shared" si="83"/>
        <v>10943.492658064197</v>
      </c>
      <c r="AF250" s="3">
        <f t="shared" si="84"/>
        <v>11304.013927012762</v>
      </c>
      <c r="AG250" s="3">
        <f t="shared" si="85"/>
        <v>11676.412170655367</v>
      </c>
      <c r="AH250" s="3">
        <f t="shared" si="86"/>
        <v>12061.078662794793</v>
      </c>
      <c r="AI250" s="3">
        <f t="shared" si="87"/>
        <v>12458.417567316741</v>
      </c>
    </row>
    <row r="251" spans="1:35" x14ac:dyDescent="0.25">
      <c r="A251" s="1" t="s">
        <v>291</v>
      </c>
      <c r="B251" s="1" t="s">
        <v>301</v>
      </c>
      <c r="C251" s="1">
        <v>926.545920731401</v>
      </c>
      <c r="D251" s="1" t="s">
        <v>253</v>
      </c>
      <c r="E251" s="2">
        <v>12647.0741684574</v>
      </c>
      <c r="F251" s="1">
        <v>13.6497003391629</v>
      </c>
      <c r="G251" s="1">
        <v>0.20151916876431</v>
      </c>
      <c r="H251" s="1">
        <v>23.207194040333601</v>
      </c>
      <c r="I251" s="1">
        <f t="shared" si="66"/>
        <v>13.649700349870232</v>
      </c>
      <c r="J251" s="1">
        <v>5.1917939412268799E-2</v>
      </c>
      <c r="K251" s="1">
        <v>0.26138804944266281</v>
      </c>
      <c r="L251" s="1">
        <f t="shared" si="67"/>
        <v>0.27495877835671811</v>
      </c>
      <c r="M251" s="1">
        <f t="shared" si="68"/>
        <v>0.28923407155231368</v>
      </c>
      <c r="N251" s="1">
        <f t="shared" si="69"/>
        <v>0.30425050855513053</v>
      </c>
      <c r="O251" s="1">
        <f t="shared" si="70"/>
        <v>0.32004656802444781</v>
      </c>
      <c r="P251" s="1">
        <f t="shared" si="71"/>
        <v>0.33666272635224564</v>
      </c>
      <c r="Q251" s="1">
        <f t="shared" si="72"/>
        <v>0.35414156138137076</v>
      </c>
      <c r="R251" s="1">
        <v>64.732764770721502</v>
      </c>
      <c r="S251" s="1">
        <v>38.0736611117321</v>
      </c>
      <c r="T251" s="1">
        <v>0.64037947551029994</v>
      </c>
      <c r="U251" s="1">
        <f t="shared" si="73"/>
        <v>16.123762040316368</v>
      </c>
      <c r="V251" s="1">
        <f t="shared" si="74"/>
        <v>16.654941557919095</v>
      </c>
      <c r="W251" s="1">
        <f t="shared" si="75"/>
        <v>17.203620197576285</v>
      </c>
      <c r="X251" s="1">
        <f t="shared" si="76"/>
        <v>17.770374448520926</v>
      </c>
      <c r="Y251" s="1">
        <f t="shared" si="77"/>
        <v>18.355799791786534</v>
      </c>
      <c r="Z251" s="1">
        <f t="shared" si="78"/>
        <v>18.960511325871046</v>
      </c>
      <c r="AA251" s="1">
        <f t="shared" si="79"/>
        <v>19.585144413012515</v>
      </c>
      <c r="AB251" s="3">
        <f t="shared" si="80"/>
        <v>12647.07417837824</v>
      </c>
      <c r="AC251" s="3">
        <f t="shared" si="81"/>
        <v>14939.405945298942</v>
      </c>
      <c r="AD251" s="3">
        <f t="shared" si="82"/>
        <v>15431.568160509822</v>
      </c>
      <c r="AE251" s="3">
        <f t="shared" si="83"/>
        <v>15939.944115876646</v>
      </c>
      <c r="AF251" s="3">
        <f t="shared" si="84"/>
        <v>16465.067955146584</v>
      </c>
      <c r="AG251" s="3">
        <f t="shared" si="85"/>
        <v>17007.491418842113</v>
      </c>
      <c r="AH251" s="3">
        <f t="shared" si="86"/>
        <v>17567.784423967347</v>
      </c>
      <c r="AI251" s="3">
        <f t="shared" si="87"/>
        <v>18146.535662812134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2189E766C704199C325262182B103" ma:contentTypeVersion="13" ma:contentTypeDescription="Create a new document." ma:contentTypeScope="" ma:versionID="d371c0856433d764737fb78ae8cced67">
  <xsd:schema xmlns:xsd="http://www.w3.org/2001/XMLSchema" xmlns:xs="http://www.w3.org/2001/XMLSchema" xmlns:p="http://schemas.microsoft.com/office/2006/metadata/properties" xmlns:ns1="http://schemas.microsoft.com/sharepoint/v3" xmlns:ns2="b80ed585-06d1-4875-8c12-f130325509af" xmlns:ns3="43003804-8a11-493d-a692-5f7768824a09" targetNamespace="http://schemas.microsoft.com/office/2006/metadata/properties" ma:root="true" ma:fieldsID="003b5e1721ed9e73b069d46a04cce4a9" ns1:_="" ns2:_="" ns3:_="">
    <xsd:import namespace="http://schemas.microsoft.com/sharepoint/v3"/>
    <xsd:import namespace="b80ed585-06d1-4875-8c12-f130325509af"/>
    <xsd:import namespace="43003804-8a11-493d-a692-5f7768824a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weqj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ed585-06d1-4875-8c12-f13032550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weqj" ma:index="18" nillable="true" ma:displayName="Metadata test" ma:internalName="weqj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3804-8a11-493d-a692-5f7768824a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weqj xmlns="b80ed585-06d1-4875-8c12-f130325509af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5A1165-BDC1-4646-BE3F-1464E51255C8}"/>
</file>

<file path=customXml/itemProps2.xml><?xml version="1.0" encoding="utf-8"?>
<ds:datastoreItem xmlns:ds="http://schemas.openxmlformats.org/officeDocument/2006/customXml" ds:itemID="{7C120A14-8531-4CA5-9088-6D5426AFF0E5}"/>
</file>

<file path=customXml/itemProps3.xml><?xml version="1.0" encoding="utf-8"?>
<ds:datastoreItem xmlns:ds="http://schemas.openxmlformats.org/officeDocument/2006/customXml" ds:itemID="{2AFAF29B-1570-460F-BF4F-4B1CBD9792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Steps for Population Estimate</vt:lpstr>
      <vt:lpstr>Pop_Estimate_Adj_NF_Worldpop</vt:lpstr>
      <vt:lpstr>2-way anova @ TA level</vt:lpstr>
      <vt:lpstr>2-way ANOVA @District Level</vt:lpstr>
      <vt:lpstr>using_worldpop_Pop</vt:lpstr>
      <vt:lpstr>Using_call_density_growth_Pop</vt:lpstr>
      <vt:lpstr>Using_world_bank_mobile_pen_Pop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Kisan Galugade</dc:creator>
  <cp:lastModifiedBy>Arbind Kumar Sinha</cp:lastModifiedBy>
  <dcterms:created xsi:type="dcterms:W3CDTF">2019-01-17T10:47:55Z</dcterms:created>
  <dcterms:modified xsi:type="dcterms:W3CDTF">2019-02-06T09:22:49Z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Sachin_Galugade@ad.infosys.com</vt:lpwstr>
  </property>
  <property fmtid="{D5CDD505-2E9C-101B-9397-08002B2CF9AE}" pid="5" name="MSIP_Label_be4b3411-284d-4d31-bd4f-bc13ef7f1fd6_SetDate">
    <vt:lpwstr>2019-01-18T13:52:20.5255738Z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Manual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Sachin_Galugade@ad.infosys.com</vt:lpwstr>
  </property>
  <property fmtid="{D5CDD505-2E9C-101B-9397-08002B2CF9AE}" pid="12" name="MSIP_Label_a0819fa7-4367-4500-ba88-dd630d977609_SetDate">
    <vt:lpwstr>2019-01-18T13:52:20.5255738Z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Manual</vt:lpwstr>
  </property>
  <property fmtid="{D5CDD505-2E9C-101B-9397-08002B2CF9AE}" pid="17" name="Sensitivity">
    <vt:lpwstr>Internal Companywide usage</vt:lpwstr>
  </property>
  <property fmtid="{D5CDD505-2E9C-101B-9397-08002B2CF9AE}" pid="18" name="ContentTypeId">
    <vt:lpwstr>0x010100D8F2189E766C704199C325262182B103</vt:lpwstr>
  </property>
</Properties>
</file>