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4565" activeTab="1"/>
  </bookViews>
  <sheets>
    <sheet name="dataset" sheetId="2" r:id="rId1"/>
    <sheet name="scaleout" sheetId="1" r:id="rId2"/>
  </sheets>
  <calcPr calcId="144525"/>
</workbook>
</file>

<file path=xl/calcChain.xml><?xml version="1.0" encoding="utf-8"?>
<calcChain xmlns="http://schemas.openxmlformats.org/spreadsheetml/2006/main">
  <c r="P4" i="1" l="1"/>
  <c r="P5" i="1"/>
  <c r="P3" i="1"/>
  <c r="C4" i="2"/>
  <c r="C5" i="2"/>
  <c r="C6" i="2"/>
  <c r="C7" i="2"/>
  <c r="C8" i="2"/>
  <c r="C9" i="2"/>
  <c r="C10" i="2"/>
  <c r="C11" i="2"/>
  <c r="C3" i="2"/>
  <c r="B3" i="2"/>
  <c r="J3" i="2"/>
  <c r="K3" i="2"/>
  <c r="B4" i="2"/>
  <c r="J4" i="2"/>
  <c r="K4" i="2"/>
  <c r="B5" i="2"/>
  <c r="J5" i="2"/>
  <c r="K5" i="2"/>
  <c r="B6" i="2"/>
  <c r="J6" i="2"/>
  <c r="K6" i="2"/>
  <c r="B7" i="2"/>
  <c r="J7" i="2"/>
  <c r="K7" i="2"/>
  <c r="B8" i="2"/>
  <c r="J8" i="2"/>
  <c r="K8" i="2"/>
  <c r="B9" i="2"/>
  <c r="J9" i="2"/>
  <c r="K9" i="2"/>
  <c r="B10" i="2"/>
  <c r="J10" i="2"/>
  <c r="K10" i="2"/>
  <c r="B11" i="2"/>
  <c r="J11" i="2"/>
  <c r="K11" i="2"/>
  <c r="O4" i="1"/>
  <c r="O5" i="1"/>
  <c r="O3" i="1"/>
  <c r="Q4" i="1" s="1"/>
  <c r="R4" i="1" s="1"/>
  <c r="B3" i="1"/>
  <c r="B4" i="1"/>
  <c r="B5" i="1"/>
  <c r="Q5" i="1" l="1"/>
  <c r="R5" i="1" s="1"/>
  <c r="Q3" i="1"/>
  <c r="R3" i="1" s="1"/>
</calcChain>
</file>

<file path=xl/sharedStrings.xml><?xml version="1.0" encoding="utf-8"?>
<sst xmlns="http://schemas.openxmlformats.org/spreadsheetml/2006/main" count="15" uniqueCount="11">
  <si>
    <t>Speedup</t>
  </si>
  <si>
    <t>Manipulation</t>
  </si>
  <si>
    <t>Points</t>
  </si>
  <si>
    <t>Times for each trial</t>
  </si>
  <si>
    <t>Average time</t>
  </si>
  <si>
    <t>Standard deviation</t>
  </si>
  <si>
    <t>Slaves</t>
  </si>
  <si>
    <t>Dataset size (MB)</t>
  </si>
  <si>
    <t>2 Large slave instances, varying dataset size</t>
  </si>
  <si>
    <t>Varying number of Large slave instances, 10,000,000 points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</si>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</sst>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</a:t>
            </a:r>
            <a:r>
              <a:rPr lang="en-US" baseline="0"/>
              <a:t> times for varying dataset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dataset!$J$2</c:f>
              <c:strCache>
                <c:ptCount val="1"/>
                <c:pt idx="0">
                  <c:v>Average time</c:v>
                </c:pt>
              </c:strCache>
            </c:strRef>
          </c:tx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dataset!$K$3:$K$11</c:f>
                <c:numCache>
                  <c:formatCode>General</c:formatCode>
                  <c:ptCount val="9"/>
                  <c:pt idx="0">
                    <c:v>0.68902775657343995</c:v>
                  </c:pt>
                  <c:pt idx="1">
                    <c:v>8.1149233350984673</c:v>
                  </c:pt>
                  <c:pt idx="2">
                    <c:v>0.87638778142883877</c:v>
                  </c:pt>
                  <c:pt idx="3">
                    <c:v>0.96591478115994478</c:v>
                  </c:pt>
                  <c:pt idx="4">
                    <c:v>1.265630738137218</c:v>
                  </c:pt>
                  <c:pt idx="5">
                    <c:v>9.647513680302076</c:v>
                  </c:pt>
                  <c:pt idx="6">
                    <c:v>9.2649202163775932</c:v>
                  </c:pt>
                  <c:pt idx="7">
                    <c:v>11.132284065300325</c:v>
                  </c:pt>
                  <c:pt idx="8">
                    <c:v>25.955544117993867</c:v>
                  </c:pt>
                </c:numCache>
              </c:numRef>
            </c:plus>
            <c:minus>
              <c:numRef>
                <c:f>dataset!$K$3:$K$11</c:f>
                <c:numCache>
                  <c:formatCode>General</c:formatCode>
                  <c:ptCount val="9"/>
                  <c:pt idx="0">
                    <c:v>0.68902775657343995</c:v>
                  </c:pt>
                  <c:pt idx="1">
                    <c:v>8.1149233350984673</c:v>
                  </c:pt>
                  <c:pt idx="2">
                    <c:v>0.87638778142883877</c:v>
                  </c:pt>
                  <c:pt idx="3">
                    <c:v>0.96591478115994478</c:v>
                  </c:pt>
                  <c:pt idx="4">
                    <c:v>1.265630738137218</c:v>
                  </c:pt>
                  <c:pt idx="5">
                    <c:v>9.647513680302076</c:v>
                  </c:pt>
                  <c:pt idx="6">
                    <c:v>9.2649202163775932</c:v>
                  </c:pt>
                  <c:pt idx="7">
                    <c:v>11.132284065300325</c:v>
                  </c:pt>
                  <c:pt idx="8">
                    <c:v>25.955544117993867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dataset!$B$3:$B$11</c:f>
              <c:numCache>
                <c:formatCode>#,##0</c:formatCode>
                <c:ptCount val="9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80000000</c:v>
                </c:pt>
                <c:pt idx="4">
                  <c:v>160000000</c:v>
                </c:pt>
                <c:pt idx="5">
                  <c:v>320000000</c:v>
                </c:pt>
                <c:pt idx="6">
                  <c:v>640000000</c:v>
                </c:pt>
                <c:pt idx="7">
                  <c:v>1280000000</c:v>
                </c:pt>
                <c:pt idx="8">
                  <c:v>2560000000</c:v>
                </c:pt>
              </c:numCache>
            </c:numRef>
          </c:xVal>
          <c:yVal>
            <c:numRef>
              <c:f>dataset!$J$3:$J$11</c:f>
              <c:numCache>
                <c:formatCode>0.00</c:formatCode>
                <c:ptCount val="9"/>
                <c:pt idx="0">
                  <c:v>4.9827379105</c:v>
                </c:pt>
                <c:pt idx="1">
                  <c:v>12.681780662833333</c:v>
                </c:pt>
                <c:pt idx="2">
                  <c:v>15.251366917333334</c:v>
                </c:pt>
                <c:pt idx="3">
                  <c:v>28.626853342</c:v>
                </c:pt>
                <c:pt idx="4">
                  <c:v>58.298897996666675</c:v>
                </c:pt>
                <c:pt idx="5">
                  <c:v>126.83109403466665</c:v>
                </c:pt>
                <c:pt idx="6">
                  <c:v>245.83160044799999</c:v>
                </c:pt>
                <c:pt idx="7">
                  <c:v>514.52346428683325</c:v>
                </c:pt>
                <c:pt idx="8">
                  <c:v>1026.5672695214002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0064"/>
        <c:axId val="106213760"/>
      </c:scatterChart>
      <c:valAx>
        <c:axId val="10060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Dataset size (2D</a:t>
                </a:r>
                <a:r>
                  <a:rPr lang="en-US" sz="1600" baseline="0"/>
                  <a:t> points, 128 bits each)</a:t>
                </a:r>
                <a:endParaRPr lang="en-US" sz="1600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06213760"/>
        <c:crosses val="autoZero"/>
        <c:crossBetween val="midCat"/>
      </c:valAx>
      <c:valAx>
        <c:axId val="10621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 per iteration</a:t>
                </a:r>
                <a:r>
                  <a:rPr lang="en-US" sz="1600" baseline="0"/>
                  <a:t> (seconds)</a:t>
                </a:r>
                <a:endParaRPr lang="en-US" sz="16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0060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scaleout!$Q$2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scaleout!$B$3:$B$5</c:f>
              <c:numCache>
                <c:formatCode>#,##0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scaleout!$Q$3:$Q$5</c:f>
              <c:numCache>
                <c:formatCode>General</c:formatCode>
                <c:ptCount val="3"/>
                <c:pt idx="0">
                  <c:v>1</c:v>
                </c:pt>
                <c:pt idx="1">
                  <c:v>2.2017127246030244</c:v>
                </c:pt>
                <c:pt idx="2">
                  <c:v>3.3630967857163387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39328"/>
        <c:axId val="117137792"/>
      </c:scatterChart>
      <c:valAx>
        <c:axId val="11713932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17137792"/>
        <c:crosses val="autoZero"/>
        <c:crossBetween val="midCat"/>
      </c:valAx>
      <c:valAx>
        <c:axId val="1171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3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scaleout!$O$2</c:f>
              <c:strCache>
                <c:ptCount val="1"/>
                <c:pt idx="0">
                  <c:v>Average time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scaleout!$P$3:$P$5</c:f>
                <c:numCache>
                  <c:formatCode>General</c:formatCode>
                  <c:ptCount val="3"/>
                  <c:pt idx="0">
                    <c:v>72.727390265212065</c:v>
                  </c:pt>
                  <c:pt idx="1">
                    <c:v>22.999814908543954</c:v>
                  </c:pt>
                  <c:pt idx="2">
                    <c:v>18.734600192459254</c:v>
                  </c:pt>
                </c:numCache>
              </c:numRef>
            </c:plus>
            <c:minus>
              <c:numRef>
                <c:f>scaleout!$P$3:$P$5</c:f>
                <c:numCache>
                  <c:formatCode>General</c:formatCode>
                  <c:ptCount val="3"/>
                  <c:pt idx="0">
                    <c:v>72.727390265212065</c:v>
                  </c:pt>
                  <c:pt idx="1">
                    <c:v>22.999814908543954</c:v>
                  </c:pt>
                  <c:pt idx="2">
                    <c:v>18.734600192459254</c:v>
                  </c:pt>
                </c:numCache>
              </c:numRef>
            </c:minus>
          </c:errBars>
          <c:xVal>
            <c:numRef>
              <c:f>scaleout!$B$3:$B$5</c:f>
              <c:numCache>
                <c:formatCode>#,##0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scaleout!$O$3:$O$5</c:f>
              <c:numCache>
                <c:formatCode>General</c:formatCode>
                <c:ptCount val="3"/>
                <c:pt idx="0">
                  <c:v>99.852217517583355</c:v>
                </c:pt>
                <c:pt idx="1">
                  <c:v>45.352064509499996</c:v>
                </c:pt>
                <c:pt idx="2">
                  <c:v>29.690557209555557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3328"/>
        <c:axId val="44961792"/>
      </c:scatterChart>
      <c:valAx>
        <c:axId val="4496332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44961792"/>
        <c:crosses val="autoZero"/>
        <c:crossBetween val="midCat"/>
      </c:valAx>
      <c:valAx>
        <c:axId val="449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6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scaleout!$R$2</c:f>
              <c:strCache>
                <c:ptCount val="1"/>
                <c:pt idx="0">
                  <c:v>Efficiency</c:v>
                </c:pt>
              </c:strCache>
            </c:strRef>
          </c:tx>
          <c:xVal>
            <c:numRef>
              <c:f>scaleout!$B$3:$B$5</c:f>
              <c:numCache>
                <c:formatCode>#,##0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scaleout!$R$3:$R$5</c:f>
              <c:numCache>
                <c:formatCode>General</c:formatCode>
                <c:ptCount val="3"/>
                <c:pt idx="0">
                  <c:v>1</c:v>
                </c:pt>
                <c:pt idx="1">
                  <c:v>1.1008563623015122</c:v>
                </c:pt>
                <c:pt idx="2">
                  <c:v>0.84077419642908469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648"/>
        <c:axId val="48999040"/>
      </c:scatterChart>
      <c:valAx>
        <c:axId val="498036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48999040"/>
        <c:crosses val="autoZero"/>
        <c:crossBetween val="midCat"/>
      </c:valAx>
      <c:valAx>
        <c:axId val="489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80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19050</xdr:rowOff>
    </xdr:from>
    <xdr:to>
      <xdr:col>10</xdr:col>
      <xdr:colOff>885825</xdr:colOff>
      <xdr:row>38</xdr:row>
      <xdr:rowOff>52388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6</xdr:row>
      <xdr:rowOff>33336</xdr:rowOff>
    </xdr:from>
    <xdr:to>
      <xdr:col>20</xdr:col>
      <xdr:colOff>180975</xdr:colOff>
      <xdr:row>25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6</xdr:row>
      <xdr:rowOff>4761</xdr:rowOff>
    </xdr:from>
    <xdr:to>
      <xdr:col>10</xdr:col>
      <xdr:colOff>409575</xdr:colOff>
      <xdr:row>25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247649</xdr:colOff>
      <xdr:row>26</xdr:row>
      <xdr:rowOff>185736</xdr:rowOff>
    </xdr:from>
    <xdr:to>
      <xdr:col>16</xdr:col>
      <xdr:colOff>333374</xdr:colOff>
      <xdr:row>46</xdr:row>
      <xdr:rowOff>19049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M22" sqref="M22"/>
    </sheetView>
  </sheetViews>
  <sheetFormatPr defaultRowHeight="15" x14ac:dyDescent="0.25"/>
  <cols>
    <col min="1" max="1" width="12.85546875" bestFit="1" customWidth="1"/>
    <col min="2" max="2" width="12.7109375" bestFit="1" customWidth="1"/>
    <col min="3" max="3" width="16.42578125" bestFit="1" customWidth="1"/>
    <col min="10" max="10" width="12.85546875" bestFit="1" customWidth="1"/>
    <col min="11" max="11" width="18" bestFit="1" customWidth="1"/>
  </cols>
  <sheetData>
    <row r="1" spans="1:11" x14ac:dyDescent="0.25">
      <c r="A1" s="2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t="s">
        <v>1</v>
      </c>
      <c r="B2" s="1" t="s">
        <v>2</v>
      </c>
      <c r="C2" s="1" t="s">
        <v>7</v>
      </c>
      <c r="D2" s="2" t="s">
        <v>3</v>
      </c>
      <c r="E2" s="2"/>
      <c r="F2" s="2"/>
      <c r="G2" s="2"/>
      <c r="H2" s="2"/>
      <c r="I2" s="2"/>
      <c r="J2" t="s">
        <v>4</v>
      </c>
      <c r="K2" t="s">
        <v>5</v>
      </c>
    </row>
    <row r="3" spans="1:11" x14ac:dyDescent="0.25">
      <c r="A3">
        <v>0</v>
      </c>
      <c r="B3" s="1">
        <f>POWER(2,A3)*10000000</f>
        <v>10000000</v>
      </c>
      <c r="C3" s="1">
        <f>B3*16/(1024*1024)</f>
        <v>152.587890625</v>
      </c>
      <c r="D3" s="3">
        <v>5.4375119959999996</v>
      </c>
      <c r="E3" s="3">
        <v>3.8840241550000001</v>
      </c>
      <c r="F3" s="3">
        <v>5.5053185449999997</v>
      </c>
      <c r="G3" s="3">
        <v>5.4332874249999996</v>
      </c>
      <c r="H3" s="3">
        <v>5.4905620119999998</v>
      </c>
      <c r="I3" s="3">
        <v>4.14572333</v>
      </c>
      <c r="J3" s="3">
        <f>AVERAGE(D3:I3)</f>
        <v>4.9827379105</v>
      </c>
      <c r="K3" s="3">
        <f>_xlfn.STDEV.P(D3:I3)</f>
        <v>0.68902775657343995</v>
      </c>
    </row>
    <row r="4" spans="1:11" x14ac:dyDescent="0.25">
      <c r="A4">
        <v>1</v>
      </c>
      <c r="B4" s="1">
        <f>POWER(2,A4)*10000000</f>
        <v>20000000</v>
      </c>
      <c r="C4" s="1">
        <f t="shared" ref="C4:C11" si="0">B4*16/(1024*1024)</f>
        <v>305.17578125</v>
      </c>
      <c r="D4" s="3">
        <v>30.369976542</v>
      </c>
      <c r="E4" s="3">
        <v>8.1473263110000005</v>
      </c>
      <c r="F4" s="3">
        <v>8.6581077969999996</v>
      </c>
      <c r="G4" s="3">
        <v>7.8919247989999999</v>
      </c>
      <c r="H4" s="3">
        <v>13.073602111</v>
      </c>
      <c r="I4" s="3">
        <v>7.9497464170000001</v>
      </c>
      <c r="J4" s="3">
        <f>AVERAGE(D4:I4)</f>
        <v>12.681780662833333</v>
      </c>
      <c r="K4" s="3">
        <f>_xlfn.STDEV.P(D4:I4)</f>
        <v>8.1149233350984673</v>
      </c>
    </row>
    <row r="5" spans="1:11" x14ac:dyDescent="0.25">
      <c r="A5">
        <v>2</v>
      </c>
      <c r="B5" s="1">
        <f>POWER(2,A5)*10000000</f>
        <v>40000000</v>
      </c>
      <c r="C5" s="1">
        <f t="shared" si="0"/>
        <v>610.3515625</v>
      </c>
      <c r="D5" s="3">
        <v>16.681410463999999</v>
      </c>
      <c r="E5" s="3">
        <v>16.234956396000001</v>
      </c>
      <c r="F5" s="3">
        <v>14.576628547</v>
      </c>
      <c r="G5" s="3">
        <v>14.785649045</v>
      </c>
      <c r="H5" s="3">
        <v>14.852692257999999</v>
      </c>
      <c r="I5" s="3">
        <v>14.376864793999999</v>
      </c>
      <c r="J5" s="3">
        <f>AVERAGE(D5:I5)</f>
        <v>15.251366917333334</v>
      </c>
      <c r="K5" s="3">
        <f>_xlfn.STDEV.P(D5:I5)</f>
        <v>0.87638778142883877</v>
      </c>
    </row>
    <row r="6" spans="1:11" x14ac:dyDescent="0.25">
      <c r="A6">
        <v>3</v>
      </c>
      <c r="B6" s="1">
        <f>POWER(2,A6)*10000000</f>
        <v>80000000</v>
      </c>
      <c r="C6" s="1">
        <f t="shared" si="0"/>
        <v>1220.703125</v>
      </c>
      <c r="D6" s="3">
        <v>30.308659379000002</v>
      </c>
      <c r="E6" s="3">
        <v>28.062001976000001</v>
      </c>
      <c r="F6" s="3">
        <v>27.704078054</v>
      </c>
      <c r="G6" s="3">
        <v>27.920177889000001</v>
      </c>
      <c r="H6" s="3">
        <v>29.578870388999999</v>
      </c>
      <c r="I6" s="3">
        <v>28.187332365</v>
      </c>
      <c r="J6" s="3">
        <f>AVERAGE(D6:I6)</f>
        <v>28.626853342</v>
      </c>
      <c r="K6" s="3">
        <f>_xlfn.STDEV.P(D6:I6)</f>
        <v>0.96591478115994478</v>
      </c>
    </row>
    <row r="7" spans="1:11" x14ac:dyDescent="0.25">
      <c r="A7">
        <v>4</v>
      </c>
      <c r="B7" s="1">
        <f>POWER(2,A7)*10000000</f>
        <v>160000000</v>
      </c>
      <c r="C7" s="1">
        <f t="shared" si="0"/>
        <v>2441.40625</v>
      </c>
      <c r="D7" s="3">
        <v>56.206809589000002</v>
      </c>
      <c r="E7" s="3">
        <v>57.000327378999998</v>
      </c>
      <c r="F7" s="3">
        <v>59.753585678999997</v>
      </c>
      <c r="G7" s="3">
        <v>58.725397876000002</v>
      </c>
      <c r="H7" s="3">
        <v>58.818541207000003</v>
      </c>
      <c r="I7" s="3">
        <v>59.288726250000003</v>
      </c>
      <c r="J7" s="3">
        <f>AVERAGE(D7:I7)</f>
        <v>58.298897996666675</v>
      </c>
      <c r="K7" s="3">
        <f>_xlfn.STDEV.P(D7:I7)</f>
        <v>1.265630738137218</v>
      </c>
    </row>
    <row r="8" spans="1:11" x14ac:dyDescent="0.25">
      <c r="A8">
        <v>5</v>
      </c>
      <c r="B8" s="1">
        <f>POWER(2,A8)*10000000</f>
        <v>320000000</v>
      </c>
      <c r="C8" s="1">
        <f t="shared" si="0"/>
        <v>4882.8125</v>
      </c>
      <c r="D8" s="3">
        <v>121.00197950800001</v>
      </c>
      <c r="E8" s="3">
        <v>135.91639437699999</v>
      </c>
      <c r="F8" s="3">
        <v>114.772993345</v>
      </c>
      <c r="G8" s="3">
        <v>130.70799132400001</v>
      </c>
      <c r="H8" s="3">
        <v>117.68821961800001</v>
      </c>
      <c r="I8" s="3">
        <v>140.898986036</v>
      </c>
      <c r="J8" s="3">
        <f>AVERAGE(D8:I8)</f>
        <v>126.83109403466665</v>
      </c>
      <c r="K8" s="3">
        <f>_xlfn.STDEV.P(D8:I8)</f>
        <v>9.647513680302076</v>
      </c>
    </row>
    <row r="9" spans="1:11" x14ac:dyDescent="0.25">
      <c r="A9">
        <v>6</v>
      </c>
      <c r="B9" s="1">
        <f>POWER(2,A9)*10000000</f>
        <v>640000000</v>
      </c>
      <c r="C9" s="1">
        <f t="shared" si="0"/>
        <v>9765.625</v>
      </c>
      <c r="D9" s="3">
        <v>236.702653707</v>
      </c>
      <c r="E9" s="3">
        <v>246.078785716</v>
      </c>
      <c r="F9" s="3">
        <v>237.002679242</v>
      </c>
      <c r="G9" s="3">
        <v>242.5779775</v>
      </c>
      <c r="H9" s="3">
        <v>264.16699282799999</v>
      </c>
      <c r="I9" s="3">
        <v>248.460513695</v>
      </c>
      <c r="J9" s="3">
        <f>AVERAGE(D9:I9)</f>
        <v>245.83160044799999</v>
      </c>
      <c r="K9" s="3">
        <f>_xlfn.STDEV.P(D9:I9)</f>
        <v>9.2649202163775932</v>
      </c>
    </row>
    <row r="10" spans="1:11" x14ac:dyDescent="0.25">
      <c r="A10">
        <v>7</v>
      </c>
      <c r="B10" s="1">
        <f>POWER(2,A10)*10000000</f>
        <v>1280000000</v>
      </c>
      <c r="C10" s="1">
        <f t="shared" si="0"/>
        <v>19531.25</v>
      </c>
      <c r="D10" s="3">
        <v>525.49750017999997</v>
      </c>
      <c r="E10" s="3">
        <v>506.82523131300002</v>
      </c>
      <c r="F10" s="3">
        <v>511.57142558300001</v>
      </c>
      <c r="G10" s="3">
        <v>520.49130418799996</v>
      </c>
      <c r="H10" s="3">
        <v>495.57018852800002</v>
      </c>
      <c r="I10" s="3">
        <v>527.18513592900001</v>
      </c>
      <c r="J10" s="3">
        <f>AVERAGE(D10:I10)</f>
        <v>514.52346428683325</v>
      </c>
      <c r="K10" s="3">
        <f>_xlfn.STDEV.P(D10:I10)</f>
        <v>11.132284065300325</v>
      </c>
    </row>
    <row r="11" spans="1:11" x14ac:dyDescent="0.25">
      <c r="A11">
        <v>8</v>
      </c>
      <c r="B11" s="1">
        <f>POWER(2,A11)*10000000</f>
        <v>2560000000</v>
      </c>
      <c r="C11" s="1">
        <f t="shared" si="0"/>
        <v>39062.5</v>
      </c>
      <c r="D11" s="3">
        <v>997.88241648200005</v>
      </c>
      <c r="E11" s="3">
        <v>1014.7266419809999</v>
      </c>
      <c r="F11" s="3">
        <v>1005.472644829</v>
      </c>
      <c r="G11" s="3">
        <v>1062.941862573</v>
      </c>
      <c r="H11" s="3">
        <v>1051.812781742</v>
      </c>
      <c r="I11" s="3"/>
      <c r="J11" s="3">
        <f>AVERAGE(D11:I11)</f>
        <v>1026.5672695214002</v>
      </c>
      <c r="K11" s="3">
        <f>_xlfn.STDEV.P(D11:I11)</f>
        <v>25.955544117993867</v>
      </c>
    </row>
  </sheetData>
  <mergeCells count="2">
    <mergeCell ref="D2:I2"/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zoomScaleNormal="100" workbookViewId="0">
      <selection activeCell="B37" sqref="B37"/>
    </sheetView>
  </sheetViews>
  <sheetFormatPr defaultRowHeight="15" x14ac:dyDescent="0.25"/>
  <cols>
    <col min="1" max="1" width="12.85546875" bestFit="1" customWidth="1"/>
    <col min="2" max="2" width="12.7109375" style="1" bestFit="1" customWidth="1"/>
    <col min="3" max="3" width="6.5703125" customWidth="1"/>
    <col min="4" max="7" width="7.5703125" customWidth="1"/>
    <col min="8" max="8" width="6.5703125" customWidth="1"/>
    <col min="9" max="9" width="12.85546875" bestFit="1" customWidth="1"/>
  </cols>
  <sheetData>
    <row r="1" spans="1:18" x14ac:dyDescent="0.25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8" x14ac:dyDescent="0.25">
      <c r="A2" t="s">
        <v>1</v>
      </c>
      <c r="B2" s="1" t="s">
        <v>6</v>
      </c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t="s">
        <v>4</v>
      </c>
      <c r="P2" t="s">
        <v>5</v>
      </c>
      <c r="Q2" t="s">
        <v>0</v>
      </c>
      <c r="R2" t="s">
        <v>10</v>
      </c>
    </row>
    <row r="3" spans="1:18" x14ac:dyDescent="0.25">
      <c r="A3">
        <v>1</v>
      </c>
      <c r="B3" s="1">
        <f t="shared" ref="B3:B5" si="0">POWER(2,A3)</f>
        <v>2</v>
      </c>
      <c r="C3">
        <v>35.211869771000003</v>
      </c>
      <c r="D3">
        <v>35.323963046999999</v>
      </c>
      <c r="E3">
        <v>84.802126837000003</v>
      </c>
      <c r="F3">
        <v>238.67107822200001</v>
      </c>
      <c r="G3">
        <v>34.948073843000003</v>
      </c>
      <c r="H3">
        <v>124.926804766</v>
      </c>
      <c r="I3">
        <v>210.66634612799999</v>
      </c>
      <c r="J3">
        <v>197.21022547800001</v>
      </c>
      <c r="K3">
        <v>37.582094703999999</v>
      </c>
      <c r="L3">
        <v>63.349654055000002</v>
      </c>
      <c r="M3">
        <v>38.074690228000001</v>
      </c>
      <c r="N3">
        <v>97.459683131999995</v>
      </c>
      <c r="O3">
        <f>AVERAGE(C3:N3)</f>
        <v>99.852217517583355</v>
      </c>
      <c r="P3">
        <f>_xlfn.STDEV.P(C3:N3)</f>
        <v>72.727390265212065</v>
      </c>
      <c r="Q3">
        <f>O$3/O3</f>
        <v>1</v>
      </c>
      <c r="R3">
        <f>Q3/(B3/B$3)</f>
        <v>1</v>
      </c>
    </row>
    <row r="4" spans="1:18" x14ac:dyDescent="0.25">
      <c r="A4">
        <v>2</v>
      </c>
      <c r="B4" s="1">
        <f t="shared" si="0"/>
        <v>4</v>
      </c>
      <c r="C4">
        <v>24.670772554999999</v>
      </c>
      <c r="D4">
        <v>25.749868376999999</v>
      </c>
      <c r="E4">
        <v>91.027537190000004</v>
      </c>
      <c r="F4">
        <v>42.400613149999998</v>
      </c>
      <c r="G4">
        <v>32.641606121000002</v>
      </c>
      <c r="H4">
        <v>55.621989663999997</v>
      </c>
      <c r="O4">
        <f t="shared" ref="O4:O5" si="1">AVERAGE(C4:N4)</f>
        <v>45.352064509499996</v>
      </c>
      <c r="P4">
        <f t="shared" ref="P4:P5" si="2">_xlfn.STDEV.P(C4:N4)</f>
        <v>22.999814908543954</v>
      </c>
      <c r="Q4">
        <f t="shared" ref="Q4:Q5" si="3">O$3/O4</f>
        <v>2.2017127246030244</v>
      </c>
      <c r="R4">
        <f t="shared" ref="R4:R5" si="4">Q4/(B4/B$3)</f>
        <v>1.1008563623015122</v>
      </c>
    </row>
    <row r="5" spans="1:18" x14ac:dyDescent="0.25">
      <c r="A5">
        <v>3</v>
      </c>
      <c r="B5" s="1">
        <f t="shared" si="0"/>
        <v>8</v>
      </c>
      <c r="C5">
        <v>76.016092462000003</v>
      </c>
      <c r="D5">
        <v>11.209864572000001</v>
      </c>
      <c r="E5">
        <v>11.812956002</v>
      </c>
      <c r="F5">
        <v>36.855980676999998</v>
      </c>
      <c r="G5">
        <v>27.064551217000002</v>
      </c>
      <c r="H5">
        <v>27.970506633999999</v>
      </c>
      <c r="I5">
        <v>33.545485868</v>
      </c>
      <c r="J5">
        <v>29.650450882000001</v>
      </c>
      <c r="K5">
        <v>13.089126572</v>
      </c>
      <c r="O5">
        <f t="shared" si="1"/>
        <v>29.690557209555557</v>
      </c>
      <c r="P5">
        <f t="shared" si="2"/>
        <v>18.734600192459254</v>
      </c>
      <c r="Q5">
        <f t="shared" si="3"/>
        <v>3.3630967857163387</v>
      </c>
      <c r="R5">
        <f t="shared" si="4"/>
        <v>0.84077419642908469</v>
      </c>
    </row>
  </sheetData>
  <mergeCells count="2">
    <mergeCell ref="A1:Q1"/>
    <mergeCell ref="C2:N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scaleout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Dave</dc:creator>
  <cp:lastModifiedBy>Ankur Dave</cp:lastModifiedBy>
  <dcterms:created xsi:type="dcterms:W3CDTF">2010-12-05T05:42:31Z</dcterms:created>
  <dcterms:modified xsi:type="dcterms:W3CDTF">2010-12-06T20:20:37Z</dcterms:modified>
</cp:coreProperties>
</file>