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therine.diamond\Desktop\30 day reports\Cisplatin - Mu Wang\"/>
    </mc:Choice>
  </mc:AlternateContent>
  <bookViews>
    <workbookView xWindow="0" yWindow="0" windowWidth="28800" windowHeight="12330"/>
  </bookViews>
  <sheets>
    <sheet name="Articles" sheetId="2" r:id="rId1"/>
    <sheet name="Journalist Statuses" sheetId="3" r:id="rId2"/>
  </sheets>
  <calcPr calcId="162913"/>
</workbook>
</file>

<file path=xl/calcChain.xml><?xml version="1.0" encoding="utf-8"?>
<calcChain xmlns="http://schemas.openxmlformats.org/spreadsheetml/2006/main">
  <c r="G31" i="2" l="1"/>
  <c r="O3" i="3"/>
  <c r="N3" i="3"/>
  <c r="F3" i="3"/>
  <c r="E3" i="3"/>
  <c r="O2" i="3"/>
  <c r="N2" i="3"/>
  <c r="F2" i="3"/>
  <c r="E2" i="3"/>
  <c r="B17" i="2"/>
  <c r="B16" i="2"/>
  <c r="B25" i="2"/>
  <c r="B8" i="2"/>
  <c r="B24" i="2"/>
  <c r="B15" i="2"/>
  <c r="B2" i="2"/>
  <c r="B23" i="2"/>
  <c r="B22" i="2"/>
  <c r="B14" i="2"/>
  <c r="B13" i="2"/>
  <c r="B12" i="2"/>
  <c r="B6" i="2"/>
  <c r="B5" i="2"/>
  <c r="B11" i="2"/>
  <c r="B7" i="2"/>
  <c r="B1" i="2"/>
</calcChain>
</file>

<file path=xl/sharedStrings.xml><?xml version="1.0" encoding="utf-8"?>
<sst xmlns="http://schemas.openxmlformats.org/spreadsheetml/2006/main" count="171" uniqueCount="110">
  <si>
    <t>English</t>
  </si>
  <si>
    <t>Spanish</t>
  </si>
  <si>
    <t>SCIENMAG</t>
  </si>
  <si>
    <t>German</t>
  </si>
  <si>
    <t>Alpha Galileo</t>
  </si>
  <si>
    <t>Potential target for reversing drug resistance in ovarian cancer identified</t>
  </si>
  <si>
    <t>Oncology News Australia</t>
  </si>
  <si>
    <t>Professor Mu Wang, from Xi’an Jiaotong-Liverpool University, China, and the corresponding author of the paper, says: “Compared with the control group of mice that did not receive the injection of nanoparticles with siRNA, the mice that received two doses had enhanced sensitivity to cisplatin treatment</t>
  </si>
  <si>
    <t>Key Target Helps Combat Drug Resistance in Ovarian Cancer Patients</t>
  </si>
  <si>
    <t>Colleen Fleiss</t>
  </si>
  <si>
    <t>MeD India</t>
  </si>
  <si>
    <t>Professor Mu Wang, from Xi'an Jiaotong-Liverpool University, China, and the corresponding author of the paper, says: "Compared with the control group of mice that did not receive the injection of nanoparticles with siRNA, the mice that received two doses had enhanced sensitivity to cisplatin treatment</t>
  </si>
  <si>
    <t>eCancer</t>
  </si>
  <si>
    <t>Professor Mu Wang, from Xi'an Jiaotong-Liverpool University, China, and the corresponding author of the paper, says: "Compared with the control group of mice that did not receive the injection of nanoparticles with siRNA, the mice that received two doses had enhanced sensitivity to cisplatin treatment</t>
  </si>
  <si>
    <t>Lebensrettendes Schwermetall</t>
  </si>
  <si>
    <t>scinexx</t>
  </si>
  <si>
    <t>Forschende um Attila Szénási von der Xi’an Jiaotong-Liverpool University haben nun aber womöglich einen Weg gefunden, die Entwicklung solcher Resistenzen zu verhindern. Dafür mussten sie zunächst herausfinden, was genau die Resistenzbildung verursacht.</t>
  </si>
  <si>
    <t>cn1699.com</t>
  </si>
  <si>
    <t>Professor Mu Wang, from Xi'an Jiaotong-Liverpool University, China, and the corresponding author of the paper, says, "Compared with the control group of mice that did not receive the injection of nanoparticles with siRNA, the mice that received two doses had enhanced sensitivity to cisplatin treatment</t>
  </si>
  <si>
    <t>Cat Diamond, Xi'an jiaotong-Liverpool</t>
  </si>
  <si>
    <t>Medical Xpress</t>
  </si>
  <si>
    <t>Novel Gene Target Reverses Drug Resistance in Ovarian Cancer</t>
  </si>
  <si>
    <t>Technology Networks</t>
  </si>
  <si>
    <t>Bioengineering</t>
  </si>
  <si>
    <t>EurekAlert!</t>
  </si>
  <si>
    <t>New Target Identified to Reverse Ovarian Cancer Drug Resistance</t>
  </si>
  <si>
    <t>Mirage News</t>
  </si>
  <si>
    <t>Potential Target for Reversing Drug Resistance in Ovarian Cancer Identified</t>
  </si>
  <si>
    <t>Monique Moate</t>
  </si>
  <si>
    <t>Psychreg</t>
  </si>
  <si>
    <t>Professor Mu Wang, from Xi’an Jiaotong-Liverpool University, China, and the corresponding author of the paper, said: “Compared with the control group of mice that did not receive the injection of nanoparticles with siRNA, the mice that received two doses had enhanced sensitivity to cisplatin treatment</t>
  </si>
  <si>
    <t>Potential target found</t>
  </si>
  <si>
    <t>Newswise</t>
  </si>
  <si>
    <t>Reducing Cisplatin Resistance in Ovarian Cancer with Gene Silencing Nanoparticles</t>
  </si>
  <si>
    <t>Jaishankar Chigurula</t>
  </si>
  <si>
    <t>Express Healthcare Management</t>
  </si>
  <si>
    <t>Source: Xi’an Jiaotong-Liverpool University (XJTLU) – Cancer Gene Therapy Journal reference: Szénási, A., et al. (2023). Targeting SOD1 via RNAi with PEGylated graphene oxide nanoparticles in platinum-resistant ovarian cancer. Cancer Gene Therapy. doi.org/10.1038/s41417-023-00659-2.</t>
  </si>
  <si>
    <t>Study identifies potential target for reversing drug resistance in ovarian cancer</t>
  </si>
  <si>
    <t>Robert Jeff</t>
  </si>
  <si>
    <t>GWSB</t>
  </si>
  <si>
    <t>Professor Mu Wang, from Xi’an Jiaotong-Liverpool University, China, and the corresponding author of the paper, says: “Compared with the control group of mice that did not receive the injection of nanoparticles with siRNA, the mice that received two doses had enhanced sensitivity to cisplatin treatment … Professor Mu Wang, Xi’an Jiaotong-Liverpool University, China
Source:
Xi’an Jiaotong-Liverpool University (XJTLU)
Journal reference:
Szénási, A., et al. (2023). Targeting SOD1 via RNAi with PEGylated graphene oxide nanoparticles in platinum-resistant ovarian cancer.</t>
  </si>
  <si>
    <t>Danielle Ellis</t>
  </si>
  <si>
    <t>News Medical</t>
  </si>
  <si>
    <t>Name</t>
  </si>
  <si>
    <t>Title</t>
  </si>
  <si>
    <t>Email</t>
  </si>
  <si>
    <t>Twitter Screen Name</t>
  </si>
  <si>
    <t>Twitter URL</t>
  </si>
  <si>
    <t>Muck Rack URL</t>
  </si>
  <si>
    <t>Twitter Followers</t>
  </si>
  <si>
    <t>Location</t>
  </si>
  <si>
    <t>Description</t>
  </si>
  <si>
    <t>Beats</t>
  </si>
  <si>
    <t>Publications</t>
  </si>
  <si>
    <t>Status Text</t>
  </si>
  <si>
    <t>Status Time</t>
  </si>
  <si>
    <t>Status URL</t>
  </si>
  <si>
    <t>Link Shared</t>
  </si>
  <si>
    <t>James Donaghy</t>
  </si>
  <si>
    <t>Writer</t>
  </si>
  <si>
    <t>thecoldgun</t>
  </si>
  <si>
    <t>Birmingham</t>
  </si>
  <si>
    <t>TV writing, MMA, betting, Fiona Apple, veganism and Aston Villa theguardian.com/profile/jamesd…</t>
  </si>
  <si>
    <t>Arts and Entertainment,United Kingdom</t>
  </si>
  <si>
    <t>The Guardian</t>
  </si>
  <si>
    <t>RT @muswellhillspur: https://t.co/WYeqCyft0G https://t.co/nSLnu8Xl3p</t>
  </si>
  <si>
    <t>Anand Balasubramani</t>
  </si>
  <si>
    <t>Editor</t>
  </si>
  <si>
    <t>abalasubramani@aaas.org</t>
  </si>
  <si>
    <t>anandb4</t>
  </si>
  <si>
    <t>Silver Spring, MD</t>
  </si>
  <si>
    <t>🏳️‍🌈 Immigrant, reader, writer, music lover, scientist.   Tweets are my opinions.</t>
  </si>
  <si>
    <t>Science</t>
  </si>
  <si>
    <t>Science Magazine</t>
  </si>
  <si>
    <t>RT @JournalSpectrum: From our Reviewing Editors on their experience peer reviewing for Spectrum. More information on our Reviewing Edito… https://t.co/4rnGIYnWqj</t>
  </si>
  <si>
    <t>Key target helps fight drug resistance in ovarian cancer patients</t>
  </si>
  <si>
    <t>Potential target for reversing drug resistance in identified ovarian cancer</t>
  </si>
  <si>
    <t>Un estudio identifica un objetivo potencial para revertir la resistencia a los medicamentos en el cáncer de ovario</t>
  </si>
  <si>
    <t>Content from this publisher is not available in your country</t>
  </si>
  <si>
    <r>
      <rPr>
        <u/>
        <sz val="10"/>
        <color indexed="8"/>
        <rFont val="Helvetica Neue"/>
      </rPr>
      <t>https://meefro.com/key-target-helps-combat-drug-resistance-in-ovarian-cancer-patients/</t>
    </r>
  </si>
  <si>
    <r>
      <rPr>
        <u/>
        <sz val="10"/>
        <color indexed="8"/>
        <rFont val="Helvetica Neue"/>
      </rPr>
      <t>https://trendeepro.com/key-target-helps-fight-drug-resistance-in-ovarian-cancer-patients/</t>
    </r>
  </si>
  <si>
    <r>
      <rPr>
        <u/>
        <sz val="10"/>
        <color indexed="8"/>
        <rFont val="Helvetica Neue"/>
      </rPr>
      <t>https://trendeepro.com/potential-target-for-reversing-drug-resistance-in-identified-ovarian-cancer/</t>
    </r>
  </si>
  <si>
    <r>
      <rPr>
        <u/>
        <sz val="10"/>
        <color indexed="8"/>
        <rFont val="Helvetica Neue"/>
      </rPr>
      <t>https://invesbrain.com/potential-target-for-reversing-drug-resistance-in-ovarian-cancer-identified/</t>
    </r>
  </si>
  <si>
    <r>
      <rPr>
        <u/>
        <sz val="10"/>
        <color indexed="8"/>
        <rFont val="Helvetica Neue"/>
      </rPr>
      <t>https://trendeepro.com/study-identifies-potential-target-for-reversing-drug-resistance-in-ovarian-cancer/</t>
    </r>
  </si>
  <si>
    <r>
      <rPr>
        <u/>
        <sz val="10"/>
        <color indexed="8"/>
        <rFont val="Helvetica Neue"/>
      </rPr>
      <t>https://www.notiulti.com/un-estudio-identifica-un-objetivo-potencial-para-revertir-la-resistencia-a-los-medicamentos-en-el-cancer-de-ovario/</t>
    </r>
  </si>
  <si>
    <r>
      <rPr>
        <u/>
        <sz val="10"/>
        <color indexed="8"/>
        <rFont val="Helvetica Neue"/>
      </rPr>
      <t>https://primenewsprint.com/health/study-identifies-potential-target-for-reversing-drug-resistance-in-ovarian-cancer/</t>
    </r>
  </si>
  <si>
    <r>
      <rPr>
        <u/>
        <sz val="10"/>
        <color indexed="8"/>
        <rFont val="Helvetica Neue"/>
      </rPr>
      <t>https://www.news-medical.net/</t>
    </r>
  </si>
  <si>
    <t>MEEFRO</t>
  </si>
  <si>
    <t>Trendeepro</t>
  </si>
  <si>
    <t>InvesBrain</t>
  </si>
  <si>
    <t>Noti-Ultimas</t>
  </si>
  <si>
    <t>Prime News Print</t>
  </si>
  <si>
    <t>The Medical News (Licensed by Copyright Agency)</t>
  </si>
  <si>
    <t>11-Sep-2023 09:39PM</t>
  </si>
  <si>
    <t>08-Sep-2023 11:42PM</t>
  </si>
  <si>
    <t>07-Sep-2023 02:59AM</t>
  </si>
  <si>
    <t>06-Sep-2023 10:00PM</t>
  </si>
  <si>
    <t>06-Sep-2023 01:43PM</t>
  </si>
  <si>
    <t>06-Sep-2023 11:35AM</t>
  </si>
  <si>
    <t>06-Sep-2023 11:34AM</t>
  </si>
  <si>
    <t>06-Sep-2023 11:29AM</t>
  </si>
  <si>
    <t>India</t>
  </si>
  <si>
    <t>United States</t>
  </si>
  <si>
    <t>Canada</t>
  </si>
  <si>
    <t>Spain</t>
  </si>
  <si>
    <t>Australia</t>
  </si>
  <si>
    <t>UK</t>
  </si>
  <si>
    <t>Germany</t>
  </si>
  <si>
    <t>Hong Kong</t>
  </si>
  <si>
    <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</si>
</sst>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yyyy\-mm\-dd\ hh:mm:ss"/>
  </numFmts>
  <fonts count="5">
    <font>
      <sz val="11"/>
      <color theme="1"/>
      <name val="Calibri"/>
      <family val="2"/>
      <scheme val="minor"/>
    </font>
    <font>
      <b/>
      <sz val="10"/>
      <name val="Arial"/>
    </font>
    <font>
      <sz val="10"/>
      <name val="Arial"/>
    </font>
    <font>
      <u/>
      <sz val="10"/>
      <color indexed="8"/>
      <name val="Helvetica Neue"/>
    </font>
    <font>
      <b/>
      <sz val="10"/>
      <color indexed="8"/>
      <name val="Helvetica Neue"/>
    </font>
  </fonts>
  <fills count="2">
    <fill>
      <patternFill patternType="none"/>
    </fill>
    <fill>
      <patternFill patternType="gray125"/>
    </fill>
  </fills>
  <borders count="2">
    <border>
      <left/>
      <right/>
      <top/>
      <bottom/>
      <diagonal/>
    </border>
    <border>
      <left/>
      <right/>
      <top/>
      <bottom/>
      <diagonal/>
    </border>
  </borders>
  <cellStyleXfs count="5">
    <xf numFmtId="0" fontId="0" fillId="0" borderId="0"/>
    <xf numFmtId="0" fontId="1" fillId="0" borderId="1"/>
    <xf numFmtId="0" fontId="2" fillId="0" borderId="1">
      <alignment vertical="top" wrapText="1"/>
    </xf>
    <xf numFmtId="164" fontId="2" fillId="0" borderId="1">
      <alignment vertical="top" wrapText="1"/>
    </xf>
    <xf numFmtId="165" fontId="2" fillId="0" borderId="1">
      <alignment vertical="top" wrapText="1"/>
    </xf>
  </cellStyleXfs>
  <cellXfs count="10">
    <xf numFmtId="0" fontId="0" fillId="0" borderId="0" xfId="0"/>
    <xf numFmtId="0" fontId="1" fillId="0" borderId="1" xfId="1"/>
    <xf numFmtId="0" fontId="2" fillId="0" borderId="1" xfId="2" applyAlignment="1">
      <alignment vertical="top" wrapText="1"/>
    </xf>
    <xf numFmtId="165" fontId="2" fillId="0" borderId="1" xfId="4" applyAlignment="1">
      <alignment vertical="top" wrapText="1"/>
    </xf>
    <xf numFmtId="49" fontId="0" fillId="0" borderId="1" xfId="0" applyNumberFormat="1" applyFont="1" applyBorder="1" applyAlignment="1">
      <alignment vertical="top"/>
    </xf>
    <xf numFmtId="0" fontId="0" fillId="0" borderId="1" xfId="0" applyBorder="1"/>
    <xf numFmtId="0" fontId="0" fillId="0" borderId="1" xfId="0" applyNumberFormat="1" applyFont="1" applyBorder="1" applyAlignment="1">
      <alignment vertical="top"/>
    </xf>
    <xf numFmtId="165" fontId="2" fillId="0" borderId="1" xfId="4" applyFill="1" applyAlignment="1">
      <alignment vertical="top" wrapText="1"/>
    </xf>
    <xf numFmtId="49" fontId="4" fillId="0" borderId="1" xfId="0" applyNumberFormat="1" applyFont="1" applyFill="1" applyBorder="1" applyAlignment="1">
      <alignment vertical="top"/>
    </xf>
    <xf numFmtId="0" fontId="0" fillId="0" borderId="0" xfId="0" applyFill="1"/>
  </cellXfs>
  <cellStyles count="5">
    <cellStyle name="mr_date" xfId="3"/>
    <cellStyle name="mr_datetime" xfId="4"/>
    <cellStyle name="mr_header" xfId="1"/>
    <cellStyle name="mr_normal" xfId="2"/>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ews-medical.net/" TargetMode="External"/><Relationship Id="rId3" Type="http://schemas.openxmlformats.org/officeDocument/2006/relationships/hyperlink" Target="https://trendeepro.com/potential-target-for-reversing-drug-resistance-in-identified-ovarian-cancer/" TargetMode="External"/><Relationship Id="rId7" Type="http://schemas.openxmlformats.org/officeDocument/2006/relationships/hyperlink" Target="https://primenewsprint.com/health/study-identifies-potential-target-for-reversing-drug-resistance-in-ovarian-cancer/" TargetMode="External"/><Relationship Id="rId2" Type="http://schemas.openxmlformats.org/officeDocument/2006/relationships/hyperlink" Target="https://trendeepro.com/key-target-helps-fight-drug-resistance-in-ovarian-cancer-patients/" TargetMode="External"/><Relationship Id="rId1" Type="http://schemas.openxmlformats.org/officeDocument/2006/relationships/hyperlink" Target="https://meefro.com/key-target-helps-combat-drug-resistance-in-ovarian-cancer-patients/" TargetMode="External"/><Relationship Id="rId6" Type="http://schemas.openxmlformats.org/officeDocument/2006/relationships/hyperlink" Target="https://www.notiulti.com/un-estudio-identifica-un-objetivo-potencial-para-revertir-la-resistencia-a-los-medicamentos-en-el-cancer-de-ovario/" TargetMode="External"/><Relationship Id="rId5" Type="http://schemas.openxmlformats.org/officeDocument/2006/relationships/hyperlink" Target="https://trendeepro.com/study-identifies-potential-target-for-reversing-drug-resistance-in-ovarian-cancer/" TargetMode="External"/><Relationship Id="rId4" Type="http://schemas.openxmlformats.org/officeDocument/2006/relationships/hyperlink" Target="https://invesbrain.com/potential-target-for-reversing-drug-resistance-in-ovarian-cancer-identified/"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abSelected="1" workbookViewId="0">
      <selection activeCell="F18" sqref="F18"/>
    </sheetView>
  </sheetViews>
  <sheetFormatPr defaultRowHeight="15"/>
  <cols>
    <col min="1" max="1" width="48" customWidth="1"/>
    <col min="2" max="2" width="32" customWidth="1"/>
    <col min="3" max="4" width="24" customWidth="1"/>
    <col min="5" max="5" width="19" style="9" customWidth="1"/>
    <col min="6" max="6" width="48" customWidth="1"/>
    <col min="7" max="7" width="28" customWidth="1"/>
    <col min="8" max="8" width="13" customWidth="1"/>
    <col min="9" max="9" width="24" customWidth="1"/>
  </cols>
  <sheetData>
    <row r="1" spans="1:13" ht="76.5">
      <c r="A1" s="2" t="s">
        <v>5</v>
      </c>
      <c r="B1" s="2" t="str">
        <f>HYPERLINK("https://oncologynews.com.au/latest-news/potential-target-for-reversing-drug-resistance-in-ovarian-cancer-identified/")</f>
        <v>https://oncologynews.com.au/latest-news/potential-target-for-reversing-drug-resistance-in-ovarian-cancer-identified/</v>
      </c>
      <c r="C1" s="2"/>
      <c r="D1" s="2" t="s">
        <v>6</v>
      </c>
      <c r="E1" s="7">
        <v>45180.468969907408</v>
      </c>
      <c r="F1" s="2" t="s">
        <v>7</v>
      </c>
      <c r="G1" s="2">
        <v>509</v>
      </c>
      <c r="H1" s="2" t="s">
        <v>0</v>
      </c>
      <c r="I1" s="2" t="s">
        <v>105</v>
      </c>
      <c r="M1">
        <v>3</v>
      </c>
    </row>
    <row r="2" spans="1:13" ht="76.5">
      <c r="A2" s="2" t="s">
        <v>25</v>
      </c>
      <c r="B2" s="2" t="str">
        <f>HYPERLINK("https://www.miragenews.com/new-target-identified-to-reverse-ovarian-cancer-1078853/")</f>
        <v>https://www.miragenews.com/new-target-identified-to-reverse-ovarian-cancer-1078853/</v>
      </c>
      <c r="C2" s="2"/>
      <c r="D2" s="2" t="s">
        <v>26</v>
      </c>
      <c r="E2" s="7">
        <v>45175.371087962973</v>
      </c>
      <c r="F2" s="2" t="s">
        <v>11</v>
      </c>
      <c r="G2" s="2">
        <v>376617</v>
      </c>
      <c r="H2" s="2" t="s">
        <v>0</v>
      </c>
      <c r="I2" s="2" t="s">
        <v>105</v>
      </c>
    </row>
    <row r="3" spans="1:13">
      <c r="A3" s="4" t="s">
        <v>78</v>
      </c>
      <c r="B3" s="4" t="s">
        <v>86</v>
      </c>
      <c r="C3" s="5"/>
      <c r="D3" s="4" t="s">
        <v>92</v>
      </c>
      <c r="E3" s="8" t="s">
        <v>100</v>
      </c>
      <c r="F3" s="5"/>
      <c r="G3" s="6">
        <v>4229499</v>
      </c>
      <c r="H3" s="4" t="s">
        <v>0</v>
      </c>
      <c r="I3" s="4" t="s">
        <v>105</v>
      </c>
    </row>
    <row r="4" spans="1:13">
      <c r="A4" s="4" t="s">
        <v>5</v>
      </c>
      <c r="B4" s="4" t="s">
        <v>82</v>
      </c>
      <c r="C4" s="5"/>
      <c r="D4" s="4" t="s">
        <v>89</v>
      </c>
      <c r="E4" s="8" t="s">
        <v>96</v>
      </c>
      <c r="F4" s="5"/>
      <c r="G4" s="6">
        <v>324</v>
      </c>
      <c r="H4" s="4" t="s">
        <v>0</v>
      </c>
      <c r="I4" s="4" t="s">
        <v>103</v>
      </c>
      <c r="M4">
        <v>1</v>
      </c>
    </row>
    <row r="5" spans="1:13" ht="76.5">
      <c r="A5" s="2" t="s">
        <v>14</v>
      </c>
      <c r="B5" s="2" t="str">
        <f>HYPERLINK("https://www.scinexx.de/fotos/lebensrettendes-schwermetall/")</f>
        <v>https://www.scinexx.de/fotos/lebensrettendes-schwermetall/</v>
      </c>
      <c r="C5" s="2"/>
      <c r="D5" s="2" t="s">
        <v>15</v>
      </c>
      <c r="E5" s="7">
        <v>45176.221238425933</v>
      </c>
      <c r="F5" s="2" t="s">
        <v>16</v>
      </c>
      <c r="G5" s="2">
        <v>875696</v>
      </c>
      <c r="H5" s="2" t="s">
        <v>3</v>
      </c>
      <c r="I5" s="2" t="s">
        <v>107</v>
      </c>
      <c r="M5">
        <v>1</v>
      </c>
    </row>
    <row r="6" spans="1:13" ht="76.5">
      <c r="A6" s="2" t="s">
        <v>5</v>
      </c>
      <c r="B6" s="2" t="str">
        <f>HYPERLINK("https://social.cn1699.com/livenewss/news/251123/Potential-target-for-reversing-drug-resistance-in-ovarian-cancer-identified")</f>
        <v>https://social.cn1699.com/livenewss/news/251123/Potential-target-for-reversing-drug-resistance-in-ovarian-cancer-identified</v>
      </c>
      <c r="C6" s="2"/>
      <c r="D6" s="2" t="s">
        <v>17</v>
      </c>
      <c r="E6" s="7">
        <v>45176</v>
      </c>
      <c r="F6" s="2" t="s">
        <v>18</v>
      </c>
      <c r="G6" s="2">
        <v>382</v>
      </c>
      <c r="H6" s="2" t="s">
        <v>0</v>
      </c>
      <c r="I6" s="2" t="s">
        <v>108</v>
      </c>
      <c r="M6">
        <v>1</v>
      </c>
    </row>
    <row r="7" spans="1:13" ht="76.5">
      <c r="A7" s="2" t="s">
        <v>8</v>
      </c>
      <c r="B7" s="2" t="str">
        <f>HYPERLINK("https://www.medindia.net/news/key-target-helps-combat-drug-resistance-in-ovarian-cancer-patients-213407-1.htm")</f>
        <v>https://www.medindia.net/news/key-target-helps-combat-drug-resistance-in-ovarian-cancer-patients-213407-1.htm</v>
      </c>
      <c r="C7" s="2" t="s">
        <v>9</v>
      </c>
      <c r="D7" s="2" t="s">
        <v>10</v>
      </c>
      <c r="E7" s="7">
        <v>45177.45685185185</v>
      </c>
      <c r="F7" s="2" t="s">
        <v>11</v>
      </c>
      <c r="G7" s="2">
        <v>1913474</v>
      </c>
      <c r="H7" s="2" t="s">
        <v>0</v>
      </c>
      <c r="I7" s="2" t="s">
        <v>101</v>
      </c>
      <c r="M7">
        <v>3</v>
      </c>
    </row>
    <row r="8" spans="1:13" ht="76.5">
      <c r="A8" s="2" t="s">
        <v>33</v>
      </c>
      <c r="B8" s="2" t="str">
        <f>HYPERLINK("https://www.expresshealthcaremgmt.com/news2/study-identifies-potential-target-for-reversing-drug-resistance-in-ovarian-cancer/42583/")</f>
        <v>https://www.expresshealthcaremgmt.com/news2/study-identifies-potential-target-for-reversing-drug-resistance-in-ovarian-cancer/42583/</v>
      </c>
      <c r="C8" s="2" t="s">
        <v>34</v>
      </c>
      <c r="D8" s="2" t="s">
        <v>35</v>
      </c>
      <c r="E8" s="7">
        <v>45174.990671296298</v>
      </c>
      <c r="F8" s="2" t="s">
        <v>36</v>
      </c>
      <c r="G8" s="2"/>
      <c r="H8" s="2" t="s">
        <v>0</v>
      </c>
      <c r="I8" s="2" t="s">
        <v>101</v>
      </c>
    </row>
    <row r="9" spans="1:13">
      <c r="A9" s="4" t="s">
        <v>8</v>
      </c>
      <c r="B9" s="4" t="s">
        <v>79</v>
      </c>
      <c r="C9" s="5"/>
      <c r="D9" s="4" t="s">
        <v>87</v>
      </c>
      <c r="E9" s="8" t="s">
        <v>93</v>
      </c>
      <c r="F9" s="5"/>
      <c r="G9" s="6">
        <v>242</v>
      </c>
      <c r="H9" s="4" t="s">
        <v>0</v>
      </c>
      <c r="I9" s="4" t="s">
        <v>101</v>
      </c>
    </row>
    <row r="10" spans="1:13">
      <c r="A10" s="4" t="s">
        <v>77</v>
      </c>
      <c r="B10" s="4" t="s">
        <v>84</v>
      </c>
      <c r="C10" s="5"/>
      <c r="D10" s="4" t="s">
        <v>90</v>
      </c>
      <c r="E10" s="8" t="s">
        <v>98</v>
      </c>
      <c r="F10" s="5"/>
      <c r="G10" s="6">
        <v>2629</v>
      </c>
      <c r="H10" s="4" t="s">
        <v>1</v>
      </c>
      <c r="I10" s="4" t="s">
        <v>104</v>
      </c>
      <c r="M10">
        <v>1</v>
      </c>
    </row>
    <row r="11" spans="1:13" ht="76.5">
      <c r="A11" s="2" t="s">
        <v>5</v>
      </c>
      <c r="B11" s="2" t="str">
        <f>HYPERLINK("http://ecancer.org/en/news/23653-potential-target-for-reversing-drug-resistance-in-ovarian-cancer-identified")</f>
        <v>http://ecancer.org/en/news/23653-potential-target-for-reversing-drug-resistance-in-ovarian-cancer-identified</v>
      </c>
      <c r="C11" s="2"/>
      <c r="D11" s="2" t="s">
        <v>12</v>
      </c>
      <c r="E11" s="7">
        <v>45176.462500000001</v>
      </c>
      <c r="F11" s="2" t="s">
        <v>13</v>
      </c>
      <c r="G11" s="2">
        <v>31638</v>
      </c>
      <c r="H11" s="2" t="s">
        <v>0</v>
      </c>
      <c r="I11" s="2" t="s">
        <v>106</v>
      </c>
    </row>
    <row r="12" spans="1:13" ht="76.5">
      <c r="A12" s="2" t="s">
        <v>5</v>
      </c>
      <c r="B12" s="2" t="str">
        <f>HYPERLINK("https://medicalxpress.com/news/2023-09-potential-reversing-drug-resistance-ovarian.html")</f>
        <v>https://medicalxpress.com/news/2023-09-potential-reversing-drug-resistance-ovarian.html</v>
      </c>
      <c r="C12" s="2" t="s">
        <v>19</v>
      </c>
      <c r="D12" s="2" t="s">
        <v>20</v>
      </c>
      <c r="E12" s="7">
        <v>45175.481747685182</v>
      </c>
      <c r="F12" s="2" t="s">
        <v>18</v>
      </c>
      <c r="G12" s="2">
        <v>963105</v>
      </c>
      <c r="H12" s="2" t="s">
        <v>0</v>
      </c>
      <c r="I12" s="2" t="s">
        <v>106</v>
      </c>
    </row>
    <row r="13" spans="1:13" ht="76.5">
      <c r="A13" s="2" t="s">
        <v>21</v>
      </c>
      <c r="B13" s="2" t="str">
        <f>HYPERLINK("https://www.technologynetworks.com/cancer-research/news/novel-gene-target-reverses-drug-resistance-in-ovarian-cancer-378512")</f>
        <v>https://www.technologynetworks.com/cancer-research/news/novel-gene-target-reverses-drug-resistance-in-ovarian-cancer-378512</v>
      </c>
      <c r="C13" s="2"/>
      <c r="D13" s="2" t="s">
        <v>22</v>
      </c>
      <c r="E13" s="7">
        <v>45175.466261574067</v>
      </c>
      <c r="F13" s="2" t="s">
        <v>13</v>
      </c>
      <c r="G13" s="2">
        <v>381049</v>
      </c>
      <c r="H13" s="2" t="s">
        <v>0</v>
      </c>
      <c r="I13" s="2" t="s">
        <v>106</v>
      </c>
    </row>
    <row r="14" spans="1:13" ht="76.5">
      <c r="A14" s="2" t="s">
        <v>5</v>
      </c>
      <c r="B14" s="2" t="str">
        <f>HYPERLINK("https://scienmag.com/potential-target-for-reversing-drug-resistance-in-ovarian-cancer-identified/")</f>
        <v>https://scienmag.com/potential-target-for-reversing-drug-resistance-in-ovarian-cancer-identified/</v>
      </c>
      <c r="C14" s="2"/>
      <c r="D14" s="2" t="s">
        <v>2</v>
      </c>
      <c r="E14" s="7">
        <v>45175.395486111112</v>
      </c>
      <c r="F14" s="2" t="s">
        <v>11</v>
      </c>
      <c r="G14" s="2">
        <v>19043</v>
      </c>
      <c r="H14" s="2" t="s">
        <v>0</v>
      </c>
      <c r="I14" s="2" t="s">
        <v>106</v>
      </c>
    </row>
    <row r="15" spans="1:13" ht="76.5">
      <c r="A15" s="2" t="s">
        <v>27</v>
      </c>
      <c r="B15" s="2" t="str">
        <f>HYPERLINK("https://www.psychreg.org/potential-target-reversing-drug-resistance-ovarian-cancer-identified/")</f>
        <v>https://www.psychreg.org/potential-target-reversing-drug-resistance-ovarian-cancer-identified/</v>
      </c>
      <c r="C15" s="2" t="s">
        <v>28</v>
      </c>
      <c r="D15" s="2" t="s">
        <v>29</v>
      </c>
      <c r="E15" s="7">
        <v>45175.187060185177</v>
      </c>
      <c r="F15" s="2" t="s">
        <v>30</v>
      </c>
      <c r="G15" s="2">
        <v>104785</v>
      </c>
      <c r="H15" s="2" t="s">
        <v>0</v>
      </c>
      <c r="I15" s="2" t="s">
        <v>106</v>
      </c>
    </row>
    <row r="16" spans="1:13" ht="76.5">
      <c r="A16" s="2" t="s">
        <v>37</v>
      </c>
      <c r="B16" s="2" t="str">
        <f>HYPERLINK("https://www.news-medical.net/news/20230905/Study-identifies-potential-target-for-reversing-drug-resistance-in-ovarian-cancer.aspx")</f>
        <v>https://www.news-medical.net/news/20230905/Study-identifies-potential-target-for-reversing-drug-resistance-in-ovarian-cancer.aspx</v>
      </c>
      <c r="C16" s="2" t="s">
        <v>41</v>
      </c>
      <c r="D16" s="2" t="s">
        <v>42</v>
      </c>
      <c r="E16" s="7">
        <v>45174.978981481479</v>
      </c>
      <c r="F16" s="2" t="s">
        <v>11</v>
      </c>
      <c r="G16" s="2">
        <v>4229500</v>
      </c>
      <c r="H16" s="2" t="s">
        <v>0</v>
      </c>
      <c r="I16" s="2" t="s">
        <v>106</v>
      </c>
    </row>
    <row r="17" spans="1:13" ht="76.5">
      <c r="A17" s="2" t="s">
        <v>5</v>
      </c>
      <c r="B17" s="2" t="str">
        <f>HYPERLINK("https://www.alphagalileo.org/en-gb/Item-Display/ItemId/237066?returnurl=https://www.alphagalileo.org/en-gb/Item-Display/ItemId/237066")</f>
        <v>https://www.alphagalileo.org/en-gb/Item-Display/ItemId/237066?returnurl=https://www.alphagalileo.org/en-gb/Item-Display/ItemId/237066</v>
      </c>
      <c r="C17" s="2"/>
      <c r="D17" s="2" t="s">
        <v>4</v>
      </c>
      <c r="E17" s="7">
        <v>45174.944664351853</v>
      </c>
      <c r="F17" s="2" t="s">
        <v>11</v>
      </c>
      <c r="G17" s="2">
        <v>15592</v>
      </c>
      <c r="H17" s="2" t="s">
        <v>0</v>
      </c>
      <c r="I17" s="2" t="s">
        <v>106</v>
      </c>
      <c r="M17">
        <v>7</v>
      </c>
    </row>
    <row r="18" spans="1:13">
      <c r="A18" s="5" t="s">
        <v>75</v>
      </c>
      <c r="B18" s="5" t="s">
        <v>80</v>
      </c>
      <c r="C18" s="5"/>
      <c r="D18" s="5" t="s">
        <v>88</v>
      </c>
      <c r="E18" s="5" t="s">
        <v>94</v>
      </c>
      <c r="F18" s="5"/>
      <c r="G18" s="5">
        <v>635</v>
      </c>
      <c r="H18" s="5" t="s">
        <v>0</v>
      </c>
      <c r="I18" s="5" t="s">
        <v>102</v>
      </c>
      <c r="M18">
        <v>8</v>
      </c>
    </row>
    <row r="19" spans="1:13">
      <c r="A19" s="5" t="s">
        <v>76</v>
      </c>
      <c r="B19" s="5" t="s">
        <v>81</v>
      </c>
      <c r="C19" s="5"/>
      <c r="D19" s="5" t="s">
        <v>88</v>
      </c>
      <c r="E19" s="5" t="s">
        <v>95</v>
      </c>
      <c r="F19" s="5"/>
      <c r="G19" s="5">
        <v>1119</v>
      </c>
      <c r="H19" s="5" t="s">
        <v>0</v>
      </c>
      <c r="I19" s="5" t="s">
        <v>102</v>
      </c>
    </row>
    <row r="20" spans="1:13">
      <c r="A20" s="5" t="s">
        <v>37</v>
      </c>
      <c r="B20" s="5" t="s">
        <v>83</v>
      </c>
      <c r="C20" s="5"/>
      <c r="D20" s="5" t="s">
        <v>88</v>
      </c>
      <c r="E20" s="5" t="s">
        <v>97</v>
      </c>
      <c r="F20" s="5"/>
      <c r="G20" s="5">
        <v>1119</v>
      </c>
      <c r="H20" s="5" t="s">
        <v>0</v>
      </c>
      <c r="I20" s="5" t="s">
        <v>102</v>
      </c>
    </row>
    <row r="21" spans="1:13">
      <c r="A21" s="5" t="s">
        <v>37</v>
      </c>
      <c r="B21" s="5" t="s">
        <v>85</v>
      </c>
      <c r="C21" s="5"/>
      <c r="D21" s="5" t="s">
        <v>91</v>
      </c>
      <c r="E21" s="5" t="s">
        <v>99</v>
      </c>
      <c r="F21" s="5"/>
      <c r="G21" s="5">
        <v>4071</v>
      </c>
      <c r="H21" s="5" t="s">
        <v>0</v>
      </c>
      <c r="I21" s="5" t="s">
        <v>102</v>
      </c>
    </row>
    <row r="22" spans="1:13">
      <c r="A22" s="5" t="s">
        <v>5</v>
      </c>
      <c r="B22" s="5" t="str">
        <f>HYPERLINK("https://bioengineer.org/potential-target-for-reversing-drug-resistance-in-ovarian-cancer-identified/")</f>
        <v>https://bioengineer.org/potential-target-for-reversing-drug-resistance-in-ovarian-cancer-identified/</v>
      </c>
      <c r="C22" s="5"/>
      <c r="D22" s="5" t="s">
        <v>23</v>
      </c>
      <c r="E22" s="5">
        <v>45175.385763888888</v>
      </c>
      <c r="F22" s="5" t="s">
        <v>7</v>
      </c>
      <c r="G22" s="5">
        <v>4663</v>
      </c>
      <c r="H22" s="5" t="s">
        <v>0</v>
      </c>
      <c r="I22" s="5" t="s">
        <v>109</v>
      </c>
    </row>
    <row r="23" spans="1:13">
      <c r="A23" s="5" t="s">
        <v>5</v>
      </c>
      <c r="B23" s="5" t="str">
        <f>HYPERLINK("https://www.eurekalert.org/news-releases/1000613")</f>
        <v>https://www.eurekalert.org/news-releases/1000613</v>
      </c>
      <c r="C23" s="5"/>
      <c r="D23" s="5" t="s">
        <v>24</v>
      </c>
      <c r="E23" s="5">
        <v>45175.380266203712</v>
      </c>
      <c r="F23" s="5" t="s">
        <v>13</v>
      </c>
      <c r="G23" s="5">
        <v>581563</v>
      </c>
      <c r="H23" s="5" t="s">
        <v>0</v>
      </c>
      <c r="I23" s="5" t="s">
        <v>109</v>
      </c>
    </row>
    <row r="24" spans="1:13">
      <c r="A24" s="5" t="s">
        <v>31</v>
      </c>
      <c r="B24" s="5" t="str">
        <f>HYPERLINK("https://www.newswise.com/articles/ovarian-cancer-drug-resistance-potential-target-found")</f>
        <v>https://www.newswise.com/articles/ovarian-cancer-drug-resistance-potential-target-found</v>
      </c>
      <c r="C24" s="5"/>
      <c r="D24" s="5" t="s">
        <v>32</v>
      </c>
      <c r="E24" s="5">
        <v>45175</v>
      </c>
      <c r="F24" s="5" t="s">
        <v>13</v>
      </c>
      <c r="G24" s="5">
        <v>170144</v>
      </c>
      <c r="H24" s="5" t="s">
        <v>0</v>
      </c>
      <c r="I24" s="5" t="s">
        <v>109</v>
      </c>
    </row>
    <row r="25" spans="1:13">
      <c r="A25" s="5" t="s">
        <v>37</v>
      </c>
      <c r="B25" s="5" t="str">
        <f>HYPERLINK("https://girlwithasaddlebag.com/study-identifies-potential-target-for-reversing-drug-resistance-in-ovarian-cancer/")</f>
        <v>https://girlwithasaddlebag.com/study-identifies-potential-target-for-reversing-drug-resistance-in-ovarian-cancer/</v>
      </c>
      <c r="C25" s="5" t="s">
        <v>38</v>
      </c>
      <c r="D25" s="5" t="s">
        <v>39</v>
      </c>
      <c r="E25" s="5">
        <v>45174.989791666667</v>
      </c>
      <c r="F25" s="5" t="s">
        <v>40</v>
      </c>
      <c r="G25" s="5">
        <v>500</v>
      </c>
      <c r="H25" s="5" t="s">
        <v>0</v>
      </c>
      <c r="I25" s="5" t="s">
        <v>109</v>
      </c>
    </row>
    <row r="31" spans="1:13">
      <c r="G31">
        <f>SUM(G1:G25)</f>
        <v>13907898</v>
      </c>
    </row>
  </sheetData>
  <sortState ref="A1:I31">
    <sortCondition ref="I1"/>
  </sortState>
  <hyperlinks>
    <hyperlink ref="B9" r:id="rId1"/>
    <hyperlink ref="B18" r:id="rId2"/>
    <hyperlink ref="B19" r:id="rId3"/>
    <hyperlink ref="B4" r:id="rId4"/>
    <hyperlink ref="B20" r:id="rId5"/>
    <hyperlink ref="B10" r:id="rId6"/>
    <hyperlink ref="B21" r:id="rId7"/>
    <hyperlink ref="B3" r:id="rId8"/>
  </hyperlinks>
  <pageMargins left="0.75" right="0.75" top="1" bottom="1" header="0.5" footer="0.5"/>
  <pageSetup paperSize="9" orientation="portrait" horizontalDpi="1200" verticalDpi="12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workbookViewId="0"/>
  </sheetViews>
  <sheetFormatPr defaultRowHeight="15"/>
  <cols>
    <col min="1" max="3" width="24" customWidth="1"/>
    <col min="4" max="4" width="16" customWidth="1"/>
    <col min="5" max="6" width="32" customWidth="1"/>
    <col min="7" max="7" width="17" customWidth="1"/>
    <col min="8" max="8" width="24" customWidth="1"/>
    <col min="9" max="9" width="48" customWidth="1"/>
    <col min="10" max="11" width="24" customWidth="1"/>
    <col min="12" max="12" width="48" customWidth="1"/>
    <col min="13" max="13" width="19" customWidth="1"/>
    <col min="14" max="15" width="32" customWidth="1"/>
  </cols>
  <sheetData>
    <row r="1" spans="1:15">
      <c r="A1" s="1" t="s">
        <v>43</v>
      </c>
      <c r="B1" s="1" t="s">
        <v>44</v>
      </c>
      <c r="C1" s="1" t="s">
        <v>45</v>
      </c>
      <c r="D1" s="1" t="s">
        <v>46</v>
      </c>
      <c r="E1" s="1" t="s">
        <v>47</v>
      </c>
      <c r="F1" s="1" t="s">
        <v>48</v>
      </c>
      <c r="G1" s="1" t="s">
        <v>49</v>
      </c>
      <c r="H1" s="1" t="s">
        <v>50</v>
      </c>
      <c r="I1" s="1" t="s">
        <v>51</v>
      </c>
      <c r="J1" s="1" t="s">
        <v>52</v>
      </c>
      <c r="K1" s="1" t="s">
        <v>53</v>
      </c>
      <c r="L1" s="1" t="s">
        <v>54</v>
      </c>
      <c r="M1" s="1" t="s">
        <v>55</v>
      </c>
      <c r="N1" s="1" t="s">
        <v>56</v>
      </c>
      <c r="O1" s="1" t="s">
        <v>57</v>
      </c>
    </row>
    <row r="2" spans="1:15" ht="38.25">
      <c r="A2" s="2" t="s">
        <v>58</v>
      </c>
      <c r="B2" s="2" t="s">
        <v>59</v>
      </c>
      <c r="C2" s="2"/>
      <c r="D2" s="2" t="s">
        <v>60</v>
      </c>
      <c r="E2" s="2" t="str">
        <f>HYPERLINK("http://twitter.com/thecoldgun")</f>
        <v>http://twitter.com/thecoldgun</v>
      </c>
      <c r="F2" s="2" t="str">
        <f>HYPERLINK("https://muckrack.com/james-donaghy")</f>
        <v>https://muckrack.com/james-donaghy</v>
      </c>
      <c r="G2" s="2">
        <v>615</v>
      </c>
      <c r="H2" s="2" t="s">
        <v>61</v>
      </c>
      <c r="I2" s="2" t="s">
        <v>62</v>
      </c>
      <c r="J2" s="2" t="s">
        <v>63</v>
      </c>
      <c r="K2" s="2" t="s">
        <v>64</v>
      </c>
      <c r="L2" s="2" t="s">
        <v>65</v>
      </c>
      <c r="M2" s="3">
        <v>45213.510324074072</v>
      </c>
      <c r="N2" s="2" t="str">
        <f>HYPERLINK("http://twitter.com/thecoldgun/status/1713226878335471703")</f>
        <v>http://twitter.com/thecoldgun/status/1713226878335471703</v>
      </c>
      <c r="O2" s="2" t="str">
        <f>HYPERLINK("https://www.rsm.ac.uk/events/history-of-medicine/2023-24/hss02/")</f>
        <v>https://www.rsm.ac.uk/events/history-of-medicine/2023-24/hss02/</v>
      </c>
    </row>
    <row r="3" spans="1:15" ht="51">
      <c r="A3" s="2" t="s">
        <v>66</v>
      </c>
      <c r="B3" s="2" t="s">
        <v>67</v>
      </c>
      <c r="C3" s="2" t="s">
        <v>68</v>
      </c>
      <c r="D3" s="2" t="s">
        <v>69</v>
      </c>
      <c r="E3" s="2" t="str">
        <f>HYPERLINK("http://twitter.com/anandb4")</f>
        <v>http://twitter.com/anandb4</v>
      </c>
      <c r="F3" s="2" t="str">
        <f>HYPERLINK("https://muckrack.com/anand-balasubramani")</f>
        <v>https://muckrack.com/anand-balasubramani</v>
      </c>
      <c r="G3" s="2">
        <v>657</v>
      </c>
      <c r="H3" s="2" t="s">
        <v>70</v>
      </c>
      <c r="I3" s="2" t="s">
        <v>71</v>
      </c>
      <c r="J3" s="2" t="s">
        <v>72</v>
      </c>
      <c r="K3" s="2" t="s">
        <v>73</v>
      </c>
      <c r="L3" s="2" t="s">
        <v>74</v>
      </c>
      <c r="M3" s="3">
        <v>45195.626817129632</v>
      </c>
      <c r="N3" s="2" t="str">
        <f>HYPERLINK("http://twitter.com/anandb4/status/1706746109815562568")</f>
        <v>http://twitter.com/anandb4/status/1706746109815562568</v>
      </c>
      <c r="O3" s="2" t="str">
        <f>HYPERLINK("https://journals.asm.org/journal/spectrum/reviewing-editors")</f>
        <v>https://journals.asm.org/journal/spectrum/reviewing-editors</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Journalist Statuses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Catherine Emma Diamond</cp:lastModifiedBy>
  <dcterms:created xsi:type="dcterms:W3CDTF">2023-10-15T05:54:59Z</dcterms:created>
  <dcterms:modified xsi:type="dcterms:W3CDTF">2023-10-17T08:36:08Z</dcterms:modified>
</cp:coreProperties>
</file>