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therine.diamond\Desktop\30 day reports\"/>
    </mc:Choice>
  </mc:AlternateContent>
  <bookViews>
    <workbookView xWindow="0" yWindow="0" windowWidth="27180" windowHeight="10875" activeTab="2"/>
  </bookViews>
  <sheets>
    <sheet name="Breakdown" sheetId="2" r:id="rId1"/>
    <sheet name="Global coverage" sheetId="3" r:id="rId2"/>
    <sheet name="Research articles 23-24" sheetId="1" r:id="rId3"/>
  </sheets>
  <calcPr calcId="162913"/>
  <pivotCaches>
    <pivotCache cacheId="0" r:id="rId4"/>
    <pivotCache cacheId="2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I18" i="1" l="1"/>
  <c r="F18" i="1"/>
  <c r="F10" i="1"/>
  <c r="I19" i="1"/>
  <c r="H19" i="1"/>
  <c r="F2" i="1"/>
  <c r="F3" i="1"/>
  <c r="F4" i="1"/>
  <c r="F5" i="1"/>
  <c r="F6" i="1"/>
  <c r="F7" i="1"/>
  <c r="F8" i="1"/>
  <c r="F9" i="1"/>
  <c r="F11" i="1"/>
  <c r="F12" i="1"/>
  <c r="F13" i="1"/>
  <c r="F14" i="1"/>
</calcChain>
</file>

<file path=xl/sharedStrings.xml><?xml version="1.0" encoding="utf-8"?>
<sst xmlns="http://schemas.openxmlformats.org/spreadsheetml/2006/main" count="113" uniqueCount="81">
  <si>
    <t>Row Labels</t>
  </si>
  <si>
    <t>Count of School involved</t>
  </si>
  <si>
    <t>SAT</t>
  </si>
  <si>
    <t>AoFE</t>
  </si>
  <si>
    <t>AoP</t>
  </si>
  <si>
    <t>Design</t>
  </si>
  <si>
    <t>School of Mathematics and Physics</t>
  </si>
  <si>
    <t>School of Science</t>
  </si>
  <si>
    <t>Grand Total</t>
  </si>
  <si>
    <t>Name</t>
  </si>
  <si>
    <t>XJTLU Principal author</t>
  </si>
  <si>
    <t>Date published</t>
  </si>
  <si>
    <t>Altmetric score</t>
  </si>
  <si>
    <t>Altemtric Position</t>
  </si>
  <si>
    <t>Altmetric percentage (top)</t>
  </si>
  <si>
    <t>30 day report potential unique readership</t>
  </si>
  <si>
    <t>Number of outlets</t>
  </si>
  <si>
    <t>AD equivalency</t>
  </si>
  <si>
    <t>School involved</t>
  </si>
  <si>
    <t>XJTLU (other) author focus</t>
  </si>
  <si>
    <t>Type</t>
  </si>
  <si>
    <t>Influence of agricultural intensification on pollinator pesticide exposure, food acquisition and diversity</t>
  </si>
  <si>
    <t>Yi Zou</t>
  </si>
  <si>
    <t>Xiaoyu Shi</t>
  </si>
  <si>
    <t>Alumni </t>
  </si>
  <si>
    <t>Land consolidation impacts the abundance and richness of natural enemies but not pests in small‐holder rice systems</t>
  </si>
  <si>
    <t>Shixing Gong</t>
  </si>
  <si>
    <t>Communities in ecosystem restoration: The role of inclusive values and local elites' narrative innovations</t>
  </si>
  <si>
    <t>Lili</t>
  </si>
  <si>
    <t>Huxuan Dai</t>
  </si>
  <si>
    <t>PhD</t>
  </si>
  <si>
    <t>An engineered DNA aptamer-based PROTAC for precise therapy of p53-R175H hotspot mutant-driven cancer</t>
  </si>
  <si>
    <t>Sijin Wu</t>
  </si>
  <si>
    <t>Domestic staff</t>
  </si>
  <si>
    <t>Random fractal-based computational design of an ice-ray (IR) lattice shell structure</t>
  </si>
  <si>
    <t>Iasef Md Rian</t>
  </si>
  <si>
    <t>International staff</t>
  </si>
  <si>
    <t>Ultrafast Biomimetic Oxidative Folding of Cysteine‐rich Peptides and Microproteins in Organic Solvents</t>
  </si>
  <si>
    <t>Antony Kam and Dr Shining Loo</t>
  </si>
  <si>
    <t>Towards Sustainable Cities: Studying Evaluation Index of Water Environment Carrying Capacity</t>
  </si>
  <si>
    <t>Yiwen Wang</t>
  </si>
  <si>
    <t>Jiaxi Chen</t>
  </si>
  <si>
    <t>Behavioral regulation and approaches to learning: Moderators of the association between extracurricular involvement and academic readiness</t>
  </si>
  <si>
    <t>Lixin Ren</t>
  </si>
  <si>
    <t>Effect modifications of Overhead-View and Eye-Level Urban Greenery on Heat–Mortality Associations: Small-Area Analyses Using Case Time Series Design and Different Greenery Measurements</t>
  </si>
  <si>
    <t>Jinglu Song</t>
  </si>
  <si>
    <t>These two papers were combined into 1 releasee</t>
  </si>
  <si>
    <t>Effects of the urban landscape on heatwave-mortality associations in Hong Kong: comparison of different heatwave definitions</t>
  </si>
  <si>
    <t>Iridium oxide and cobalt hydroxide microfluidic-based potentiometric pH sensor</t>
  </si>
  <si>
    <t>Qiuchen Dong</t>
  </si>
  <si>
    <t>Weiyu Xiao</t>
  </si>
  <si>
    <t>Postdoc</t>
  </si>
  <si>
    <t>Every subcubic multigraph is (1 , 2 7 ) $(1,{2}^{7})$‐packing edge‐colorable</t>
  </si>
  <si>
    <t>Xujun Liu</t>
  </si>
  <si>
    <t>Targeting SOD1 via RNAi with PEGylated graphene oxide nanoparticles in platinum-resistant ovarian cancer</t>
  </si>
  <si>
    <t>Mu Wang</t>
  </si>
  <si>
    <t>Not external</t>
  </si>
  <si>
    <t>Releases we didn't publish externally</t>
  </si>
  <si>
    <t>Haining Liang</t>
  </si>
  <si>
    <t>VR headsets</t>
  </si>
  <si>
    <t>Zhiyuan Yu</t>
  </si>
  <si>
    <t>Niels ...</t>
  </si>
  <si>
    <t>space-time</t>
  </si>
  <si>
    <t>Niels</t>
  </si>
  <si>
    <t>International Staff</t>
  </si>
  <si>
    <t>Average</t>
  </si>
  <si>
    <t>Total</t>
  </si>
  <si>
    <t xml:space="preserve">Languages </t>
  </si>
  <si>
    <t>Spanish</t>
  </si>
  <si>
    <t>German</t>
  </si>
  <si>
    <t>Polish</t>
  </si>
  <si>
    <t>Indonesian</t>
  </si>
  <si>
    <t>French</t>
  </si>
  <si>
    <t xml:space="preserve">Romanian </t>
  </si>
  <si>
    <t>Italian</t>
  </si>
  <si>
    <t>Hebrew</t>
  </si>
  <si>
    <t>Korean</t>
  </si>
  <si>
    <t>Croatian</t>
  </si>
  <si>
    <t>Tagalog</t>
  </si>
  <si>
    <t>Count of Type</t>
  </si>
  <si>
    <t>Global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</si>
</sst>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17" fontId="0" fillId="0" borderId="0" xfId="0" applyNumberFormat="1"/>
    <xf numFmtId="8" fontId="0" fillId="0" borderId="0" xfId="0" applyNumberFormat="1"/>
    <xf numFmtId="3" fontId="0" fillId="0" borderId="0" xfId="0" applyNumberFormat="1"/>
    <xf numFmtId="0" fontId="0" fillId="2" borderId="0" xfId="0" applyFill="1"/>
    <xf numFmtId="0" fontId="2" fillId="0" borderId="0" xfId="0" applyFont="1"/>
    <xf numFmtId="8" fontId="2" fillId="0" borderId="0" xfId="0" applyNumberFormat="1" applyFont="1"/>
    <xf numFmtId="0" fontId="2" fillId="3" borderId="0" xfId="0" applyFont="1" applyFill="1" applyAlignment="1">
      <alignment horizontal="right"/>
    </xf>
    <xf numFmtId="0" fontId="0" fillId="3" borderId="0" xfId="0" applyFill="1"/>
    <xf numFmtId="0" fontId="1" fillId="4" borderId="0" xfId="1" applyFill="1"/>
    <xf numFmtId="0" fontId="0" fillId="4" borderId="0" xfId="0" applyFill="1"/>
    <xf numFmtId="17" fontId="0" fillId="4" borderId="0" xfId="0" applyNumberFormat="1" applyFill="1"/>
    <xf numFmtId="8" fontId="0" fillId="4" borderId="0" xfId="0" applyNumberFormat="1" applyFill="1"/>
    <xf numFmtId="3" fontId="0" fillId="4" borderId="0" xfId="0" applyNumberFormat="1" applyFill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2" fillId="5" borderId="0" xfId="0" applyFont="1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altmetric scores.xlsx]Breakdown!PivotTable5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 involved in press release</a:t>
            </a:r>
          </a:p>
        </c:rich>
      </c:tx>
      <c:layout>
        <c:manualLayout>
          <c:xMode val="edge"/>
          <c:yMode val="edge"/>
          <c:x val="0.2474263954894155"/>
          <c:y val="2.4072886325090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Breakdown!$B$3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AEA-498A-A57E-34D25A9D89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EA-498A-A57E-34D25A9D89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AEA-498A-A57E-34D25A9D89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EA-498A-A57E-34D25A9D89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AEA-498A-A57E-34D25A9D89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AEA-498A-A57E-34D25A9D89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Breakdown!$A$4:$A$10</c:f>
              <c:strCache>
                <c:ptCount val="6"/>
                <c:pt idx="0">
                  <c:v>SAT</c:v>
                </c:pt>
                <c:pt idx="1">
                  <c:v>AoFE</c:v>
                </c:pt>
                <c:pt idx="2">
                  <c:v>AoP</c:v>
                </c:pt>
                <c:pt idx="3">
                  <c:v>Design</c:v>
                </c:pt>
                <c:pt idx="4">
                  <c:v>School of Mathematics and Physics</c:v>
                </c:pt>
                <c:pt idx="5">
                  <c:v>School of Science</c:v>
                </c:pt>
              </c:strCache>
            </c:strRef>
          </c:cat>
          <c:val>
            <c:numRef>
              <c:f>Breakdown!$B$4:$B$10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A-498A-A57E-34D25A9D891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altmetric scores.xlsx]Breakdown!PivotTable11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researcher</a:t>
            </a:r>
          </a:p>
        </c:rich>
      </c:tx>
      <c:layout>
        <c:manualLayout>
          <c:xMode val="edge"/>
          <c:yMode val="edge"/>
          <c:x val="0.35358228681001125"/>
          <c:y val="3.7972791066713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Breakdown!$B$24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83-4D44-9827-133173EA5B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183-4D44-9827-133173EA5B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83-4D44-9827-133173EA5B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183-4D44-9827-133173EA5B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83-4D44-9827-133173EA5B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Breakdown!$A$25:$A$30</c:f>
              <c:strCache>
                <c:ptCount val="5"/>
                <c:pt idx="0">
                  <c:v>Alumni </c:v>
                </c:pt>
                <c:pt idx="1">
                  <c:v>Domestic staff</c:v>
                </c:pt>
                <c:pt idx="2">
                  <c:v>International staff</c:v>
                </c:pt>
                <c:pt idx="3">
                  <c:v>PhD</c:v>
                </c:pt>
                <c:pt idx="4">
                  <c:v>Postdoc</c:v>
                </c:pt>
              </c:strCache>
            </c:strRef>
          </c:cat>
          <c:val>
            <c:numRef>
              <c:f>Breakdown!$B$25:$B$30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3-4D44-9827-133173EA5B9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157161</xdr:colOff>
      <xdr:row>0</xdr:row>
      <xdr:rowOff>138112</xdr:rowOff>
    </xdr:from>
    <xdr:to>
      <xdr:col>13</xdr:col>
      <xdr:colOff>295274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623887</xdr:colOff>
      <xdr:row>20</xdr:row>
      <xdr:rowOff>71436</xdr:rowOff>
    </xdr:from>
    <xdr:to>
      <xdr:col>13</xdr:col>
      <xdr:colOff>142875</xdr:colOff>
      <xdr:row>38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183349</xdr:colOff>
      <xdr:row>25</xdr:row>
      <xdr:rowOff>94597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00050"/>
          <a:ext cx="7041349" cy="469517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485.245161921295" createdVersion="6" refreshedVersion="6" minRefreshableVersion="3" recordCount="15">
  <cacheSource type="worksheet">
    <worksheetSource ref="J1:J16" sheet="Research articles 23-24"/>
  </cacheSource>
  <cacheFields count="1">
    <cacheField name="School involved" numFmtId="0">
      <sharedItems containsBlank="1" count="7">
        <s v="School of Science"/>
        <s v="AoP"/>
        <s v="Design"/>
        <s v="AoFE"/>
        <m/>
        <s v="School of Mathematics and Physics"/>
        <s v="S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therine Emma Diamond" refreshedDate="45485.584323263887" createdVersion="6" refreshedVersion="6" minRefreshableVersion="3" recordCount="15">
  <cacheSource type="worksheet">
    <worksheetSource ref="L1:L16" sheet="Research articles 23-24"/>
  </cacheSource>
  <cacheFields count="1">
    <cacheField name="Type" numFmtId="0">
      <sharedItems containsBlank="1" count="7">
        <s v="Alumni "/>
        <s v="PhD"/>
        <s v="Domestic staff"/>
        <s v="International staff"/>
        <m/>
        <s v="Postdoc"/>
        <s v="Alumni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</r>
  <r>
    <x v="0"/>
  </r>
  <r>
    <x v="0"/>
  </r>
  <r>
    <x v="1"/>
  </r>
  <r>
    <x v="2"/>
  </r>
  <r>
    <x v="1"/>
  </r>
  <r>
    <x v="2"/>
  </r>
  <r>
    <x v="3"/>
  </r>
  <r>
    <x v="4"/>
  </r>
  <r>
    <x v="2"/>
  </r>
  <r>
    <x v="0"/>
  </r>
  <r>
    <x v="5"/>
  </r>
  <r>
    <x v="1"/>
  </r>
  <r>
    <x v="6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</r>
  <r>
    <x v="0"/>
  </r>
  <r>
    <x v="1"/>
  </r>
  <r>
    <x v="2"/>
  </r>
  <r>
    <x v="3"/>
  </r>
  <r>
    <x v="3"/>
  </r>
  <r>
    <x v="0"/>
  </r>
  <r>
    <x v="2"/>
  </r>
  <r>
    <x v="4"/>
  </r>
  <r>
    <x v="2"/>
  </r>
  <r>
    <x v="5"/>
  </r>
  <r>
    <x v="2"/>
  </r>
  <r>
    <x v="3"/>
  </r>
  <r>
    <x v="1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24:B30" firstHeaderRow="1" firstDataRow="1" firstDataCol="1"/>
  <pivotFields count="1">
    <pivotField axis="axisRow" dataField="1" showAll="0">
      <items count="8">
        <item m="1" x="6"/>
        <item x="0"/>
        <item x="2"/>
        <item x="3"/>
        <item x="1"/>
        <item x="5"/>
        <item n="blank" h="1" x="4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Type" fld="0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10" firstHeaderRow="1" firstDataRow="1" firstDataCol="1"/>
  <pivotFields count="1">
    <pivotField axis="axisRow" dataField="1" showAll="0">
      <items count="8">
        <item x="6"/>
        <item x="3"/>
        <item x="1"/>
        <item x="2"/>
        <item x="5"/>
        <item x="0"/>
        <item h="1"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chool involved" fld="0" subtotal="count" baseField="0" baseItem="0"/>
  </dataFields>
  <chartFormats count="7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s11783-024-1771-z" TargetMode="External"/><Relationship Id="rId3" Type="http://schemas.openxmlformats.org/officeDocument/2006/relationships/hyperlink" Target="https://doi.org/10.1016/j.scib.2024.05.017" TargetMode="External"/><Relationship Id="rId7" Type="http://schemas.openxmlformats.org/officeDocument/2006/relationships/hyperlink" Target="https://doi.org/10.1016/j.jsp.2023.101250" TargetMode="External"/><Relationship Id="rId12" Type="http://schemas.openxmlformats.org/officeDocument/2006/relationships/hyperlink" Target="https://doi.org/10.1002/pan3.10675" TargetMode="External"/><Relationship Id="rId2" Type="http://schemas.openxmlformats.org/officeDocument/2006/relationships/hyperlink" Target="https://doi.org/10.1111/1365-2664.14701" TargetMode="External"/><Relationship Id="rId1" Type="http://schemas.openxmlformats.org/officeDocument/2006/relationships/hyperlink" Target="https://doi.org/10.1111/1365-2664.14671" TargetMode="External"/><Relationship Id="rId6" Type="http://schemas.openxmlformats.org/officeDocument/2006/relationships/hyperlink" Target="https://doi.org/10.1007/s11269-023-03635-5" TargetMode="External"/><Relationship Id="rId11" Type="http://schemas.openxmlformats.org/officeDocument/2006/relationships/hyperlink" Target="https://doi.org/10.1038/s41417-023-00659-2" TargetMode="External"/><Relationship Id="rId5" Type="http://schemas.openxmlformats.org/officeDocument/2006/relationships/hyperlink" Target="https://doi.org/10.1002/anie.202317789" TargetMode="External"/><Relationship Id="rId10" Type="http://schemas.openxmlformats.org/officeDocument/2006/relationships/hyperlink" Target="https://doi.org/10.1002/jgt.23004" TargetMode="External"/><Relationship Id="rId4" Type="http://schemas.openxmlformats.org/officeDocument/2006/relationships/hyperlink" Target="https://doi.org/10.1016/j.foar.2023.12.009" TargetMode="External"/><Relationship Id="rId9" Type="http://schemas.openxmlformats.org/officeDocument/2006/relationships/hyperlink" Target="https://doi.org/10.1007/s00604-023-06035-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workbookViewId="0">
      <selection activeCell="B5" sqref="B5"/>
    </sheetView>
  </sheetViews>
  <sheetFormatPr defaultRowHeight="15.75" x14ac:dyDescent="0.25"/>
  <cols>
    <col min="1" max="1" width="15.625" customWidth="1"/>
    <col min="2" max="2" width="13" customWidth="1"/>
  </cols>
  <sheetData>
    <row r="3" spans="1:2" x14ac:dyDescent="0.25">
      <c r="A3" s="17" t="s">
        <v>0</v>
      </c>
      <c r="B3" t="s">
        <v>1</v>
      </c>
    </row>
    <row r="4" spans="1:2" x14ac:dyDescent="0.25">
      <c r="A4" s="18" t="s">
        <v>2</v>
      </c>
      <c r="B4" s="20">
        <v>1</v>
      </c>
    </row>
    <row r="5" spans="1:2" x14ac:dyDescent="0.25">
      <c r="A5" s="18" t="s">
        <v>3</v>
      </c>
      <c r="B5" s="20">
        <v>1</v>
      </c>
    </row>
    <row r="6" spans="1:2" x14ac:dyDescent="0.25">
      <c r="A6" s="18" t="s">
        <v>4</v>
      </c>
      <c r="B6" s="20">
        <v>3</v>
      </c>
    </row>
    <row r="7" spans="1:2" x14ac:dyDescent="0.25">
      <c r="A7" s="18" t="s">
        <v>5</v>
      </c>
      <c r="B7" s="20">
        <v>3</v>
      </c>
    </row>
    <row r="8" spans="1:2" x14ac:dyDescent="0.25">
      <c r="A8" s="18" t="s">
        <v>6</v>
      </c>
      <c r="B8" s="20">
        <v>2</v>
      </c>
    </row>
    <row r="9" spans="1:2" x14ac:dyDescent="0.25">
      <c r="A9" s="18" t="s">
        <v>7</v>
      </c>
      <c r="B9" s="20">
        <v>4</v>
      </c>
    </row>
    <row r="10" spans="1:2" x14ac:dyDescent="0.25">
      <c r="A10" s="18" t="s">
        <v>8</v>
      </c>
      <c r="B10" s="20">
        <v>14</v>
      </c>
    </row>
    <row r="24" spans="1:2" x14ac:dyDescent="0.25">
      <c r="A24" s="17" t="s">
        <v>0</v>
      </c>
      <c r="B24" t="s">
        <v>79</v>
      </c>
    </row>
    <row r="25" spans="1:2" x14ac:dyDescent="0.25">
      <c r="A25" s="18" t="s">
        <v>24</v>
      </c>
      <c r="B25" s="20">
        <v>3</v>
      </c>
    </row>
    <row r="26" spans="1:2" x14ac:dyDescent="0.25">
      <c r="A26" s="18" t="s">
        <v>33</v>
      </c>
      <c r="B26" s="20">
        <v>4</v>
      </c>
    </row>
    <row r="27" spans="1:2" x14ac:dyDescent="0.25">
      <c r="A27" s="18" t="s">
        <v>36</v>
      </c>
      <c r="B27" s="20">
        <v>4</v>
      </c>
    </row>
    <row r="28" spans="1:2" x14ac:dyDescent="0.25">
      <c r="A28" s="18" t="s">
        <v>30</v>
      </c>
      <c r="B28" s="20">
        <v>2</v>
      </c>
    </row>
    <row r="29" spans="1:2" x14ac:dyDescent="0.25">
      <c r="A29" s="18" t="s">
        <v>51</v>
      </c>
      <c r="B29" s="20">
        <v>1</v>
      </c>
    </row>
    <row r="30" spans="1:2" x14ac:dyDescent="0.25">
      <c r="A30" s="18" t="s">
        <v>8</v>
      </c>
      <c r="B30" s="20">
        <v>14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2" sqref="R22"/>
    </sheetView>
  </sheetViews>
  <sheetFormatPr defaultRowHeight="15.75" x14ac:dyDescent="0.25"/>
  <sheetData>
    <row r="1" spans="1:1" x14ac:dyDescent="0.25">
      <c r="A1" t="s">
        <v>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xSplit="1" topLeftCell="B1" activePane="topRight" state="frozen"/>
      <selection pane="topRight" activeCell="G19" sqref="G19"/>
    </sheetView>
  </sheetViews>
  <sheetFormatPr defaultColWidth="11" defaultRowHeight="15.75" x14ac:dyDescent="0.25"/>
  <cols>
    <col min="1" max="1" width="97.625" customWidth="1"/>
    <col min="2" max="3" width="24.625" customWidth="1"/>
    <col min="4" max="9" width="19" customWidth="1"/>
    <col min="10" max="11" width="25.125" customWidth="1"/>
  </cols>
  <sheetData>
    <row r="1" spans="1:12" s="19" customFormat="1" x14ac:dyDescent="0.25">
      <c r="A1" s="19" t="s">
        <v>9</v>
      </c>
      <c r="B1" s="19" t="s">
        <v>10</v>
      </c>
      <c r="C1" s="19" t="s">
        <v>11</v>
      </c>
      <c r="D1" s="19" t="s">
        <v>12</v>
      </c>
      <c r="E1" s="19" t="s">
        <v>13</v>
      </c>
      <c r="F1" s="19" t="s">
        <v>14</v>
      </c>
      <c r="G1" s="19" t="s">
        <v>15</v>
      </c>
      <c r="H1" s="19" t="s">
        <v>16</v>
      </c>
      <c r="I1" s="19" t="s">
        <v>17</v>
      </c>
      <c r="J1" s="19" t="s">
        <v>18</v>
      </c>
      <c r="K1" s="19" t="s">
        <v>19</v>
      </c>
      <c r="L1" s="19" t="s">
        <v>20</v>
      </c>
    </row>
    <row r="2" spans="1:12" x14ac:dyDescent="0.25">
      <c r="A2" s="1" t="s">
        <v>21</v>
      </c>
      <c r="B2" t="s">
        <v>22</v>
      </c>
      <c r="C2" s="2">
        <v>45474</v>
      </c>
      <c r="D2">
        <v>162</v>
      </c>
      <c r="E2">
        <v>265044</v>
      </c>
      <c r="F2">
        <f>(E2/26268316)*100</f>
        <v>1.0089874052070944</v>
      </c>
      <c r="G2" s="4">
        <v>214313096</v>
      </c>
      <c r="H2">
        <v>149</v>
      </c>
      <c r="I2" s="3">
        <v>402908.62</v>
      </c>
      <c r="J2" t="s">
        <v>7</v>
      </c>
      <c r="K2" t="s">
        <v>23</v>
      </c>
      <c r="L2" t="s">
        <v>24</v>
      </c>
    </row>
    <row r="3" spans="1:12" x14ac:dyDescent="0.25">
      <c r="A3" s="1" t="s">
        <v>25</v>
      </c>
      <c r="B3" t="s">
        <v>22</v>
      </c>
      <c r="C3" s="2">
        <v>45413</v>
      </c>
      <c r="D3">
        <v>100</v>
      </c>
      <c r="E3">
        <v>442676</v>
      </c>
      <c r="F3">
        <f>(E3/26268316)*100</f>
        <v>1.6852089033800262</v>
      </c>
      <c r="G3" s="4">
        <v>11402414</v>
      </c>
      <c r="H3">
        <v>27</v>
      </c>
      <c r="I3" s="3">
        <v>21436.54</v>
      </c>
      <c r="J3" t="s">
        <v>7</v>
      </c>
      <c r="K3" t="s">
        <v>26</v>
      </c>
      <c r="L3" t="s">
        <v>24</v>
      </c>
    </row>
    <row r="4" spans="1:12" x14ac:dyDescent="0.25">
      <c r="A4" s="1" t="s">
        <v>27</v>
      </c>
      <c r="B4" t="s">
        <v>28</v>
      </c>
      <c r="C4" s="2">
        <v>45474</v>
      </c>
      <c r="D4">
        <v>64</v>
      </c>
      <c r="E4">
        <v>696381</v>
      </c>
      <c r="F4">
        <f t="shared" ref="F4:F14" si="0">(E4/26268316)*100</f>
        <v>2.6510302373399193</v>
      </c>
      <c r="G4" s="4">
        <v>8903353</v>
      </c>
      <c r="H4">
        <v>15</v>
      </c>
      <c r="I4" s="3">
        <v>16738.3</v>
      </c>
      <c r="J4" t="s">
        <v>7</v>
      </c>
      <c r="K4" t="s">
        <v>29</v>
      </c>
      <c r="L4" t="s">
        <v>30</v>
      </c>
    </row>
    <row r="5" spans="1:12" x14ac:dyDescent="0.25">
      <c r="A5" s="1" t="s">
        <v>31</v>
      </c>
      <c r="B5" t="s">
        <v>32</v>
      </c>
      <c r="C5" s="2">
        <v>45352</v>
      </c>
      <c r="D5">
        <v>71</v>
      </c>
      <c r="E5">
        <v>630333</v>
      </c>
      <c r="F5">
        <f t="shared" si="0"/>
        <v>2.3995942488281319</v>
      </c>
      <c r="G5" s="4">
        <v>6277541</v>
      </c>
      <c r="H5">
        <v>13</v>
      </c>
      <c r="I5" s="3">
        <v>11801.78</v>
      </c>
      <c r="J5" t="s">
        <v>4</v>
      </c>
      <c r="L5" t="s">
        <v>33</v>
      </c>
    </row>
    <row r="6" spans="1:12" x14ac:dyDescent="0.25">
      <c r="A6" s="1" t="s">
        <v>34</v>
      </c>
      <c r="B6" t="s">
        <v>35</v>
      </c>
      <c r="C6" s="2">
        <v>45383</v>
      </c>
      <c r="D6">
        <v>131</v>
      </c>
      <c r="E6">
        <v>327069</v>
      </c>
      <c r="F6">
        <f t="shared" si="0"/>
        <v>1.2451083655305502</v>
      </c>
      <c r="G6" s="4">
        <v>13907898</v>
      </c>
      <c r="H6">
        <v>53</v>
      </c>
      <c r="I6" s="3">
        <v>438199.02</v>
      </c>
      <c r="J6" t="s">
        <v>5</v>
      </c>
      <c r="L6" t="s">
        <v>36</v>
      </c>
    </row>
    <row r="7" spans="1:12" x14ac:dyDescent="0.25">
      <c r="A7" s="1" t="s">
        <v>37</v>
      </c>
      <c r="B7" t="s">
        <v>38</v>
      </c>
      <c r="C7" s="2">
        <v>45323</v>
      </c>
      <c r="D7">
        <v>38</v>
      </c>
      <c r="E7">
        <v>1098306</v>
      </c>
      <c r="F7">
        <f t="shared" si="0"/>
        <v>4.181105480838589</v>
      </c>
      <c r="G7" s="4">
        <v>10029070</v>
      </c>
      <c r="H7">
        <v>8</v>
      </c>
      <c r="I7" s="3">
        <v>18854.650000000001</v>
      </c>
      <c r="J7" t="s">
        <v>4</v>
      </c>
      <c r="L7" t="s">
        <v>36</v>
      </c>
    </row>
    <row r="8" spans="1:12" x14ac:dyDescent="0.25">
      <c r="A8" s="1" t="s">
        <v>39</v>
      </c>
      <c r="B8" t="s">
        <v>40</v>
      </c>
      <c r="C8" s="2">
        <v>45261</v>
      </c>
      <c r="D8">
        <v>64</v>
      </c>
      <c r="E8">
        <v>642200</v>
      </c>
      <c r="F8">
        <f t="shared" si="0"/>
        <v>2.4447703461462851</v>
      </c>
      <c r="G8" s="4">
        <v>8101068</v>
      </c>
      <c r="H8">
        <v>12</v>
      </c>
      <c r="I8" s="3">
        <v>15230.01</v>
      </c>
      <c r="J8" t="s">
        <v>5</v>
      </c>
      <c r="K8" t="s">
        <v>41</v>
      </c>
      <c r="L8" t="s">
        <v>24</v>
      </c>
    </row>
    <row r="9" spans="1:12" x14ac:dyDescent="0.25">
      <c r="A9" s="1" t="s">
        <v>42</v>
      </c>
      <c r="B9" t="s">
        <v>43</v>
      </c>
      <c r="C9" s="2">
        <v>45200</v>
      </c>
      <c r="D9">
        <v>43</v>
      </c>
      <c r="E9">
        <v>989058</v>
      </c>
      <c r="F9">
        <f t="shared" si="0"/>
        <v>3.7652128137943821</v>
      </c>
      <c r="G9" s="4">
        <v>8831524</v>
      </c>
      <c r="H9">
        <v>6</v>
      </c>
      <c r="I9" s="3">
        <v>6939.39</v>
      </c>
      <c r="J9" t="s">
        <v>3</v>
      </c>
      <c r="L9" t="s">
        <v>33</v>
      </c>
    </row>
    <row r="10" spans="1:12" s="11" customFormat="1" x14ac:dyDescent="0.25">
      <c r="A10" s="10" t="s">
        <v>44</v>
      </c>
      <c r="B10" s="11" t="s">
        <v>45</v>
      </c>
      <c r="C10" s="12">
        <v>45170</v>
      </c>
      <c r="D10" s="11">
        <v>41</v>
      </c>
      <c r="E10" s="11">
        <v>1040494</v>
      </c>
      <c r="F10" s="11">
        <f t="shared" si="0"/>
        <v>3.9610228535396024</v>
      </c>
      <c r="K10" s="11" t="s">
        <v>46</v>
      </c>
    </row>
    <row r="11" spans="1:12" s="11" customFormat="1" x14ac:dyDescent="0.25">
      <c r="A11" s="10" t="s">
        <v>47</v>
      </c>
      <c r="B11" s="11" t="s">
        <v>45</v>
      </c>
      <c r="C11" s="12">
        <v>45170</v>
      </c>
      <c r="D11" s="11">
        <v>39</v>
      </c>
      <c r="E11" s="11">
        <v>1100804</v>
      </c>
      <c r="F11" s="11">
        <f t="shared" si="0"/>
        <v>4.1906150360000236</v>
      </c>
      <c r="G11" s="14">
        <v>12192466</v>
      </c>
      <c r="H11" s="11">
        <v>7</v>
      </c>
      <c r="I11" s="13">
        <v>22921.84</v>
      </c>
      <c r="J11" s="11" t="s">
        <v>5</v>
      </c>
      <c r="L11" s="11" t="s">
        <v>33</v>
      </c>
    </row>
    <row r="12" spans="1:12" x14ac:dyDescent="0.25">
      <c r="A12" s="1" t="s">
        <v>48</v>
      </c>
      <c r="B12" t="s">
        <v>49</v>
      </c>
      <c r="C12" s="2">
        <v>45231</v>
      </c>
      <c r="D12">
        <v>64</v>
      </c>
      <c r="E12">
        <v>635941</v>
      </c>
      <c r="F12">
        <f t="shared" si="0"/>
        <v>2.4209431620968775</v>
      </c>
      <c r="G12" s="4">
        <v>10292485</v>
      </c>
      <c r="H12">
        <v>18</v>
      </c>
      <c r="I12" s="3">
        <v>19364.86</v>
      </c>
      <c r="J12" t="s">
        <v>7</v>
      </c>
      <c r="K12" t="s">
        <v>50</v>
      </c>
      <c r="L12" t="s">
        <v>51</v>
      </c>
    </row>
    <row r="13" spans="1:12" x14ac:dyDescent="0.25">
      <c r="A13" s="1" t="s">
        <v>52</v>
      </c>
      <c r="B13" t="s">
        <v>53</v>
      </c>
      <c r="C13" s="2">
        <v>45170</v>
      </c>
      <c r="D13">
        <v>33</v>
      </c>
      <c r="E13">
        <v>1169061</v>
      </c>
      <c r="F13">
        <f t="shared" si="0"/>
        <v>4.4504603949488049</v>
      </c>
      <c r="G13" s="4">
        <v>8272330</v>
      </c>
      <c r="H13">
        <v>7</v>
      </c>
      <c r="J13" t="s">
        <v>6</v>
      </c>
      <c r="L13" t="s">
        <v>33</v>
      </c>
    </row>
    <row r="14" spans="1:12" x14ac:dyDescent="0.25">
      <c r="A14" s="1" t="s">
        <v>54</v>
      </c>
      <c r="B14" t="s">
        <v>55</v>
      </c>
      <c r="D14">
        <v>106</v>
      </c>
      <c r="E14">
        <v>395702</v>
      </c>
      <c r="F14">
        <f t="shared" si="0"/>
        <v>1.5063851066813723</v>
      </c>
      <c r="G14" s="4">
        <v>13907898</v>
      </c>
      <c r="H14">
        <v>25</v>
      </c>
      <c r="J14" t="s">
        <v>4</v>
      </c>
      <c r="L14" t="s">
        <v>36</v>
      </c>
    </row>
    <row r="15" spans="1:12" x14ac:dyDescent="0.25">
      <c r="A15" t="s">
        <v>56</v>
      </c>
      <c r="G15" s="8" t="s">
        <v>57</v>
      </c>
      <c r="H15" s="9" t="s">
        <v>58</v>
      </c>
      <c r="I15" s="9" t="s">
        <v>59</v>
      </c>
      <c r="J15" s="9" t="s">
        <v>2</v>
      </c>
      <c r="K15" t="s">
        <v>60</v>
      </c>
      <c r="L15" t="s">
        <v>30</v>
      </c>
    </row>
    <row r="16" spans="1:12" x14ac:dyDescent="0.25">
      <c r="A16" t="s">
        <v>56</v>
      </c>
      <c r="G16" s="9"/>
      <c r="H16" s="9" t="s">
        <v>61</v>
      </c>
      <c r="I16" s="9" t="s">
        <v>62</v>
      </c>
      <c r="J16" s="9" t="s">
        <v>6</v>
      </c>
      <c r="K16" t="s">
        <v>63</v>
      </c>
      <c r="L16" t="s">
        <v>64</v>
      </c>
    </row>
    <row r="18" spans="1:9" x14ac:dyDescent="0.25">
      <c r="E18" s="6" t="s">
        <v>65</v>
      </c>
      <c r="F18" s="6">
        <f>AVERAGE(F2:F14)</f>
        <v>2.7623418734101275</v>
      </c>
      <c r="G18" s="15">
        <f>AVERAGE(G2:G14)</f>
        <v>27202595.25</v>
      </c>
      <c r="H18" s="6"/>
      <c r="I18" s="7">
        <f>AVERAGE(I2:I12)</f>
        <v>97439.501000000004</v>
      </c>
    </row>
    <row r="19" spans="1:9" x14ac:dyDescent="0.25">
      <c r="E19" s="6" t="s">
        <v>66</v>
      </c>
      <c r="F19" s="6"/>
      <c r="G19" s="15">
        <f>SUM(G2:G14)</f>
        <v>326431143</v>
      </c>
      <c r="H19" s="6">
        <f>SUM(H2:H14)</f>
        <v>340</v>
      </c>
      <c r="I19" s="7">
        <f>SUM(I2:I12)</f>
        <v>974395.01</v>
      </c>
    </row>
    <row r="23" spans="1:9" x14ac:dyDescent="0.25">
      <c r="G23" s="5" t="s">
        <v>67</v>
      </c>
      <c r="H23" s="5" t="s">
        <v>68</v>
      </c>
    </row>
    <row r="24" spans="1:9" x14ac:dyDescent="0.25">
      <c r="A24" s="16"/>
      <c r="G24" s="5"/>
      <c r="H24" s="5" t="s">
        <v>69</v>
      </c>
    </row>
    <row r="25" spans="1:9" x14ac:dyDescent="0.25">
      <c r="G25" s="5"/>
      <c r="H25" s="5" t="s">
        <v>70</v>
      </c>
    </row>
    <row r="26" spans="1:9" x14ac:dyDescent="0.25">
      <c r="G26" s="5"/>
      <c r="H26" s="5" t="s">
        <v>71</v>
      </c>
    </row>
    <row r="27" spans="1:9" x14ac:dyDescent="0.25">
      <c r="G27" s="5"/>
      <c r="H27" s="5" t="s">
        <v>72</v>
      </c>
    </row>
    <row r="28" spans="1:9" x14ac:dyDescent="0.25">
      <c r="G28" s="5"/>
      <c r="H28" s="5" t="s">
        <v>73</v>
      </c>
    </row>
    <row r="29" spans="1:9" x14ac:dyDescent="0.25">
      <c r="G29" s="5"/>
      <c r="H29" s="5" t="s">
        <v>74</v>
      </c>
    </row>
    <row r="30" spans="1:9" x14ac:dyDescent="0.25">
      <c r="G30" s="5"/>
      <c r="H30" s="5" t="s">
        <v>75</v>
      </c>
    </row>
    <row r="31" spans="1:9" x14ac:dyDescent="0.25">
      <c r="G31" s="5"/>
      <c r="H31" s="5" t="s">
        <v>76</v>
      </c>
    </row>
    <row r="32" spans="1:9" x14ac:dyDescent="0.25">
      <c r="G32" s="5"/>
      <c r="H32" s="5" t="s">
        <v>77</v>
      </c>
    </row>
    <row r="33" spans="7:8" x14ac:dyDescent="0.25">
      <c r="G33" s="5"/>
      <c r="H33" s="5" t="s">
        <v>78</v>
      </c>
    </row>
  </sheetData>
  <hyperlinks>
    <hyperlink ref="A3" r:id="rId1" display="https://doi.org/10.1111/1365-2664.14671"/>
    <hyperlink ref="A2" r:id="rId2" display="https://doi.org/10.1111/1365-2664.14701"/>
    <hyperlink ref="A5" r:id="rId3" display="https://doi.org/10.1016/j.scib.2024.05.017"/>
    <hyperlink ref="A6" r:id="rId4" display="https://doi.org/10.1016/j.foar.2023.12.009"/>
    <hyperlink ref="A7" r:id="rId5" display="https://doi.org/10.1002/anie.202317789"/>
    <hyperlink ref="A8" r:id="rId6" display="https://doi.org/10.1007/s11269-023-03635-5"/>
    <hyperlink ref="A9" r:id="rId7" display="https://doi.org/10.1016/j.jsp.2023.101250"/>
    <hyperlink ref="A11" r:id="rId8" display="https://doi.org/10.1007/s11783-024-1771-z"/>
    <hyperlink ref="A12" r:id="rId9" display="https://doi.org/10.1007/s00604-023-06035-z"/>
    <hyperlink ref="A13" r:id="rId10" display="https://doi.org/10.1002/jgt.23004"/>
    <hyperlink ref="A14" r:id="rId11" display="https://doi.org/10.1038/s41417-023-00659-2"/>
    <hyperlink ref="A4" r:id="rId12" display="https://doi.org/10.1002/pan3.1067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Breakdown</vt:lpstr>
      <vt:lpstr>Global coverage</vt:lpstr>
      <vt:lpstr>Research articles 23-24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Author</dc:creator>
  <cp:keywords/>
  <dc:description/>
  <cp:lastModifiedBy>Catherine Emma Diamond</cp:lastModifiedBy>
  <cp:revision/>
  <dcterms:created xsi:type="dcterms:W3CDTF">2024-07-11T00:21:52Z</dcterms:created>
  <dcterms:modified xsi:type="dcterms:W3CDTF">2024-07-12T09:08:23Z</dcterms:modified>
  <cp:category/>
  <cp:contentStatus/>
</cp:coreProperties>
</file>