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therine.diamond\Desktop\30 day reports\Water mngt\"/>
    </mc:Choice>
  </mc:AlternateContent>
  <bookViews>
    <workbookView xWindow="0" yWindow="0" windowWidth="20595" windowHeight="11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J16" i="1" l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<sst xmlns="http://schemas.openxmlformats.org/spreadsheetml/2006/main" count="96" uniqueCount="55">
  <si>
    <t>Date</t>
  </si>
  <si>
    <t>Media Type</t>
  </si>
  <si>
    <t>Media Outlet</t>
  </si>
  <si>
    <t>Title</t>
  </si>
  <si>
    <t>Link</t>
  </si>
  <si>
    <t>Author</t>
  </si>
  <si>
    <t>Sentiment</t>
  </si>
  <si>
    <t>Desktop Readership</t>
  </si>
  <si>
    <t>Mobile Readership</t>
  </si>
  <si>
    <t>Total Readership</t>
  </si>
  <si>
    <t>Shares</t>
  </si>
  <si>
    <t>Ad Equivalency</t>
  </si>
  <si>
    <t>Article Impact</t>
  </si>
  <si>
    <t>SEO Impact</t>
  </si>
  <si>
    <t>News</t>
  </si>
  <si>
    <t>ì›Œí„°ì €ë„ - ì „ì²´ê¸°ì‚¬</t>
  </si>
  <si>
    <t>[중국] 중국 교통-리버풀대 연구팀, 지속가능한 도시 물관리 개선 위한 방법 개발</t>
  </si>
  <si>
    <t>neutral</t>
  </si>
  <si>
    <t>Low</t>
  </si>
  <si>
    <t>Fluierul RO</t>
  </si>
  <si>
    <t>_ Noi metode de Ã®mbunÄƒtÄƒÈ›ire a managementului apei pentru dezvoltarea oraÈ™elor durabile</t>
  </si>
  <si>
    <t>Blog</t>
  </si>
  <si>
    <t>GreenStyle</t>
  </si>
  <si>
    <t>CittÃ  sostenibili: i metodi per ottimizzare risorse idriche</t>
  </si>
  <si>
    <t>Mirangela Cappello</t>
  </si>
  <si>
    <t>positive</t>
  </si>
  <si>
    <t>Medium</t>
  </si>
  <si>
    <t>Water Industry (KR)</t>
  </si>
  <si>
    <t>Tags</t>
  </si>
  <si>
    <t>Environmental News Network</t>
  </si>
  <si>
    <t>Environmental News Network - New Methods for Improving Water Management to Develop Sustainable Cities</t>
  </si>
  <si>
    <t>Phys.org</t>
  </si>
  <si>
    <t>New methods for improving water management to develop sustainable cities</t>
  </si>
  <si>
    <t>Yi Qian</t>
  </si>
  <si>
    <t>smartwatermagazine.com</t>
  </si>
  <si>
    <t>Xi'an Jiaotong-Liverpool University</t>
  </si>
  <si>
    <t>Nation Online</t>
  </si>
  <si>
    <t>Water Online</t>
  </si>
  <si>
    <t>New Methods For Improving Water Management To Develop Sustainable Cities</t>
  </si>
  <si>
    <t>United States</t>
  </si>
  <si>
    <t>AZoCleantech</t>
  </si>
  <si>
    <t>Water Environment Capacity Evaluation Index System for Suzhou</t>
  </si>
  <si>
    <t>Spain</t>
  </si>
  <si>
    <t>BIOENGINEER.ORG</t>
  </si>
  <si>
    <t>by Bioengineer</t>
  </si>
  <si>
    <t>New York</t>
  </si>
  <si>
    <t>Scienmag</t>
  </si>
  <si>
    <t>United Kingdom</t>
  </si>
  <si>
    <t>London, City of</t>
  </si>
  <si>
    <t>London</t>
  </si>
  <si>
    <t>Korea</t>
  </si>
  <si>
    <t>Romania</t>
  </si>
  <si>
    <t>Italy</t>
  </si>
  <si>
    <t>Isle of Man</t>
  </si>
  <si>
    <t>Sri Lanka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</si>
</sst>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4" fontId="0" fillId="0" borderId="0" xfId="0" applyNumberFormat="1" applyFill="1"/>
    <xf numFmtId="0" fontId="0" fillId="0" borderId="0" xfId="0" applyFill="1"/>
    <xf numFmtId="8" fontId="0" fillId="0" borderId="0" xfId="0" applyNumberFormat="1" applyFill="1"/>
    <xf numFmtId="14" fontId="0" fillId="0" borderId="0" xfId="0" applyNumberFormat="1"/>
    <xf numFmtId="8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topLeftCell="D1" workbookViewId="0">
      <selection activeCell="J16" sqref="J16"/>
    </sheetView>
  </sheetViews>
  <sheetFormatPr defaultRowHeight="15" x14ac:dyDescent="0.25"/>
  <cols>
    <col min="3" max="3" width="31.5703125" customWidth="1"/>
    <col min="4" max="4" width="73.140625" customWidth="1"/>
    <col min="5" max="5" width="44.7109375" customWidth="1"/>
    <col min="12" max="12" width="13.140625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8" s="3" customFormat="1" x14ac:dyDescent="0.25">
      <c r="A2" s="2">
        <v>45265</v>
      </c>
      <c r="B2" s="3" t="s">
        <v>14</v>
      </c>
      <c r="C2" s="3" t="s">
        <v>15</v>
      </c>
      <c r="D2" s="3" t="s">
        <v>16</v>
      </c>
      <c r="E2" s="3" t="str">
        <f>HYPERLINK("http://app2.cision.com/redir?s=8500001882345363&amp;startDate=1701702600000&amp;endDate=1701875400000", "http://www.waterjournal.co.kr/news/articleView.html?idxno=72392")</f>
        <v>http://www.waterjournal.co.kr/news/articleView.html?idxno=72392</v>
      </c>
      <c r="G2" s="3" t="s">
        <v>17</v>
      </c>
      <c r="H2" s="3">
        <v>14114</v>
      </c>
      <c r="I2" s="3">
        <v>3508</v>
      </c>
      <c r="J2" s="3">
        <v>17622</v>
      </c>
      <c r="K2" s="3">
        <v>0</v>
      </c>
      <c r="L2" s="4">
        <v>33.129359999999998</v>
      </c>
      <c r="M2" s="3" t="s">
        <v>18</v>
      </c>
      <c r="N2" s="3">
        <v>27</v>
      </c>
      <c r="P2" s="3" t="s">
        <v>50</v>
      </c>
    </row>
    <row r="3" spans="1:18" s="3" customFormat="1" x14ac:dyDescent="0.25">
      <c r="A3" s="2">
        <v>45260</v>
      </c>
      <c r="B3" s="3" t="s">
        <v>14</v>
      </c>
      <c r="C3" s="3" t="s">
        <v>19</v>
      </c>
      <c r="D3" s="3" t="s">
        <v>20</v>
      </c>
      <c r="E3" s="3" t="str">
        <f>HYPERLINK("http://app2.cision.com/redir?s=8500001870590307&amp;startDate=1701295200000&amp;endDate=1701468000000", "http://www.fluierul.ro/jsp/article/indexDisplayArticle.jsp?artid=93302&amp;title=-noi-metode-de-imbunatatire-a-managementului-apei-pentru-dezvoltarea-oraselor-durabile")</f>
        <v>http://www.fluierul.ro/jsp/article/indexDisplayArticle.jsp?artid=93302&amp;title=-noi-metode-de-imbunatatire-a-managementului-apei-pentru-dezvoltarea-oraselor-durabile</v>
      </c>
      <c r="G3" s="3" t="s">
        <v>17</v>
      </c>
      <c r="H3" s="3">
        <v>793</v>
      </c>
      <c r="I3" s="3">
        <v>5004</v>
      </c>
      <c r="J3" s="3">
        <v>5798</v>
      </c>
      <c r="K3" s="3">
        <v>0</v>
      </c>
      <c r="L3" s="4">
        <v>10.90024</v>
      </c>
      <c r="M3" s="3" t="s">
        <v>18</v>
      </c>
      <c r="N3" s="3">
        <v>37</v>
      </c>
      <c r="P3" s="3" t="s">
        <v>51</v>
      </c>
    </row>
    <row r="4" spans="1:18" s="3" customFormat="1" x14ac:dyDescent="0.25">
      <c r="A4" s="2">
        <v>45265</v>
      </c>
      <c r="B4" s="3" t="s">
        <v>21</v>
      </c>
      <c r="C4" s="3" t="s">
        <v>22</v>
      </c>
      <c r="D4" s="3" t="s">
        <v>23</v>
      </c>
      <c r="E4" s="3" t="str">
        <f>HYPERLINK("http://app2.cision.com/redir?s=8500001880678265&amp;startDate=1701687360000&amp;endDate=1701860160000", "https://www.greenstyle.it/citta-sostenibili-cina-nuovi-metodi-per-ottimizzare-risorse-idriche-411445.html")</f>
        <v>https://www.greenstyle.it/citta-sostenibili-cina-nuovi-metodi-per-ottimizzare-risorse-idriche-411445.html</v>
      </c>
      <c r="F4" s="3" t="s">
        <v>24</v>
      </c>
      <c r="G4" s="3" t="s">
        <v>25</v>
      </c>
      <c r="H4" s="3">
        <v>34511</v>
      </c>
      <c r="I4" s="3">
        <v>160281</v>
      </c>
      <c r="J4" s="3">
        <v>194793</v>
      </c>
      <c r="K4" s="3">
        <v>0</v>
      </c>
      <c r="L4" s="4">
        <v>366.21084000000002</v>
      </c>
      <c r="M4" s="3" t="s">
        <v>26</v>
      </c>
      <c r="N4" s="3">
        <v>60</v>
      </c>
      <c r="P4" s="3" t="s">
        <v>52</v>
      </c>
    </row>
    <row r="5" spans="1:18" s="3" customFormat="1" x14ac:dyDescent="0.25">
      <c r="A5" s="2">
        <v>45266</v>
      </c>
      <c r="B5" s="3" t="s">
        <v>14</v>
      </c>
      <c r="C5" s="3" t="s">
        <v>27</v>
      </c>
      <c r="D5" s="3" t="s">
        <v>16</v>
      </c>
      <c r="E5" s="3" t="str">
        <f>HYPERLINK("http://app2.cision.com/redir?s=8500001882370627&amp;startDate=1701738837000&amp;endDate=1701911637000", "http://waterindustry.co.kr/overseas/overseas01.php?ptype=view&amp;idx=130056")</f>
        <v>http://waterindustry.co.kr/overseas/overseas01.php?ptype=view&amp;idx=130056</v>
      </c>
      <c r="G5" s="3" t="s">
        <v>25</v>
      </c>
      <c r="H5" s="3">
        <v>1317</v>
      </c>
      <c r="I5" s="3">
        <v>539</v>
      </c>
      <c r="J5" s="3">
        <v>1857</v>
      </c>
      <c r="K5" s="3">
        <v>0</v>
      </c>
      <c r="L5" s="4">
        <v>3.4911599999999998</v>
      </c>
      <c r="M5" s="3" t="s">
        <v>18</v>
      </c>
      <c r="N5" s="3">
        <v>3</v>
      </c>
      <c r="O5" s="3" t="s">
        <v>28</v>
      </c>
      <c r="P5" s="3" t="s">
        <v>50</v>
      </c>
    </row>
    <row r="6" spans="1:18" s="3" customFormat="1" x14ac:dyDescent="0.25">
      <c r="A6" s="2">
        <v>45262</v>
      </c>
      <c r="B6" s="3" t="s">
        <v>14</v>
      </c>
      <c r="C6" s="3" t="s">
        <v>29</v>
      </c>
      <c r="D6" s="3" t="s">
        <v>30</v>
      </c>
      <c r="E6" s="3" t="str">
        <f>HYPERLINK("http://app2.cision.com/redir?s=8500001871637297&amp;startDate=1701392399000&amp;endDate=1701565199000", "https://www.enn.com/articles/73754-new-methods-for-improving-water-management-to-develop-sustainable-cities")</f>
        <v>https://www.enn.com/articles/73754-new-methods-for-improving-water-management-to-develop-sustainable-cities</v>
      </c>
      <c r="G6" s="3" t="s">
        <v>25</v>
      </c>
      <c r="H6" s="3">
        <v>4247</v>
      </c>
      <c r="I6" s="3">
        <v>3031</v>
      </c>
      <c r="J6" s="3">
        <v>7279</v>
      </c>
      <c r="K6" s="3">
        <v>0</v>
      </c>
      <c r="L6" s="4">
        <v>13.684519999999999</v>
      </c>
      <c r="M6" s="3" t="s">
        <v>18</v>
      </c>
      <c r="N6" s="3">
        <v>61</v>
      </c>
      <c r="P6" s="3" t="s">
        <v>39</v>
      </c>
    </row>
    <row r="7" spans="1:18" s="3" customFormat="1" x14ac:dyDescent="0.25">
      <c r="A7" s="2">
        <v>45261</v>
      </c>
      <c r="B7" s="3" t="s">
        <v>14</v>
      </c>
      <c r="C7" s="3" t="s">
        <v>31</v>
      </c>
      <c r="D7" s="3" t="s">
        <v>32</v>
      </c>
      <c r="E7" s="3" t="str">
        <f>HYPERLINK("http://app2.cision.com/redir?s=8500001870217782&amp;startDate=1701302400000&amp;endDate=1701475200000", "https://phys.org/news/2023-12-methods-sustainable-cities.html")</f>
        <v>https://phys.org/news/2023-12-methods-sustainable-cities.html</v>
      </c>
      <c r="F7" s="3" t="s">
        <v>33</v>
      </c>
      <c r="G7" s="3" t="s">
        <v>17</v>
      </c>
      <c r="H7" s="3">
        <v>1072725</v>
      </c>
      <c r="I7" s="3">
        <v>6638523</v>
      </c>
      <c r="J7" s="3">
        <v>7711248</v>
      </c>
      <c r="K7" s="3">
        <v>0</v>
      </c>
      <c r="L7" s="4">
        <v>14497.14624</v>
      </c>
      <c r="M7" s="3" t="s">
        <v>26</v>
      </c>
      <c r="N7" s="3">
        <v>90</v>
      </c>
      <c r="P7" s="3" t="s">
        <v>53</v>
      </c>
    </row>
    <row r="8" spans="1:18" s="3" customFormat="1" x14ac:dyDescent="0.25">
      <c r="A8" s="2">
        <v>45264</v>
      </c>
      <c r="B8" s="3" t="s">
        <v>14</v>
      </c>
      <c r="C8" s="3" t="s">
        <v>34</v>
      </c>
      <c r="D8" s="3" t="s">
        <v>32</v>
      </c>
      <c r="E8" s="3" t="str">
        <f>HYPERLINK("http://app2.cision.com/redir?s=8500001876602551&amp;startDate=1701623280000&amp;endDate=1701796080000", "https://smartwatermagazine.com/news/xian-jiaotong-liverpool-university/new-methods-improving-water-management-develop-sustainable")</f>
        <v>https://smartwatermagazine.com/news/xian-jiaotong-liverpool-university/new-methods-improving-water-management-develop-sustainable</v>
      </c>
      <c r="F8" s="3" t="s">
        <v>35</v>
      </c>
      <c r="G8" s="3" t="s">
        <v>17</v>
      </c>
      <c r="H8" s="3">
        <v>16135</v>
      </c>
      <c r="I8" s="3">
        <v>18722</v>
      </c>
      <c r="J8" s="3">
        <v>34858</v>
      </c>
      <c r="K8" s="3">
        <v>0</v>
      </c>
      <c r="L8" s="4">
        <v>65.53304</v>
      </c>
      <c r="M8" s="3" t="s">
        <v>18</v>
      </c>
      <c r="N8" s="3">
        <v>48</v>
      </c>
      <c r="P8" s="3" t="s">
        <v>42</v>
      </c>
    </row>
    <row r="9" spans="1:18" s="3" customFormat="1" x14ac:dyDescent="0.25">
      <c r="A9" s="2">
        <v>45261</v>
      </c>
      <c r="B9" s="3" t="s">
        <v>14</v>
      </c>
      <c r="C9" s="3" t="s">
        <v>36</v>
      </c>
      <c r="D9" s="3" t="s">
        <v>32</v>
      </c>
      <c r="E9" s="3" t="str">
        <f>HYPERLINK("http://app2.cision.com/redir?s=8500001870560822&amp;startDate=1701362370000&amp;endDate=1701535170000", "https://www.nation.lk/online/new-methods-for-improving-water-management-to-develop-sustainable-cities-243177.html")</f>
        <v>https://www.nation.lk/online/new-methods-for-improving-water-management-to-develop-sustainable-cities-243177.html</v>
      </c>
      <c r="G9" s="3" t="s">
        <v>17</v>
      </c>
      <c r="H9" s="3">
        <v>7418</v>
      </c>
      <c r="I9" s="3">
        <v>13580</v>
      </c>
      <c r="J9" s="3">
        <v>20998</v>
      </c>
      <c r="K9" s="3">
        <v>0</v>
      </c>
      <c r="L9" s="4">
        <v>39.476239999999997</v>
      </c>
      <c r="M9" s="3" t="s">
        <v>18</v>
      </c>
      <c r="N9" s="3">
        <v>60</v>
      </c>
      <c r="P9" s="3" t="s">
        <v>54</v>
      </c>
    </row>
    <row r="10" spans="1:18" x14ac:dyDescent="0.25">
      <c r="A10" s="5">
        <v>45264</v>
      </c>
      <c r="B10" t="s">
        <v>14</v>
      </c>
      <c r="C10" t="s">
        <v>37</v>
      </c>
      <c r="D10" t="s">
        <v>38</v>
      </c>
      <c r="E10" t="str">
        <f>HYPERLINK("http://app2.cision.com/redir?s=8500001876751651&amp;startDate=1701602367000&amp;endDate=1701775167000", "https://www.wateronline.com/doc/new-methods-for-improving-water-management-to-develop-sustainable-cities-0001")</f>
        <v>https://www.wateronline.com/doc/new-methods-for-improving-water-management-to-develop-sustainable-cities-0001</v>
      </c>
      <c r="G10" t="s">
        <v>17</v>
      </c>
      <c r="H10">
        <v>21371</v>
      </c>
      <c r="I10">
        <v>27280</v>
      </c>
      <c r="J10">
        <v>48651</v>
      </c>
      <c r="K10">
        <v>0</v>
      </c>
      <c r="L10" s="6">
        <v>91.463880000000003</v>
      </c>
      <c r="M10" t="s">
        <v>18</v>
      </c>
      <c r="N10">
        <v>57</v>
      </c>
      <c r="P10" t="s">
        <v>39</v>
      </c>
    </row>
    <row r="11" spans="1:18" x14ac:dyDescent="0.25">
      <c r="A11" s="5">
        <v>45264</v>
      </c>
      <c r="B11" t="s">
        <v>14</v>
      </c>
      <c r="C11" t="s">
        <v>40</v>
      </c>
      <c r="D11" t="s">
        <v>41</v>
      </c>
      <c r="E11" s="7" t="str">
        <f>HYPERLINK("http://app2.cision.com/redir?s=8500001878147050&amp;startDate=1701572280000&amp;endDate=1701745080000", "https://www.azocleantech.com/news.aspx?newsID=34349")</f>
        <v>https://www.azocleantech.com/news.aspx?newsID=34349</v>
      </c>
      <c r="G11" t="s">
        <v>17</v>
      </c>
      <c r="H11">
        <v>21770</v>
      </c>
      <c r="I11">
        <v>21398</v>
      </c>
      <c r="J11">
        <v>43168</v>
      </c>
      <c r="K11">
        <v>0</v>
      </c>
      <c r="L11" s="6">
        <v>81.155839999999998</v>
      </c>
      <c r="M11" t="s">
        <v>18</v>
      </c>
      <c r="N11">
        <v>57</v>
      </c>
      <c r="P11" t="s">
        <v>42</v>
      </c>
    </row>
    <row r="12" spans="1:18" x14ac:dyDescent="0.25">
      <c r="A12" s="5">
        <v>45261</v>
      </c>
      <c r="B12" t="s">
        <v>14</v>
      </c>
      <c r="C12" t="s">
        <v>43</v>
      </c>
      <c r="D12" t="s">
        <v>32</v>
      </c>
      <c r="E12" t="str">
        <f>HYPERLINK("http://app2.cision.com/redir?s=8500001870639505&amp;startDate=1701378480000&amp;endDate=1701551280000", "https://bioengineer.org/new-methods-for-improving-water-management-to-develop-sustainable-cities/")</f>
        <v>https://bioengineer.org/new-methods-for-improving-water-management-to-develop-sustainable-cities/</v>
      </c>
      <c r="F12" t="s">
        <v>44</v>
      </c>
      <c r="G12" t="s">
        <v>17</v>
      </c>
      <c r="H12">
        <v>937</v>
      </c>
      <c r="I12">
        <v>137</v>
      </c>
      <c r="J12">
        <v>1075</v>
      </c>
      <c r="K12">
        <v>0</v>
      </c>
      <c r="L12" s="6">
        <v>2.0209999999999999</v>
      </c>
      <c r="M12" t="s">
        <v>18</v>
      </c>
      <c r="N12">
        <v>46</v>
      </c>
      <c r="P12" t="s">
        <v>39</v>
      </c>
      <c r="Q12" t="s">
        <v>45</v>
      </c>
      <c r="R12" t="s">
        <v>45</v>
      </c>
    </row>
    <row r="13" spans="1:18" x14ac:dyDescent="0.25">
      <c r="A13" s="5">
        <v>45261</v>
      </c>
      <c r="B13" t="s">
        <v>14</v>
      </c>
      <c r="C13" t="s">
        <v>46</v>
      </c>
      <c r="D13" t="s">
        <v>32</v>
      </c>
      <c r="E13" t="str">
        <f>HYPERLINK("http://app2.cision.com/redir?s=8500001870364045&amp;startDate=1701378420000&amp;endDate=1701551220000", "https://scienmag.com/new-methods-for-improving-water-management-to-develop-sustainable-cities/")</f>
        <v>https://scienmag.com/new-methods-for-improving-water-management-to-develop-sustainable-cities/</v>
      </c>
      <c r="F13" t="s">
        <v>46</v>
      </c>
      <c r="G13" t="s">
        <v>17</v>
      </c>
      <c r="H13">
        <v>3378</v>
      </c>
      <c r="I13">
        <v>10342</v>
      </c>
      <c r="J13">
        <v>13721</v>
      </c>
      <c r="K13">
        <v>0</v>
      </c>
      <c r="L13" s="6">
        <v>25.795480000000001</v>
      </c>
      <c r="M13" t="s">
        <v>18</v>
      </c>
      <c r="N13">
        <v>59</v>
      </c>
      <c r="P13" t="s">
        <v>47</v>
      </c>
      <c r="Q13" t="s">
        <v>48</v>
      </c>
      <c r="R13" t="s">
        <v>49</v>
      </c>
    </row>
    <row r="16" spans="1:18" x14ac:dyDescent="0.25">
      <c r="J16">
        <f>SUM(J2:J13)</f>
        <v>8101068</v>
      </c>
      <c r="L16" s="6">
        <f>SUM(L2:L14)</f>
        <v>15230.00784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WIN-SCCMPRI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Emma Diamond</dc:creator>
  <cp:lastModifiedBy>Catherine Emma Diamond</cp:lastModifiedBy>
  <dcterms:created xsi:type="dcterms:W3CDTF">2023-12-19T04:53:42Z</dcterms:created>
  <dcterms:modified xsi:type="dcterms:W3CDTF">2024-07-11T07:21:49Z</dcterms:modified>
</cp:coreProperties>
</file>