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381c0e3a91c698/Desktop/"/>
    </mc:Choice>
  </mc:AlternateContent>
  <xr:revisionPtr revIDLastSave="348" documentId="8_{ACE432FD-0028-471F-8434-6E71D8BB0AF8}" xr6:coauthVersionLast="45" xr6:coauthVersionMax="45" xr10:uidLastSave="{C14ED94F-80CA-4114-9A58-7490B144AD42}"/>
  <bookViews>
    <workbookView xWindow="-120" yWindow="-120" windowWidth="29040" windowHeight="15840" firstSheet="2" activeTab="2" xr2:uid="{00000000-000D-0000-FFFF-FFFF00000000}"/>
  </bookViews>
  <sheets>
    <sheet name="Pivot Table by Category" sheetId="2" r:id="rId1"/>
    <sheet name="Pivot Table by Sub-Category" sheetId="3" r:id="rId2"/>
    <sheet name="Sheet5" sheetId="5" r:id="rId3"/>
    <sheet name="Pivot Table with Line Graph" sheetId="4" r:id="rId4"/>
    <sheet name="Data" sheetId="1" r:id="rId5"/>
  </sheet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2" i="5"/>
  <c r="E13" i="5"/>
  <c r="D13" i="5"/>
  <c r="C13" i="5"/>
  <c r="D12" i="5"/>
  <c r="D11" i="5"/>
  <c r="D10" i="5"/>
  <c r="D9" i="5"/>
  <c r="D8" i="5"/>
  <c r="D7" i="5"/>
  <c r="D6" i="5"/>
  <c r="D5" i="5"/>
  <c r="D4" i="5"/>
  <c r="D3" i="5"/>
  <c r="D2" i="5"/>
  <c r="C12" i="5"/>
  <c r="C10" i="5"/>
  <c r="C8" i="5"/>
  <c r="C5" i="5"/>
  <c r="C6" i="5"/>
  <c r="C4" i="5"/>
  <c r="C7" i="5"/>
  <c r="C9" i="5"/>
  <c r="C11" i="5"/>
  <c r="C3" i="5"/>
  <c r="C2" i="5"/>
  <c r="B2" i="5"/>
  <c r="B11" i="5"/>
  <c r="B9" i="5"/>
  <c r="B7" i="5"/>
  <c r="B13" i="5"/>
  <c r="B12" i="5"/>
  <c r="B10" i="5"/>
  <c r="B8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3" i="2"/>
  <c r="G32" i="2"/>
  <c r="G31" i="2"/>
</calcChain>
</file>

<file path=xl/sharedStrings.xml><?xml version="1.0" encoding="utf-8"?>
<sst xmlns="http://schemas.openxmlformats.org/spreadsheetml/2006/main" count="24830" uniqueCount="8402">
  <si>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</si>
  <si>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</si>
  <si>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</si>
  <si>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</si>
  <si>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</si>
  <si>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</si>
  <si>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</si>
  <si>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</si>
  <si>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</si>
  <si>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</si>
  <si>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</si>
  <si>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</si>
  <si>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</si>
  <si>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</si>
  <si>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</si>
  <si>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</si>
  <si>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</si>
  <si>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</si>
  <si>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</si>
  <si>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</si>
  <si>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</si>
  <si>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</si>
  <si>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</si>
  <si>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</si>
  <si>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</si>
  <si>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</si>
  <si>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</si>
  <si>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</si>
  <si>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</si>
  <si>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</si>
  <si>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</si>
  <si>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</si>
  <si>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</si>
  <si>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</si>
  <si>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</si>
  <si>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</si>
  <si>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</si>
  <si>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</si>
  <si>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</si>
  <si>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</si>
  <si>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</si>
  <si>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</si>
  <si>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</si>
  <si>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</si>
  <si>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</si>
  <si>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</si>
  <si>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</si>
  <si>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</si>
  <si>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</si>
  <si>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</si>
  <si>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</si>
  <si>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</si>
  <si>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</si>
  <si>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</si>
  <si>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</si>
  <si>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</si>
  <si>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</si>
  <si>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</si>
  <si>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</si>
  <si>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</si>
  <si>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</si>
  <si>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</si>
  <si>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</si>
  <si>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</si>
  <si>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</si>
  <si>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</si>
  <si>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</si>
  <si>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</si>
  <si>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</si>
  <si>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</si>
  <si>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</si>
  <si>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</si>
  <si>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</si>
  <si>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</si>
  <si>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</si>
  <si>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</si>
  <si>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</si>
  <si>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</si>
  <si>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</si>
  <si>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</si>
  <si>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</si>
  <si>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</si>
  <si>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</si>
  <si>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</si>
  <si>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</si>
  <si>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</si>
  <si>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</si>
  <si>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</si>
  <si>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</si>
  <si>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</si>
  <si>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</si>
  <si>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</si>
  <si>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</si>
  <si>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</si>
  <si>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</si>
  <si>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</si>
  <si>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</si>
  <si>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</si>
  <si>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</si>
  <si>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</si>
  <si>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</si>
  <si>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</si>
  <si>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</si>
  <si>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</si>
  <si>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</si>
  <si>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</si>
  <si>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</si>
  <si>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</si>
  <si>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</si>
  <si>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</si>
  <si>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</si>
  <si>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</si>
  <si>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</si>
  <si>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</si>
  <si>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</si>
  <si>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</si>
  <si>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</si>
  <si>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</si>
  <si>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</si>
  <si>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</si>
  <si>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</si>
  <si>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</si>
  <si>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</si>
  <si>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</si>
  <si>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</si>
  <si>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</si>
  <si>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</si>
  <si>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</si>
  <si>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</si>
  <si>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</si>
  <si>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</si>
  <si>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</si>
  <si>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</si>
  <si>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</si>
  <si>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</si>
  <si>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</si>
  <si>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</si>
  <si>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</si>
  <si>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</si>
  <si>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</si>
  <si>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</si>
  <si>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</si>
  <si>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</si>
  <si>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</si>
  <si>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</si>
  <si>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</si>
  <si>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</si>
  <si>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</si>
  <si>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</si>
  <si>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</si>
  <si>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</si>
  <si>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</si>
  <si>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</si>
  <si>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</si>
  <si>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</si>
  <si>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</si>
  <si>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</si>
  <si>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</si>
  <si>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</si>
  <si>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</si>
  <si>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</si>
  <si>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</si>
  <si>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</si>
  <si>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</si>
  <si>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</si>
  <si>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</si>
  <si>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</si>
  <si>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</si>
  <si>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</si>
  <si>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</si>
  <si>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</si>
  <si>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</si>
  <si>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</si>
  <si>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</si>
  <si>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</si>
  <si>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</si>
  <si>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</si>
  <si>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</si>
  <si>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</si>
  <si>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</si>
  <si>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</si>
  <si>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</si>
  <si>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</si>
  <si>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</si>
  <si>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</si>
  <si>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</si>
  <si>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</si>
  <si>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</si>
  <si>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</si>
  <si>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</si>
  <si>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</si>
  <si>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</si>
  <si>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</si>
  <si>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</si>
  <si>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</si>
  <si>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</si>
  <si>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</si>
  <si>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</si>
  <si>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</si>
  <si>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</si>
  <si>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</si>
  <si>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</si>
  <si>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</si>
  <si>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</si>
  <si>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</si>
  <si>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</si>
  <si>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</si>
  <si>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</si>
  <si>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</si>
  <si>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</si>
  <si>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</si>
  <si>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</si>
  <si>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</si>
  <si>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</si>
  <si>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</si>
  <si>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</si>
  <si>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</si>
  <si>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</si>
  <si>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</si>
  <si>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</si>
  <si>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</si>
  <si>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</si>
  <si>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</si>
  <si>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</si>
  <si>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</si>
  <si>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</si>
  <si>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</si>
  <si>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</si>
  <si>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</si>
  <si>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</si>
  <si>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</si>
  <si>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</si>
  <si>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</si>
  <si>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</si>
  <si>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</si>
  <si>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</si>
  <si>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</si>
  <si>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</si>
  <si>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</si>
  <si>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</si>
  <si>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</si>
  <si>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</si>
  <si>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</si>
  <si>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</si>
  <si>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</si>
  <si>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</si>
  <si>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</si>
  <si>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</si>
  <si>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</si>
  <si>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</si>
  <si>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</si>
  <si>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</si>
  <si>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</si>
  <si>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</si>
  <si>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</si>
  <si>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</si>
  <si>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</si>
  <si>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</si>
  <si>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</si>
  <si>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</si>
  <si>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</si>
  <si>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</si>
  <si>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</si>
  <si>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</si>
  <si>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</si>
  <si>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</si>
  <si>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</si>
  <si>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</si>
  <si>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</si>
  <si>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</si>
  <si>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</si>
  <si>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</si>
  <si>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</si>
  <si>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</si>
  <si>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</si>
  <si>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</si>
  <si>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</si>
  <si>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</si>
  <si>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</si>
  <si>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</si>
  <si>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</si>
  <si>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</si>
  <si>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</si>
  <si>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</si>
  <si>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</si>
  <si>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</si>
  <si>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</si>
  <si>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</si>
  <si>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</si>
  <si>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</si>
  <si>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</si>
  <si>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</si>
  <si>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</si>
  <si>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</si>
  <si>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</si>
  <si>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</si>
  <si>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</si>
  <si>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</si>
  <si>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</si>
  <si>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</si>
  <si>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</si>
  <si>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</si>
  <si>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</si>
  <si>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</si>
  <si>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</si>
  <si>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</si>
  <si>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</si>
  <si>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</si>
  <si>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</si>
  <si>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</si>
  <si>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</si>
  <si>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</si>
  <si>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</si>
  <si>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</si>
  <si>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</si>
  <si>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</si>
  <si>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</si>
  <si>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</si>
  <si>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</si>
  <si>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</si>
  <si>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</si>
  <si>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</si>
  <si>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</si>
  <si>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</si>
  <si>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</si>
  <si>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</si>
  <si>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</si>
  <si>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</si>
  <si>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</si>
  <si>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</si>
  <si>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</si>
  <si>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</si>
  <si>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</si>
  <si>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</si>
  <si>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</si>
  <si>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</si>
  <si>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</si>
  <si>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</si>
  <si>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</si>
  <si>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</si>
  <si>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</si>
  <si>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</si>
  <si>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</si>
  <si>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</si>
  <si>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</si>
  <si>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</si>
  <si>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</si>
  <si>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</si>
  <si>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</si>
  <si>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</si>
  <si>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</si>
  <si>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</si>
  <si>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</si>
  <si>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</si>
  <si>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</si>
  <si>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</si>
  <si>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</si>
  <si>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</si>
  <si>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</si>
  <si>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</si>
  <si>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</si>
  <si>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</si>
  <si>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</si>
  <si>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</si>
  <si>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</si>
  <si>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</si>
  <si>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</si>
  <si>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</si>
  <si>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</si>
  <si>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</si>
  <si>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</si>
  <si>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</si>
  <si>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</si>
  <si>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</si>
  <si>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</si>
  <si>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</si>
  <si>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</si>
  <si>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</si>
  <si>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</si>
  <si>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</si>
  <si>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</si>
  <si>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</si>
  <si>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</si>
  <si>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</si>
  <si>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</si>
  <si>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</si>
  <si>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</si>
  <si>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</si>
  <si>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</si>
  <si>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</si>
  <si>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</si>
  <si>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</si>
  <si>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</si>
  <si>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</si>
  <si>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</si>
  <si>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</si>
  <si>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</si>
  <si>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</si>
  <si>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</si>
  <si>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</si>
  <si>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</si>
  <si>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</si>
  <si>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</si>
  <si>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</si>
  <si>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</si>
  <si>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</si>
  <si>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</si>
  <si>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</si>
  <si>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</si>
  <si>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</si>
  <si>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</si>
  <si>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</si>
  <si>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</si>
  <si>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</si>
  <si>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</si>
  <si>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</si>
  <si>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</si>
  <si>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</si>
  <si>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</si>
  <si>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</si>
  <si>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</si>
  <si>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</si>
  <si>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</si>
  <si>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</si>
  <si>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</si>
  <si>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</si>
  <si>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</si>
  <si>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</si>
  <si>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</si>
  <si>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</si>
  <si>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</si>
  <si>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</si>
  <si>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</si>
  <si>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</si>
  <si>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</si>
  <si>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</si>
  <si>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</si>
  <si>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</si>
  <si>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</si>
  <si>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</si>
  <si>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</si>
  <si>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</si>
  <si>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</si>
  <si>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</si>
  <si>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</si>
  <si>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</si>
  <si>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</si>
  <si>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</si>
  <si>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</si>
  <si>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</si>
  <si>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</si>
  <si>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</si>
  <si>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</si>
  <si>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</si>
  <si>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</si>
  <si>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</si>
  <si>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</si>
  <si>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</si>
  <si>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</si>
  <si>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</si>
  <si>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</si>
  <si>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</si>
  <si>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</si>
  <si>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</si>
  <si>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</si>
  <si>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</si>
  <si>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</si>
  <si>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</si>
  <si>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</si>
  <si>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</si>
  <si>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</si>
  <si>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</si>
  <si>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</si>
  <si>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</si>
  <si>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</si>
  <si>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</si>
  <si>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</si>
  <si>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</si>
  <si>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</si>
  <si>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</si>
  <si>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</si>
  <si>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</si>
  <si>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</si>
  <si>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</si>
  <si>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</si>
  <si>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</si>
  <si>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</si>
  <si>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</si>
  <si>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</si>
  <si>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</si>
  <si>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</si>
  <si>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</si>
  <si>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</si>
  <si>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</si>
  <si>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</si>
  <si>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</si>
  <si>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</si>
  <si>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</si>
  <si>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</si>
  <si>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</si>
  <si>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</si>
  <si>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</si>
  <si>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</si>
  <si>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</si>
  <si>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</si>
  <si>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</si>
  <si>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</si>
  <si>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</si>
  <si>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</si>
  <si>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</si>
  <si>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</si>
  <si>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</si>
  <si>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</si>
  <si>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</si>
  <si>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</si>
  <si>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</si>
  <si>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</si>
  <si>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</si>
  <si>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</si>
  <si>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</si>
  <si>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</si>
  <si>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</si>
  <si>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</si>
  <si>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</si>
  <si>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</si>
  <si>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</si>
  <si>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</si>
  <si>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</si>
  <si>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</si>
  <si>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</si>
  <si>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</si>
  <si>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</si>
  <si>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</si>
  <si>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</si>
  <si>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</si>
  <si>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</si>
  <si>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</si>
  <si>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</si>
  <si>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</si>
  <si>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</si>
  <si>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</si>
  <si>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</si>
  <si>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</si>
  <si>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</si>
  <si>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</si>
  <si>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</si>
  <si>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</si>
  <si>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</si>
  <si>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</si>
  <si>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</si>
  <si>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</si>
  <si>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</si>
  <si>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</si>
  <si>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</si>
  <si>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</si>
  <si>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</si>
  <si>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</si>
  <si>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</si>
  <si>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</si>
  <si>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</si>
  <si>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</si>
  <si>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</si>
  <si>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</si>
  <si>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</si>
  <si>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</si>
  <si>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</si>
  <si>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</si>
  <si>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</si>
  <si>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</si>
  <si>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</si>
  <si>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</si>
  <si>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</si>
  <si>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</si>
  <si>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</si>
  <si>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</si>
  <si>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</si>
  <si>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</si>
  <si>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</si>
  <si>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</si>
  <si>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</si>
  <si>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</si>
  <si>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</si>
  <si>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</si>
  <si>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</si>
  <si>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</si>
  <si>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</si>
  <si>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</si>
  <si>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</si>
  <si>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</si>
  <si>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</si>
  <si>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</si>
  <si>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</si>
  <si>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</si>
  <si>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</si>
  <si>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</si>
  <si>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</si>
  <si>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</si>
  <si>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</si>
  <si>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</si>
  <si>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</si>
  <si>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</si>
  <si>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</si>
  <si>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</si>
  <si>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</si>
  <si>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</si>
  <si>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</si>
  <si>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</si>
  <si>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</si>
  <si>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</si>
  <si>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</si>
  <si>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</si>
  <si>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</si>
  <si>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</si>
  <si>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</si>
  <si>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</si>
  <si>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</si>
  <si>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</si>
  <si>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</si>
  <si>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</si>
  <si>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</si>
  <si>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</si>
  <si>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</si>
  <si>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</si>
  <si>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</si>
  <si>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</si>
  <si>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</si>
  <si>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</si>
  <si>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</si>
  <si>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</si>
  <si>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</si>
  <si>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</si>
  <si>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</si>
  <si>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</si>
  <si>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</si>
  <si>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</si>
  <si>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</si>
  <si>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</si>
  <si>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</si>
  <si>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</si>
  <si>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</si>
  <si>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</si>
  <si>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</si>
  <si>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</si>
  <si>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</si>
  <si>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</si>
  <si>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</si>
  <si>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</si>
  <si>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</si>
  <si>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</si>
  <si>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</si>
  <si>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</si>
  <si>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</si>
  <si>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</si>
  <si>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</si>
  <si>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</si>
  <si>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</si>
  <si>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</si>
  <si>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</si>
  <si>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</si>
  <si>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</si>
  <si>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</si>
  <si>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</si>
  <si>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</si>
  <si>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</si>
  <si>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</si>
  <si>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</si>
  <si>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</si>
  <si>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</si>
  <si>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</si>
  <si>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</si>
  <si>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</si>
  <si>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</si>
  <si>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</si>
  <si>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</si>
  <si>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</si>
  <si>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</si>
  <si>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</si>
  <si>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</si>
  <si>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</si>
  <si>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</si>
  <si>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</si>
  <si>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</si>
  <si>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</si>
  <si>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</si>
  <si>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</si>
  <si>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</si>
  <si>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</si>
  <si>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</si>
  <si>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</si>
  <si>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</si>
  <si>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</si>
  <si>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</si>
  <si>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</si>
  <si>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</si>
  <si>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</si>
  <si>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</si>
  <si>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</si>
  <si>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</si>
  <si>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</si>
  <si>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</si>
  <si>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</si>
  <si>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</si>
  <si>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</si>
  <si>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</si>
  <si>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</si>
  <si>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</si>
  <si>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</si>
  <si>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</si>
  <si>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</si>
  <si>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</si>
  <si>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</si>
  <si>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</si>
  <si>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</si>
  <si>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</si>
  <si>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</si>
  <si>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</si>
  <si>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</si>
  <si>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</si>
  <si>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</si>
  <si>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</si>
  <si>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</si>
  <si>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</si>
  <si>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</si>
  <si>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</si>
  <si>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</si>
  <si>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</si>
  <si>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</si>
  <si>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</si>
  <si>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</si>
  <si>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</si>
  <si>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</si>
  <si>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</si>
  <si>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</si>
  <si>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</si>
  <si>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</si>
  <si>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</si>
  <si>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</si>
  <si>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</si>
  <si>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</si>
  <si>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</si>
  <si>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</si>
  <si>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</si>
  <si>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</si>
  <si>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</si>
  <si>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</si>
  <si>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</si>
  <si>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</si>
  <si>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</si>
  <si>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</si>
  <si>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</si>
  <si>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</si>
  <si>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</si>
  <si>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</si>
  <si>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</si>
  <si>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</si>
  <si>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</si>
  <si>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</si>
  <si>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</si>
  <si>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</si>
  <si>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</si>
  <si>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</si>
  <si>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</si>
  <si>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</si>
  <si>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</si>
  <si>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</si>
  <si>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</si>
  <si>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</si>
  <si>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</si>
  <si>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</si>
  <si>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</si>
  <si>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</si>
  <si>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</si>
  <si>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</si>
  <si>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</si>
  <si>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</si>
  <si>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</si>
  <si>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</si>
  <si>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</si>
  <si>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</si>
  <si>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</si>
  <si>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</si>
  <si>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</si>
  <si>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</si>
  <si>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</si>
  <si>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</si>
  <si>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</si>
  <si>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</si>
  <si>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</si>
  <si>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</si>
  <si>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</si>
  <si>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</si>
  <si>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</si>
  <si>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</si>
  <si>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</si>
  <si>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</si>
  <si>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</si>
  <si>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</si>
  <si>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</si>
  <si>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</si>
  <si>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</si>
  <si>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</si>
  <si>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</si>
  <si>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</si>
  <si>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</si>
  <si>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</si>
  <si>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</si>
  <si>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</si>
  <si>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</si>
  <si>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</si>
  <si>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</si>
  <si>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</si>
  <si>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</si>
  <si>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</si>
  <si>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</si>
  <si>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</si>
  <si>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</si>
  <si>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</si>
  <si>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</si>
  <si>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</si>
  <si>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</si>
  <si>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</si>
  <si>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</si>
  <si>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</si>
  <si>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</si>
  <si>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</si>
  <si>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</si>
  <si>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</si>
  <si>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</si>
  <si>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</si>
  <si>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</si>
  <si>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</si>
  <si>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</si>
  <si>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</si>
  <si>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</si>
  <si>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</si>
  <si>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</si>
  <si>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</si>
  <si>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</si>
  <si>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</si>
  <si>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</si>
  <si>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</si>
  <si>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</si>
  <si>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</si>
  <si>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</si>
  <si>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</si>
  <si>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</si>
  <si>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</si>
  <si>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</si>
  <si>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</si>
  <si>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</si>
  <si>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</si>
  <si>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</si>
  <si>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</si>
  <si>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</si>
  <si>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</si>
  <si>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</si>
  <si>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</si>
  <si>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</si>
  <si>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</si>
  <si>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</si>
  <si>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</si>
  <si>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</si>
  <si>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</si>
  <si>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</si>
  <si>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</si>
  <si>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</si>
  <si>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</si>
  <si>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</si>
  <si>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</si>
  <si>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</si>
  <si>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</si>
  <si>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</si>
  <si>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</si>
  <si>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</si>
  <si>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</si>
  <si>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</si>
  <si>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</si>
  <si>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</si>
  <si>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</si>
  <si>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</si>
  <si>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</si>
  <si>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</si>
  <si>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</si>
  <si>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</si>
  <si>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</si>
  <si>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</si>
  <si>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</si>
  <si>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</si>
  <si>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</si>
  <si>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</si>
  <si>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</si>
  <si>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</si>
  <si>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</si>
  <si>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</si>
  <si>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</si>
  <si>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</si>
  <si>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</si>
  <si>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</si>
  <si>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</si>
  <si>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</si>
  <si>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</si>
  <si>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</si>
  <si>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</si>
  <si>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</si>
  <si>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</si>
  <si>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</si>
  <si>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</si>
  <si>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</si>
  <si>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</si>
  <si>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</si>
  <si>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</si>
  <si>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</si>
  <si>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</si>
  <si>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</si>
  <si>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</si>
  <si>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</si>
  <si>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</si>
  <si>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</si>
  <si>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</si>
  <si>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</si>
  <si>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</si>
  <si>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</si>
  <si>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</si>
  <si>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</si>
  <si>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</si>
  <si>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</si>
  <si>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</si>
  <si>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</si>
  <si>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</si>
  <si>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</si>
  <si>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</si>
  <si>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</si>
  <si>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</si>
  <si>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</si>
  <si>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</si>
  <si>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</si>
  <si>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</si>
  <si>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</si>
  <si>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</si>
  <si>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</si>
  <si>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</si>
  <si>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</si>
  <si>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</si>
  <si>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</si>
  <si>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</si>
  <si>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</si>
  <si>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</si>
  <si>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</si>
  <si>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</si>
  <si>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</si>
  <si>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</si>
  <si>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</si>
  <si>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</si>
  <si>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</si>
  <si>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</si>
  <si>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</si>
  <si>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</si>
  <si>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</si>
  <si>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</si>
  <si>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</si>
  <si>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</si>
  <si>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</si>
  <si>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</si>
  <si>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</si>
  <si>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</si>
  <si>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</si>
  <si>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</si>
  <si>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</si>
  <si>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</si>
  <si>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</si>
  <si>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</si>
  <si>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</si>
  <si>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</si>
  <si>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</si>
  <si>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</si>
  <si>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</si>
  <si>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</si>
  <si>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</si>
  <si>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</si>
  <si>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</si>
  <si>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</si>
  <si>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</si>
  <si>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</si>
  <si>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</si>
  <si>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</si>
  <si>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</si>
  <si>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</si>
  <si>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</si>
  <si>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</si>
  <si>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</si>
  <si>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</si>
  <si>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</si>
  <si>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</si>
  <si>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</si>
  <si>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</si>
  <si>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</si>
  <si>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</si>
  <si>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</si>
  <si>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</si>
  <si>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</si>
  <si>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</si>
  <si>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</si>
  <si>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</si>
  <si>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</si>
  <si>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</si>
  <si>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</si>
  <si>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</si>
  <si>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</si>
  <si>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</si>
  <si>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</si>
  <si>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</si>
  <si>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</si>
  <si>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</si>
  <si>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</si>
  <si>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</si>
  <si>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</si>
  <si>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</si>
  <si>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</si>
  <si>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</si>
  <si>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</si>
  <si>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</si>
  <si>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</si>
  <si>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</si>
  <si>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</si>
  <si>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</si>
  <si>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</si>
  <si>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</si>
  <si>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</si>
  <si>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</si>
  <si>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</si>
  <si>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</si>
  <si>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</si>
  <si>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</si>
  <si>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</si>
  <si>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</si>
  <si>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</si>
  <si>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</si>
  <si>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</si>
  <si>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</si>
  <si>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</si>
  <si>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</si>
  <si>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</si>
  <si>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</si>
  <si>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</si>
  <si>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</si>
  <si>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</si>
  <si>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</si>
  <si>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</si>
  <si>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</si>
  <si>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</si>
  <si>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</si>
  <si>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</si>
  <si>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</si>
  <si>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</si>
  <si>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</si>
  <si>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</si>
  <si>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</si>
  <si>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</si>
  <si>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</si>
  <si>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</si>
  <si>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</si>
  <si>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</si>
  <si>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</si>
  <si>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</si>
  <si>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</si>
  <si>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</si>
  <si>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</si>
  <si>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</si>
  <si>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</si>
  <si>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</si>
  <si>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</si>
  <si>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</si>
  <si>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</si>
  <si>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</si>
  <si>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</si>
  <si>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</si>
  <si>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</si>
  <si>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</si>
  <si>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</si>
  <si>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</si>
  <si>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</si>
  <si>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</si>
  <si>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</si>
  <si>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</si>
  <si>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</si>
  <si>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</si>
  <si>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</si>
  <si>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</si>
  <si>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</si>
  <si>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</si>
  <si>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</si>
  <si>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</si>
  <si>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</si>
  <si>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</si>
  <si>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</si>
  <si>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</si>
  <si>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</si>
  <si>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</si>
  <si>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</si>
  <si>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</si>
  <si>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</si>
  <si>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</si>
  <si>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</si>
  <si>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</si>
  <si>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</si>
  <si>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</si>
  <si>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</si>
  <si>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</si>
  <si>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</si>
  <si>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</si>
  <si>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</si>
  <si>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</si>
  <si>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</si>
  <si>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</si>
  <si>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</si>
  <si>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</si>
  <si>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</si>
  <si>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</si>
  <si>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</si>
  <si>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</si>
  <si>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</si>
  <si>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</si>
  <si>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</si>
  <si>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</si>
  <si>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</si>
  <si>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</si>
  <si>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</si>
  <si>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</si>
  <si>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</si>
  <si>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</si>
  <si>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</si>
  <si>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</si>
  <si>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</si>
  <si>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</si>
  <si>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</si>
  <si>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</si>
  <si>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</si>
  <si>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</si>
  <si>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</si>
  <si>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</si>
  <si>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</si>
  <si>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</si>
  <si>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</si>
  <si>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</si>
  <si>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</si>
  <si>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</si>
  <si>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</si>
  <si>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</si>
  <si>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</si>
  <si>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</si>
  <si>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</si>
  <si>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</si>
  <si>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</si>
  <si>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</si>
  <si>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</si>
  <si>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</si>
  <si>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</si>
  <si>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</si>
  <si>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</si>
  <si>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</si>
  <si>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</si>
  <si>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</si>
  <si>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</si>
  <si>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</si>
  <si>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</si>
  <si>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</si>
  <si>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</si>
  <si>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</si>
  <si>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</si>
  <si>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</si>
  <si>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</si>
  <si>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</si>
  <si>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</si>
  <si>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</si>
  <si>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</si>
  <si>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</si>
  <si>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</si>
  <si>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</si>
  <si>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</si>
  <si>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</si>
  <si>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</si>
  <si>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</si>
  <si>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</si>
  <si>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</si>
  <si>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</si>
  <si>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</si>
  <si>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</si>
  <si>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</si>
  <si>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</si>
  <si>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</si>
  <si>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</si>
  <si>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</si>
  <si>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</si>
  <si>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</si>
  <si>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</si>
  <si>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</si>
  <si>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</si>
  <si>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</si>
  <si>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</si>
  <si>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</si>
  <si>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</si>
  <si>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</si>
  <si>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</si>
  <si>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</si>
  <si>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</si>
  <si>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</si>
  <si>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</si>
  <si>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</si>
  <si>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</si>
  <si>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</si>
  <si>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</si>
  <si>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</si>
  <si>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</si>
  <si>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</si>
  <si>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</si>
  <si>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</si>
  <si>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</si>
  <si>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</si>
  <si>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</si>
  <si>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</si>
  <si>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</si>
  <si>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</si>
  <si>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</si>
  <si>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</si>
  <si>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</si>
  <si>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</si>
  <si>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</si>
  <si>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</si>
  <si>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</si>
  <si>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</si>
  <si>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</si>
  <si>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</si>
  <si>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</si>
  <si>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</si>
  <si>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</si>
  <si>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</si>
  <si>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</si>
  <si>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</si>
  <si>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</si>
  <si>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</si>
  <si>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</si>
  <si>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</si>
  <si>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</si>
  <si>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</si>
  <si>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</si>
  <si>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</si>
  <si>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</si>
  <si>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</si>
  <si>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</si>
  <si>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</si>
  <si>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</si>
  <si>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</si>
  <si>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</si>
  <si>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</si>
  <si>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</si>
  <si>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</si>
  <si>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</si>
  <si>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</si>
  <si>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</si>
  <si>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</si>
  <si>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</si>
  <si>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</si>
  <si>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</si>
  <si>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</si>
  <si>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</si>
  <si>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</si>
  <si>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</si>
  <si>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</si>
  <si>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</si>
  <si>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</si>
  <si>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</si>
  <si>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</si>
  <si>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</si>
  <si>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</si>
  <si>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</si>
  <si>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</si>
  <si>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</si>
  <si>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</si>
  <si>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</si>
  <si>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</si>
  <si>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</si>
  <si>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</si>
  <si>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</si>
  <si>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</si>
  <si>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</si>
  <si>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</si>
  <si>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</si>
  <si>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</si>
  <si>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</si>
  <si>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</si>
  <si>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</si>
  <si>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</si>
  <si>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</si>
  <si>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</si>
  <si>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</si>
  <si>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</si>
  <si>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</si>
  <si>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</si>
  <si>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</si>
  <si>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</si>
  <si>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</si>
  <si>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</si>
  <si>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</si>
  <si>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</si>
  <si>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</si>
  <si>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</si>
  <si>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</si>
  <si>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</si>
  <si>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</si>
  <si>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</si>
  <si>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</si>
  <si>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</si>
  <si>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</si>
  <si>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</si>
  <si>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</si>
  <si>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</si>
  <si>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</si>
  <si>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</si>
  <si>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</si>
  <si>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</si>
  <si>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</si>
  <si>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</si>
  <si>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</si>
  <si>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</si>
  <si>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</si>
  <si>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</si>
  <si>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</si>
  <si>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</si>
  <si>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</si>
  <si>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</si>
  <si>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</si>
  <si>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</si>
  <si>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</si>
  <si>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</si>
  <si>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</si>
  <si>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</si>
  <si>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</si>
  <si>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</si>
  <si>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</si>
  <si>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</si>
  <si>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</si>
  <si>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</si>
  <si>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</si>
  <si>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</si>
  <si>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</si>
  <si>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</si>
  <si>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</si>
  <si>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</si>
  <si>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</si>
  <si>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</si>
  <si>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</si>
  <si>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</si>
  <si>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</si>
  <si>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</si>
  <si>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</si>
  <si>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</si>
  <si>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</si>
  <si>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</si>
  <si>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</si>
  <si>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</si>
  <si>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</si>
  <si>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</si>
  <si>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</si>
  <si>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</si>
  <si>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</si>
  <si>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</si>
  <si>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</si>
  <si>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</si>
  <si>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</si>
  <si>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</si>
  <si>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</si>
  <si>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</si>
  <si>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</si>
  <si>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</si>
  <si>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</si>
  <si>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</si>
  <si>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</si>
  <si>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</si>
  <si>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</si>
  <si>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</si>
  <si>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</si>
  <si>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</si>
  <si>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</si>
  <si>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</si>
  <si>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</si>
  <si>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</si>
  <si>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</si>
  <si>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</si>
  <si>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</si>
  <si>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</si>
  <si>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</si>
  <si>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</si>
  <si>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</si>
  <si>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</si>
  <si>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</si>
  <si>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</si>
  <si>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</si>
  <si>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</si>
  <si>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</si>
  <si>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</si>
  <si>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</si>
  <si>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</si>
  <si>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</si>
  <si>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</si>
  <si>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</si>
  <si>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</si>
  <si>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</si>
  <si>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</si>
  <si>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</si>
  <si>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</si>
  <si>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</si>
  <si>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</si>
  <si>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</si>
  <si>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</si>
  <si>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</si>
  <si>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</si>
  <si>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</si>
  <si>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</si>
  <si>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</si>
  <si>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</si>
  <si>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</si>
  <si>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</si>
  <si>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</si>
  <si>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</si>
  <si>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</si>
  <si>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</si>
  <si>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</si>
  <si>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</si>
  <si>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</si>
  <si>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</si>
  <si>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</si>
  <si>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</si>
  <si>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</si>
  <si>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</si>
  <si>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</si>
  <si>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</si>
  <si>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</si>
  <si>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</si>
  <si>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</si>
  <si>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</si>
  <si>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</si>
  <si>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</si>
  <si>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</si>
  <si>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</si>
  <si>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</si>
  <si>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</si>
  <si>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</si>
  <si>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</si>
  <si>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</si>
  <si>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</si>
  <si>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</si>
  <si>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</si>
  <si>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</si>
  <si>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</si>
  <si>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</si>
  <si>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</si>
  <si>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</si>
  <si>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</si>
  <si>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</si>
  <si>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</si>
  <si>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</si>
  <si>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</si>
  <si>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</si>
  <si>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</si>
  <si>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</si>
  <si>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</si>
  <si>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</si>
  <si>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</si>
  <si>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</si>
  <si>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</si>
  <si>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</si>
  <si>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</si>
  <si>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</si>
  <si>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</si>
  <si>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</si>
  <si>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</si>
  <si>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</si>
  <si>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</si>
  <si>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</si>
  <si>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</si>
  <si>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</si>
  <si>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</si>
  <si>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</si>
  <si>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</si>
  <si>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</si>
  <si>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</si>
  <si>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</si>
  <si>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</si>
  <si>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</si>
  <si>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</si>
  <si>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</si>
  <si>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</si>
  <si>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</si>
  <si>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</si>
  <si>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</si>
  <si>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</si>
  <si>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</si>
  <si>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</si>
  <si>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</si>
  <si>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</si>
  <si>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</si>
  <si>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</si>
  <si>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</si>
  <si>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</si>
  <si>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</si>
  <si>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</si>
  <si>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</si>
  <si>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</si>
  <si>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</si>
  <si>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</si>
  <si>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</si>
  <si>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</si>
  <si>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</si>
  <si>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</si>
  <si>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</si>
  <si>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</si>
  <si>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</si>
  <si>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</si>
  <si>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</si>
  <si>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</si>
  <si>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</si>
  <si>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</si>
  <si>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</si>
  <si>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</si>
  <si>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</si>
  <si>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</si>
  <si>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</si>
  <si>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</si>
  <si>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</si>
  <si>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</si>
  <si>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</si>
  <si>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</si>
  <si>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</si>
  <si>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</si>
  <si>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</si>
  <si>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</si>
  <si>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</si>
  <si>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</si>
  <si>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</si>
  <si>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</si>
  <si>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</si>
  <si>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</si>
  <si>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</si>
  <si>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</si>
  <si>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</si>
  <si>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</si>
  <si>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</si>
  <si>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</si>
  <si>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</si>
  <si>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</si>
  <si>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</si>
  <si>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</si>
  <si>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</si>
  <si>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</si>
  <si>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</si>
  <si>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</si>
  <si>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</si>
  <si>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</si>
  <si>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</si>
  <si>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</si>
  <si>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</si>
  <si>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</si>
  <si>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</si>
  <si>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</si>
  <si>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</si>
  <si>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</si>
  <si>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</si>
  <si>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</si>
  <si>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</si>
  <si>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</si>
  <si>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</si>
  <si>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</si>
  <si>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</si>
  <si>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</si>
  <si>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</si>
  <si>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</si>
  <si>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</si>
  <si>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</si>
  <si>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</si>
  <si>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</si>
  <si>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</si>
  <si>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</si>
  <si>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</si>
  <si>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</si>
  <si>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</si>
  <si>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</si>
  <si>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</si>
  <si>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</si>
  <si>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</si>
  <si>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</si>
  <si>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</si>
  <si>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</si>
  <si>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</si>
  <si>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</si>
  <si>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</si>
  <si>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</si>
  <si>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</si>
  <si>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</si>
  <si>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</si>
  <si>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</si>
  <si>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</si>
  <si>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</si>
  <si>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</si>
  <si>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</si>
  <si>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</si>
  <si>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</si>
  <si>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</si>
  <si>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</si>
  <si>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</si>
  <si>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</si>
  <si>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</si>
  <si>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</si>
  <si>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</si>
  <si>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</si>
  <si>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</si>
  <si>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</si>
  <si>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</si>
  <si>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</si>
  <si>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</si>
  <si>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</si>
  <si>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</si>
  <si>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</si>
  <si>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</si>
  <si>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</si>
  <si>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</si>
  <si>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</si>
  <si>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</si>
  <si>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</si>
  <si>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</si>
  <si>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</si>
  <si>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</si>
  <si>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</si>
  <si>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</si>
  <si>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</si>
  <si>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</si>
  <si>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</si>
  <si>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</si>
  <si>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</si>
  <si>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</si>
  <si>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</si>
  <si>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</si>
  <si>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</si>
  <si>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</si>
  <si>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</si>
  <si>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</si>
  <si>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</si>
  <si>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</si>
  <si>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</si>
  <si>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</si>
  <si>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</si>
  <si>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</si>
  <si>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</si>
  <si>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</si>
  <si>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</si>
  <si>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</si>
  <si>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</si>
  <si>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</si>
  <si>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</si>
  <si>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</si>
  <si>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</si>
  <si>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</si>
  <si>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</si>
  <si>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</si>
  <si>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</si>
  <si>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</si>
  <si>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</si>
  <si>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</si>
  <si>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</si>
  <si>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</si>
  <si>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</si>
  <si>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</si>
  <si>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</si>
  <si>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</si>
  <si>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</si>
  <si>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</si>
  <si>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</si>
  <si>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</si>
  <si>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</si>
  <si>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</si>
  <si>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</si>
  <si>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</si>
  <si>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</si>
  <si>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</si>
  <si>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</si>
  <si>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</si>
  <si>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</si>
  <si>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</si>
  <si>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</si>
  <si>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</si>
  <si>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</si>
  <si>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</si>
  <si>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</si>
  <si>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</si>
  <si>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</si>
  <si>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</si>
  <si>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</si>
  <si>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</si>
  <si>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</si>
  <si>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</si>
  <si>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</si>
  <si>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</si>
  <si>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</si>
  <si>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</si>
  <si>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</si>
  <si>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</si>
  <si>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</si>
  <si>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</si>
  <si>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</si>
  <si>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</si>
  <si>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</si>
  <si>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</si>
  <si>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</si>
  <si>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</si>
  <si>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</si>
  <si>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</si>
  <si>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</si>
  <si>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</si>
  <si>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</si>
  <si>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</si>
  <si>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</si>
  <si>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</si>
  <si>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</si>
  <si>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</si>
  <si>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</si>
  <si>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</si>
  <si>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</si>
  <si>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</si>
  <si>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</si>
  <si>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</si>
  <si>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</si>
  <si>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</si>
  <si>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</si>
  <si>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</si>
  <si>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</si>
  <si>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</si>
  <si>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</si>
  <si>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</si>
  <si>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</si>
  <si>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</si>
  <si>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</si>
  <si>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</si>
  <si>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</si>
  <si>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</si>
  <si>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</si>
  <si>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</si>
  <si>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</si>
  <si>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</si>
  <si>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</si>
  <si>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</si>
  <si>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</si>
  <si>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</si>
  <si>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</si>
  <si>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</si>
  <si>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</si>
  <si>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</si>
  <si>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</si>
  <si>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</si>
  <si>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</si>
  <si>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</si>
  <si>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</si>
  <si>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</si>
  <si>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</si>
  <si>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</si>
  <si>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</si>
  <si>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</si>
  <si>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</si>
  <si>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</si>
  <si>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</si>
  <si>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</si>
  <si>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</si>
  <si>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</si>
  <si>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</si>
  <si>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</si>
  <si>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</si>
  <si>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</si>
  <si>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</si>
  <si>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</si>
  <si>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</si>
  <si>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</si>
  <si>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</si>
  <si>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</si>
  <si>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</si>
  <si>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</si>
  <si>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</si>
  <si>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</si>
  <si>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</si>
  <si>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</si>
  <si>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</si>
  <si>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</si>
  <si>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</si>
  <si>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</si>
  <si>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</si>
  <si>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</si>
  <si>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</si>
  <si>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</si>
  <si>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</si>
  <si>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</si>
  <si>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</si>
  <si>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</si>
  <si>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</si>
  <si>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</si>
  <si>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</si>
  <si>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</si>
  <si>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</si>
  <si>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</si>
  <si>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</si>
  <si>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</si>
  <si>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</si>
  <si>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</si>
  <si>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</si>
  <si>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</si>
  <si>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</si>
  <si>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</si>
  <si>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</si>
  <si>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</si>
  <si>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</si>
  <si>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</si>
  <si>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</si>
  <si>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</si>
  <si>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</si>
  <si>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</si>
  <si>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</si>
  <si>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</si>
  <si>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</si>
  <si>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</si>
  <si>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</si>
  <si>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</si>
  <si>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</si>
  <si>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</si>
  <si>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</si>
  <si>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</si>
  <si>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</si>
  <si>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</si>
  <si>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</si>
  <si>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</si>
  <si>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</si>
  <si>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</si>
  <si>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</si>
  <si>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</si>
  <si>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</si>
  <si>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</si>
  <si>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</si>
  <si>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</si>
  <si>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</si>
  <si>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</si>
  <si>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</si>
  <si>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</si>
  <si>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</si>
  <si>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</si>
  <si>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</si>
  <si>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</si>
  <si>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</si>
  <si>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</si>
  <si>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</si>
  <si>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</si>
  <si>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</si>
  <si>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</si>
  <si>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</si>
  <si>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</si>
  <si>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</si>
  <si>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</si>
  <si>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</si>
  <si>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</si>
  <si>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</si>
  <si>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</si>
  <si>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</si>
  <si>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</si>
  <si>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</si>
  <si>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</si>
  <si>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</si>
  <si>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</si>
  <si>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</si>
  <si>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</si>
  <si>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</si>
  <si>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</si>
  <si>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</si>
  <si>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</si>
  <si>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</si>
  <si>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</si>
  <si>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</si>
  <si>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</si>
  <si>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</si>
  <si>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</si>
  <si>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</si>
  <si>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</si>
  <si>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</si>
  <si>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</si>
  <si>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</si>
  <si>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</si>
  <si>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</si>
  <si>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</si>
  <si>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</si>
  <si>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</si>
  <si>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</si>
  <si>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</si>
  <si>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</si>
  <si>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</si>
  <si>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</si>
  <si>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</si>
  <si>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</si>
  <si>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</si>
  <si>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</si>
  <si>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</si>
  <si>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</si>
  <si>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</si>
  <si>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</si>
  <si>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</si>
  <si>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</si>
  <si>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</si>
  <si>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</si>
  <si>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</si>
  <si>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</si>
  <si>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</si>
  <si>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</si>
  <si>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</si>
  <si>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</si>
  <si>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</si>
  <si>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</si>
  <si>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</si>
  <si>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</si>
  <si>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</si>
  <si>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</si>
  <si>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</si>
  <si>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</si>
  <si>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</si>
  <si>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</si>
  <si>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</si>
  <si>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</si>
  <si>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</si>
  <si>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</si>
  <si>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</si>
  <si>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</si>
  <si>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</si>
  <si>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</si>
  <si>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</si>
  <si>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</si>
  <si>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</si>
  <si>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</si>
  <si>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</si>
  <si>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</si>
  <si>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</si>
  <si>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</si>
  <si>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</si>
  <si>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</si>
  <si>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</si>
  <si>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</si>
  <si>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</si>
  <si>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</si>
  <si>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</si>
  <si>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</si>
  <si>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</si>
  <si>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</si>
  <si>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</si>
  <si>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</si>
  <si>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</si>
  <si>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</si>
  <si>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</si>
  <si>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</si>
  <si>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</si>
  <si>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</si>
  <si>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</si>
  <si>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</si>
  <si>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</si>
  <si>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</si>
  <si>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</si>
  <si>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</si>
  <si>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</si>
  <si>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</si>
  <si>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</si>
  <si>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</si>
  <si>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</si>
  <si>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</si>
  <si>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</si>
  <si>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</si>
  <si>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</si>
  <si>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</si>
  <si>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</si>
  <si>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</si>
  <si>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</si>
  <si>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</si>
  <si>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</si>
  <si>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</si>
  <si>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</si>
  <si>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</si>
  <si>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</si>
  <si>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</si>
  <si>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</si>
  <si>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</si>
  <si>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</si>
  <si>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</si>
  <si>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</si>
  <si>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</si>
  <si>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</si>
  <si>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</si>
  <si>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</si>
  <si>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</si>
  <si>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</si>
  <si>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</si>
  <si>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</si>
  <si>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</si>
  <si>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</si>
  <si>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</si>
  <si>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</si>
  <si>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</si>
  <si>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</si>
  <si>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</si>
  <si>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</si>
  <si>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</si>
  <si>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</si>
  <si>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</si>
  <si>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</si>
  <si>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</si>
  <si>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</si>
  <si>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</si>
  <si>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</si>
  <si>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</si>
  <si>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</si>
  <si>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</si>
  <si>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</si>
  <si>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</si>
  <si>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</si>
  <si>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</si>
  <si>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</si>
  <si>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</si>
  <si>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</si>
  <si>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</si>
  <si>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</si>
  <si>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</si>
  <si>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</si>
  <si>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</si>
  <si>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</si>
  <si>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</si>
  <si>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</si>
  <si>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</si>
  <si>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</si>
  <si>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</si>
  <si>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</si>
  <si>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</si>
  <si>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</si>
  <si>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</si>
  <si>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</si>
  <si>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</si>
  <si>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</si>
  <si>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</si>
  <si>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</si>
  <si>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</si>
  <si>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</si>
  <si>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</si>
  <si>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</si>
  <si>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</si>
  <si>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</si>
  <si>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</si>
  <si>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</si>
  <si>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</si>
  <si>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</si>
  <si>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</si>
  <si>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</si>
  <si>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</si>
  <si>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</si>
  <si>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</si>
  <si>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</si>
  <si>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</si>
  <si>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</si>
  <si>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</si>
  <si>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</si>
  <si>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</si>
  <si>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</si>
  <si>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</si>
  <si>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</si>
  <si>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</si>
  <si>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</si>
  <si>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</si>
  <si>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</si>
  <si>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</si>
  <si>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</si>
  <si>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</si>
  <si>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</si>
  <si>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</si>
  <si>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</si>
  <si>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</si>
  <si>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</si>
  <si>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</si>
  <si>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</si>
  <si>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</si>
  <si>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</si>
  <si>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</si>
  <si>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</si>
  <si>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</si>
  <si>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</si>
  <si>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</si>
  <si>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</si>
  <si>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</si>
  <si>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</si>
  <si>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</si>
  <si>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</si>
  <si>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</si>
  <si>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</si>
  <si>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</si>
  <si>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</si>
  <si>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</si>
  <si>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</si>
  <si>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</si>
  <si>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</si>
  <si>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</si>
  <si>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</si>
  <si>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</si>
  <si>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</si>
  <si>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</si>
  <si>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</si>
  <si>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</si>
  <si>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</si>
  <si>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</si>
  <si>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</si>
  <si>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</si>
  <si>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</si>
  <si>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</si>
  <si>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</si>
  <si>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</si>
  <si>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</si>
  <si>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</si>
  <si>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</si>
  <si>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</si>
  <si>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</si>
  <si>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</si>
  <si>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</si>
  <si>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</si>
  <si>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</si>
  <si>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</si>
  <si>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</si>
  <si>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</si>
  <si>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</si>
  <si>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</si>
  <si>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</si>
  <si>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</si>
  <si>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</si>
  <si>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</si>
  <si>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</si>
  <si>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</si>
  <si>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</si>
  <si>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</si>
  <si>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</si>
  <si>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</si>
  <si>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</si>
  <si>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</si>
  <si>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</si>
  <si>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</si>
  <si>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</si>
  <si>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</si>
  <si>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</si>
  <si>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</si>
  <si>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</si>
  <si>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</si>
  <si>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</si>
  <si>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</si>
  <si>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</si>
  <si>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</si>
  <si>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</si>
  <si>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</si>
  <si>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</si>
  <si>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</si>
  <si>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</si>
  <si>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</si>
  <si>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</si>
  <si>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</si>
  <si>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</si>
  <si>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</si>
  <si>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</si>
  <si>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</si>
  <si>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</si>
  <si>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</si>
  <si>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</si>
  <si>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</si>
  <si>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</si>
  <si>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</si>
  <si>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</si>
  <si>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</si>
  <si>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</si>
  <si>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</si>
  <si>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</si>
  <si>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</si>
  <si>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</si>
  <si>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</si>
  <si>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</si>
  <si>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</si>
  <si>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</si>
  <si>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</si>
  <si>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</si>
  <si>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</si>
  <si>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</si>
  <si>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</si>
  <si>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</si>
  <si>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</si>
  <si>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</si>
  <si>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</si>
  <si>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</si>
  <si>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</si>
  <si>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</si>
  <si>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</si>
  <si>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</si>
  <si>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</si>
  <si>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</si>
  <si>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</si>
  <si>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</si>
  <si>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</si>
  <si>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</si>
  <si>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</si>
  <si>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</si>
  <si>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</si>
  <si>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</si>
  <si>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</si>
  <si>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</si>
  <si>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</si>
  <si>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</si>
  <si>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</si>
  <si>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</si>
  <si>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</si>
  <si>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</si>
  <si>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</si>
  <si>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</si>
  <si>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</si>
  <si>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</si>
  <si>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</si>
  <si>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</si>
  <si>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</si>
  <si>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</si>
  <si>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</si>
  <si>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</si>
  <si>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</si>
  <si>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</si>
  <si>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</si>
  <si>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</si>
  <si>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</si>
  <si>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</si>
  <si>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</si>
  <si>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</si>
  <si>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</si>
  <si>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</si>
  <si>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</si>
  <si>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</si>
  <si>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</si>
  <si>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</si>
  <si>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</si>
  <si>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</si>
  <si>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</si>
  <si>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</si>
  <si>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</si>
  <si>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</si>
  <si>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</si>
  <si>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</si>
  <si>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</si>
  <si>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</si>
  <si>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</si>
  <si>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</si>
  <si>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</si>
  <si>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</si>
  <si>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</si>
  <si>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</si>
  <si>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</si>
  <si>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</si>
  <si>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</si>
  <si>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</si>
  <si>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</si>
  <si>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</si>
  <si>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</si>
  <si>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</si>
  <si>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</si>
  <si>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</si>
  <si>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</si>
  <si>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</si>
  <si>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</si>
  <si>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</si>
  <si>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</si>
  <si>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</si>
  <si>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</si>
  <si>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</si>
  <si>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</si>
  <si>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</si>
  <si>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</si>
  <si>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</si>
  <si>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</si>
  <si>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</si>
  <si>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</si>
  <si>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</si>
  <si>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</si>
  <si>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</si>
  <si>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</si>
  <si>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</si>
  <si>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</si>
  <si>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</si>
  <si>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</si>
  <si>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</si>
  <si>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</si>
  <si>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</si>
  <si>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</si>
  <si>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</si>
  <si>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</si>
  <si>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</si>
  <si>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</si>
  <si>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</si>
  <si>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</si>
  <si>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</si>
  <si>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</si>
  <si>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</si>
  <si>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</si>
  <si>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</si>
  <si>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</si>
  <si>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</si>
  <si>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</si>
  <si>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</si>
  <si>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</si>
  <si>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</si>
  <si>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</si>
  <si>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</si>
  <si>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</si>
  <si>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</si>
  <si>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</si>
  <si>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</si>
  <si>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</si>
  <si>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</si>
  <si>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</si>
  <si>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</si>
  <si>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</si>
  <si>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</si>
  <si>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</si>
  <si>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</si>
  <si>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</si>
  <si>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</si>
  <si>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</si>
  <si>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</si>
  <si>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</si>
  <si>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</si>
  <si>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</si>
  <si>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</si>
  <si>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</si>
  <si>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</si>
  <si>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</si>
  <si>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</si>
  <si>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</si>
  <si>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</si>
  <si>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</si>
  <si>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</si>
  <si>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</si>
  <si>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</si>
  <si>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</si>
  <si>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</si>
  <si>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</si>
  <si>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</si>
  <si>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</si>
  <si>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</si>
  <si>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</si>
  <si>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</si>
  <si>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</si>
  <si>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</si>
  <si>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</si>
  <si>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</si>
  <si>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</si>
  <si>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</si>
  <si>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</si>
  <si>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</si>
  <si>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</si>
  <si>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</si>
  <si>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</si>
  <si>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</si>
  <si>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</si>
  <si>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</si>
  <si>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</si>
  <si>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</si>
  <si>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</si>
  <si>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</si>
  <si>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</si>
  <si>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</si>
  <si>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</si>
  <si>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</si>
  <si>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</si>
  <si>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</si>
  <si>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</si>
  <si>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</si>
  <si>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</si>
  <si>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</si>
  <si>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</si>
  <si>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</si>
  <si>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</si>
  <si>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</si>
  <si>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</si>
  <si>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</si>
  <si>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</si>
  <si>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</si>
  <si>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</si>
  <si>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</si>
  <si>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</si>
  <si>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</si>
  <si>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</si>
  <si>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</si>
  <si>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</si>
  <si>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</si>
  <si>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</si>
  <si>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</si>
  <si>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</si>
  <si>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</si>
  <si>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</si>
  <si>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</si>
  <si>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</si>
  <si>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</si>
  <si>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</si>
  <si>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</si>
  <si>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</si>
  <si>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</si>
  <si>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</si>
  <si>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</si>
  <si>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</si>
  <si>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</si>
  <si>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</si>
  <si>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</si>
  <si>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</si>
  <si>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</si>
  <si>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</si>
  <si>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</si>
  <si>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</si>
  <si>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</si>
  <si>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</si>
  <si>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</si>
  <si>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</si>
  <si>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</si>
  <si>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</si>
  <si>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</si>
  <si>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</si>
  <si>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</si>
  <si>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</si>
  <si>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</si>
  <si>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</si>
  <si>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</si>
  <si>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</si>
  <si>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</si>
  <si>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</si>
  <si>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</si>
  <si>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</si>
  <si>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</si>
  <si>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</si>
  <si>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</si>
  <si>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</si>
  <si>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</si>
  <si>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</si>
  <si>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</si>
  <si>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</si>
  <si>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</si>
  <si>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</si>
  <si>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</si>
  <si>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</si>
  <si>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</si>
  <si>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</si>
  <si>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</si>
  <si>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</si>
  <si>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</si>
  <si>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</si>
  <si>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</si>
  <si>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</si>
  <si>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</si>
  <si>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</si>
  <si>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</si>
  <si>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</si>
  <si>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</si>
  <si>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</si>
  <si>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</si>
  <si>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</si>
  <si>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</si>
  <si>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</si>
  <si>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</si>
  <si>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</si>
  <si>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</si>
  <si>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</si>
  <si>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</si>
  <si>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</si>
  <si>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</si>
  <si>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</si>
  <si>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</si>
  <si>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</si>
  <si>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</si>
  <si>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</si>
  <si>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</si>
  <si>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</si>
  <si>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</si>
  <si>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</si>
  <si>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</si>
  <si>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</si>
  <si>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</si>
  <si>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</si>
  <si>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</si>
  <si>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</si>
  <si>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</si>
  <si>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</si>
  <si>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</si>
  <si>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</si>
  <si>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</si>
  <si>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</si>
  <si>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</si>
  <si>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</si>
  <si>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</si>
  <si>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</si>
  <si>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</si>
  <si>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</si>
  <si>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</si>
  <si>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</si>
  <si>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</si>
  <si>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</si>
  <si>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</si>
  <si>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</si>
  <si>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</si>
  <si>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</si>
  <si>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</si>
  <si>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</si>
  <si>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</si>
  <si>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</si>
  <si>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</si>
  <si>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</si>
  <si>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</si>
  <si>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</si>
  <si>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</si>
  <si>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</si>
  <si>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</si>
  <si>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</si>
  <si>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</si>
  <si>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</si>
  <si>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</si>
  <si>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</si>
  <si>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</si>
  <si>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</si>
  <si>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</si>
  <si>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</si>
  <si>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</si>
  <si>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</si>
  <si>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</si>
  <si>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</si>
  <si>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</si>
  <si>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</si>
  <si>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</si>
  <si>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</si>
  <si>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</si>
  <si>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</si>
  <si>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</si>
  <si>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</si>
  <si>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</si>
  <si>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</si>
  <si>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</si>
  <si>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</si>
  <si>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</si>
  <si>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</si>
  <si>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</si>
  <si>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</si>
  <si>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</si>
  <si>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</si>
  <si>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</si>
  <si>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</si>
  <si>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</si>
  <si>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</si>
  <si>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</si>
  <si>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</si>
  <si>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</si>
  <si>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</si>
  <si>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</si>
  <si>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</si>
  <si>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</si>
  <si>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</si>
  <si>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</si>
  <si>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</si>
  <si>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</si>
  <si>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</si>
  <si>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</si>
  <si>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</si>
  <si>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</si>
  <si>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</si>
  <si>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</si>
  <si>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</si>
  <si>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</si>
  <si>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</si>
  <si>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</si>
  <si>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</si>
  <si>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</si>
  <si>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</si>
  <si>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</si>
  <si>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</si>
  <si>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</si>
  <si>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</si>
  <si>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</si>
  <si>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</si>
  <si>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</si>
  <si>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</si>
  <si>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</si>
  <si>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</si>
  <si>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</si>
  <si>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</si>
  <si>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</si>
  <si>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</si>
  <si>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</si>
  <si>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</si>
  <si>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</si>
  <si>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</si>
  <si>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</si>
  <si>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</si>
  <si>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</si>
  <si>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</si>
  <si>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</si>
  <si>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</si>
  <si>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</si>
  <si>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</si>
  <si>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</si>
  <si>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</si>
  <si>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</si>
  <si>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</si>
  <si>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</si>
  <si>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</si>
  <si>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</si>
  <si>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</si>
  <si>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</si>
  <si>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</si>
  <si>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</si>
  <si>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</si>
  <si>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</si>
  <si>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</si>
  <si>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</si>
  <si>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</si>
  <si>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</si>
  <si>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</si>
  <si>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</si>
  <si>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</si>
  <si>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</si>
  <si>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</si>
  <si>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</si>
  <si>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</si>
  <si>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</si>
  <si>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</si>
  <si>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</si>
  <si>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</si>
  <si>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</si>
  <si>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</si>
  <si>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</si>
  <si>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</si>
  <si>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</si>
  <si>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</si>
  <si>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</si>
  <si>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</si>
  <si>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</si>
  <si>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</si>
  <si>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</si>
  <si>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</si>
  <si>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</si>
  <si>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</si>
  <si>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</si>
  <si>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</si>
  <si>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</si>
  <si>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</si>
  <si>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</si>
  <si>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</si>
  <si>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</si>
  <si>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</si>
  <si>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</si>
  <si>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</si>
  <si>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</si>
  <si>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</si>
  <si>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</si>
  <si>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</si>
  <si>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</si>
  <si>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</si>
  <si>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</si>
  <si>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</si>
  <si>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</si>
  <si>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</si>
  <si>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</si>
  <si>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</si>
  <si>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</si>
  <si>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</si>
  <si>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</si>
  <si>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</si>
  <si>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</si>
  <si>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</si>
  <si>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</si>
  <si>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</si>
  <si>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</si>
  <si>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</si>
  <si>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</si>
  <si>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</si>
  <si>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</si>
  <si>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</si>
  <si>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</si>
  <si>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</si>
  <si>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</si>
  <si>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</si>
  <si>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</si>
  <si>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</si>
  <si>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</si>
  <si>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</si>
  <si>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</si>
  <si>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</si>
  <si>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</si>
  <si>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</si>
  <si>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</si>
  <si>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</si>
  <si>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</si>
  <si>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</si>
  <si>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</si>
  <si>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</si>
  <si>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</si>
  <si>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</si>
  <si>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</si>
  <si>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</si>
  <si>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</si>
  <si>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</si>
  <si>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</si>
  <si>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</si>
  <si>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</si>
  <si>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</si>
  <si>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</si>
  <si>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</si>
  <si>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</si>
  <si>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</si>
  <si>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</si>
  <si>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</si>
  <si>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</si>
  <si>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</si>
  <si>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</si>
  <si>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</si>
  <si>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</si>
  <si>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</si>
  <si>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</si>
  <si>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</si>
  <si>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</si>
  <si>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</si>
  <si>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</si>
  <si>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</si>
  <si>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</si>
  <si>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</si>
  <si>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</si>
  <si>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</si>
  <si>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</si>
  <si>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</si>
  <si>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</si>
  <si>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</si>
  <si>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</si>
  <si>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</si>
  <si>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</si>
  <si>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</si>
  <si>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</si>
  <si>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</si>
  <si>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</si>
  <si>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</si>
  <si>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</si>
  <si>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</si>
  <si>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</si>
  <si>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</si>
  <si>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</si>
  <si>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</si>
  <si>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</si>
  <si>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</si>
  <si>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</si>
  <si>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</si>
  <si>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</si>
  <si>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</si>
  <si>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</si>
  <si>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</si>
  <si>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</si>
  <si>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</si>
  <si>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</si>
  <si>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</si>
  <si>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</si>
  <si>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</si>
  <si>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</si>
  <si>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</si>
  <si>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</si>
  <si>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</si>
  <si>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</si>
  <si>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</si>
  <si>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</si>
  <si>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</si>
  <si>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</si>
  <si>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</si>
  <si>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</si>
  <si>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</si>
  <si>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</si>
  <si>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</si>
  <si>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</si>
  <si>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</si>
  <si>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</si>
  <si>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</si>
  <si>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</si>
  <si>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</si>
  <si>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</si>
  <si>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</si>
  <si>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</si>
  <si>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</si>
  <si>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</si>
  <si>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</si>
  <si>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</si>
  <si>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</si>
  <si>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</si>
  <si>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</si>
  <si>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</si>
  <si>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</si>
  <si>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</si>
  <si>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</si>
  <si>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</si>
  <si>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</si>
  <si>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</si>
  <si>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</si>
  <si>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</si>
  <si>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</si>
  <si>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</si>
  <si>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</si>
  <si>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</si>
  <si>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</si>
  <si>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</si>
  <si>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</si>
  <si>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</si>
  <si>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</si>
  <si>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</si>
  <si>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</si>
  <si>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</si>
  <si>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</si>
  <si>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</si>
  <si>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</si>
  <si>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</si>
  <si>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</si>
  <si>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</si>
  <si>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</si>
  <si>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</si>
  <si>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</si>
  <si>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</si>
  <si>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</si>
  <si>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</si>
  <si>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</si>
  <si>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</si>
  <si>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</si>
  <si>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</si>
  <si>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</si>
  <si>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</si>
  <si>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</si>
  <si>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</si>
  <si>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</si>
  <si>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</si>
  <si>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</si>
  <si>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</si>
  <si>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</si>
  <si>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</si>
  <si>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</si>
  <si>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</si>
  <si>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</si>
  <si>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</si>
  <si>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</si>
  <si>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</si>
  <si>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</si>
  <si>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</si>
  <si>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</si>
  <si>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</si>
  <si>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</si>
  <si>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</si>
  <si>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</si>
  <si>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</si>
  <si>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</si>
  <si>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</si>
  <si>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</si>
  <si>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</si>
  <si>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</si>
  <si>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</si>
  <si>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</si>
  <si>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</si>
  <si>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</si>
  <si>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</si>
  <si>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</si>
  <si>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</si>
  <si>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</si>
  <si>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</si>
  <si>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</si>
  <si>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</si>
  <si>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</si>
  <si>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</si>
  <si>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</si>
  <si>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</si>
  <si>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</si>
  <si>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</si>
  <si>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</si>
  <si>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</si>
  <si>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</si>
  <si>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</si>
  <si>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</si>
  <si>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</si>
  <si>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</si>
  <si>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</si>
  <si>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</si>
  <si>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</si>
  <si>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</si>
  <si>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</si>
  <si>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</si>
  <si>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</si>
  <si>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</si>
  <si>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</si>
  <si>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</si>
  <si>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</si>
  <si>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</si>
  <si>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</si>
  <si>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</si>
  <si>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</si>
  <si>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</si>
  <si>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</si>
  <si>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</si>
  <si>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</si>
  <si>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</si>
  <si>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</si>
  <si>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</si>
  <si>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</si>
  <si>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</si>
  <si>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</si>
  <si>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</si>
  <si>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</si>
  <si>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</si>
  <si>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</si>
  <si>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</si>
  <si>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</si>
  <si>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</si>
  <si>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</si>
  <si>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</si>
  <si>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</si>
  <si>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</si>
  <si>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</si>
  <si>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</si>
  <si>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</si>
  <si>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</si>
  <si>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</si>
  <si>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</si>
  <si>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</si>
  <si>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</si>
  <si>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</si>
  <si>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</si>
  <si>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</si>
  <si>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</si>
  <si>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</si>
  <si>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</si>
  <si>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</si>
  <si>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</si>
  <si>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</si>
  <si>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</si>
  <si>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</si>
  <si>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</si>
  <si>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</si>
  <si>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</si>
  <si>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</si>
  <si>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</si>
  <si>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</si>
  <si>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</si>
  <si>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</si>
  <si>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</si>
  <si>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</si>
  <si>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</si>
  <si>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</si>
  <si>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</si>
  <si>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</si>
  <si>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</si>
  <si>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</si>
  <si>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</si>
  <si>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</si>
  <si>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</si>
  <si>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</si>
  <si>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</si>
  <si>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</si>
  <si>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</si>
  <si>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</si>
  <si>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</si>
  <si>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</si>
  <si>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</si>
  <si>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</si>
  <si>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</si>
  <si>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</si>
  <si>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</si>
  <si>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</si>
  <si>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</si>
  <si>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</si>
  <si>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</si>
  <si>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</si>
  <si>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</si>
  <si>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</si>
  <si>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</si>
  <si>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</si>
  <si>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</si>
  <si>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</si>
  <si>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</si>
  <si>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</si>
  <si>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</si>
  <si>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</si>
  <si>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</si>
  <si>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</si>
  <si>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</si>
  <si>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</si>
  <si>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</si>
  <si>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</si>
  <si>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</si>
  <si>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</si>
  <si>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</si>
  <si>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</si>
  <si>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</si>
  <si>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</si>
  <si>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</si>
  <si>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</si>
  <si>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</si>
  <si>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</si>
  <si>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</si>
  <si>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</si>
  <si>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</si>
  <si>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</si>
  <si>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</si>
  <si>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</si>
  <si>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</si>
  <si>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</si>
  <si>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</si>
  <si>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</si>
  <si>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</si>
  <si>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</si>
  <si>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</si>
  <si>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</si>
  <si>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</si>
  <si>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</si>
  <si>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</si>
  <si>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</si>
  <si>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</si>
  <si>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</si>
  <si>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</si>
  <si>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</si>
  <si>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</si>
  <si>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</si>
  <si>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</si>
  <si>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</si>
  <si>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</si>
  <si>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</si>
  <si>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</si>
  <si>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</si>
  <si>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</si>
  <si>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</si>
  <si>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</si>
  <si>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</si>
  <si>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</si>
  <si>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</si>
  <si>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</si>
  <si>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</si>
  <si>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</si>
  <si>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</si>
  <si>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</si>
  <si>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</si>
  <si>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</si>
  <si>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</si>
  <si>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</si>
  <si>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</si>
  <si>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</si>
  <si>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</si>
  <si>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</si>
  <si>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</si>
  <si>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</si>
  <si>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</si>
  <si>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</si>
  <si>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</si>
  <si>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</si>
  <si>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</si>
  <si>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</si>
  <si>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</si>
  <si>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</si>
  <si>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</si>
  <si>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</si>
  <si>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</si>
  <si>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</si>
  <si>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</si>
  <si>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</si>
  <si>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</si>
  <si>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</si>
  <si>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</si>
  <si>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</si>
  <si>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</si>
  <si>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</si>
  <si>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</si>
  <si>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</si>
  <si>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</si>
  <si>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</si>
  <si>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</si>
  <si>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</si>
  <si>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</si>
  <si>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</si>
  <si>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</si>
  <si>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</si>
  <si>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</si>
  <si>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</si>
  <si>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</si>
  <si>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</si>
  <si>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</si>
  <si>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</si>
  <si>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</si>
  <si>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</si>
  <si>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</si>
  <si>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</si>
  <si>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</si>
  <si>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</si>
  <si>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</si>
  <si>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</si>
  <si>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</si>
  <si>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</si>
  <si>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</si>
  <si>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</si>
  <si>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</si>
  <si>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</si>
  <si>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</si>
  <si>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</si>
  <si>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</si>
  <si>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</si>
  <si>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</si>
  <si>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</si>
  <si>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</si>
  <si>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</si>
  <si>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</si>
  <si>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</si>
  <si>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</si>
  <si>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</si>
  <si>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</si>
  <si>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</si>
  <si>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</si>
  <si>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</si>
  <si>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</si>
  <si>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</si>
  <si>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</si>
  <si>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</si>
  <si>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</si>
  <si>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</si>
  <si>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</si>
  <si>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</si>
  <si>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</si>
  <si>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</si>
  <si>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</si>
  <si>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</si>
  <si>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</si>
  <si>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</si>
  <si>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</si>
  <si>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</si>
  <si>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</si>
  <si>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</si>
  <si>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</si>
  <si>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</si>
  <si>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</si>
  <si>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</si>
  <si>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</si>
  <si>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</si>
  <si>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</si>
  <si>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</si>
  <si>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</si>
  <si>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</si>
  <si>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</si>
  <si>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</si>
  <si>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</si>
  <si>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</si>
  <si>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</si>
  <si>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</si>
  <si>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</si>
  <si>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</si>
  <si>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</si>
  <si>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</si>
  <si>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</si>
  <si>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</si>
  <si>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</si>
  <si>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</si>
  <si>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</si>
  <si>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</si>
  <si>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</si>
  <si>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</si>
  <si>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</si>
  <si>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</si>
  <si>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</si>
  <si>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</si>
  <si>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</si>
  <si>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</si>
  <si>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</si>
  <si>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</si>
  <si>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</si>
  <si>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</si>
  <si>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</si>
  <si>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</si>
  <si>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</si>
  <si>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</si>
  <si>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</si>
  <si>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</si>
  <si>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</si>
  <si>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</si>
  <si>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</si>
  <si>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</si>
  <si>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</si>
  <si>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</si>
  <si>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</si>
  <si>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</si>
  <si>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</si>
  <si>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</si>
  <si>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</si>
  <si>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</si>
  <si>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</si>
  <si>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</si>
  <si>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</si>
  <si>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</si>
  <si>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</si>
  <si>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</si>
  <si>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</si>
  <si>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</si>
  <si>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</si>
  <si>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</si>
  <si>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</si>
  <si>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</si>
  <si>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</si>
  <si>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</si>
  <si>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</si>
  <si>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</si>
  <si>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</si>
  <si>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</si>
  <si>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</si>
  <si>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</si>
  <si>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</si>
  <si>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</si>
  <si>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</si>
  <si>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</si>
  <si>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</si>
  <si>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</si>
  <si>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</si>
  <si>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</si>
  <si>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</si>
  <si>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</si>
  <si>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</si>
  <si>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</si>
  <si>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</si>
  <si>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</si>
  <si>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</si>
  <si>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</si>
  <si>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</si>
  <si>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</si>
  <si>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</si>
  <si>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</si>
  <si>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</si>
  <si>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</si>
  <si>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</si>
  <si>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</si>
  <si>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</si>
  <si>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</si>
  <si>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</si>
  <si>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</si>
  <si>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</si>
  <si>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</si>
  <si>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</si>
  <si>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</si>
  <si>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</si>
  <si>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</si>
  <si>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</si>
  <si>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</si>
  <si>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</si>
  <si>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</si>
  <si>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</si>
  <si>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</si>
  <si>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</si>
  <si>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</si>
  <si>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</si>
  <si>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</si>
  <si>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</si>
  <si>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</si>
  <si>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</si>
  <si>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</si>
  <si>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</si>
  <si>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</si>
  <si>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</si>
  <si>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</si>
  <si>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</si>
  <si>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</si>
  <si>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</si>
  <si>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</si>
  <si>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</si>
  <si>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</si>
  <si>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</si>
  <si>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</si>
  <si>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</si>
  <si>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</si>
  <si>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</si>
  <si>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</si>
  <si>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</si>
  <si>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</si>
  <si>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</si>
  <si>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</si>
  <si>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</si>
  <si>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</si>
  <si>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</si>
  <si>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</si>
  <si>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</si>
  <si>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</si>
  <si>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</si>
  <si>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</si>
  <si>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</si>
  <si>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</si>
  <si>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</si>
  <si>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</si>
  <si>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</si>
  <si>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</si>
  <si>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</si>
  <si>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</si>
  <si>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</si>
  <si>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</si>
  <si>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</si>
  <si>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</si>
  <si>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</si>
  <si>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</si>
  <si>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</si>
  <si>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</si>
  <si>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</si>
  <si>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</si>
  <si>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</si>
  <si>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</si>
  <si>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</si>
  <si>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</si>
  <si>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</si>
  <si>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</si>
  <si>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</si>
  <si>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</si>
  <si>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</si>
  <si>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</si>
  <si>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</si>
  <si>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</si>
  <si>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</si>
  <si>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</si>
  <si>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</si>
  <si>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</si>
  <si>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</si>
  <si>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</si>
  <si>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</si>
  <si>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</si>
  <si>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</si>
  <si>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</si>
  <si>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</si>
  <si>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</si>
  <si>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</si>
  <si>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</si>
  <si>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</si>
  <si>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</si>
  <si>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</si>
  <si>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</si>
  <si>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</si>
  <si>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</si>
  <si>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</si>
  <si>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</si>
  <si>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</si>
  <si>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</si>
  <si>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</si>
  <si>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</si>
  <si>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</si>
  <si>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</si>
  <si>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</si>
  <si>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</si>
  <si>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</si>
  <si>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</si>
  <si>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</si>
  <si>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</si>
  <si>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</si>
  <si>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</si>
  <si>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</si>
  <si>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</si>
  <si>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</si>
  <si>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</si>
  <si>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</si>
  <si>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</si>
  <si>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</si>
  <si>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</si>
  <si>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</si>
  <si>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</si>
  <si>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</si>
  <si>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</si>
  <si>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</si>
  <si>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</si>
  <si>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</si>
  <si>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</si>
  <si>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</si>
  <si>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</si>
  <si>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</si>
  <si>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</si>
  <si>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</si>
  <si>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</si>
  <si>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</si>
  <si>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</si>
  <si>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</si>
  <si>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</si>
  <si>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</si>
  <si>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</si>
  <si>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</si>
  <si>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</si>
  <si>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</si>
  <si>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</si>
  <si>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</si>
  <si>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</si>
  <si>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</si>
  <si>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</si>
  <si>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</si>
  <si>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</si>
  <si>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</si>
  <si>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</si>
  <si>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</si>
  <si>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</si>
  <si>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</si>
  <si>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</si>
  <si>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</si>
  <si>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</si>
  <si>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</si>
  <si>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</si>
  <si>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</si>
  <si>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</si>
  <si>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</si>
  <si>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</si>
  <si>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</si>
  <si>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</si>
  <si>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</si>
  <si>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</si>
  <si>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</si>
  <si>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</si>
  <si>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</si>
  <si>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</si>
  <si>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</si>
  <si>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</si>
  <si>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</si>
  <si>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</si>
  <si>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</si>
  <si>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</si>
  <si>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</si>
  <si>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</si>
  <si>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</si>
  <si>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</si>
  <si>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</si>
  <si>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</si>
  <si>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</si>
  <si>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</si>
  <si>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</si>
  <si>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</si>
  <si>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</si>
  <si>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</si>
  <si>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</si>
  <si>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</si>
  <si>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</si>
  <si>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</si>
  <si>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</si>
  <si>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</si>
  <si>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</si>
  <si>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</si>
  <si>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</si>
  <si>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</si>
  <si>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</si>
  <si>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</si>
  <si>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</si>
  <si>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</si>
  <si>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</si>
  <si>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</si>
  <si>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</si>
  <si>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</si>
  <si>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</si>
  <si>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</si>
  <si>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</si>
  <si>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</si>
  <si>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</si>
  <si>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</si>
  <si>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</si>
  <si>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</si>
  <si>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</si>
  <si>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</si>
  <si>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</si>
  <si>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</si>
  <si>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</si>
  <si>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</si>
  <si>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</si>
  <si>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</si>
  <si>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</si>
  <si>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</si>
  <si>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</si>
  <si>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</si>
  <si>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</si>
  <si>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</si>
  <si>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</si>
  <si>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</si>
  <si>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</si>
  <si>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</si>
  <si>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</si>
  <si>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</si>
  <si>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</si>
  <si>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</si>
  <si>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</si>
  <si>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</si>
  <si>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</si>
  <si>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</si>
  <si>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</si>
  <si>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</si>
  <si>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</si>
  <si>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</si>
  <si>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</si>
  <si>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</si>
  <si>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</si>
  <si>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</si>
  <si>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</si>
  <si>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</si>
  <si>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</si>
  <si>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</si>
  <si>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</si>
  <si>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</si>
  <si>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</si>
  <si>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</si>
  <si>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</si>
  <si>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</si>
  <si>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</si>
  <si>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</si>
  <si>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</si>
  <si>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</si>
  <si>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</si>
  <si>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</si>
  <si>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</si>
  <si>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</si>
  <si>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</si>
  <si>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</si>
  <si>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</si>
  <si>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</si>
  <si>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</si>
  <si>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</si>
  <si>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</si>
  <si>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</si>
  <si>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</si>
  <si>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</si>
  <si>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</si>
  <si>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</si>
  <si>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</si>
  <si>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</si>
  <si>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</si>
  <si>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</si>
  <si>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</si>
  <si>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</si>
  <si>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</si>
  <si>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</si>
  <si>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</si>
  <si>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</si>
  <si>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</si>
  <si>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</si>
  <si>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</si>
  <si>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</si>
  <si>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</si>
  <si>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</si>
  <si>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</si>
  <si>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</si>
  <si>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</si>
  <si>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</si>
  <si>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</si>
  <si>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</si>
  <si>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</si>
  <si>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</si>
  <si>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</si>
  <si>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</si>
  <si>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</si>
  <si>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</si>
  <si>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</si>
  <si>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</si>
  <si>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</si>
  <si>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</si>
  <si>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</si>
  <si>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</si>
  <si>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</si>
  <si>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</si>
  <si>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</si>
  <si>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</si>
  <si>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</si>
  <si>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</si>
  <si>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</si>
  <si>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</si>
  <si>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</si>
  <si>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</si>
  <si>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</si>
  <si>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</si>
  <si>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</si>
  <si>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</si>
  <si>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</si>
  <si>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</si>
  <si>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</si>
  <si>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</si>
  <si>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</si>
  <si>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</si>
  <si>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</si>
  <si>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</si>
  <si>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</si>
  <si>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</si>
  <si>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</si>
  <si>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</si>
  <si>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</si>
  <si>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</si>
  <si>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</si>
  <si>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</si>
  <si>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</si>
  <si>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</si>
  <si>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</si>
  <si>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</si>
  <si>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</si>
  <si>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</si>
  <si>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</si>
  <si>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</si>
  <si>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</si>
  <si>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</si>
  <si>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</si>
  <si>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</si>
  <si>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</si>
  <si>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</si>
  <si>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</si>
  <si>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</si>
  <si>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</si>
  <si>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</si>
  <si>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</si>
  <si>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</si>
  <si>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</si>
  <si>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</si>
  <si>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</si>
  <si>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</si>
  <si>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</si>
  <si>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</si>
  <si>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</si>
  <si>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</si>
  <si>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</si>
  <si>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</si>
  <si>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</si>
  <si>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</si>
  <si>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</si>
  <si>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</si>
  <si>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</si>
  <si>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</si>
  <si>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</si>
  <si>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</si>
  <si>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</si>
  <si>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</si>
  <si>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</si>
  <si>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</si>
  <si>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</si>
  <si>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</si>
  <si>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</si>
  <si>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</si>
  <si>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</si>
  <si>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</si>
  <si>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</si>
  <si>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</si>
  <si>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</si>
  <si>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</si>
  <si>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</si>
  <si>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</si>
  <si>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</si>
  <si>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</si>
  <si>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</si>
  <si>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</si>
  <si>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</si>
  <si>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</si>
  <si>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</si>
  <si>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</si>
  <si>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</si>
  <si>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</si>
  <si>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</si>
  <si>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</si>
  <si>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</si>
  <si>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</si>
  <si>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</si>
  <si>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</si>
  <si>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</si>
  <si>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</si>
  <si>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</si>
  <si>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</si>
  <si>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</si>
  <si>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</si>
  <si>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</si>
  <si>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</si>
  <si>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</si>
  <si>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</si>
  <si>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</si>
  <si>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</si>
  <si>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</si>
  <si>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</si>
  <si>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</si>
  <si>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</si>
  <si>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</si>
  <si>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</si>
  <si>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</si>
  <si>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</si>
  <si>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</si>
  <si>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</si>
  <si>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</si>
  <si>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</si>
  <si>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</si>
  <si>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</si>
  <si>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</si>
  <si>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</si>
  <si>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</si>
  <si>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</si>
  <si>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</si>
  <si>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</si>
  <si>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</si>
  <si>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</si>
  <si>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</si>
  <si>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</si>
  <si>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</si>
  <si>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</si>
  <si>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</si>
  <si>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</si>
  <si>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</si>
  <si>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</si>
  <si>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</si>
  <si>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</si>
  <si>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</si>
  <si>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</si>
  <si>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</si>
  <si>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</si>
  <si>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</si>
  <si>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</si>
  <si>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</si>
  <si>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</si>
  <si>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</si>
  <si>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</si>
  <si>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</si>
  <si>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</si>
  <si>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</si>
  <si>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</si>
  <si>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</si>
  <si>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</si>
  <si>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</si>
  <si>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</si>
  <si>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</si>
  <si>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</si>
  <si>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</si>
  <si>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</si>
  <si>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</si>
  <si>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</si>
  <si>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</si>
  <si>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</si>
  <si>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</si>
  <si>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</si>
  <si>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</si>
  <si>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</si>
  <si>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</si>
  <si>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</si>
  <si>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</si>
  <si>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</si>
  <si>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</si>
  <si>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</si>
  <si>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</si>
  <si>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</si>
  <si>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</si>
  <si>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</si>
  <si>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</si>
  <si>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</si>
  <si>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</si>
  <si>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</si>
  <si>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</si>
  <si>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</si>
  <si>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</si>
  <si>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</si>
  <si>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</si>
  <si>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</si>
  <si>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</si>
  <si>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</si>
  <si>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</si>
  <si>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</si>
  <si>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</si>
  <si>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</si>
  <si>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</si>
  <si>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</si>
  <si>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</si>
  <si>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</si>
  <si>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</si>
  <si>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</si>
  <si>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</si>
  <si>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</si>
  <si>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</si>
  <si>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</si>
  <si>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</si>
  <si>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</si>
  <si>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</si>
  <si>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</si>
  <si>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</si>
  <si>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</si>
  <si>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</si>
  <si>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</si>
  <si>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</si>
  <si>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</si>
  <si>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</si>
  <si>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</si>
  <si>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</si>
  <si>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</si>
  <si>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</si>
  <si>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</si>
  <si>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</si>
  <si>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</si>
  <si>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</si>
  <si>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</si>
  <si>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</si>
  <si>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</si>
  <si>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</si>
  <si>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</si>
  <si>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</si>
  <si>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</si>
  <si>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</si>
  <si>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</si>
  <si>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</si>
  <si>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</si>
  <si>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</si>
  <si>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</si>
  <si>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</si>
  <si>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</si>
  <si>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</si>
  <si>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</si>
  <si>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</si>
  <si>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</si>
  <si>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</si>
  <si>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</si>
  <si>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</si>
  <si>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</si>
  <si>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</si>
  <si>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</si>
  <si>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</si>
  <si>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</si>
  <si>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</si>
  <si>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</si>
  <si>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</si>
  <si>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</si>
  <si>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</si>
  <si>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</si>
  <si>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</si>
  <si>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</si>
  <si>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</si>
  <si>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</si>
  <si>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</si>
  <si>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</si>
  <si>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</si>
  <si>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</si>
  <si>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</si>
  <si>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</si>
  <si>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</si>
  <si>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</si>
  <si>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</si>
  <si>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</si>
  <si>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</si>
  <si>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</si>
  <si>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</si>
  <si>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</si>
  <si>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</si>
  <si>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</si>
  <si>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</si>
  <si>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</si>
  <si>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</si>
  <si>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</si>
  <si>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</si>
  <si>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</si>
  <si>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</si>
  <si>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</si>
  <si>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</si>
  <si>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</si>
  <si>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</si>
  <si>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</si>
  <si>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</si>
  <si>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</si>
  <si>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</si>
  <si>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</si>
  <si>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</si>
  <si>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</si>
  <si>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</si>
  <si>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</si>
  <si>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</si>
  <si>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</si>
  <si>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</si>
  <si>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</si>
  <si>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</si>
  <si>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</si>
  <si>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</si>
  <si>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</si>
  <si>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</si>
  <si>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</si>
  <si>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</si>
  <si>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</si>
  <si>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</si>
  <si>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</si>
  <si>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</si>
  <si>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</si>
  <si>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</si>
  <si>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</si>
  <si>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</si>
  <si>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</si>
  <si>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</si>
  <si>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</si>
  <si>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</si>
  <si>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</si>
  <si>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</si>
  <si>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</si>
  <si>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</si>
  <si>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</si>
  <si>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</si>
  <si>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</si>
  <si>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</si>
  <si>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</si>
  <si>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</si>
  <si>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</si>
  <si>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</si>
  <si>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</si>
  <si>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</si>
  <si>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</si>
  <si>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</si>
  <si>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</si>
  <si>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</si>
  <si>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</si>
  <si>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</si>
  <si>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</si>
  <si>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</si>
  <si>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</si>
  <si>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</si>
  <si>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</si>
  <si>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</si>
  <si>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</si>
  <si>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</si>
  <si>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</si>
  <si>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</si>
  <si>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</si>
  <si>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</si>
  <si>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</si>
  <si>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</si>
  <si>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</si>
  <si>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</si>
  <si>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</si>
  <si>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</si>
  <si>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</si>
  <si>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</si>
  <si>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</si>
  <si>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</si>
  <si>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</si>
  <si>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</si>
  <si>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</si>
  <si>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</si>
  <si>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</si>
  <si>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</si>
  <si>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</si>
  <si>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</si>
  <si>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</si>
  <si>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</si>
  <si>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</si>
  <si>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</si>
  <si>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</si>
  <si>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</si>
  <si>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</si>
  <si>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</si>
  <si>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</si>
  <si>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</si>
  <si>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</si>
  <si>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</si>
  <si>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</si>
  <si>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</si>
  <si>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</si>
  <si>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</si>
  <si>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</si>
  <si>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</si>
  <si>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</si>
  <si>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</si>
  <si>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</si>
  <si>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</si>
  <si>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</si>
  <si>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</si>
  <si>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</si>
  <si>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</si>
  <si>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</si>
  <si>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</si>
  <si>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</si>
  <si>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</si>
  <si>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</si>
  <si>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</si>
  <si>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</si>
  <si>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</si>
  <si>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</si>
  <si>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</si>
  <si>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</si>
  <si>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</si>
  <si>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</si>
  <si>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</si>
  <si>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</si>
  <si>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</si>
  <si>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</si>
  <si>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</si>
  <si>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</si>
  <si>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</si>
  <si>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</si>
  <si>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</si>
  <si>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</si>
  <si>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</si>
  <si>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</si>
  <si>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</si>
  <si>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</si>
  <si>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</si>
  <si>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</si>
  <si>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</si>
  <si>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</si>
  <si>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</si>
  <si>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</si>
  <si>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</si>
  <si>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</si>
  <si>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</si>
  <si>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</si>
  <si>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</si>
  <si>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</si>
  <si>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</si>
  <si>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</si>
  <si>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</si>
  <si>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</si>
  <si>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</si>
  <si>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</si>
  <si>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</si>
  <si>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</si>
  <si>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</si>
  <si>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</si>
  <si>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</si>
  <si>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</si>
  <si>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</si>
  <si>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</si>
  <si>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</si>
  <si>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</si>
  <si>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</si>
  <si>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</si>
  <si>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</si>
  <si>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</si>
  <si>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</si>
  <si>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</si>
  <si>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</si>
  <si>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</si>
  <si>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</si>
  <si>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</si>
  <si>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</si>
  <si>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</si>
  <si>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</si>
  <si>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</si>
  <si>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</si>
  <si>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</si>
  <si>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</si>
  <si>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</si>
  <si>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</si>
  <si>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</si>
  <si>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</si>
  <si>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</si>
  <si>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</si>
  <si>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</si>
  <si>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</si>
  <si>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</si>
  <si>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</si>
  <si>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</si>
  <si>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</si>
  <si>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</si>
  <si>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</si>
  <si>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</si>
  <si>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</si>
  <si>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</si>
  <si>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</si>
  <si>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</si>
  <si>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</si>
  <si>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</si>
  <si>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</si>
  <si>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</si>
  <si>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</si>
  <si>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</si>
  <si>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</si>
  <si>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</si>
  <si>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</si>
  <si>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</si>
  <si>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</si>
  <si>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</si>
  <si>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</si>
  <si>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</si>
  <si>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</si>
  <si>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</si>
  <si>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</si>
  <si>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</si>
  <si>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</si>
  <si>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</si>
  <si>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</si>
  <si>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</si>
  <si>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</si>
  <si>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</si>
  <si>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</si>
  <si>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</si>
  <si>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</si>
  <si>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</si>
  <si>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</si>
  <si>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</si>
  <si>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</si>
  <si>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</si>
  <si>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</si>
  <si>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</si>
  <si>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</si>
  <si>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</si>
  <si>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</si>
  <si>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</si>
  <si>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</si>
  <si>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</si>
  <si>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</si>
  <si>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</si>
  <si>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</si>
  <si>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</si>
  <si>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</si>
  <si>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</si>
  <si>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</si>
  <si>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</si>
  <si>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</si>
  <si>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</si>
  <si>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</si>
  <si>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</si>
  <si>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</si>
  <si>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</si>
  <si>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</si>
  <si>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</si>
  <si>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</si>
  <si>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</si>
  <si>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</si>
  <si>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</si>
  <si>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</si>
  <si>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</si>
  <si>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</si>
  <si>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</si>
  <si>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</si>
  <si>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</si>
  <si>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</si>
  <si>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</si>
  <si>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</si>
  <si>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</si>
  <si>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</si>
  <si>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</si>
  <si>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</si>
  <si>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</si>
  <si>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</si>
  <si>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</si>
  <si>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</si>
  <si>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</si>
  <si>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</si>
  <si>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</si>
  <si>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</si>
  <si>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</si>
  <si>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</si>
  <si>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</si>
  <si>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</si>
  <si>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</si>
  <si>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</si>
  <si>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</si>
  <si>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</si>
  <si>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</si>
  <si>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</si>
  <si>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</si>
  <si>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</si>
  <si>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</si>
  <si>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</si>
  <si>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</si>
  <si>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</si>
  <si>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</si>
  <si>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</si>
  <si>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</si>
  <si>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</si>
  <si>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</si>
  <si>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</si>
  <si>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</si>
  <si>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</si>
  <si>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</si>
  <si>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</si>
  <si>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</si>
  <si>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</si>
  <si>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</si>
  <si>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</si>
  <si>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</si>
  <si>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</si>
  <si>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</si>
  <si>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</si>
  <si>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</si>
  <si>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</si>
  <si>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</si>
  <si>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</si>
  <si>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</si>
  <si>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</si>
  <si>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</si>
  <si>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</si>
  <si>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</si>
  <si>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</si>
  <si>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</si>
  <si>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</si>
  <si>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</si>
  <si>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</si>
  <si>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</si>
  <si>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</si>
  <si>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</si>
  <si>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</si>
  <si>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</si>
  <si>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</si>
  <si>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</si>
  <si>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</si>
  <si>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</si>
  <si>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</si>
  <si>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</si>
  <si>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</si>
  <si>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</si>
  <si>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</si>
  <si>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</si>
  <si>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</si>
  <si>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</si>
  <si>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</si>
  <si>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</si>
  <si>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</si>
  <si>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</si>
  <si>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</si>
  <si>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</si>
  <si>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</si>
  <si>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</si>
  <si>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</si>
  <si>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</si>
  <si>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</si>
  <si>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</si>
  <si>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</si>
  <si>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</si>
  <si>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</si>
  <si>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</si>
  <si>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</si>
  <si>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</si>
  <si>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</si>
  <si>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</si>
  <si>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</si>
  <si>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</si>
  <si>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</si>
  <si>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</si>
  <si>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</si>
  <si>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</si>
  <si>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</si>
  <si>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</si>
  <si>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</si>
  <si>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</si>
  <si>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</si>
  <si>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</si>
  <si>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</si>
  <si>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</si>
  <si>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</si>
  <si>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</si>
  <si>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</si>
  <si>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</si>
  <si>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</si>
  <si>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</si>
  <si>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</si>
  <si>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</si>
  <si>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</si>
  <si>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</si>
  <si>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</si>
  <si>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</si>
  <si>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</si>
  <si>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</si>
  <si>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</si>
  <si>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</si>
  <si>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</si>
  <si>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</si>
  <si>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</si>
  <si>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</si>
  <si>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</si>
  <si>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</si>
  <si>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</si>
  <si>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</si>
  <si>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</si>
  <si>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</si>
  <si>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</si>
  <si>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</si>
  <si>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</si>
  <si>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</si>
  <si>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</si>
  <si>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</si>
  <si>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</si>
  <si>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</si>
  <si>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</si>
  <si>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</si>
  <si>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</si>
  <si>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</si>
  <si>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</si>
  <si>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</si>
  <si>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</si>
  <si>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</si>
  <si>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</si>
  <si>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</si>
  <si>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</si>
  <si>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</si>
  <si>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</si>
  <si>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</si>
  <si>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</si>
  <si>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</si>
  <si>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</si>
  <si>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</si>
  <si>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</si>
  <si>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</si>
  <si>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</si>
  <si>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</si>
  <si>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</si>
  <si>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</si>
  <si>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</si>
  <si>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</si>
  <si>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</si>
  <si>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</si>
  <si>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</si>
  <si>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</si>
  <si>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</si>
  <si>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</si>
  <si>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</si>
  <si>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</si>
  <si>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</si>
  <si>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</si>
  <si>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</si>
  <si>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</si>
  <si>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</si>
  <si>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</si>
  <si>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</si>
  <si>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</si>
  <si>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</si>
  <si>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</si>
  <si>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</si>
  <si>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</si>
  <si>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</si>
  <si>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</si>
  <si>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</si>
  <si>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</si>
  <si>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</si>
  <si>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</si>
  <si>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</si>
  <si>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</si>
  <si>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</si>
  <si>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</si>
  <si>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</si>
  <si>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</si>
  <si>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</si>
  <si>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</si>
  <si>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</si>
  <si>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</si>
  <si>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</si>
  <si>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</si>
  <si>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</si>
  <si>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</si>
  <si>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</si>
  <si>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</si>
  <si>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</si>
  <si>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</si>
  <si>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</si>
  <si>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</si>
  <si>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</si>
  <si>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</si>
  <si>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</si>
  <si>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</si>
  <si>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</si>
  <si>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</si>
  <si>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</si>
  <si>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</si>
  <si>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</si>
  <si>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</si>
  <si>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</si>
  <si>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</si>
  <si>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</si>
  <si>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</si>
  <si>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</si>
  <si>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</si>
  <si>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</si>
  <si>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</si>
  <si>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</si>
  <si>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</si>
  <si>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</si>
  <si>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</si>
  <si>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</si>
  <si>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</si>
  <si>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</si>
  <si>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</si>
  <si>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</si>
  <si>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</si>
  <si>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</si>
  <si>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</si>
  <si>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</si>
  <si>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</si>
  <si>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</si>
  <si>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</si>
  <si>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</si>
  <si>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</si>
  <si>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</si>
  <si>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</si>
  <si>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</si>
  <si>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</si>
  <si>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</si>
  <si>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</si>
  <si>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</si>
  <si>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</si>
  <si>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</si>
  <si>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</si>
  <si>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</si>
  <si>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</si>
  <si>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</si>
  <si>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</si>
  <si>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</si>
  <si>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</si>
  <si>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</si>
  <si>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</si>
  <si>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</si>
  <si>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</si>
  <si>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</si>
  <si>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</si>
  <si>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</si>
  <si>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</si>
  <si>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</si>
  <si>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</si>
  <si>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</si>
  <si>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</si>
  <si>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</si>
  <si>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</si>
  <si>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</si>
  <si>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</si>
  <si>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</si>
  <si>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</si>
  <si>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</si>
  <si>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</si>
  <si>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</si>
  <si>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</si>
  <si>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</si>
  <si>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</si>
  <si>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</si>
  <si>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</si>
  <si>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</si>
  <si>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</si>
  <si>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</si>
  <si>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</si>
  <si>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</si>
  <si>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</si>
  <si>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</si>
  <si>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</si>
  <si>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</si>
  <si>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</si>
  <si>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</si>
  <si>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</si>
  <si>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</si>
  <si>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</si>
  <si>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</si>
  <si>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</si>
  <si>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</si>
  <si>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</si>
  <si>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</si>
  <si>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</si>
  <si>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</si>
  <si>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</si>
  <si>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</si>
  <si>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</si>
  <si>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</si>
  <si>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</si>
  <si>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</si>
  <si>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</si>
  <si>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</si>
  <si>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</si>
  <si>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</si>
  <si>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</si>
  <si>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</si>
  <si>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</si>
  <si>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</si>
  <si>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</si>
  <si>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</si>
  <si>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</si>
  <si>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</si>
  <si>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</si>
  <si>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</si>
  <si>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</si>
  <si>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</si>
  <si>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</si>
  <si>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</si>
  <si>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</si>
  <si>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</si>
  <si>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</si>
  <si>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</si>
  <si>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</si>
  <si>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</si>
  <si>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</si>
  <si>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</si>
  <si>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</si>
  <si>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</si>
  <si>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</si>
  <si>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</si>
  <si>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</si>
  <si>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</si>
  <si>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</si>
  <si>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</si>
  <si>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</si>
  <si>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</si>
  <si>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</si>
  <si>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</si>
  <si>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</si>
  <si>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</si>
  <si>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</si>
  <si>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</si>
  <si>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</si>
  <si>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</si>
  <si>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</si>
  <si>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</si>
  <si>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</si>
  <si>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</si>
  <si>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</si>
  <si>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</si>
  <si>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</si>
  <si>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</si>
  <si>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</si>
  <si>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</si>
  <si>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</si>
  <si>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</si>
  <si>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</si>
  <si>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</si>
  <si>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</si>
  <si>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</si>
  <si>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</si>
  <si>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</si>
  <si>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</si>
  <si>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</si>
  <si>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</si>
  <si>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</si>
  <si>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</si>
  <si>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</si>
  <si>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</si>
  <si>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</si>
  <si>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</si>
  <si>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</si>
  <si>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</si>
  <si>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</si>
  <si>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</si>
  <si>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</si>
  <si>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</si>
  <si>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</si>
  <si>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</si>
  <si>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</si>
  <si>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</si>
  <si>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</si>
  <si>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</si>
  <si>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</si>
  <si>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</si>
  <si>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</si>
  <si>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</si>
  <si>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</si>
  <si>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</si>
  <si>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</si>
  <si>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</si>
  <si>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</si>
  <si>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</si>
  <si>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</si>
  <si>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</si>
  <si>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</si>
  <si>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</si>
  <si>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</si>
  <si>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</si>
  <si>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</si>
  <si>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</si>
  <si>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</si>
  <si>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</si>
  <si>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</si>
  <si>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</si>
  <si>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</si>
  <si>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</si>
  <si>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</si>
  <si>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</si>
  <si>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</si>
  <si>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</si>
  <si>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</si>
  <si>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</si>
  <si>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</si>
  <si>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</si>
  <si>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</si>
  <si>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</si>
  <si>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</si>
  <si>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</si>
  <si>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</si>
  <si>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</si>
  <si>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</si>
  <si>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</si>
  <si>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</si>
  <si>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</si>
  <si>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</si>
  <si>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</si>
  <si>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</si>
  <si>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</si>
  <si>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</si>
  <si>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</si>
  <si>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</si>
  <si>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</si>
  <si>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</si>
  <si>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</si>
  <si>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</si>
  <si>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</si>
  <si>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</si>
  <si>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</si>
  <si>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</si>
  <si>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</si>
  <si>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</si>
  <si>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</si>
  <si>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</si>
  <si>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</si>
  <si>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</si>
  <si>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</si>
  <si>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</si>
  <si>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</si>
  <si>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</si>
  <si>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</si>
  <si>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</si>
  <si>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</si>
  <si>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</si>
  <si>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</si>
  <si>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</si>
  <si>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</si>
  <si>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</si>
  <si>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</si>
  <si>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</si>
  <si>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</si>
  <si>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</si>
  <si>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</si>
  <si>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</si>
  <si>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</si>
  <si>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</si>
  <si>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</si>
  <si>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</si>
  <si>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</si>
  <si>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</si>
  <si>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</si>
  <si>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</si>
  <si>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</si>
  <si>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</si>
  <si>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</si>
  <si>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</si>
  <si>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</si>
  <si>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</si>
  <si>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</si>
  <si>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</si>
  <si>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</si>
  <si>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</si>
  <si>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</si>
  <si>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</si>
  <si>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</si>
  <si>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</si>
  <si>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</si>
  <si>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</si>
  <si>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</si>
  <si>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</si>
  <si>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</si>
  <si>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</si>
  <si>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</si>
  <si>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</si>
  <si>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</si>
  <si>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</si>
  <si>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</si>
  <si>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</si>
  <si>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</si>
  <si>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</si>
  <si>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</si>
  <si>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</si>
  <si>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</si>
  <si>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</si>
  <si>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</si>
  <si>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</si>
  <si>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</si>
  <si>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</si>
  <si>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</si>
  <si>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</si>
  <si>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</si>
  <si>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</si>
  <si>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</si>
  <si>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</si>
  <si>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</si>
  <si>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</si>
  <si>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</si>
  <si>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</si>
  <si>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</si>
  <si>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</si>
  <si>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</si>
  <si>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</si>
  <si>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</si>
  <si>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</si>
  <si>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</si>
  <si>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</si>
  <si>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</si>
  <si>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</si>
  <si>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</si>
  <si>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</si>
  <si>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</si>
  <si>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</si>
  <si>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</si>
  <si>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</si>
  <si>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</si>
  <si>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</si>
  <si>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</si>
  <si>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</si>
  <si>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</si>
  <si>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</si>
  <si>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</si>
  <si>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</si>
  <si>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</si>
  <si>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</si>
  <si>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</si>
  <si>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</si>
  <si>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</si>
  <si>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</si>
  <si>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</si>
  <si>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</si>
  <si>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</si>
  <si>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</si>
  <si>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</si>
  <si>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</si>
  <si>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</si>
  <si>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</si>
  <si>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</si>
  <si>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</si>
  <si>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</si>
  <si>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</si>
  <si>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</si>
  <si>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</si>
  <si>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</si>
  <si>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</si>
  <si>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</si>
  <si>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</si>
  <si>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</si>
  <si>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</si>
  <si>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</si>
  <si>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</si>
  <si>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</si>
  <si>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</si>
  <si>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</si>
  <si>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</si>
  <si>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</si>
  <si>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</si>
  <si>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</si>
  <si>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</si>
  <si>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</si>
  <si>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</si>
  <si>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</si>
  <si>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</si>
  <si>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</si>
  <si>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</si>
  <si>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</si>
  <si>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</si>
  <si>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</si>
  <si>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</si>
  <si>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</si>
  <si>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</si>
  <si>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</si>
  <si>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</si>
  <si>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</si>
  <si>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</si>
  <si>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</si>
  <si>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</si>
  <si>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</si>
  <si>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</si>
  <si>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</si>
  <si>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</si>
  <si>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</si>
  <si>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</si>
  <si>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</si>
  <si>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</si>
  <si>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</si>
  <si>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</si>
  <si>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</si>
  <si>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</si>
  <si>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</si>
  <si>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</si>
  <si>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</si>
  <si>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</si>
  <si>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</si>
  <si>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</si>
  <si>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</si>
  <si>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</si>
  <si>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</si>
  <si>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</si>
  <si>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</si>
  <si>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</si>
  <si>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</si>
  <si>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</si>
  <si>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</si>
  <si>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</si>
  <si>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</si>
  <si>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</si>
  <si>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</si>
  <si>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</si>
  <si>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</si>
  <si>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</si>
  <si>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</si>
  <si>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</si>
  <si>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</si>
  <si>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</si>
  <si>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</si>
  <si>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</si>
  <si>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</si>
  <si>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</si>
  <si>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</si>
  <si>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</si>
  <si>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</si>
  <si>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</si>
  <si>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</si>
  <si>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</si>
  <si>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</si>
  <si>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</si>
  <si>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</si>
  <si>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</si>
  <si>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</si>
  <si>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</si>
  <si>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</si>
  <si>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</si>
  <si>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</si>
  <si>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</si>
  <si>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</si>
  <si>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</si>
  <si>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</si>
  <si>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</si>
  <si>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</si>
  <si>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</si>
  <si>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</si>
  <si>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</si>
  <si>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</si>
  <si>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</si>
  <si>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</si>
  <si>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</si>
  <si>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</si>
  <si>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</si>
  <si>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</si>
  <si>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</si>
  <si>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</si>
  <si>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</si>
  <si>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</si>
  <si>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</si>
  <si>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</si>
  <si>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</si>
  <si>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</si>
  <si>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</si>
  <si>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</si>
  <si>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</si>
  <si>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</si>
  <si>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</si>
  <si>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</si>
  <si>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</si>
  <si>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</si>
  <si>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</si>
  <si>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</si>
  <si>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</si>
  <si>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</si>
  <si>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</si>
  <si>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</si>
  <si>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</si>
  <si>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</si>
  <si>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</si>
  <si>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</si>
  <si>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</si>
  <si>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</si>
  <si>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</si>
  <si>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</si>
  <si>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</si>
  <si>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</si>
  <si>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</si>
  <si>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</si>
  <si>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</si>
  <si>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</si>
  <si>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</si>
  <si>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</si>
  <si>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</si>
  <si>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</si>
  <si>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</si>
  <si>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</si>
  <si>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</si>
  <si>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</si>
  <si>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</si>
  <si>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</si>
  <si>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</si>
  <si>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</si>
  <si>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</si>
  <si>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</si>
  <si>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</si>
  <si>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</si>
  <si>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</si>
  <si>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</si>
  <si>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</si>
  <si>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</si>
  <si>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</si>
  <si>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</si>
  <si>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</si>
  <si>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</si>
  <si>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</si>
  <si>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</si>
  <si>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</si>
  <si>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</si>
  <si>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</si>
  <si>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</si>
  <si>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</si>
  <si>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</si>
  <si>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</si>
  <si>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</si>
  <si>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</si>
  <si>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</si>
  <si>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</si>
  <si>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</si>
  <si>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</si>
  <si>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</si>
  <si>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</si>
  <si>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</si>
  <si>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</si>
  <si>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</si>
  <si>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</si>
  <si>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</si>
  <si>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</si>
  <si>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</si>
  <si>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</si>
  <si>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</si>
  <si>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</si>
  <si>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</si>
  <si>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</si>
  <si>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</si>
  <si>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</si>
  <si>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</si>
  <si>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</si>
  <si>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</si>
  <si>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</si>
  <si>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</si>
  <si>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</si>
  <si>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</si>
  <si>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</si>
  <si>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</si>
  <si>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</si>
  <si>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</si>
  <si>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</si>
  <si>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</si>
  <si>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</si>
  <si>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</si>
  <si>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</si>
  <si>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</si>
  <si>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</si>
  <si>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</si>
  <si>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</si>
  <si>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</si>
  <si>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</si>
  <si>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</si>
  <si>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</si>
  <si>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</si>
  <si>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</si>
  <si>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</si>
  <si>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</si>
  <si>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</si>
  <si>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</si>
  <si>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</si>
  <si>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</si>
  <si>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</si>
  <si>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</si>
  <si>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</si>
  <si>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</si>
  <si>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</si>
  <si>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</si>
  <si>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</si>
  <si>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</si>
  <si>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</si>
  <si>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</si>
  <si>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</si>
  <si>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</si>
  <si>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</si>
  <si>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</si>
  <si>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</si>
  <si>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</si>
  <si>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</si>
  <si>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</si>
  <si>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</si>
  <si>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</si>
  <si>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</si>
  <si>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</si>
  <si>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</si>
  <si>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</si>
  <si>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</si>
  <si>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</si>
  <si>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</si>
  <si>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</si>
  <si>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</si>
  <si>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</si>
  <si>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</si>
  <si>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</si>
  <si>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</si>
  <si>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</si>
  <si>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</si>
  <si>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</si>
  <si>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</si>
  <si>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</si>
  <si>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</si>
  <si>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</si>
  <si>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</si>
  <si>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</si>
  <si>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</si>
  <si>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</si>
  <si>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</si>
  <si>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</si>
  <si>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</si>
  <si>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</si>
  <si>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</si>
  <si>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</si>
  <si>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</si>
  <si>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</si>
  <si>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</si>
  <si>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</si>
  <si>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</si>
  <si>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</si>
  <si>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</si>
  <si>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</si>
  <si>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</si>
  <si>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</si>
  <si>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</si>
  <si>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</si>
  <si>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</si>
  <si>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</si>
  <si>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</si>
  <si>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</si>
  <si>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</si>
  <si>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</si>
  <si>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</si>
  <si>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</si>
  <si>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</si>
  <si>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</si>
  <si>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</si>
  <si>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</si>
  <si>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</si>
  <si>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</si>
  <si>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</si>
  <si>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</si>
  <si>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</si>
  <si>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</si>
  <si>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</si>
  <si>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</si>
  <si>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</si>
  <si>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</si>
  <si>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</si>
  <si>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</si>
  <si>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</si>
  <si>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</si>
  <si>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</si>
  <si>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</si>
  <si>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</si>
  <si>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</si>
  <si>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</si>
  <si>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</si>
  <si>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</si>
  <si>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</si>
  <si>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</si>
  <si>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</si>
  <si>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</si>
  <si>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</si>
  <si>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</si>
  <si>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</si>
  <si>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</si>
  <si>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</si>
  <si>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</si>
  <si>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</si>
  <si>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</si>
  <si>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</si>
  <si>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</si>
  <si>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</si>
  <si>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</si>
  <si>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</si>
  <si>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</si>
  <si>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</si>
  <si>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</si>
  <si>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</si>
  <si>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</si>
  <si>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</si>
  <si>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</si>
  <si>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</si>
  <si>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</si>
  <si>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</si>
  <si>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</si>
  <si>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</si>
  <si>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</si>
  <si>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</si>
  <si>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</si>
  <si>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</si>
  <si>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</si>
  <si>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</si>
  <si>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</si>
  <si>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</si>
  <si>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</si>
  <si>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</si>
  <si>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</si>
  <si>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</si>
  <si>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</si>
  <si>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</si>
  <si>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</si>
  <si>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</si>
  <si>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</si>
  <si>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</si>
  <si>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</si>
  <si>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</si>
  <si>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</si>
  <si>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</si>
  <si>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</si>
  <si>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</si>
  <si>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</si>
  <si>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</si>
  <si>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</si>
  <si>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</si>
  <si>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</si>
  <si>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</si>
  <si>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</si>
  <si>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</si>
  <si>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</si>
  <si>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</si>
  <si>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</si>
  <si>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</si>
  <si>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</si>
  <si>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</si>
  <si>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</si>
  <si>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</si>
  <si>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</si>
  <si>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</si>
  <si>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</si>
  <si>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</si>
  <si>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</si>
  <si>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</si>
  <si>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</si>
  <si>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</si>
  <si>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</si>
  <si>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</si>
  <si>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</si>
  <si>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</si>
  <si>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</si>
  <si>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</si>
  <si>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</si>
  <si>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</si>
  <si>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</si>
  <si>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</si>
  <si>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</si>
  <si>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</si>
  <si>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</si>
  <si>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</si>
  <si>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</si>
  <si>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</si>
  <si>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</si>
  <si>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</si>
  <si>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</si>
  <si>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</si>
  <si>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</si>
  <si>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</si>
  <si>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</si>
  <si>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</si>
  <si>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</si>
  <si>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</si>
  <si>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</si>
  <si>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</si>
  <si>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</si>
  <si>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</si>
  <si>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</si>
  <si>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</si>
  <si>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</si>
  <si>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</si>
  <si>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</si>
  <si>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</si>
  <si>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</si>
  <si>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</si>
  <si>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</si>
  <si>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</si>
  <si>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</si>
  <si>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</si>
  <si>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</si>
  <si>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</si>
  <si>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</si>
  <si>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</si>
  <si>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</si>
  <si>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</si>
  <si>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</si>
  <si>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</si>
  <si>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</si>
  <si>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</si>
  <si>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</si>
  <si>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</si>
  <si>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</si>
  <si>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</si>
  <si>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</si>
  <si>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</si>
  <si>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</si>
  <si>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</si>
  <si>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</si>
  <si>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</si>
  <si>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</si>
  <si>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</si>
  <si>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</si>
  <si>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</si>
  <si>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</si>
  <si>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</si>
  <si>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</si>
  <si>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</si>
  <si>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</si>
  <si>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</si>
  <si>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</si>
  <si>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</si>
  <si>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</si>
  <si>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</si>
  <si>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</si>
  <si>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</si>
  <si>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</si>
  <si>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</si>
  <si>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</si>
  <si>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</si>
  <si>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</si>
  <si>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</si>
  <si>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</si>
  <si>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</si>
  <si>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</si>
  <si>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</si>
  <si>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</si>
  <si>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</si>
  <si>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</si>
  <si>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</si>
  <si>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</si>
  <si>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</si>
  <si>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</si>
  <si>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</si>
  <si>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</si>
  <si>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</si>
  <si>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</si>
  <si>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</si>
  <si>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</si>
  <si>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</si>
  <si>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</si>
  <si>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</si>
  <si>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</si>
  <si>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</si>
  <si>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</si>
  <si>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</si>
  <si>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</si>
  <si>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</si>
  <si>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</si>
  <si>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</si>
  <si>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</si>
  <si>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</si>
  <si>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</si>
  <si>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</si>
  <si>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</si>
  <si>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</si>
  <si>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</si>
  <si>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</si>
  <si>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</si>
  <si>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</si>
  <si>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</si>
  <si>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</si>
  <si>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</si>
  <si>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</si>
  <si>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</si>
  <si>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</si>
  <si>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</si>
  <si>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</si>
  <si>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</si>
  <si>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</si>
  <si>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</si>
  <si>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</si>
  <si>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</si>
  <si>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</si>
  <si>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</si>
  <si>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</si>
  <si>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</si>
  <si>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</si>
  <si>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</si>
  <si>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</si>
  <si>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</si>
  <si>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</si>
  <si>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</si>
  <si>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</si>
  <si>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</si>
  <si>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</si>
  <si>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</si>
  <si>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</si>
  <si>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</si>
  <si>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</si>
  <si>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</si>
  <si>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</si>
  <si>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</si>
  <si>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</si>
  <si>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</si>
  <si>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</si>
  <si>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</si>
  <si>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</si>
  <si>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</si>
  <si>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</si>
  <si>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</si>
  <si>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</si>
  <si>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</si>
  <si>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</si>
  <si>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</si>
  <si>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</si>
  <si>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</si>
  <si>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</si>
  <si>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</si>
  <si>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</si>
  <si>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</si>
  <si>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</si>
  <si>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</si>
  <si>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</si>
  <si>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</si>
  <si>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</si>
  <si>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</si>
  <si>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</si>
  <si>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</si>
  <si>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</si>
  <si>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</si>
  <si>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</si>
  <si>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</si>
  <si>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</si>
  <si>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</si>
  <si>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</si>
  <si>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</si>
  <si>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</si>
  <si>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</si>
  <si>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</si>
  <si>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</si>
  <si>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</si>
  <si>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</si>
  <si>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</si>
  <si>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</si>
  <si>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</si>
  <si>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</si>
  <si>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</si>
  <si>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</si>
  <si>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</si>
  <si>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</si>
  <si>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</si>
  <si>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</si>
  <si>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</si>
  <si>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</si>
  <si>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</si>
  <si>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</si>
  <si>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</si>
  <si>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</si>
  <si>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</si>
  <si>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</si>
  <si>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</si>
  <si>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</si>
  <si>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</si>
  <si>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</si>
  <si>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</si>
  <si>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</si>
  <si>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</si>
  <si>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</si>
  <si>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</si>
  <si>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</si>
  <si>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</si>
  <si>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</si>
  <si>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</si>
  <si>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</si>
  <si>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</si>
  <si>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</si>
  <si>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</si>
  <si>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</si>
  <si>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</si>
  <si>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</si>
  <si>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</si>
  <si>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</si>
  <si>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</si>
  <si>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</si>
  <si>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</si>
  <si>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</si>
  <si>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</si>
  <si>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</si>
  <si>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</si>
  <si>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</si>
  <si>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</si>
  <si>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</si>
  <si>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</si>
  <si>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</si>
  <si>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</si>
  <si>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</si>
  <si>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</si>
  <si>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</si>
  <si>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</si>
  <si>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</si>
  <si>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</si>
  <si>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</si>
  <si>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</si>
  <si>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</si>
  <si>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</si>
  <si>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</si>
  <si>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</si>
  <si>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</si>
  <si>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</si>
  <si>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</si>
  <si>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</si>
  <si>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</si>
  <si>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</si>
  <si>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</si>
  <si>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</si>
  <si>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</si>
  <si>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</si>
  <si>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</si>
  <si>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</si>
  <si>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</si>
  <si>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</si>
  <si>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</si>
  <si>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</si>
  <si>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</si>
  <si>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</si>
  <si>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</si>
  <si>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</si>
  <si>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</si>
  <si>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</si>
  <si>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</si>
  <si>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</si>
  <si>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</si>
  <si>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</si>
  <si>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</si>
  <si>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</si>
  <si>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</si>
  <si>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</si>
  <si>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</si>
  <si>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</si>
  <si>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</si>
  <si>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</si>
  <si>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</si>
  <si>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</si>
  <si>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</si>
  <si>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</si>
  <si>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</si>
  <si>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</si>
  <si>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</si>
  <si>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</si>
  <si>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</si>
  <si>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</si>
  <si>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</si>
  <si>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</si>
  <si>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</si>
  <si>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</si>
  <si>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</si>
  <si>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</si>
  <si>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</si>
  <si>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</si>
  <si>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</si>
  <si>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</si>
  <si>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</si>
  <si>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</si>
  <si>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</si>
  <si>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</si>
  <si>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</si>
  <si>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</si>
  <si>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</si>
  <si>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</si>
  <si>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</si>
  <si>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</si>
  <si>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</si>
  <si>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</si>
  <si>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</si>
  <si>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</si>
  <si>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</si>
  <si>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</si>
  <si>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</si>
  <si>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</si>
  <si>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</si>
  <si>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</si>
  <si>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</si>
  <si>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</si>
  <si>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</si>
  <si>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</si>
  <si>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</si>
  <si>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</si>
  <si>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</si>
  <si>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</si>
  <si>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</si>
  <si>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</si>
  <si>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</si>
  <si>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</si>
  <si>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</si>
  <si>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</si>
  <si>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</si>
  <si>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</si>
  <si>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</si>
  <si>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</si>
  <si>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</si>
  <si>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</si>
  <si>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</si>
  <si>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</si>
  <si>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</si>
  <si>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</si>
  <si>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</si>
  <si>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</si>
  <si>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</si>
  <si>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</si>
  <si>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</si>
  <si>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</si>
  <si>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</si>
  <si>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</si>
  <si>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</si>
  <si>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</si>
  <si>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</si>
  <si>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</si>
  <si>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</si>
  <si>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</si>
  <si>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</si>
  <si>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</si>
  <si>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</si>
  <si>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</si>
  <si>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</si>
  <si>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</si>
  <si>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</si>
  <si>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</si>
  <si>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</si>
  <si>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</si>
  <si>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</si>
  <si>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</si>
  <si>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</si>
  <si>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</si>
  <si>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</si>
  <si>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</si>
  <si>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</si>
  <si>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</si>
  <si>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</si>
  <si>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</si>
  <si>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</si>
  <si>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</si>
  <si>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</si>
  <si>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</si>
  <si>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</si>
  <si>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</si>
  <si>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</si>
  <si>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</si>
  <si>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</si>
  <si>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</si>
  <si>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</si>
  <si>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</si>
  <si>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</si>
  <si>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</si>
  <si>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</si>
  <si>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</si>
  <si>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</si>
  <si>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</si>
  <si>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</si>
  <si>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</si>
  <si>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</si>
  <si>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</si>
  <si>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</si>
  <si>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</si>
  <si>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</si>
  <si>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</si>
  <si>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</si>
  <si>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</si>
  <si>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</si>
  <si>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</si>
  <si>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</si>
  <si>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</si>
  <si>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</si>
  <si>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</si>
  <si>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</si>
  <si>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</si>
  <si>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</si>
  <si>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</si>
  <si>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</si>
  <si>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</si>
  <si>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</si>
  <si>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</si>
  <si>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</si>
  <si>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</si>
  <si>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</si>
  <si>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</si>
  <si>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</si>
  <si>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</si>
  <si>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</si>
  <si>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</si>
  <si>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</si>
  <si>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</si>
  <si>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</si>
  <si>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</si>
  <si>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</si>
  <si>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</si>
  <si>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</si>
  <si>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</si>
  <si>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</si>
  <si>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</si>
  <si>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</si>
  <si>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</si>
  <si>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</si>
  <si>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</si>
  <si>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</si>
  <si>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</si>
  <si>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</si>
  <si>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</si>
  <si>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</si>
  <si>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</si>
  <si>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</si>
  <si>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</si>
  <si>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</si>
  <si>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</si>
  <si>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</si>
  <si>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</si>
  <si>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</si>
  <si>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</si>
  <si>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</si>
  <si>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</si>
  <si>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</si>
  <si>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</si>
  <si>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</si>
  <si>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</si>
  <si>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</si>
  <si>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</si>
  <si>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</si>
  <si>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</si>
  <si>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</si>
  <si>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</si>
  <si>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</si>
  <si>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</si>
  <si>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</si>
  <si>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</si>
  <si>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</si>
  <si>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</si>
  <si>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</si>
  <si>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</si>
  <si>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</si>
  <si>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</si>
  <si>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</si>
  <si>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</si>
  <si>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</si>
  <si>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</si>
  <si>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</si>
  <si>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</si>
  <si>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</si>
  <si>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</si>
  <si>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</si>
  <si>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</si>
  <si>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</si>
  <si>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</si>
  <si>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</si>
  <si>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</si>
  <si>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</si>
  <si>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</si>
  <si>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</si>
  <si>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</si>
  <si>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</si>
  <si>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</si>
  <si>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</si>
  <si>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</si>
  <si>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</si>
  <si>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</si>
  <si>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</si>
  <si>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</si>
  <si>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</si>
  <si>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</si>
  <si>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</si>
  <si>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</si>
  <si>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</si>
  <si>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</si>
  <si>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</si>
  <si>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</si>
  <si>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</si>
  <si>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</si>
  <si>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</si>
  <si>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</si>
  <si>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</si>
  <si>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</si>
  <si>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</si>
  <si>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</si>
  <si>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</si>
  <si>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</si>
  <si>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</si>
  <si>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</si>
  <si>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</si>
  <si>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</si>
  <si>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</si>
  <si>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</si>
  <si>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</si>
  <si>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</si>
  <si>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</si>
  <si>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</si>
  <si>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</si>
  <si>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</si>
  <si>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</si>
  <si>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</si>
  <si>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</si>
  <si>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</si>
  <si>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</si>
  <si>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</si>
  <si>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</si>
  <si>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</si>
  <si>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</si>
  <si>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</si>
  <si>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</si>
  <si>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</si>
  <si>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</si>
  <si>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</si>
  <si>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</si>
  <si>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</si>
  <si>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</si>
  <si>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</si>
  <si>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</si>
  <si>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</si>
  <si>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</si>
  <si>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</si>
  <si>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</si>
  <si>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</si>
  <si>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</si>
  <si>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</si>
  <si>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</si>
  <si>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</si>
  <si>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</si>
  <si>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</si>
  <si>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</si>
  <si>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</si>
  <si>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</si>
  <si>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</si>
  <si>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</si>
  <si>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</si>
  <si>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</si>
  <si>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</si>
  <si>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</si>
  <si>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</si>
  <si>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</si>
  <si>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</si>
  <si>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</si>
  <si>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</si>
  <si>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</si>
  <si>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</si>
  <si>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</si>
  <si>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</si>
  <si>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</si>
  <si>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</si>
  <si>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</si>
  <si>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</si>
  <si>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</si>
  <si>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</si>
  <si>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</si>
  <si>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</si>
  <si>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</si>
  <si>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</si>
  <si>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</si>
  <si>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</si>
  <si>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</si>
  <si>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</si>
  <si>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</si>
  <si>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</si>
  <si>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</si>
  <si>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</si>
  <si>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</si>
  <si>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</si>
  <si>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</si>
  <si>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</si>
  <si>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</si>
  <si>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</si>
  <si>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</si>
  <si>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</si>
  <si>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</si>
  <si>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</si>
  <si>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</si>
  <si>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</si>
  <si>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</si>
  <si>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</si>
  <si>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</si>
  <si>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</si>
  <si>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</si>
  <si>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</si>
  <si>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</si>
  <si>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</si>
  <si>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</si>
  <si>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</si>
  <si>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</si>
  <si>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</si>
  <si>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</si>
  <si>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</si>
  <si>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</si>
  <si>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</si>
  <si>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</si>
  <si>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</si>
  <si>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</si>
  <si>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</si>
  <si>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</si>
  <si>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</si>
  <si>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</si>
  <si>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</si>
  <si>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</si>
  <si>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</si>
  <si>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</si>
  <si>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</si>
  <si>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</si>
  <si>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</si>
  <si>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</si>
  <si>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</si>
  <si>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</si>
  <si>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</si>
  <si>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</si>
  <si>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</si>
  <si>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</si>
  <si>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</si>
  <si>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</si>
  <si>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</si>
  <si>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</si>
  <si>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</si>
  <si>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</si>
  <si>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</si>
  <si>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</si>
  <si>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</si>
  <si>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</si>
  <si>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</si>
  <si>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</si>
  <si>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</si>
  <si>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</si>
  <si>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</si>
  <si>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</si>
  <si>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</si>
  <si>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</si>
  <si>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</si>
  <si>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</si>
  <si>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</si>
  <si>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</si>
  <si>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</si>
  <si>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</si>
  <si>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</si>
  <si>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</si>
  <si>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</si>
  <si>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</si>
  <si>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</si>
  <si>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</si>
  <si>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</si>
  <si>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</si>
  <si>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</si>
  <si>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</si>
  <si>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</si>
  <si>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</si>
  <si>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</si>
  <si>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</si>
  <si>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</si>
  <si>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</si>
  <si>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</si>
  <si>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</si>
  <si>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</si>
  <si>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</si>
  <si>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</si>
  <si>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</si>
  <si>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</si>
  <si>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</si>
  <si>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</si>
  <si>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</si>
  <si>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</si>
  <si>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</si>
  <si>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</si>
  <si>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</si>
  <si>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</si>
  <si>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</si>
  <si>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</si>
  <si>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</si>
  <si>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</si>
  <si>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</si>
  <si>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</si>
  <si>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</si>
  <si>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</si>
  <si>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</si>
  <si>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</si>
  <si>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</si>
  <si>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</si>
  <si>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</si>
  <si>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</si>
  <si>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</si>
  <si>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</si>
  <si>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</si>
  <si>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</si>
  <si>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</si>
  <si>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</si>
  <si>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</si>
  <si>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</si>
  <si>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</si>
  <si>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</si>
  <si>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</si>
  <si>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</si>
  <si>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</si>
  <si>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</si>
  <si>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</si>
  <si>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</si>
  <si>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</si>
  <si>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</si>
  <si>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</si>
  <si>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</si>
  <si>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</si>
  <si>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</si>
  <si>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</si>
  <si>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</si>
  <si>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</si>
  <si>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</si>
  <si>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</si>
  <si>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</si>
  <si>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</si>
  <si>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</si>
  <si>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</si>
  <si>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</si>
  <si>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</si>
  <si>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</si>
  <si>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</si>
  <si>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</si>
  <si>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</si>
  <si>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</si>
  <si>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</si>
  <si>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</si>
  <si>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</si>
  <si>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</si>
  <si>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</si>
  <si>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</si>
  <si>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</si>
  <si>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</si>
  <si>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</si>
  <si>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</si>
  <si>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</si>
  <si>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</si>
  <si>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</si>
  <si>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</si>
  <si>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</si>
  <si>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</si>
  <si>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</si>
  <si>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</si>
  <si>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</si>
  <si>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</si>
  <si>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</si>
  <si>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</si>
  <si>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</si>
  <si>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</si>
  <si>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</si>
  <si>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</si>
  <si>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</si>
  <si>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</si>
  <si>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</si>
  <si>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</si>
  <si>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</si>
  <si>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</si>
  <si>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</si>
  <si>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</si>
  <si>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</si>
  <si>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</si>
  <si>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</si>
  <si>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</si>
  <si>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</si>
  <si>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</si>
  <si>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</si>
  <si>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</si>
  <si>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</si>
  <si>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</si>
  <si>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</si>
  <si>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</si>
  <si>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</si>
  <si>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</si>
  <si>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</si>
  <si>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</si>
  <si>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</si>
  <si>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</si>
  <si>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</si>
  <si>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</si>
  <si>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</si>
  <si>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</si>
  <si>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</si>
  <si>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</si>
  <si>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</si>
  <si>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</si>
  <si>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</si>
  <si>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</si>
  <si>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</si>
  <si>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</si>
  <si>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</si>
  <si>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</si>
  <si>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</si>
  <si>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</si>
  <si>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</si>
  <si>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</si>
  <si>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</si>
  <si>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</si>
  <si>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</si>
  <si>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</si>
  <si>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</si>
  <si>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</si>
  <si>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</si>
  <si>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</si>
  <si>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</si>
  <si>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</si>
  <si>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</si>
  <si>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</si>
  <si>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</si>
  <si>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</si>
  <si>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</si>
  <si>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</si>
  <si>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</si>
  <si>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</si>
  <si>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</si>
  <si>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</si>
  <si>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</si>
  <si>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</si>
  <si>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</si>
  <si>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</si>
  <si>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</si>
  <si>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</si>
  <si>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</si>
  <si>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</si>
  <si>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</si>
  <si>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</si>
  <si>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</si>
  <si>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</si>
  <si>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</si>
  <si>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</si>
  <si>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</si>
  <si>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</si>
  <si>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</si>
  <si>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</si>
  <si>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</si>
  <si>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</si>
  <si>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</si>
  <si>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</si>
  <si>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</si>
  <si>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</si>
  <si>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</si>
  <si>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</si>
  <si>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</si>
  <si>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</si>
  <si>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</si>
  <si>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</si>
  <si>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</si>
  <si>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</si>
  <si>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</si>
  <si>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</si>
  <si>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</si>
  <si>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</si>
  <si>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</si>
  <si>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</si>
  <si>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</si>
  <si>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</si>
  <si>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</si>
  <si>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</si>
  <si>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</si>
  <si>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</si>
  <si>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</si>
  <si>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</si>
  <si>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</si>
  <si>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</si>
  <si>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</si>
  <si>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</si>
  <si>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</si>
  <si>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</si>
  <si>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</si>
  <si>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</si>
  <si>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</si>
  <si>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</si>
  <si>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</si>
  <si>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</si>
  <si>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</si>
  <si>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</si>
  <si>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</si>
  <si>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</si>
  <si>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</si>
  <si>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</si>
  <si>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</si>
  <si>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</si>
  <si>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</si>
  <si>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</si>
  <si>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</si>
  <si>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</si>
  <si>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</si>
  <si>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</si>
  <si>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</si>
  <si>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</si>
  <si>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</si>
  <si>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</si>
  <si>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</si>
  <si>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</si>
  <si>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</si>
  <si>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</si>
  <si>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</si>
  <si>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</si>
  <si>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</si>
  <si>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</si>
  <si>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</si>
  <si>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</si>
  <si>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</si>
  <si>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</si>
  <si>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</si>
  <si>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</si>
  <si>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</si>
  <si>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</si>
  <si>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</si>
  <si>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</si>
  <si>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</si>
  <si>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</si>
  <si>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</si>
  <si>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</si>
  <si>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</si>
  <si>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</si>
  <si>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</si>
  <si>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</si>
  <si>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</si>
  <si>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</si>
  <si>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</si>
  <si>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</si>
  <si>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</si>
  <si>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</si>
  <si>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</si>
  <si>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</si>
  <si>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</si>
  <si>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</si>
  <si>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</si>
  <si>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</si>
  <si>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</si>
  <si>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</si>
  <si>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</si>
  <si>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</si>
  <si>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</si>
  <si>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</si>
  <si>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</si>
  <si>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</si>
  <si>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</si>
  <si>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</si>
  <si>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</si>
  <si>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</si>
  <si>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</si>
  <si>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</si>
  <si>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</si>
  <si>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</si>
  <si>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</si>
  <si>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</si>
  <si>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</si>
  <si>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</si>
  <si>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</si>
  <si>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</si>
  <si>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</si>
  <si>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</si>
  <si>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</si>
  <si>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</si>
  <si>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</si>
  <si>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</si>
  <si>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</si>
  <si>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</si>
  <si>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</si>
  <si>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</si>
  <si>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</si>
  <si>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</si>
  <si>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</si>
  <si>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</si>
  <si>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</si>
  <si>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</si>
  <si>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</si>
  <si>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</si>
  <si>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</si>
  <si>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</si>
  <si>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</si>
  <si>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</si>
  <si>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</si>
  <si>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</si>
  <si>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</si>
  <si>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</si>
  <si>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</si>
  <si>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</si>
  <si>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</si>
  <si>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</si>
  <si>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</si>
  <si>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</si>
  <si>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</si>
  <si>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</si>
  <si>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</si>
  <si>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</si>
  <si>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</si>
  <si>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</si>
  <si>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</si>
  <si>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</si>
  <si>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</si>
  <si>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</si>
  <si>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</si>
  <si>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</si>
  <si>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</si>
  <si>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</si>
  <si>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</si>
  <si>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</si>
  <si>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</si>
  <si>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</si>
  <si>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</si>
  <si>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</si>
  <si>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</si>
  <si>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</si>
  <si>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</si>
  <si>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</si>
  <si>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</si>
  <si>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</si>
  <si>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</si>
  <si>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</si>
  <si>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</si>
  <si>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</si>
  <si>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</si>
  <si>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</si>
  <si>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</si>
  <si>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</si>
  <si>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</si>
  <si>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</si>
  <si>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</si>
  <si>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</si>
  <si>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</si>
  <si>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</si>
  <si>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</si>
  <si>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</si>
  <si>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</si>
  <si>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</si>
  <si>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</si>
  <si>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</si>
  <si>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</si>
  <si>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</si>
  <si>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</si>
  <si>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</si>
  <si>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</si>
  <si>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</si>
  <si>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</si>
  <si>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</si>
  <si>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</si>
  <si>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</si>
  <si>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</si>
  <si>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</si>
  <si>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</si>
  <si>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</si>
  <si>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</si>
  <si>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</si>
  <si>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</si>
  <si>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</si>
  <si>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</si>
  <si>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</si>
  <si>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</si>
  <si>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</si>
  <si>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</si>
  <si>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</si>
  <si>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</si>
  <si>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</si>
  <si>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</si>
  <si>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</si>
  <si>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</si>
  <si>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</si>
  <si>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</si>
  <si>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</si>
  <si>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</si>
  <si>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</si>
  <si>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</si>
  <si>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</si>
  <si>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</si>
  <si>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</si>
  <si>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</si>
  <si>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</si>
  <si>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</si>
  <si>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</si>
  <si>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</si>
  <si>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</si>
  <si>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</si>
  <si>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</si>
  <si>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</si>
  <si>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</si>
  <si>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</si>
  <si>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</si>
  <si>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</si>
  <si>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</si>
  <si>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</si>
  <si>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</si>
  <si>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</si>
  <si>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</si>
  <si>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</si>
  <si>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</si>
  <si>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</si>
  <si>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</si>
  <si>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</si>
  <si>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</si>
  <si>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</si>
  <si>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</si>
  <si>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</si>
  <si>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</si>
  <si>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</si>
  <si>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</si>
  <si>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</si>
  <si>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</si>
  <si>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</si>
  <si>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</si>
  <si>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</si>
  <si>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</si>
  <si>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</si>
  <si>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</si>
  <si>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</si>
  <si>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</si>
  <si>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</si>
  <si>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</si>
  <si>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</si>
  <si>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</si>
  <si>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</si>
  <si>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</si>
  <si>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</si>
  <si>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</si>
  <si>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</si>
  <si>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</si>
  <si>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</si>
  <si>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</si>
  <si>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</si>
  <si>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</si>
  <si>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</si>
  <si>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</si>
  <si>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</si>
  <si>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</si>
  <si>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</si>
  <si>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</si>
  <si>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</si>
  <si>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</si>
  <si>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</si>
  <si>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</si>
  <si>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</si>
  <si>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</si>
  <si>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</si>
  <si>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</si>
  <si>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</si>
  <si>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</si>
  <si>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</si>
  <si>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</si>
  <si>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</si>
  <si>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</si>
  <si>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</si>
  <si>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</si>
  <si>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</si>
  <si>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</si>
  <si>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</si>
  <si>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</si>
  <si>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</si>
  <si>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</si>
  <si>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</si>
  <si>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</si>
  <si>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</si>
  <si>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</si>
  <si>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</si>
  <si>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</si>
  <si>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</si>
  <si>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</si>
  <si>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</si>
  <si>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</si>
  <si>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</si>
  <si>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</si>
  <si>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</si>
  <si>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</si>
  <si>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</si>
  <si>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</si>
  <si>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</si>
  <si>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</si>
  <si>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</si>
  <si>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</si>
  <si>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</si>
  <si>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</si>
  <si>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</si>
  <si>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</si>
  <si>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</si>
  <si>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</si>
  <si>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</si>
  <si>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</si>
  <si>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</si>
  <si>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</si>
  <si>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</si>
  <si>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</si>
  <si>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</si>
  <si>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</si>
  <si>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</si>
  <si>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</si>
  <si>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</si>
  <si>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</si>
  <si>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</si>
  <si>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</si>
  <si>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</si>
  <si>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</si>
  <si>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</si>
  <si>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</si>
  <si>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</si>
  <si>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</si>
  <si>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</si>
  <si>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</si>
  <si>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</si>
  <si>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</si>
  <si>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</si>
  <si>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</si>
  <si>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</si>
  <si>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</si>
  <si>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</si>
  <si>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</si>
  <si>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</si>
  <si>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</si>
  <si>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</si>
  <si>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</si>
  <si>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</si>
  <si>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</si>
  <si>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</si>
  <si>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</si>
  <si>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</si>
  <si>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</si>
  <si>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</si>
  <si>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</si>
  <si>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</si>
  <si>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</si>
  <si>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</si>
  <si>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</si>
  <si>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</si>
  <si>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</si>
  <si>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</si>
  <si>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</si>
  <si>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</si>
  <si>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</si>
  <si>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</si>
  <si>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</si>
  <si>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</si>
  <si>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</si>
  <si>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</si>
  <si>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</si>
  <si>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</si>
  <si>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</si>
  <si>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</si>
  <si>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</si>
  <si>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</si>
  <si>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</si>
  <si>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</si>
  <si>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</si>
  <si>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</si>
  <si>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</si>
  <si>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</si>
  <si>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</si>
  <si>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</si>
  <si>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</si>
  <si>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</si>
  <si>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</si>
  <si>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</si>
  <si>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</si>
  <si>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</si>
  <si>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</si>
  <si>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</si>
  <si>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</si>
  <si>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</si>
  <si>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</si>
  <si>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</si>
  <si>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</si>
  <si>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</si>
  <si>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</si>
  <si>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</si>
  <si>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</si>
  <si>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</si>
  <si>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</si>
  <si>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</si>
  <si>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</si>
  <si>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</si>
  <si>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</si>
  <si>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</si>
  <si>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</si>
  <si>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</si>
  <si>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</si>
  <si>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</si>
  <si>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</si>
  <si>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</si>
  <si>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</si>
  <si>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</si>
  <si>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</si>
  <si>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</si>
  <si>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</si>
  <si>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</si>
  <si>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</si>
  <si>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</si>
  <si>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</si>
  <si>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</si>
  <si>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</si>
  <si>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</si>
  <si>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</si>
  <si>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</si>
  <si>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</si>
  <si>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</si>
  <si>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</si>
  <si>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</si>
  <si>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</si>
  <si>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</si>
  <si>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</si>
  <si>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</si>
  <si>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</si>
  <si>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</si>
  <si>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</si>
  <si>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</si>
  <si>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</si>
  <si>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</si>
  <si>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</si>
  <si>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</si>
  <si>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</si>
  <si>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</si>
  <si>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</si>
  <si>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</si>
  <si>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</si>
  <si>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</si>
  <si>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</si>
  <si>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</si>
  <si>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</si>
  <si>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</si>
  <si>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</si>
  <si>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</si>
  <si>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</si>
  <si>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</si>
  <si>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</si>
  <si>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</si>
  <si>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</si>
  <si>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</si>
  <si>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</si>
  <si>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</si>
  <si>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</si>
  <si>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</si>
  <si>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</si>
  <si>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</si>
  <si>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</si>
  <si>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</si>
  <si>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</si>
  <si>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</si>
  <si>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</si>
  <si>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</si>
  <si>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</si>
  <si>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</si>
  <si>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</si>
  <si>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</si>
  <si>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</si>
  <si>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</si>
  <si>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</si>
  <si>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</si>
  <si>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</si>
  <si>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</si>
  <si>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</si>
  <si>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</si>
  <si>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</si>
  <si>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</si>
  <si>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</si>
  <si>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</si>
  <si>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</si>
  <si>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</si>
  <si>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</si>
  <si>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</si>
  <si>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</si>
  <si>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</si>
  <si>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</si>
  <si>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</si>
  <si>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</si>
  <si>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</si>
  <si>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</si>
  <si>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</si>
  <si>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</si>
  <si>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</si>
  <si>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</si>
  <si>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</si>
  <si>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</si>
  <si>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</si>
  <si>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</si>
  <si>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</si>
  <si>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</si>
  <si>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</si>
  <si>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</si>
  <si>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</si>
  <si>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</si>
  <si>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</si>
  <si>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</si>
  <si>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</si>
  <si>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</si>
  <si>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</si>
  <si>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</si>
  <si>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</si>
  <si>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</si>
  <si>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</si>
  <si>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</si>
  <si>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</si>
  <si>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</si>
  <si>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</si>
  <si>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</si>
  <si>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</si>
  <si>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</si>
  <si>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</si>
  <si>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</si>
  <si>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</si>
  <si>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</si>
  <si>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</si>
  <si>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</si>
  <si>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</si>
  <si>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</si>
  <si>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</si>
  <si>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</si>
  <si>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</si>
  <si>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</si>
  <si>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</si>
  <si>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</si>
  <si>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</si>
  <si>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</si>
  <si>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</si>
  <si>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</si>
  <si>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</si>
  <si>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</si>
  <si>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</si>
  <si>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</si>
  <si>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</si>
  <si>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</si>
  <si>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</si>
  <si>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</si>
  <si>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</si>
  <si>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</si>
  <si>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</si>
  <si>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</si>
  <si>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</si>
  <si>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</si>
  <si>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</si>
  <si>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</si>
  <si>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</si>
  <si>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</si>
  <si>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</si>
  <si>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</si>
  <si>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</si>
  <si>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</si>
  <si>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</si>
  <si>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</si>
  <si>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</si>
  <si>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</si>
  <si>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</si>
  <si>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</si>
  <si>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</si>
  <si>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</si>
  <si>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</si>
  <si>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</si>
  <si>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</si>
  <si>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</si>
  <si>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</si>
  <si>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</si>
  <si>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</si>
  <si>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</si>
  <si>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</si>
  <si>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</si>
  <si>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</si>
  <si>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</si>
  <si>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</si>
  <si>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</si>
  <si>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</si>
  <si>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</si>
  <si>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</si>
  <si>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</si>
  <si>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</si>
  <si>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</si>
  <si>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</si>
  <si>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</si>
  <si>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</si>
  <si>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</si>
  <si>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</si>
  <si>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</si>
  <si>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</si>
  <si>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</si>
  <si>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</si>
  <si>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</si>
  <si>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</si>
  <si>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</si>
  <si>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</si>
  <si>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</si>
  <si>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</si>
  <si>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</si>
  <si>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</si>
  <si>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</si>
  <si>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</si>
  <si>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</si>
  <si>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</si>
  <si>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</si>
  <si>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</si>
  <si>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</si>
  <si>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</si>
  <si>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</si>
  <si>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</si>
  <si>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</si>
  <si>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</si>
  <si>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</si>
  <si>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</si>
  <si>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</si>
  <si>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</si>
  <si>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</si>
  <si>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</si>
  <si>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</si>
  <si>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</si>
  <si>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</si>
  <si>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</si>
  <si>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</si>
  <si>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</si>
  <si>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</si>
  <si>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</si>
  <si>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</si>
  <si>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</si>
  <si>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</si>
  <si>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</si>
  <si>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</si>
  <si>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</si>
  <si>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</si>
  <si>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</si>
  <si>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</si>
  <si>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</si>
  <si>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</si>
  <si>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</si>
  <si>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</si>
  <si>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</si>
  <si>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</si>
  <si>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</si>
  <si>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</si>
  <si>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</si>
  <si>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</si>
  <si>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</si>
  <si>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</si>
  <si>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</si>
  <si>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</si>
  <si>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</si>
  <si>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</si>
  <si>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</si>
  <si>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</si>
  <si>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</si>
  <si>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</si>
  <si>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</si>
  <si>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</si>
  <si>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</si>
  <si>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</si>
  <si>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</si>
  <si>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</si>
  <si>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</si>
  <si>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</si>
  <si>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</si>
  <si>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</si>
  <si>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</si>
  <si>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</si>
  <si>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</si>
  <si>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</si>
  <si>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</si>
  <si>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</si>
  <si>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</si>
  <si>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</si>
  <si>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</si>
  <si>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</si>
  <si>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</si>
  <si>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</si>
  <si>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</si>
  <si>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</si>
  <si>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</si>
  <si>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</si>
  <si>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</si>
  <si>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</si>
  <si>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</si>
  <si>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</si>
  <si>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</si>
  <si>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</si>
  <si>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</si>
  <si>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</si>
  <si>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</si>
  <si>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</si>
  <si>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</si>
  <si>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</si>
  <si>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</si>
  <si>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</si>
  <si>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</si>
  <si>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</si>
  <si>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</si>
  <si>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</si>
  <si>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</si>
  <si>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</si>
  <si>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</si>
  <si>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</si>
  <si>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</si>
  <si>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</si>
  <si>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</si>
  <si>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</si>
  <si>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</si>
  <si>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</si>
  <si>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</si>
  <si>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</si>
  <si>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</si>
  <si>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</si>
  <si>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</si>
  <si>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</si>
  <si>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</si>
  <si>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</si>
  <si>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</si>
  <si>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</si>
  <si>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</si>
  <si>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</si>
  <si>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</si>
  <si>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</si>
  <si>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</si>
  <si>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</si>
  <si>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</si>
  <si>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</si>
  <si>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</si>
  <si>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</si>
  <si>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</si>
  <si>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</si>
  <si>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</si>
  <si>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</si>
  <si>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</si>
  <si>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</si>
  <si>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</si>
  <si>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</si>
  <si>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</si>
  <si>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</si>
  <si>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</si>
  <si>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</si>
  <si>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</si>
  <si>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</si>
  <si>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</si>
  <si>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</si>
  <si>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</si>
  <si>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</si>
  <si>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</si>
  <si>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</si>
  <si>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</si>
  <si>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</si>
  <si>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</si>
  <si>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</si>
  <si>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</si>
  <si>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</si>
  <si>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</si>
  <si>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</si>
  <si>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</si>
  <si>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</si>
  <si>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</si>
  <si>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</si>
  <si>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</si>
  <si>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</si>
  <si>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</si>
  <si>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</si>
  <si>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</si>
  <si>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</si>
  <si>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</si>
  <si>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</si>
  <si>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</si>
  <si>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</si>
  <si>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</si>
  <si>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</si>
  <si>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</si>
  <si>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</si>
  <si>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</si>
  <si>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</si>
  <si>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</si>
  <si>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</si>
  <si>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</si>
  <si>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</si>
  <si>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</si>
  <si>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</si>
  <si>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</si>
  <si>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</si>
  <si>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</si>
  <si>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</si>
  <si>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</si>
  <si>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</si>
  <si>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</si>
  <si>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</si>
  <si>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</si>
  <si>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</si>
  <si>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</si>
  <si>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</si>
  <si>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</si>
  <si>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</si>
  <si>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</si>
  <si>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</si>
  <si>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</si>
  <si>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</si>
  <si>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</si>
  <si>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</si>
  <si>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</si>
  <si>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</si>
  <si>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</si>
  <si>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</si>
  <si>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</si>
  <si>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</si>
  <si>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</si>
  <si>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</si>
  <si>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</si>
  <si>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</si>
  <si>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</si>
  <si>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</si>
  <si>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</si>
  <si>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</si>
  <si>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</si>
  <si>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</si>
  <si>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</si>
  <si>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</si>
  <si>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</si>
  <si>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</si>
  <si>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</si>
  <si>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</si>
  <si>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</si>
  <si>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</si>
  <si>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</si>
  <si>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</si>
  <si>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</si>
  <si>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</si>
  <si>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</si>
  <si>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</si>
  <si>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</si>
  <si>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</si>
  <si>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</si>
  <si>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</si>
  <si>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</si>
  <si>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</si>
  <si>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</si>
  <si>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</si>
  <si>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</si>
  <si>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</si>
  <si>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</si>
  <si>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</si>
  <si>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</si>
  <si>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</si>
  <si>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</si>
  <si>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</si>
  <si>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</si>
  <si>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</si>
  <si>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</si>
  <si>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</si>
  <si>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</si>
  <si>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</si>
  <si>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</si>
  <si>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</si>
  <si>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</si>
  <si>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</si>
  <si>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</si>
  <si>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</si>
  <si>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</si>
  <si>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</si>
  <si>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</si>
  <si>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</si>
  <si>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</si>
  <si>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</si>
  <si>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</si>
  <si>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</si>
  <si>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</si>
  <si>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</si>
  <si>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</si>
  <si>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</si>
  <si>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</si>
  <si>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</si>
  <si>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</si>
  <si>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</si>
  <si>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</si>
  <si>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</si>
  <si>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</si>
  <si>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</si>
  <si>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</si>
  <si>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</si>
  <si>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</si>
  <si>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</si>
  <si>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</si>
  <si>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</si>
  <si>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</si>
  <si>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</si>
  <si>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</si>
  <si>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</si>
  <si>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</si>
  <si>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</si>
  <si>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</si>
  <si>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</si>
  <si>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</si>
  <si>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</si>
  <si>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</si>
  <si>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</si>
  <si>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</si>
  <si>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</si>
  <si>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</si>
  <si>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</si>
  <si>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</si>
  <si>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</si>
  <si>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</si>
  <si>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</si>
  <si>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</si>
  <si>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</si>
  <si>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</si>
  <si>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</si>
  <si>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</si>
  <si>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</si>
  <si>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</si>
  <si>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</si>
  <si>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</si>
  <si>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</si>
  <si>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</si>
  <si>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</si>
  <si>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</si>
  <si>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</si>
  <si>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</si>
  <si>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</si>
  <si>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</si>
  <si>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</si>
  <si>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</si>
  <si>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</si>
  <si>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</si>
  <si>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</si>
  <si>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</si>
  <si>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</si>
  <si>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</si>
  <si>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</si>
  <si>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</si>
  <si>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</si>
  <si>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</si>
  <si>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</si>
  <si>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</si>
  <si>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</si>
  <si>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</si>
  <si>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</si>
  <si>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</si>
  <si>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</si>
  <si>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</si>
  <si>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</si>
  <si>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</si>
  <si>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</si>
  <si>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</si>
  <si>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</si>
  <si>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</si>
  <si>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</si>
  <si>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</si>
  <si>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</si>
  <si>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</si>
  <si>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</si>
  <si>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</si>
  <si>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</si>
  <si>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</si>
  <si>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</si>
  <si>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</si>
  <si>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</si>
  <si>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</si>
  <si>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</si>
  <si>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</si>
  <si>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</si>
  <si>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</si>
  <si>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</si>
  <si>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</si>
  <si>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</si>
  <si>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</si>
  <si>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</si>
  <si>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</si>
  <si>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</si>
  <si>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</si>
  <si>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</si>
  <si>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</si>
  <si>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</si>
  <si>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</si>
  <si>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</si>
  <si>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</si>
  <si>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</si>
  <si>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</si>
  <si>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</si>
  <si>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</si>
  <si>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</si>
  <si>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</si>
  <si>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</si>
  <si>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</si>
  <si>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</si>
  <si>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</si>
  <si>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</si>
  <si>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</si>
  <si>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</si>
  <si>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</si>
  <si>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</si>
  <si>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</si>
  <si>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</si>
  <si>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</si>
  <si>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</si>
  <si>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</si>
  <si>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</si>
  <si>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</si>
  <si>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</si>
  <si>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</si>
  <si>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</si>
  <si>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</si>
  <si>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</si>
  <si>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</si>
  <si>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</si>
  <si>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</si>
  <si>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</si>
  <si>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</si>
  <si>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</si>
  <si>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</si>
  <si>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</si>
  <si>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</si>
  <si>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</si>
  <si>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</si>
  <si>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</si>
  <si>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</si>
  <si>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</si>
  <si>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</si>
  <si>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</si>
  <si>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</si>
  <si>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</si>
  <si>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</si>
  <si>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</si>
  <si>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</si>
  <si>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</si>
  <si>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</si>
  <si>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</si>
  <si>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</si>
  <si>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</si>
  <si>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</si>
  <si>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</si>
  <si>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</si>
  <si>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</si>
  <si>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</si>
  <si>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</si>
  <si>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</si>
  <si>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</si>
  <si>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</si>
  <si>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</si>
  <si>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</si>
  <si>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</si>
  <si>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</si>
  <si>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</si>
  <si>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</si>
  <si>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</si>
  <si>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</si>
  <si>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</si>
  <si>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</si>
  <si>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</si>
  <si>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</si>
  <si>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</si>
  <si>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</si>
  <si>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</si>
  <si>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</si>
  <si>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</si>
  <si>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</si>
  <si>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</si>
  <si>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</si>
  <si>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</si>
  <si>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</si>
  <si>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</si>
  <si>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</si>
  <si>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</si>
  <si>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</si>
  <si>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</si>
  <si>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</si>
  <si>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</si>
  <si>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</si>
  <si>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</si>
  <si>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</si>
  <si>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</si>
  <si>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</si>
  <si>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</si>
  <si>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</si>
  <si>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</si>
  <si>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</si>
  <si>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</si>
  <si>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</si>
  <si>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</si>
  <si>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</si>
  <si>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</si>
  <si>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</si>
  <si>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</si>
  <si>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</si>
  <si>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</si>
  <si>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</si>
  <si>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</si>
  <si>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</si>
  <si>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</si>
  <si>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</si>
  <si>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</si>
  <si>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</si>
  <si>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</si>
  <si>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</si>
  <si>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</si>
  <si>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</si>
  <si>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</si>
  <si>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</si>
  <si>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</si>
  <si>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</si>
  <si>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</si>
  <si>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</si>
  <si>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</si>
  <si>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</si>
  <si>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</si>
  <si>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</si>
  <si>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</si>
  <si>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</si>
  <si>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</si>
  <si>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</si>
  <si>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</si>
  <si>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</si>
  <si>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</si>
  <si>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</si>
  <si>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</si>
  <si>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</si>
  <si>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</si>
  <si>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</si>
  <si>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</si>
  <si>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</si>
  <si>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</si>
  <si>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</si>
  <si>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</si>
  <si>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</si>
  <si>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</si>
  <si>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</si>
  <si>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</si>
  <si>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</si>
  <si>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</si>
  <si>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</si>
  <si>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</si>
  <si>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</si>
  <si>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</si>
  <si>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</si>
  <si>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</si>
  <si>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</si>
  <si>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</si>
  <si>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</si>
  <si>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</si>
  <si>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</si>
  <si>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</si>
  <si>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</si>
  <si>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</si>
  <si>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</si>
  <si>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</si>
  <si>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</si>
  <si>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</si>
  <si>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</si>
  <si>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</si>
  <si>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</si>
  <si>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</si>
  <si>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</si>
  <si>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</si>
  <si>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</si>
  <si>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</si>
  <si>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</si>
  <si>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</si>
  <si>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</si>
  <si>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</si>
  <si>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</si>
  <si>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</si>
  <si>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</si>
  <si>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</si>
  <si>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</si>
  <si>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</si>
  <si>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</si>
  <si>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</si>
  <si>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</si>
  <si>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</si>
  <si>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</si>
  <si>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</si>
  <si>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</si>
  <si>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</si>
  <si>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</si>
  <si>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</si>
  <si>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</si>
  <si>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</si>
  <si>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</si>
  <si>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</si>
  <si>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</si>
  <si>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</si>
  <si>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</si>
  <si>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</si>
  <si>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</si>
  <si>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</si>
  <si>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</si>
  <si>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</si>
  <si>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</si>
  <si>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</si>
  <si>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</si>
  <si>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</si>
  <si>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</si>
  <si>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</si>
  <si>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</si>
  <si>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</si>
  <si>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</si>
  <si>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</si>
  <si>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</si>
  <si>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</si>
  <si>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</si>
  <si>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</si>
  <si>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</si>
  <si>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</si>
  <si>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</si>
  <si>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</si>
  <si>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</si>
  <si>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</si>
  <si>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</si>
  <si>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</si>
  <si>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</si>
  <si>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</si>
  <si>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</si>
  <si>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</si>
  <si>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</si>
  <si>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</si>
  <si>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</si>
  <si>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</si>
  <si>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</si>
  <si>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</si>
  <si>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</si>
  <si>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</si>
  <si>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</si>
  <si>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</si>
  <si>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</si>
  <si>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</si>
  <si>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</si>
  <si>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</si>
  <si>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</si>
  <si>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</si>
  <si>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</si>
  <si>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</si>
  <si>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</si>
  <si>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</si>
  <si>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</si>
  <si>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</si>
  <si>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</si>
  <si>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</si>
  <si>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</si>
  <si>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</si>
  <si>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</si>
  <si>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</si>
  <si>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</si>
  <si>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</si>
  <si>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</si>
  <si>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</si>
  <si>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</si>
  <si>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</si>
  <si>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</si>
  <si>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</si>
  <si>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</si>
  <si>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</si>
  <si>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</si>
  <si>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</si>
  <si>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</si>
  <si>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</si>
  <si>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</si>
  <si>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</si>
  <si>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</si>
  <si>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</si>
  <si>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</si>
  <si>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</si>
  <si>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</si>
  <si>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</si>
  <si>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</si>
  <si>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</si>
  <si>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</si>
  <si>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</si>
  <si>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</si>
  <si>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</si>
  <si>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</si>
  <si>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</si>
  <si>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</si>
  <si>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</si>
  <si>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</si>
  <si>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</si>
  <si>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</si>
  <si>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</si>
  <si>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</si>
  <si>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</si>
  <si>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</si>
  <si>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</si>
  <si>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</si>
  <si>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</si>
  <si>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</si>
  <si>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</si>
  <si>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</si>
  <si>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</si>
  <si>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</si>
  <si>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</si>
  <si>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</si>
  <si>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</si>
  <si>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</si>
  <si>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</si>
  <si>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</si>
  <si>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</si>
  <si>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</si>
  <si>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</si>
  <si>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</si>
  <si>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</si>
  <si>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</si>
  <si>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</si>
  <si>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</si>
  <si>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</si>
  <si>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</si>
  <si>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</si>
  <si>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</si>
  <si>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</si>
  <si>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</si>
  <si>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</si>
  <si>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</si>
  <si>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</si>
  <si>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</si>
  <si>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</si>
  <si>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</si>
  <si>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</si>
  <si>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</si>
  <si>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</si>
  <si>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</si>
  <si>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</si>
  <si>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</si>
  <si>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</si>
  <si>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</si>
  <si>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</si>
  <si>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</si>
  <si>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</si>
  <si>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</si>
  <si>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</si>
  <si>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</si>
  <si>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</si>
  <si>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</si>
  <si>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</si>
  <si>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</si>
  <si>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</si>
  <si>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</si>
  <si>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</si>
  <si>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</si>
  <si>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</si>
  <si>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</si>
  <si>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</si>
  <si>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</si>
  <si>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</si>
  <si>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</si>
  <si>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</si>
  <si>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</si>
  <si>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</si>
  <si>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</si>
  <si>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</si>
  <si>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</si>
  <si>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</si>
  <si>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</si>
  <si>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</si>
  <si>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</si>
  <si>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</si>
  <si>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</si>
  <si>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</si>
  <si>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</si>
  <si>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</si>
  <si>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</si>
  <si>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</si>
  <si>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</si>
  <si>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</si>
  <si>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</si>
  <si>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</si>
  <si>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</si>
  <si>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</si>
  <si>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</si>
  <si>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</si>
  <si>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</si>
  <si>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</si>
  <si>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</si>
  <si>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</si>
  <si>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</si>
  <si>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</si>
  <si>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</si>
  <si>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</si>
  <si>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</si>
  <si>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</si>
  <si>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</si>
  <si>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</si>
  <si>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</si>
  <si>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</si>
  <si>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</si>
  <si>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</si>
  <si>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</si>
  <si>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</si>
  <si>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</si>
  <si>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</si>
  <si>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</si>
  <si>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</si>
  <si>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</si>
  <si>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</si>
  <si>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</si>
  <si>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</si>
  <si>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</si>
  <si>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</si>
  <si>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</si>
  <si>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</si>
  <si>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</si>
  <si>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</si>
  <si>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</si>
  <si>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</si>
  <si>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</si>
  <si>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</si>
  <si>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</si>
  <si>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</si>
  <si>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</si>
  <si>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</si>
  <si>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</si>
  <si>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</si>
  <si>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</si>
  <si>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</si>
  <si>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</si>
  <si>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</si>
  <si>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</si>
  <si>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</si>
  <si>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</si>
  <si>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</si>
  <si>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</si>
  <si>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</si>
  <si>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</si>
  <si>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</si>
  <si>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</si>
  <si>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</si>
  <si>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</si>
  <si>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</si>
  <si>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</si>
  <si>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</si>
  <si>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</si>
  <si>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</si>
  <si>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</si>
  <si>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</si>
  <si>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</si>
  <si>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</si>
  <si>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</si>
  <si>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</si>
  <si>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</si>
  <si>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</si>
  <si>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</si>
  <si>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</si>
  <si>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</si>
  <si>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</si>
  <si>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</si>
  <si>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</si>
  <si>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</si>
  <si>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</si>
  <si>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</si>
  <si>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</si>
  <si>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</si>
  <si>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</si>
  <si>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</si>
  <si>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</si>
  <si>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</si>
  <si>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</si>
  <si>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</si>
  <si>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</si>
  <si>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</si>
  <si>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</si>
  <si>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</si>
  <si>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</si>
  <si>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</si>
  <si>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</si>
  <si>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</si>
  <si>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</si>
  <si>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</si>
  <si>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</si>
  <si>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</si>
  <si>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</si>
  <si>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</si>
  <si>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</si>
  <si>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</si>
  <si>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</si>
  <si>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</si>
  <si>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</si>
  <si>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</si>
  <si>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</si>
  <si>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</si>
  <si>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</si>
  <si>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</si>
  <si>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</si>
  <si>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</si>
  <si>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</si>
  <si>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</si>
  <si>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</si>
  <si>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</si>
  <si>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</si>
  <si>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</si>
  <si>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</si>
  <si>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</si>
  <si>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</si>
  <si>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</si>
  <si>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</si>
  <si>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</si>
  <si>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</si>
  <si>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</si>
  <si>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</si>
  <si>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</si>
  <si>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</si>
  <si>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</si>
  <si>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</si>
  <si>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</si>
  <si>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</si>
  <si>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</si>
  <si>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</si>
  <si>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</si>
  <si>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</si>
  <si>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</si>
  <si>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</si>
  <si>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</si>
  <si>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</si>
  <si>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</si>
  <si>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</si>
  <si>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</si>
  <si>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</si>
  <si>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</si>
  <si>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</si>
  <si>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</si>
  <si>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</si>
  <si>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</si>
  <si>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</si>
  <si>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</si>
  <si>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</si>
  <si>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</si>
  <si>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</si>
  <si>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</si>
  <si>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</si>
  <si>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</si>
  <si>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</si>
  <si>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</si>
  <si>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</si>
  <si>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</si>
  <si>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</si>
  <si>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</si>
  <si>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</si>
  <si>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</si>
  <si>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</si>
  <si>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</si>
  <si>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</si>
  <si>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</si>
  <si>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</si>
  <si>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</si>
  <si>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</si>
  <si>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</si>
  <si>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</si>
  <si>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</si>
  <si>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</si>
  <si>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</si>
  <si>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</si>
  <si>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</si>
  <si>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</si>
  <si>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</si>
  <si>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</si>
  <si>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</si>
  <si>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</si>
  <si>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</si>
  <si>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</si>
  <si>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</si>
  <si>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</si>
  <si>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</si>
  <si>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</si>
  <si>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</si>
  <si>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</si>
  <si>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</si>
  <si>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</si>
  <si>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</si>
  <si>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</si>
  <si>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</si>
  <si>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</si>
  <si>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</si>
  <si>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</si>
  <si>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</si>
  <si>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</si>
  <si>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</si>
  <si>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</si>
  <si>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</si>
  <si>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</si>
  <si>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</si>
  <si>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</si>
  <si>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</si>
  <si>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</si>
  <si>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</si>
  <si>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</si>
  <si>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</si>
  <si>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</si>
  <si>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</si>
  <si>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</si>
  <si>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</si>
  <si>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</si>
  <si>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</si>
  <si>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</si>
  <si>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</si>
  <si>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</si>
  <si>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</si>
  <si>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</si>
  <si>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</si>
  <si>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</si>
  <si>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</si>
  <si>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</si>
  <si>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</si>
  <si>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</si>
  <si>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</si>
  <si>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</si>
  <si>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</si>
  <si>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</si>
  <si>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</si>
  <si>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</si>
  <si>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</si>
  <si>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</si>
  <si>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</si>
  <si>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</si>
  <si>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</si>
  <si>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</si>
  <si>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</si>
  <si>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</si>
  <si>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</si>
  <si>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</si>
  <si>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</si>
  <si>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</si>
  <si>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</si>
  <si>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</si>
  <si>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</si>
  <si>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</si>
  <si>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</si>
  <si>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</si>
  <si>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</si>
  <si>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</si>
  <si>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</si>
  <si>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</si>
  <si>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</si>
  <si>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</si>
  <si>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</si>
  <si>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</si>
  <si>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</si>
  <si>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</si>
  <si>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</si>
  <si>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</si>
  <si>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</si>
  <si>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</si>
  <si>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</si>
  <si>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</si>
  <si>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</si>
  <si>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</si>
  <si>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</si>
  <si>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</si>
  <si>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</si>
  <si>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</si>
  <si>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</si>
  <si>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</si>
  <si>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</si>
  <si>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</si>
  <si>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</si>
  <si>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</si>
  <si>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</si>
  <si>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</si>
  <si>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</si>
  <si>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</si>
  <si>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</si>
  <si>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</si>
  <si>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</si>
  <si>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</si>
  <si>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</si>
  <si>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</si>
  <si>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</si>
  <si>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</si>
  <si>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</si>
  <si>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</si>
  <si>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</si>
  <si>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</si>
  <si>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</si>
  <si>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</si>
  <si>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</si>
  <si>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</si>
  <si>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</si>
  <si>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</si>
  <si>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</si>
  <si>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</si>
  <si>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</si>
  <si>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</si>
  <si>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</si>
  <si>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</si>
  <si>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</si>
  <si>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</si>
  <si>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</si>
  <si>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</si>
  <si>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</si>
  <si>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</si>
  <si>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</si>
  <si>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</si>
  <si>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</si>
  <si>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</si>
  <si>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</si>
  <si>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</si>
  <si>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</si>
  <si>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</si>
  <si>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</si>
  <si>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</si>
  <si>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</si>
  <si>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</si>
  <si>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</si>
  <si>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</si>
  <si>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</si>
  <si>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</si>
  <si>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</si>
  <si>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</si>
  <si>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</si>
  <si>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</si>
  <si>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</si>
  <si>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</si>
  <si>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</si>
  <si>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</si>
  <si>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</si>
  <si>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</si>
  <si>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</si>
  <si>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</si>
  <si>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</si>
  <si>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</si>
  <si>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</si>
  <si>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</si>
  <si>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</si>
  <si>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</si>
  <si>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</si>
  <si>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</si>
  <si>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</si>
  <si>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</si>
  <si>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</si>
  <si>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</si>
  <si>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</si>
  <si>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</si>
  <si>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</si>
  <si>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</si>
  <si>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</si>
  <si>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</si>
  <si>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</si>
  <si>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</si>
  <si>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</si>
  <si>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</si>
  <si>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</si>
  <si>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</si>
  <si>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</si>
  <si>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</si>
  <si>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</si>
  <si>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</si>
  <si>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</si>
  <si>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</si>
  <si>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</si>
  <si>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</si>
  <si>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</si>
  <si>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</si>
  <si>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</si>
  <si>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</si>
  <si>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</si>
  <si>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</si>
  <si>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</si>
  <si>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</si>
  <si>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</si>
  <si>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</si>
  <si>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</si>
  <si>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</si>
  <si>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</si>
  <si>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</si>
  <si>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</si>
  <si>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</si>
  <si>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</si>
  <si>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</si>
  <si>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</si>
  <si>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</si>
  <si>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</si>
  <si>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</si>
  <si>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</si>
  <si>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</si>
  <si>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</si>
  <si>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</si>
  <si>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</si>
  <si>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</si>
  <si>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</si>
  <si>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</si>
  <si>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</si>
  <si>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</si>
  <si>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</si>
  <si>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</si>
  <si>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</si>
  <si>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</si>
  <si>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</si>
  <si>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</si>
  <si>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</si>
  <si>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</si>
  <si>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</si>
  <si>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</si>
  <si>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</si>
  <si>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</si>
  <si>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</si>
  <si>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</si>
  <si>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</si>
  <si>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</si>
  <si>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</si>
  <si>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</si>
  <si>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</si>
  <si>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</si>
  <si>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</si>
  <si>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</si>
  <si>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</si>
  <si>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</si>
  <si>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</si>
  <si>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</si>
  <si>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</si>
  <si>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</si>
  <si>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</si>
  <si>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</si>
  <si>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</si>
  <si>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</si>
  <si>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</si>
  <si>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</si>
  <si>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</si>
  <si>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</si>
  <si>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</si>
  <si>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</si>
  <si>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</si>
  <si>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</si>
  <si>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</si>
  <si>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</si>
  <si>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</si>
  <si>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</si>
  <si>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</si>
  <si>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</si>
  <si>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</si>
  <si>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</si>
  <si>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</si>
  <si>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</si>
  <si>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</si>
  <si>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</si>
  <si>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</si>
  <si>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</si>
  <si>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</si>
  <si>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</si>
  <si>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</si>
  <si>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</si>
  <si>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</si>
  <si>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</si>
  <si>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</si>
  <si>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</si>
  <si>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</si>
  <si>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</si>
  <si>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</si>
  <si>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</si>
  <si>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</si>
  <si>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</si>
  <si>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</si>
  <si>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</si>
  <si>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</si>
  <si>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</si>
  <si>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</si>
  <si>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</si>
  <si>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</si>
  <si>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</si>
  <si>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</si>
  <si>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</si>
  <si>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</si>
  <si>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</si>
  <si>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</si>
  <si>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</si>
  <si>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</si>
  <si>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</si>
  <si>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</si>
  <si>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</si>
  <si>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</si>
  <si>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</si>
  <si>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</si>
  <si>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</si>
  <si>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</si>
  <si>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</si>
  <si>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</si>
  <si>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</si>
  <si>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</si>
  <si>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</si>
  <si>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</si>
  <si>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</si>
  <si>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</si>
  <si>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</si>
  <si>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</si>
  <si>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</si>
  <si>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</si>
  <si>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</si>
  <si>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</si>
  <si>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</si>
  <si>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</si>
  <si>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</si>
  <si>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</si>
  <si>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</si>
  <si>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</si>
  <si>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</si>
  <si>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</si>
  <si>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</si>
  <si>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</si>
  <si>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</si>
  <si>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</si>
  <si>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</si>
  <si>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</si>
  <si>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</si>
  <si>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</si>
  <si>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</si>
  <si>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</si>
  <si>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</si>
  <si>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</si>
  <si>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</si>
  <si>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</si>
  <si>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</si>
  <si>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</si>
  <si>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</si>
  <si>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</si>
  <si>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</si>
  <si>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</si>
  <si>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</si>
  <si>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</si>
  <si>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</si>
  <si>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</si>
  <si>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</si>
  <si>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</si>
  <si>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</si>
  <si>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</si>
  <si>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</si>
  <si>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</si>
  <si>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</si>
  <si>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</si>
  <si>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</si>
  <si>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</si>
  <si>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</si>
  <si>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</si>
  <si>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</si>
  <si>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</si>
  <si>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</si>
  <si>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</si>
  <si>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</si>
  <si>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</si>
  <si>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</si>
  <si>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</si>
  <si>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</si>
  <si>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</si>
  <si>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</si>
  <si>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</si>
  <si>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</si>
  <si>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</si>
  <si>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</si>
  <si>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</si>
  <si>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</si>
  <si>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</si>
  <si>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</si>
  <si>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</si>
  <si>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</si>
  <si>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</si>
  <si>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</si>
  <si>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</si>
  <si>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</si>
  <si>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</si>
  <si>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</si>
  <si>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</si>
  <si>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</si>
  <si>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</si>
  <si>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</si>
  <si>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</si>
  <si>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</si>
  <si>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</si>
  <si>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</si>
  <si>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</si>
  <si>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</si>
  <si>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</si>
  <si>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</si>
  <si>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</si>
  <si>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</si>
  <si>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</si>
  <si>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</si>
  <si>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</si>
  <si>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</si>
  <si>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</si>
  <si>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</si>
  <si>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</si>
  <si>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</si>
  <si>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</si>
  <si>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</si>
  <si>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</si>
  <si>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</si>
  <si>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</si>
  <si>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</si>
  <si>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</si>
  <si>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</si>
  <si>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</si>
  <si>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</si>
  <si>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</si>
  <si>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</si>
  <si>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</si>
  <si>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</si>
  <si>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</si>
  <si>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</si>
  <si>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</si>
  <si>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</si>
  <si>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</si>
  <si>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</si>
  <si>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</si>
  <si>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</si>
  <si>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</si>
  <si>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</si>
  <si>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</si>
  <si>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</si>
  <si>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</si>
  <si>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</si>
  <si>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</si>
  <si>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</si>
  <si>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</si>
  <si>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</si>
  <si>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</si>
  <si>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</si>
  <si>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</si>
  <si>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</si>
  <si>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</si>
  <si>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</si>
  <si>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</si>
  <si>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</si>
  <si>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</si>
  <si>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</si>
  <si>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</si>
  <si>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</si>
  <si>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</si>
  <si>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</si>
  <si>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</si>
  <si>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</si>
  <si>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</si>
  <si>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</si>
  <si>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</si>
  <si>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</si>
  <si>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</si>
  <si>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</si>
  <si>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</si>
  <si>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</si>
  <si>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</si>
  <si>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</si>
  <si>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</si>
  <si>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</si>
  <si>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</si>
  <si>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</si>
  <si>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</si>
  <si>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</si>
  <si>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</si>
  <si>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</si>
  <si>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</si>
  <si>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</si>
  <si>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</si>
  <si>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</si>
  <si>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</si>
  <si>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</si>
  <si>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</si>
  <si>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</si>
  <si>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</si>
  <si>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</si>
  <si>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</si>
  <si>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</si>
  <si>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</si>
  <si>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</si>
  <si>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</si>
  <si>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</si>
  <si>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</si>
  <si>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</si>
  <si>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</si>
  <si>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</si>
  <si>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</si>
  <si>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</si>
  <si>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</si>
  <si>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</si>
  <si>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</si>
  <si>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</si>
  <si>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</si>
  <si>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</si>
  <si>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</si>
  <si>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</si>
  <si>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</si>
  <si>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</si>
  <si>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</si>
  <si>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</si>
  <si>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</si>
  <si>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</si>
  <si>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</si>
  <si>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</si>
  <si>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</si>
  <si>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</si>
  <si>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</si>
  <si>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</si>
  <si>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</si>
  <si>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</si>
  <si>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</si>
  <si>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</si>
  <si>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</si>
  <si>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</si>
  <si>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</si>
  <si>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</si>
  <si>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</si>
  <si>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</si>
  <si>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</si>
  <si>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</si>
  <si>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</si>
  <si>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</si>
  <si>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</si>
  <si>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</si>
  <si>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</si>
  <si>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</si>
  <si>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</si>
  <si>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</si>
  <si>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</si>
  <si>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</si>
  <si>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</si>
  <si>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</si>
  <si>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</si>
  <si>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</si>
  <si>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</si>
  <si>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</si>
  <si>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</si>
  <si>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</si>
  <si>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</si>
  <si>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</si>
  <si>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</si>
  <si>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</si>
  <si>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</si>
  <si>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</si>
  <si>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</si>
  <si>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</si>
  <si>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</si>
  <si>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</si>
  <si>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</si>
  <si>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</si>
  <si>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</si>
  <si>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</si>
  <si>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</si>
  <si>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</si>
  <si>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</si>
  <si>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</si>
  <si>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</si>
  <si>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</si>
  <si>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</si>
  <si>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</si>
  <si>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</si>
  <si>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</si>
  <si>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</si>
  <si>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</si>
  <si>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</si>
  <si>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</si>
  <si>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</si>
  <si>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</si>
  <si>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</si>
  <si>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</si>
  <si>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</si>
  <si>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</si>
  <si>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</si>
  <si>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</si>
  <si>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</si>
  <si>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</si>
  <si>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</si>
  <si>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</si>
  <si>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</si>
  <si>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</si>
  <si>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</si>
  <si>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</si>
  <si>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</si>
  <si>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</si>
  <si>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</si>
  <si>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</si>
  <si>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</si>
  <si>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</si>
  <si>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</si>
  <si>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</si>
  <si>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</si>
  <si>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</si>
  <si>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</si>
  <si>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</si>
  <si>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</si>
  <si>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</si>
  <si>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</si>
  <si>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</si>
  <si>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</si>
  <si>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</si>
  <si>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</si>
  <si>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</si>
  <si>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</si>
  <si>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</si>
  <si>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</si>
  <si>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</si>
  <si>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</si>
  <si>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</si>
  <si>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</si>
  <si>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</si>
  <si>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</si>
  <si>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</si>
  <si>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</si>
  <si>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</si>
  <si>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</si>
  <si>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</si>
  <si>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</si>
  <si>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</si>
  <si>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</si>
  <si>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</si>
  <si>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</si>
  <si>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</si>
  <si>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</si>
  <si>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</si>
  <si>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</si>
  <si>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</si>
  <si>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</si>
  <si>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</si>
  <si>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</si>
  <si>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</si>
  <si>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</si>
  <si>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</si>
  <si>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</si>
  <si>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</si>
  <si>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</si>
  <si>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</si>
  <si>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</si>
  <si>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</si>
  <si>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</si>
  <si>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</si>
  <si>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</si>
  <si>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</si>
  <si>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</si>
  <si>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</si>
  <si>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</si>
  <si>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</si>
  <si>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</si>
  <si>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</si>
  <si>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</si>
  <si>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</si>
  <si>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</si>
  <si>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</si>
  <si>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</si>
  <si>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</si>
  <si>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</si>
  <si>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</si>
  <si>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</si>
  <si>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</si>
  <si>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</si>
  <si>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</si>
  <si>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</si>
  <si>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</si>
  <si>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</si>
  <si>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</si>
  <si>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</si>
  <si>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</si>
  <si>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</si>
  <si>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</si>
  <si>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</si>
  <si>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</si>
  <si>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</si>
  <si>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</si>
  <si>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</si>
  <si>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</si>
  <si>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</si>
  <si>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</si>
  <si>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</si>
  <si>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</si>
  <si>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</si>
  <si>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</si>
  <si>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</si>
  <si>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</si>
  <si>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</si>
  <si>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</si>
  <si>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</si>
  <si>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</si>
  <si>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</si>
  <si>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</si>
  <si>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</si>
  <si>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</si>
  <si>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</si>
  <si>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</si>
  <si>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</si>
  <si>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</si>
  <si>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</si>
  <si>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</si>
  <si>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</si>
  <si>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</si>
  <si>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</si>
  <si>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</si>
  <si>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</si>
  <si>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</si>
  <si>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</si>
  <si>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</si>
  <si>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</si>
  <si>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</si>
  <si>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</si>
  <si>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</si>
  <si>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</si>
  <si>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</si>
  <si>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</si>
  <si>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</si>
  <si>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</si>
  <si>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</si>
  <si>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</si>
  <si>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</si>
  <si>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</si>
  <si>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</si>
  <si>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</si>
  <si>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state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</si>
  <si>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</si>
  <si>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</si>
  <si>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</si>
  <si>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</si>
  <si>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</si>
  <si>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</si>
  <si>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</si>
  <si>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</si>
  <si>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</si>
  <si>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</si>
  <si>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</si>
  <si>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</si>
  <si>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</si>
  <si>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</si>
  <si>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</si>
  <si>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</si>
  <si>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</si>
  <si>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</si>
  <si>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</si>
  <si>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</si>
  <si>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</si>
  <si>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</si>
  <si>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</si>
  <si>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</si>
  <si>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</si>
  <si>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</si>
  <si>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</si>
  <si>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</si>
  <si>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</si>
  <si>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</si>
  <si>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</si>
  <si>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</si>
  <si>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</si>
  <si>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</si>
  <si>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</si>
  <si>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</si>
  <si>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</si>
  <si>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</si>
  <si>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</si>
  <si>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</si>
  <si>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</si>
  <si>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</si>
  <si>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</si>
  <si>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</si>
  <si>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</si>
  <si>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</si>
  <si>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</si>
  <si>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</si>
  <si>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</si>
  <si>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</si>
  <si>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</si>
  <si>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</si>
  <si>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</si>
  <si>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</si>
  <si>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</si>
  <si>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</si>
  <si>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f&amp;v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</si>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</sst>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1" fillId="0" borderId="0" xfId="0" applyNumberFormat="1" applyFont="1" applyAlignment="1">
      <alignment horizontal="center"/>
    </xf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1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Table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by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1-4C8F-ADE6-86B0A15D5CCF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by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11-4C8F-ADE6-86B0A15D5CCF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by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11-4C8F-ADE6-86B0A15D5CCF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by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11-4C8F-ADE6-86B0A15D5CCF}"/>
            </c:ext>
          </c:extLst>
        </c:ser>
        <c:ser>
          <c:idx val="4"/>
          <c:order val="4"/>
          <c:tx>
            <c:strRef>
              <c:f>'Pivot Table 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by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DA11-4C8F-ADE6-86B0A15D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6465272"/>
        <c:axId val="636463352"/>
      </c:barChart>
      <c:catAx>
        <c:axId val="63646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3352"/>
        <c:crosses val="autoZero"/>
        <c:auto val="1"/>
        <c:lblAlgn val="ctr"/>
        <c:lblOffset val="100"/>
        <c:noMultiLvlLbl val="0"/>
      </c:catAx>
      <c:valAx>
        <c:axId val="63646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Table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'Pivot Table by Sub-Category'!$B$6:$B$48</c:f>
              <c:numCache>
                <c:formatCode>General</c:formatCode>
                <c:ptCount val="42"/>
                <c:pt idx="6">
                  <c:v>40</c:v>
                </c:pt>
                <c:pt idx="10">
                  <c:v>100</c:v>
                </c:pt>
                <c:pt idx="11">
                  <c:v>60</c:v>
                </c:pt>
                <c:pt idx="19">
                  <c:v>24</c:v>
                </c:pt>
                <c:pt idx="22">
                  <c:v>20</c:v>
                </c:pt>
                <c:pt idx="24">
                  <c:v>20</c:v>
                </c:pt>
                <c:pt idx="25">
                  <c:v>10</c:v>
                </c:pt>
                <c:pt idx="28">
                  <c:v>20</c:v>
                </c:pt>
                <c:pt idx="37">
                  <c:v>18</c:v>
                </c:pt>
                <c:pt idx="39">
                  <c:v>17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8-4ACD-BEE7-2DB6B9DCA569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'Pivot Table by Sub-Category'!$C$6:$C$48</c:f>
              <c:numCache>
                <c:formatCode>General</c:formatCode>
                <c:ptCount val="42"/>
                <c:pt idx="1">
                  <c:v>353</c:v>
                </c:pt>
                <c:pt idx="7">
                  <c:v>80</c:v>
                </c:pt>
                <c:pt idx="9">
                  <c:v>100</c:v>
                </c:pt>
                <c:pt idx="10">
                  <c:v>60</c:v>
                </c:pt>
                <c:pt idx="11">
                  <c:v>120</c:v>
                </c:pt>
                <c:pt idx="13">
                  <c:v>40</c:v>
                </c:pt>
                <c:pt idx="16">
                  <c:v>60</c:v>
                </c:pt>
                <c:pt idx="17">
                  <c:v>20</c:v>
                </c:pt>
                <c:pt idx="20">
                  <c:v>100</c:v>
                </c:pt>
                <c:pt idx="21">
                  <c:v>40</c:v>
                </c:pt>
                <c:pt idx="22">
                  <c:v>120</c:v>
                </c:pt>
                <c:pt idx="23">
                  <c:v>57</c:v>
                </c:pt>
                <c:pt idx="25">
                  <c:v>47</c:v>
                </c:pt>
                <c:pt idx="27">
                  <c:v>20</c:v>
                </c:pt>
                <c:pt idx="29">
                  <c:v>20</c:v>
                </c:pt>
                <c:pt idx="30">
                  <c:v>40</c:v>
                </c:pt>
                <c:pt idx="31">
                  <c:v>20</c:v>
                </c:pt>
                <c:pt idx="32">
                  <c:v>20</c:v>
                </c:pt>
                <c:pt idx="35">
                  <c:v>20</c:v>
                </c:pt>
                <c:pt idx="37">
                  <c:v>2</c:v>
                </c:pt>
                <c:pt idx="38">
                  <c:v>11</c:v>
                </c:pt>
                <c:pt idx="39">
                  <c:v>80</c:v>
                </c:pt>
                <c:pt idx="40">
                  <c:v>40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8-4ACD-BEE7-2DB6B9DCA569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'Pivot Table by Sub-Category'!$D$6:$D$48</c:f>
              <c:numCache>
                <c:formatCode>General</c:formatCode>
                <c:ptCount val="42"/>
                <c:pt idx="1">
                  <c:v>19</c:v>
                </c:pt>
                <c:pt idx="30">
                  <c:v>20</c:v>
                </c:pt>
                <c:pt idx="34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8-4ACD-BEE7-2DB6B9DCA569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'Pivot Table by Sub-Category'!$E$6:$E$48</c:f>
              <c:numCache>
                <c:formatCode>General</c:formatCode>
                <c:ptCount val="42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5">
                  <c:v>60</c:v>
                </c:pt>
                <c:pt idx="8">
                  <c:v>180</c:v>
                </c:pt>
                <c:pt idx="11">
                  <c:v>20</c:v>
                </c:pt>
                <c:pt idx="12">
                  <c:v>60</c:v>
                </c:pt>
                <c:pt idx="14">
                  <c:v>260</c:v>
                </c:pt>
                <c:pt idx="15">
                  <c:v>20</c:v>
                </c:pt>
                <c:pt idx="17">
                  <c:v>140</c:v>
                </c:pt>
                <c:pt idx="18">
                  <c:v>40</c:v>
                </c:pt>
                <c:pt idx="23">
                  <c:v>103</c:v>
                </c:pt>
                <c:pt idx="26">
                  <c:v>20</c:v>
                </c:pt>
                <c:pt idx="33">
                  <c:v>80</c:v>
                </c:pt>
                <c:pt idx="34">
                  <c:v>34</c:v>
                </c:pt>
                <c:pt idx="36">
                  <c:v>40</c:v>
                </c:pt>
                <c:pt idx="37">
                  <c:v>40</c:v>
                </c:pt>
                <c:pt idx="38">
                  <c:v>9</c:v>
                </c:pt>
                <c:pt idx="39">
                  <c:v>85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C8-4ACD-BEE7-2DB6B9DCA569}"/>
            </c:ext>
          </c:extLst>
        </c:ser>
        <c:ser>
          <c:idx val="4"/>
          <c:order val="4"/>
          <c:tx>
            <c:strRef>
              <c:f>'Pivot Table by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Sub-Category'!$A$6:$A$48</c:f>
              <c:strCache>
                <c:ptCount val="42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(blank)</c:v>
                </c:pt>
                <c:pt idx="5">
                  <c:v>shorts</c:v>
                </c:pt>
                <c:pt idx="6">
                  <c:v>science fiction</c:v>
                </c:pt>
                <c:pt idx="7">
                  <c:v>drama</c:v>
                </c:pt>
                <c:pt idx="8">
                  <c:v>documentary</c:v>
                </c:pt>
                <c:pt idx="9">
                  <c:v>animation</c:v>
                </c:pt>
                <c:pt idx="10">
                  <c:v>web</c:v>
                </c:pt>
                <c:pt idx="11">
                  <c:v>wearables</c:v>
                </c:pt>
                <c:pt idx="12">
                  <c:v>nonfiction</c:v>
                </c:pt>
                <c:pt idx="13">
                  <c:v>fiction</c:v>
                </c:pt>
                <c:pt idx="14">
                  <c:v>rock</c:v>
                </c:pt>
                <c:pt idx="15">
                  <c:v>metal</c:v>
                </c:pt>
                <c:pt idx="16">
                  <c:v>jazz</c:v>
                </c:pt>
                <c:pt idx="17">
                  <c:v>indie rock</c:v>
                </c:pt>
                <c:pt idx="18">
                  <c:v>electronic music</c:v>
                </c:pt>
                <c:pt idx="19">
                  <c:v>audio</c:v>
                </c:pt>
                <c:pt idx="20">
                  <c:v>video games</c:v>
                </c:pt>
                <c:pt idx="21">
                  <c:v>mobile games</c:v>
                </c:pt>
                <c:pt idx="22">
                  <c:v>food trucks</c:v>
                </c:pt>
                <c:pt idx="23">
                  <c:v>photobooks</c:v>
                </c:pt>
                <c:pt idx="24">
                  <c:v>world music</c:v>
                </c:pt>
                <c:pt idx="25">
                  <c:v>translations</c:v>
                </c:pt>
                <c:pt idx="26">
                  <c:v>radio &amp; podcasts</c:v>
                </c:pt>
                <c:pt idx="27">
                  <c:v>nature</c:v>
                </c:pt>
                <c:pt idx="28">
                  <c:v>art books</c:v>
                </c:pt>
                <c:pt idx="29">
                  <c:v>places</c:v>
                </c:pt>
                <c:pt idx="30">
                  <c:v>faith</c:v>
                </c:pt>
                <c:pt idx="31">
                  <c:v>gadgets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'Pivot Table by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65C8-4ACD-BEE7-2DB6B9DC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212432"/>
        <c:axId val="912209552"/>
      </c:barChart>
      <c:catAx>
        <c:axId val="9122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209552"/>
        <c:crosses val="autoZero"/>
        <c:auto val="1"/>
        <c:lblAlgn val="ctr"/>
        <c:lblOffset val="100"/>
        <c:noMultiLvlLbl val="0"/>
      </c:catAx>
      <c:valAx>
        <c:axId val="9122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21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3-40D6-9733-26353083454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3-40D6-9733-26353083454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B3-40D6-9733-263530834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7428432"/>
        <c:axId val="997429072"/>
      </c:lineChart>
      <c:catAx>
        <c:axId val="99742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429072"/>
        <c:crosses val="autoZero"/>
        <c:auto val="1"/>
        <c:lblAlgn val="ctr"/>
        <c:lblOffset val="100"/>
        <c:noMultiLvlLbl val="0"/>
      </c:catAx>
      <c:valAx>
        <c:axId val="9974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4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Table with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with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with Line Graph'!$B$6:$B$19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E2-477E-8909-8753DE627F04}"/>
            </c:ext>
          </c:extLst>
        </c:ser>
        <c:ser>
          <c:idx val="1"/>
          <c:order val="1"/>
          <c:tx>
            <c:strRef>
              <c:f>'Pivot Table with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with Line Graph'!$C$6:$C$19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2-477E-8909-8753DE627F04}"/>
            </c:ext>
          </c:extLst>
        </c:ser>
        <c:ser>
          <c:idx val="2"/>
          <c:order val="2"/>
          <c:tx>
            <c:strRef>
              <c:f>'Pivot Table with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with Line Graph'!$D$6:$D$19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E2-477E-8909-8753DE627F04}"/>
            </c:ext>
          </c:extLst>
        </c:ser>
        <c:ser>
          <c:idx val="3"/>
          <c:order val="3"/>
          <c:tx>
            <c:strRef>
              <c:f>'Pivot Table with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with Line Graph'!$E$6:$E$19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E2-477E-8909-8753DE627F04}"/>
            </c:ext>
          </c:extLst>
        </c:ser>
        <c:ser>
          <c:idx val="4"/>
          <c:order val="4"/>
          <c:tx>
            <c:strRef>
              <c:f>'Pivot Table with Line Graph'!$F$4:$F$5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with Line Graph'!$F$6:$F$19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E2-477E-8909-8753DE627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776304"/>
        <c:axId val="491777264"/>
      </c:lineChart>
      <c:catAx>
        <c:axId val="49177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77264"/>
        <c:crosses val="autoZero"/>
        <c:auto val="1"/>
        <c:lblAlgn val="ctr"/>
        <c:lblOffset val="100"/>
        <c:noMultiLvlLbl val="0"/>
      </c:catAx>
      <c:valAx>
        <c:axId val="4917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1</xdr:row>
      <xdr:rowOff>95250</xdr:rowOff>
    </xdr:from>
    <xdr:to>
      <xdr:col>19</xdr:col>
      <xdr:colOff>466725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70CA4-171D-4403-B9A6-7E838A82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4</xdr:row>
      <xdr:rowOff>114300</xdr:rowOff>
    </xdr:from>
    <xdr:to>
      <xdr:col>14</xdr:col>
      <xdr:colOff>771525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83D71-0319-4091-A183-1488CB5F7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600074</xdr:colOff>
      <xdr:row>14</xdr:row>
      <xdr:rowOff>38100</xdr:rowOff>
    </xdr:from>
    <xdr:to>
      <xdr:col>15</xdr:col>
      <xdr:colOff>76199</xdr:colOff>
      <xdr:row>30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060A5A-203B-4F77-A279-DA2022E11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7</xdr:row>
      <xdr:rowOff>95250</xdr:rowOff>
    </xdr:from>
    <xdr:to>
      <xdr:col>21</xdr:col>
      <xdr:colOff>295275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21ED8-CC40-44DC-94AA-9EDE0C7AB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iel Diamond" refreshedDate="43999.530445486111" createdVersion="6" refreshedVersion="6" minRefreshableVersion="3" recordCount="4115" xr:uid="{BF42A3F6-B331-41C3-9173-291ABF2A1EB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iel Diamond" refreshedDate="43999.548019560185" createdVersion="6" refreshedVersion="6" minRefreshableVersion="3" recordCount="4115" xr:uid="{0AF5BC32-0912-423D-B294-0D4A8CC637D1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56274-EF32-4BFF-8D2E-A7BEE905BEC5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DF677-5491-4100-93AA-1CFF0B7175FB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75">
        <item m="1" x="45"/>
        <item m="1" x="43"/>
        <item m="1" x="51"/>
        <item m="1" x="71"/>
        <item m="1" x="52"/>
        <item m="1" x="64"/>
        <item m="1" x="66"/>
        <item m="1" x="58"/>
        <item m="1" x="61"/>
        <item x="30"/>
        <item m="1" x="50"/>
        <item m="1" x="49"/>
        <item m="1" x="46"/>
        <item m="1" x="63"/>
        <item m="1" x="59"/>
        <item m="1" x="60"/>
        <item m="1" x="72"/>
        <item m="1" x="69"/>
        <item m="1" x="54"/>
        <item m="1" x="65"/>
        <item m="1" x="44"/>
        <item m="1" x="55"/>
        <item m="1" x="67"/>
        <item m="1" x="73"/>
        <item x="6"/>
        <item m="1" x="48"/>
        <item x="27"/>
        <item m="1" x="70"/>
        <item m="1" x="47"/>
        <item m="1" x="42"/>
        <item m="1" x="68"/>
        <item m="1" x="53"/>
        <item m="1" x="56"/>
        <item m="1" x="57"/>
        <item x="0"/>
        <item m="1" x="62"/>
        <item x="4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3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23FE5-EAA3-423F-971F-2DBFB30BF68C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9411-94BC-42B9-88C4-431A70C0D9DD}">
  <dimension ref="A1:H33"/>
  <sheetViews>
    <sheetView workbookViewId="0">
      <selection activeCell="H34" sqref="H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8310</v>
      </c>
    </row>
    <row r="3" spans="1:7" x14ac:dyDescent="0.25">
      <c r="A3" s="9" t="s">
        <v>8324</v>
      </c>
      <c r="B3" s="9" t="s">
        <v>8323</v>
      </c>
    </row>
    <row r="4" spans="1:7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G4" t="s">
        <v>8322</v>
      </c>
    </row>
    <row r="5" spans="1:7" x14ac:dyDescent="0.25">
      <c r="A5" s="10" t="s">
        <v>8312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5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5">
      <c r="A7" s="10" t="s">
        <v>8314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5">
      <c r="A8" s="10" t="s">
        <v>8315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5">
      <c r="A10" s="10" t="s">
        <v>8317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5">
      <c r="A11" s="10" t="s">
        <v>8318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5">
      <c r="A14" s="10" t="s">
        <v>8321</v>
      </c>
      <c r="B14" s="11"/>
      <c r="C14" s="11"/>
      <c r="D14" s="11"/>
      <c r="E14" s="11"/>
      <c r="F14" s="11"/>
      <c r="G14" s="11"/>
    </row>
    <row r="15" spans="1:7" x14ac:dyDescent="0.25">
      <c r="A15" s="10" t="s">
        <v>8322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  <row r="31" spans="7:8" x14ac:dyDescent="0.25">
      <c r="G31">
        <f>GETPIVOTDATA("state",$A$3,"state","successful","Category","music")/GETPIVOTDATA("state",$A$3,"Category","music")</f>
        <v>0.77142857142857146</v>
      </c>
      <c r="H31" t="s">
        <v>8316</v>
      </c>
    </row>
    <row r="32" spans="7:8" x14ac:dyDescent="0.25">
      <c r="G32">
        <f>GETPIVOTDATA("state",$A$3,"state","successful","Category","film &amp; video")/GETPIVOTDATA("state",$A$3,"Category","film &amp; video")</f>
        <v>0.57692307692307687</v>
      </c>
      <c r="H32" t="s">
        <v>8381</v>
      </c>
    </row>
    <row r="33" spans="7:8" x14ac:dyDescent="0.25">
      <c r="G33">
        <f>GETPIVOTDATA("state",$A$3,"state","successful","Category","theater")/GETPIVOTDATA("state",$A$3,"Category","theater")</f>
        <v>0.60229720028715006</v>
      </c>
      <c r="H33" t="s">
        <v>8320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8FAEF-7AA7-40FF-9704-078287F82865}">
  <dimension ref="A1:G48"/>
  <sheetViews>
    <sheetView topLeftCell="A4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37" width="16.28515625" bestFit="1" customWidth="1"/>
    <col min="38" max="38" width="11.28515625" bestFit="1" customWidth="1"/>
  </cols>
  <sheetData>
    <row r="1" spans="1:7" x14ac:dyDescent="0.25">
      <c r="A1" s="9" t="s">
        <v>8308</v>
      </c>
      <c r="B1" t="s">
        <v>8310</v>
      </c>
    </row>
    <row r="2" spans="1:7" x14ac:dyDescent="0.25">
      <c r="A2" s="9" t="s">
        <v>8223</v>
      </c>
      <c r="B2" t="s">
        <v>8310</v>
      </c>
    </row>
    <row r="4" spans="1:7" x14ac:dyDescent="0.25">
      <c r="A4" s="9" t="s">
        <v>8324</v>
      </c>
      <c r="B4" s="9" t="s">
        <v>8323</v>
      </c>
    </row>
    <row r="5" spans="1:7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25">
      <c r="A6" s="10" t="s">
        <v>8325</v>
      </c>
      <c r="B6" s="11"/>
      <c r="C6" s="11"/>
      <c r="D6" s="11"/>
      <c r="E6" s="11">
        <v>140</v>
      </c>
      <c r="F6" s="11"/>
      <c r="G6" s="11">
        <v>140</v>
      </c>
    </row>
    <row r="7" spans="1:7" x14ac:dyDescent="0.25">
      <c r="A7" s="10" t="s">
        <v>8326</v>
      </c>
      <c r="B7" s="11"/>
      <c r="C7" s="11">
        <v>353</v>
      </c>
      <c r="D7" s="11">
        <v>19</v>
      </c>
      <c r="E7" s="11">
        <v>694</v>
      </c>
      <c r="F7" s="11"/>
      <c r="G7" s="11">
        <v>1066</v>
      </c>
    </row>
    <row r="8" spans="1:7" x14ac:dyDescent="0.25">
      <c r="A8" s="10" t="s">
        <v>8327</v>
      </c>
      <c r="B8" s="11"/>
      <c r="C8" s="11"/>
      <c r="D8" s="11"/>
      <c r="E8" s="11">
        <v>40</v>
      </c>
      <c r="F8" s="11"/>
      <c r="G8" s="11">
        <v>40</v>
      </c>
    </row>
    <row r="9" spans="1:7" x14ac:dyDescent="0.25">
      <c r="A9" s="10" t="s">
        <v>8328</v>
      </c>
      <c r="B9" s="11"/>
      <c r="C9" s="11"/>
      <c r="D9" s="11"/>
      <c r="E9" s="11">
        <v>60</v>
      </c>
      <c r="F9" s="11"/>
      <c r="G9" s="11">
        <v>60</v>
      </c>
    </row>
    <row r="10" spans="1:7" x14ac:dyDescent="0.25">
      <c r="A10" s="10" t="s">
        <v>8321</v>
      </c>
      <c r="B10" s="11"/>
      <c r="C10" s="11"/>
      <c r="D10" s="11"/>
      <c r="E10" s="11"/>
      <c r="F10" s="11"/>
      <c r="G10" s="11"/>
    </row>
    <row r="11" spans="1:7" x14ac:dyDescent="0.25">
      <c r="A11" s="10" t="s">
        <v>8329</v>
      </c>
      <c r="B11" s="11"/>
      <c r="C11" s="11"/>
      <c r="D11" s="11"/>
      <c r="E11" s="11">
        <v>60</v>
      </c>
      <c r="F11" s="11"/>
      <c r="G11" s="11">
        <v>60</v>
      </c>
    </row>
    <row r="12" spans="1:7" x14ac:dyDescent="0.25">
      <c r="A12" s="10" t="s">
        <v>8330</v>
      </c>
      <c r="B12" s="11">
        <v>40</v>
      </c>
      <c r="C12" s="11"/>
      <c r="D12" s="11"/>
      <c r="E12" s="11"/>
      <c r="F12" s="11"/>
      <c r="G12" s="11">
        <v>40</v>
      </c>
    </row>
    <row r="13" spans="1:7" x14ac:dyDescent="0.25">
      <c r="A13" s="10" t="s">
        <v>8331</v>
      </c>
      <c r="B13" s="11"/>
      <c r="C13" s="11">
        <v>80</v>
      </c>
      <c r="D13" s="11"/>
      <c r="E13" s="11"/>
      <c r="F13" s="11"/>
      <c r="G13" s="11">
        <v>80</v>
      </c>
    </row>
    <row r="14" spans="1:7" x14ac:dyDescent="0.25">
      <c r="A14" s="10" t="s">
        <v>8332</v>
      </c>
      <c r="B14" s="11"/>
      <c r="C14" s="11"/>
      <c r="D14" s="11"/>
      <c r="E14" s="11">
        <v>180</v>
      </c>
      <c r="F14" s="11"/>
      <c r="G14" s="11">
        <v>180</v>
      </c>
    </row>
    <row r="15" spans="1:7" x14ac:dyDescent="0.25">
      <c r="A15" s="10" t="s">
        <v>8333</v>
      </c>
      <c r="B15" s="11"/>
      <c r="C15" s="11">
        <v>100</v>
      </c>
      <c r="D15" s="11"/>
      <c r="E15" s="11"/>
      <c r="F15" s="11"/>
      <c r="G15" s="11">
        <v>100</v>
      </c>
    </row>
    <row r="16" spans="1:7" x14ac:dyDescent="0.25">
      <c r="A16" s="10" t="s">
        <v>8334</v>
      </c>
      <c r="B16" s="11">
        <v>100</v>
      </c>
      <c r="C16" s="11">
        <v>60</v>
      </c>
      <c r="D16" s="11"/>
      <c r="E16" s="11"/>
      <c r="F16" s="11"/>
      <c r="G16" s="11">
        <v>160</v>
      </c>
    </row>
    <row r="17" spans="1:7" x14ac:dyDescent="0.25">
      <c r="A17" s="10" t="s">
        <v>8335</v>
      </c>
      <c r="B17" s="11">
        <v>60</v>
      </c>
      <c r="C17" s="11">
        <v>120</v>
      </c>
      <c r="D17" s="11"/>
      <c r="E17" s="11">
        <v>20</v>
      </c>
      <c r="F17" s="11"/>
      <c r="G17" s="11">
        <v>200</v>
      </c>
    </row>
    <row r="18" spans="1:7" x14ac:dyDescent="0.25">
      <c r="A18" s="10" t="s">
        <v>8336</v>
      </c>
      <c r="B18" s="11"/>
      <c r="C18" s="11"/>
      <c r="D18" s="11"/>
      <c r="E18" s="11">
        <v>60</v>
      </c>
      <c r="F18" s="11"/>
      <c r="G18" s="11">
        <v>60</v>
      </c>
    </row>
    <row r="19" spans="1:7" x14ac:dyDescent="0.25">
      <c r="A19" s="10" t="s">
        <v>8337</v>
      </c>
      <c r="B19" s="11"/>
      <c r="C19" s="11">
        <v>40</v>
      </c>
      <c r="D19" s="11"/>
      <c r="E19" s="11"/>
      <c r="F19" s="11"/>
      <c r="G19" s="11">
        <v>40</v>
      </c>
    </row>
    <row r="20" spans="1:7" x14ac:dyDescent="0.25">
      <c r="A20" s="10" t="s">
        <v>8338</v>
      </c>
      <c r="B20" s="11"/>
      <c r="C20" s="11"/>
      <c r="D20" s="11"/>
      <c r="E20" s="11">
        <v>260</v>
      </c>
      <c r="F20" s="11"/>
      <c r="G20" s="11">
        <v>260</v>
      </c>
    </row>
    <row r="21" spans="1:7" x14ac:dyDescent="0.25">
      <c r="A21" s="10" t="s">
        <v>8339</v>
      </c>
      <c r="B21" s="11"/>
      <c r="C21" s="11"/>
      <c r="D21" s="11"/>
      <c r="E21" s="11">
        <v>20</v>
      </c>
      <c r="F21" s="11"/>
      <c r="G21" s="11">
        <v>20</v>
      </c>
    </row>
    <row r="22" spans="1:7" x14ac:dyDescent="0.25">
      <c r="A22" s="10" t="s">
        <v>8340</v>
      </c>
      <c r="B22" s="11"/>
      <c r="C22" s="11">
        <v>60</v>
      </c>
      <c r="D22" s="11"/>
      <c r="E22" s="11"/>
      <c r="F22" s="11"/>
      <c r="G22" s="11">
        <v>60</v>
      </c>
    </row>
    <row r="23" spans="1:7" x14ac:dyDescent="0.25">
      <c r="A23" s="10" t="s">
        <v>8341</v>
      </c>
      <c r="B23" s="11"/>
      <c r="C23" s="11">
        <v>20</v>
      </c>
      <c r="D23" s="11"/>
      <c r="E23" s="11">
        <v>140</v>
      </c>
      <c r="F23" s="11"/>
      <c r="G23" s="11">
        <v>160</v>
      </c>
    </row>
    <row r="24" spans="1:7" x14ac:dyDescent="0.25">
      <c r="A24" s="10" t="s">
        <v>8342</v>
      </c>
      <c r="B24" s="11"/>
      <c r="C24" s="11"/>
      <c r="D24" s="11"/>
      <c r="E24" s="11">
        <v>40</v>
      </c>
      <c r="F24" s="11"/>
      <c r="G24" s="11">
        <v>40</v>
      </c>
    </row>
    <row r="25" spans="1:7" x14ac:dyDescent="0.25">
      <c r="A25" s="10" t="s">
        <v>8343</v>
      </c>
      <c r="B25" s="11">
        <v>24</v>
      </c>
      <c r="C25" s="11"/>
      <c r="D25" s="11"/>
      <c r="E25" s="11"/>
      <c r="F25" s="11"/>
      <c r="G25" s="11">
        <v>24</v>
      </c>
    </row>
    <row r="26" spans="1:7" x14ac:dyDescent="0.25">
      <c r="A26" s="10" t="s">
        <v>8344</v>
      </c>
      <c r="B26" s="11"/>
      <c r="C26" s="11">
        <v>100</v>
      </c>
      <c r="D26" s="11"/>
      <c r="E26" s="11"/>
      <c r="F26" s="11"/>
      <c r="G26" s="11">
        <v>100</v>
      </c>
    </row>
    <row r="27" spans="1:7" x14ac:dyDescent="0.25">
      <c r="A27" s="10" t="s">
        <v>8345</v>
      </c>
      <c r="B27" s="11"/>
      <c r="C27" s="11">
        <v>40</v>
      </c>
      <c r="D27" s="11"/>
      <c r="E27" s="11"/>
      <c r="F27" s="11"/>
      <c r="G27" s="11">
        <v>40</v>
      </c>
    </row>
    <row r="28" spans="1:7" x14ac:dyDescent="0.25">
      <c r="A28" s="10" t="s">
        <v>8346</v>
      </c>
      <c r="B28" s="11">
        <v>20</v>
      </c>
      <c r="C28" s="11">
        <v>120</v>
      </c>
      <c r="D28" s="11"/>
      <c r="E28" s="11"/>
      <c r="F28" s="11"/>
      <c r="G28" s="11">
        <v>140</v>
      </c>
    </row>
    <row r="29" spans="1:7" x14ac:dyDescent="0.25">
      <c r="A29" s="10" t="s">
        <v>8347</v>
      </c>
      <c r="B29" s="11"/>
      <c r="C29" s="11">
        <v>57</v>
      </c>
      <c r="D29" s="11"/>
      <c r="E29" s="11">
        <v>103</v>
      </c>
      <c r="F29" s="11"/>
      <c r="G29" s="11">
        <v>160</v>
      </c>
    </row>
    <row r="30" spans="1:7" x14ac:dyDescent="0.25">
      <c r="A30" s="10" t="s">
        <v>8348</v>
      </c>
      <c r="B30" s="11">
        <v>20</v>
      </c>
      <c r="C30" s="11"/>
      <c r="D30" s="11"/>
      <c r="E30" s="11"/>
      <c r="F30" s="11"/>
      <c r="G30" s="11">
        <v>20</v>
      </c>
    </row>
    <row r="31" spans="1:7" x14ac:dyDescent="0.25">
      <c r="A31" s="10" t="s">
        <v>8349</v>
      </c>
      <c r="B31" s="11">
        <v>10</v>
      </c>
      <c r="C31" s="11">
        <v>47</v>
      </c>
      <c r="D31" s="11"/>
      <c r="E31" s="11"/>
      <c r="F31" s="11"/>
      <c r="G31" s="11">
        <v>57</v>
      </c>
    </row>
    <row r="32" spans="1:7" x14ac:dyDescent="0.25">
      <c r="A32" s="10" t="s">
        <v>8350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0" t="s">
        <v>8351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0" t="s">
        <v>8352</v>
      </c>
      <c r="B34" s="11">
        <v>20</v>
      </c>
      <c r="C34" s="11"/>
      <c r="D34" s="11"/>
      <c r="E34" s="11"/>
      <c r="F34" s="11"/>
      <c r="G34" s="11">
        <v>20</v>
      </c>
    </row>
    <row r="35" spans="1:7" x14ac:dyDescent="0.25">
      <c r="A35" s="10" t="s">
        <v>8353</v>
      </c>
      <c r="B35" s="11"/>
      <c r="C35" s="11">
        <v>20</v>
      </c>
      <c r="D35" s="11"/>
      <c r="E35" s="11"/>
      <c r="F35" s="11"/>
      <c r="G35" s="11">
        <v>20</v>
      </c>
    </row>
    <row r="36" spans="1:7" x14ac:dyDescent="0.25">
      <c r="A36" s="10" t="s">
        <v>8354</v>
      </c>
      <c r="B36" s="11"/>
      <c r="C36" s="11">
        <v>40</v>
      </c>
      <c r="D36" s="11">
        <v>20</v>
      </c>
      <c r="E36" s="11"/>
      <c r="F36" s="11"/>
      <c r="G36" s="11">
        <v>60</v>
      </c>
    </row>
    <row r="37" spans="1:7" x14ac:dyDescent="0.25">
      <c r="A37" s="10" t="s">
        <v>8355</v>
      </c>
      <c r="B37" s="11"/>
      <c r="C37" s="11">
        <v>20</v>
      </c>
      <c r="D37" s="11"/>
      <c r="E37" s="11"/>
      <c r="F37" s="11"/>
      <c r="G37" s="11">
        <v>20</v>
      </c>
    </row>
    <row r="38" spans="1:7" x14ac:dyDescent="0.25">
      <c r="A38" s="10" t="s">
        <v>8356</v>
      </c>
      <c r="B38" s="11"/>
      <c r="C38" s="11">
        <v>20</v>
      </c>
      <c r="D38" s="11"/>
      <c r="E38" s="11"/>
      <c r="F38" s="11"/>
      <c r="G38" s="11">
        <v>20</v>
      </c>
    </row>
    <row r="39" spans="1:7" x14ac:dyDescent="0.25">
      <c r="A39" s="10" t="s">
        <v>8357</v>
      </c>
      <c r="B39" s="11"/>
      <c r="C39" s="11"/>
      <c r="D39" s="11"/>
      <c r="E39" s="11">
        <v>80</v>
      </c>
      <c r="F39" s="11"/>
      <c r="G39" s="11">
        <v>80</v>
      </c>
    </row>
    <row r="40" spans="1:7" x14ac:dyDescent="0.25">
      <c r="A40" s="10" t="s">
        <v>8358</v>
      </c>
      <c r="B40" s="11"/>
      <c r="C40" s="11"/>
      <c r="D40" s="11">
        <v>6</v>
      </c>
      <c r="E40" s="11">
        <v>34</v>
      </c>
      <c r="F40" s="11"/>
      <c r="G40" s="11">
        <v>40</v>
      </c>
    </row>
    <row r="41" spans="1:7" x14ac:dyDescent="0.25">
      <c r="A41" s="10" t="s">
        <v>8359</v>
      </c>
      <c r="B41" s="11"/>
      <c r="C41" s="11">
        <v>20</v>
      </c>
      <c r="D41" s="11"/>
      <c r="E41" s="11"/>
      <c r="F41" s="11"/>
      <c r="G41" s="11">
        <v>20</v>
      </c>
    </row>
    <row r="42" spans="1:7" x14ac:dyDescent="0.25">
      <c r="A42" s="10" t="s">
        <v>8360</v>
      </c>
      <c r="B42" s="11"/>
      <c r="C42" s="11"/>
      <c r="D42" s="11"/>
      <c r="E42" s="11">
        <v>40</v>
      </c>
      <c r="F42" s="11"/>
      <c r="G42" s="11">
        <v>40</v>
      </c>
    </row>
    <row r="43" spans="1:7" x14ac:dyDescent="0.25">
      <c r="A43" s="10" t="s">
        <v>8361</v>
      </c>
      <c r="B43" s="11">
        <v>18</v>
      </c>
      <c r="C43" s="11">
        <v>2</v>
      </c>
      <c r="D43" s="11"/>
      <c r="E43" s="11">
        <v>40</v>
      </c>
      <c r="F43" s="11"/>
      <c r="G43" s="11">
        <v>60</v>
      </c>
    </row>
    <row r="44" spans="1:7" x14ac:dyDescent="0.25">
      <c r="A44" s="10" t="s">
        <v>8362</v>
      </c>
      <c r="B44" s="11"/>
      <c r="C44" s="11">
        <v>11</v>
      </c>
      <c r="D44" s="11"/>
      <c r="E44" s="11">
        <v>9</v>
      </c>
      <c r="F44" s="11"/>
      <c r="G44" s="11">
        <v>20</v>
      </c>
    </row>
    <row r="45" spans="1:7" x14ac:dyDescent="0.25">
      <c r="A45" s="10" t="s">
        <v>8363</v>
      </c>
      <c r="B45" s="11">
        <v>17</v>
      </c>
      <c r="C45" s="11">
        <v>80</v>
      </c>
      <c r="D45" s="11">
        <v>5</v>
      </c>
      <c r="E45" s="11">
        <v>85</v>
      </c>
      <c r="F45" s="11"/>
      <c r="G45" s="11">
        <v>187</v>
      </c>
    </row>
    <row r="46" spans="1:7" x14ac:dyDescent="0.25">
      <c r="A46" s="10" t="s">
        <v>8364</v>
      </c>
      <c r="B46" s="11"/>
      <c r="C46" s="11">
        <v>40</v>
      </c>
      <c r="D46" s="11"/>
      <c r="E46" s="11"/>
      <c r="F46" s="11"/>
      <c r="G46" s="11">
        <v>40</v>
      </c>
    </row>
    <row r="47" spans="1:7" x14ac:dyDescent="0.25">
      <c r="A47" s="10" t="s">
        <v>8365</v>
      </c>
      <c r="B47" s="11">
        <v>20</v>
      </c>
      <c r="C47" s="11">
        <v>60</v>
      </c>
      <c r="D47" s="11"/>
      <c r="E47" s="11">
        <v>60</v>
      </c>
      <c r="F47" s="11"/>
      <c r="G47" s="11">
        <v>140</v>
      </c>
    </row>
    <row r="48" spans="1:7" x14ac:dyDescent="0.25">
      <c r="A48" s="10" t="s">
        <v>8322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66F00-A012-4820-8F17-C36F1EB4DE42}">
  <dimension ref="A1:H13"/>
  <sheetViews>
    <sheetView tabSelected="1" workbookViewId="0">
      <selection activeCell="K13" sqref="K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8" t="s">
        <v>8382</v>
      </c>
      <c r="B1" s="8" t="s">
        <v>8383</v>
      </c>
      <c r="C1" s="8" t="s">
        <v>8384</v>
      </c>
      <c r="D1" s="8" t="s">
        <v>8385</v>
      </c>
      <c r="E1" s="8" t="s">
        <v>8386</v>
      </c>
      <c r="F1" s="8" t="s">
        <v>8387</v>
      </c>
      <c r="G1" s="8" t="s">
        <v>8388</v>
      </c>
      <c r="H1" s="8" t="s">
        <v>8389</v>
      </c>
    </row>
    <row r="2" spans="1:8" x14ac:dyDescent="0.25">
      <c r="A2" t="s">
        <v>8390</v>
      </c>
      <c r="B2">
        <f>COUNTIFS(Data!$D:$D,"&lt;1000",Data!F:F,"successful")</f>
        <v>322</v>
      </c>
      <c r="C2">
        <f>COUNTIFS(Data!$D:$D,"&lt;1000",Data!F:F,"failed")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8391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2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8392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8393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8394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8395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8396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8397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8398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8399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8400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8401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463B-89A6-4052-B165-367B4AE46832}">
  <dimension ref="A1:G19"/>
  <sheetViews>
    <sheetView topLeftCell="J1" workbookViewId="0">
      <selection activeCell="B33" sqref="B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8308</v>
      </c>
      <c r="B1" t="s">
        <v>8310</v>
      </c>
    </row>
    <row r="2" spans="1:7" x14ac:dyDescent="0.25">
      <c r="A2" s="9" t="s">
        <v>8380</v>
      </c>
      <c r="B2" t="s">
        <v>8310</v>
      </c>
    </row>
    <row r="4" spans="1:7" x14ac:dyDescent="0.25">
      <c r="A4" s="9" t="s">
        <v>8324</v>
      </c>
      <c r="B4" s="9" t="s">
        <v>8323</v>
      </c>
    </row>
    <row r="5" spans="1:7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25">
      <c r="A6" s="10" t="s">
        <v>8321</v>
      </c>
      <c r="B6" s="11"/>
      <c r="C6" s="11"/>
      <c r="D6" s="11"/>
      <c r="E6" s="11"/>
      <c r="F6" s="11"/>
      <c r="G6" s="11"/>
    </row>
    <row r="7" spans="1:7" x14ac:dyDescent="0.25">
      <c r="A7" s="10" t="s">
        <v>8374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5">
      <c r="A8" s="10" t="s">
        <v>8375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5">
      <c r="A9" s="10" t="s">
        <v>8376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5">
      <c r="A10" s="10" t="s">
        <v>8377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5">
      <c r="A11" s="10" t="s">
        <v>8368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5">
      <c r="A12" s="10" t="s">
        <v>8378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5">
      <c r="A13" s="10" t="s">
        <v>8369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5">
      <c r="A14" s="10" t="s">
        <v>8370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5">
      <c r="A15" s="10" t="s">
        <v>8371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5">
      <c r="A16" s="10" t="s">
        <v>8372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5">
      <c r="A17" s="10" t="s">
        <v>8373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5">
      <c r="A18" s="10" t="s">
        <v>8379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5">
      <c r="A19" s="10" t="s">
        <v>8322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N3" sqref="N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4.28515625" style="5" bestFit="1" customWidth="1"/>
    <col min="16" max="16" width="22.42578125" bestFit="1" customWidth="1"/>
    <col min="17" max="17" width="2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6" t="s">
        <v>8307</v>
      </c>
      <c r="Q1" s="6" t="s">
        <v>8308</v>
      </c>
      <c r="R1" s="8" t="s">
        <v>8309</v>
      </c>
      <c r="S1" s="8" t="s">
        <v>8366</v>
      </c>
      <c r="T1" s="8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 SEARCH("/",N2,1)-1)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62" si="384">E4099/D4099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1" priority="13" operator="containsText" text="successful">
      <formula>NOT(ISERROR(SEARCH("successful",F1)))</formula>
    </cfRule>
    <cfRule type="containsText" dxfId="2" priority="12" operator="containsText" text="cancelled">
      <formula>NOT(ISERROR(SEARCH("cancelled",F1)))</formula>
    </cfRule>
    <cfRule type="containsText" dxfId="3" priority="11" operator="containsText" text="canceled">
      <formula>NOT(ISERROR(SEARCH("canceled",F1)))</formula>
    </cfRule>
    <cfRule type="containsText" dxfId="4" priority="10" operator="containsText" text="failed">
      <formula>NOT(ISERROR(SEARCH("failed",F1)))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by Category</vt:lpstr>
      <vt:lpstr>Pivot Table by Sub-Category</vt:lpstr>
      <vt:lpstr>Sheet5</vt:lpstr>
      <vt:lpstr>Pivot Table with Line Graph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Nathaniel Diamond</cp:lastModifiedBy>
  <dcterms:created xsi:type="dcterms:W3CDTF">2017-04-20T15:17:24Z</dcterms:created>
  <dcterms:modified xsi:type="dcterms:W3CDTF">2020-06-19T00:37:33Z</dcterms:modified>
</cp:coreProperties>
</file>