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iana\OneDrive\Documentos\Escritorio\TFG\Pruebas de validación sistema motivacional\"/>
    </mc:Choice>
  </mc:AlternateContent>
  <xr:revisionPtr revIDLastSave="0" documentId="13_ncr:1_{CD5A6F45-DACA-40EC-A7DF-51F6C83276A2}" xr6:coauthVersionLast="47" xr6:coauthVersionMax="47" xr10:uidLastSave="{00000000-0000-0000-0000-000000000000}"/>
  <bookViews>
    <workbookView xWindow="-108" yWindow="-108" windowWidth="23256" windowHeight="12456" tabRatio="852" firstSheet="4" activeTab="8" xr2:uid="{A7D8DF84-EA9A-4D5B-8C9E-9AAAE24C2897}"/>
  </bookViews>
  <sheets>
    <sheet name="Porpósito_cilindros_canastas" sheetId="14" r:id="rId1"/>
    <sheet name="Misiones_cilindros_canastas " sheetId="2" r:id="rId2"/>
    <sheet name="Drives_cilindros_canasta " sheetId="11" r:id="rId3"/>
    <sheet name="Porpósito_clasificar_manzanas" sheetId="15" r:id="rId4"/>
    <sheet name="Misiones_clasificar_manzanas" sheetId="12" r:id="rId5"/>
    <sheet name="Drives_clasificar_manzanas" sheetId="10" r:id="rId6"/>
    <sheet name="Porpósito_apilar_cilindros" sheetId="16" r:id="rId7"/>
    <sheet name="Misiones_apilar_cilindros" sheetId="9" r:id="rId8"/>
    <sheet name="Drives_apilar_cilindros" sheetId="8" r:id="rId9"/>
  </sheets>
  <definedNames>
    <definedName name="Cilindros___Propósito">Porpósito_cilindros_canastas!$A$1</definedName>
    <definedName name="DatosExternos_1" localSheetId="8" hidden="1">Drives_apilar_cilindros!$A$1:$C$92</definedName>
    <definedName name="DatosExternos_1" localSheetId="2" hidden="1">'Drives_cilindros_canasta '!$A$1:$C$97</definedName>
    <definedName name="DatosExternos_1" localSheetId="5" hidden="1">Drives_clasificar_manzanas!$A$1:$C$97</definedName>
    <definedName name="DatosExternos_1" localSheetId="7" hidden="1">Misiones_apilar_cilindros!$A$1:$C$19</definedName>
    <definedName name="DatosExternos_1" localSheetId="1" hidden="1">'Misiones_cilindros_canastas '!$A$1:$D$21</definedName>
    <definedName name="DatosExternos_1" localSheetId="4" hidden="1">Misiones_clasificar_manzanas!$A$1:$D$19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6" l="1"/>
  <c r="E24" i="16"/>
  <c r="D24" i="16"/>
  <c r="E23" i="16"/>
  <c r="D23" i="16"/>
  <c r="D25" i="16" s="1"/>
  <c r="E22" i="16"/>
  <c r="D22" i="16"/>
  <c r="E24" i="15"/>
  <c r="D24" i="15"/>
  <c r="E23" i="15"/>
  <c r="E25" i="15" s="1"/>
  <c r="D23" i="15"/>
  <c r="D25" i="15" s="1"/>
  <c r="E22" i="15"/>
  <c r="D22" i="15"/>
  <c r="E21" i="14"/>
  <c r="E22" i="14"/>
  <c r="E23" i="14"/>
  <c r="E24" i="14"/>
  <c r="D24" i="14"/>
  <c r="D23" i="14"/>
  <c r="D22" i="14"/>
  <c r="D21" i="14"/>
  <c r="E20" i="2"/>
  <c r="E21" i="2" s="1"/>
  <c r="D20" i="2"/>
  <c r="F5" i="2"/>
  <c r="F6" i="2"/>
  <c r="F7" i="2"/>
  <c r="F8" i="2"/>
  <c r="F9" i="2"/>
  <c r="F10" i="2"/>
  <c r="F11" i="2"/>
  <c r="F12" i="2"/>
  <c r="F13" i="2"/>
  <c r="F14" i="2"/>
  <c r="F15" i="2"/>
  <c r="F16" i="2"/>
  <c r="F17" i="2"/>
  <c r="F18" i="2"/>
  <c r="F4" i="2"/>
  <c r="F20" i="2" s="1"/>
  <c r="F21" i="2" s="1"/>
  <c r="C95" i="11"/>
  <c r="C94" i="11"/>
  <c r="C86" i="11"/>
  <c r="C80" i="11"/>
  <c r="C74" i="11"/>
  <c r="C68" i="11"/>
  <c r="C62" i="11"/>
  <c r="C56" i="11"/>
  <c r="C50" i="11"/>
  <c r="C44" i="11"/>
  <c r="C38" i="11"/>
  <c r="C32" i="11"/>
  <c r="C26" i="11"/>
  <c r="C20" i="11"/>
  <c r="C14" i="11"/>
  <c r="C8" i="11"/>
  <c r="E21" i="12"/>
  <c r="E22" i="12" s="1"/>
  <c r="D21" i="12"/>
  <c r="F6" i="12"/>
  <c r="F7" i="12"/>
  <c r="F8" i="12"/>
  <c r="F9" i="12"/>
  <c r="F10" i="12"/>
  <c r="F11" i="12"/>
  <c r="F12" i="12"/>
  <c r="F13" i="12"/>
  <c r="F14" i="12"/>
  <c r="F15" i="12"/>
  <c r="F16" i="12"/>
  <c r="F17" i="12"/>
  <c r="F18" i="12"/>
  <c r="F19" i="12"/>
  <c r="F21" i="12" s="1"/>
  <c r="F22" i="12" s="1"/>
  <c r="F5" i="12"/>
  <c r="C95" i="10"/>
  <c r="C94" i="10"/>
  <c r="C96" i="10" s="1"/>
  <c r="C92" i="10"/>
  <c r="C86" i="10"/>
  <c r="C80" i="10"/>
  <c r="C74" i="10"/>
  <c r="C68" i="10"/>
  <c r="C62" i="10"/>
  <c r="C56" i="10"/>
  <c r="C50" i="10"/>
  <c r="C44" i="10"/>
  <c r="C38" i="10"/>
  <c r="C32" i="10"/>
  <c r="C26" i="10"/>
  <c r="C20" i="10"/>
  <c r="C14" i="10"/>
  <c r="C8" i="10"/>
  <c r="F22" i="9"/>
  <c r="E22" i="9"/>
  <c r="F21" i="9"/>
  <c r="F6" i="9"/>
  <c r="F7" i="9"/>
  <c r="F8" i="9"/>
  <c r="F9" i="9"/>
  <c r="F10" i="9"/>
  <c r="F11" i="9"/>
  <c r="F12" i="9"/>
  <c r="F13" i="9"/>
  <c r="F14" i="9"/>
  <c r="F15" i="9"/>
  <c r="F16" i="9"/>
  <c r="F17" i="9"/>
  <c r="F18" i="9"/>
  <c r="F19" i="9"/>
  <c r="F5" i="9"/>
  <c r="E21" i="9"/>
  <c r="D21" i="9"/>
  <c r="C97" i="8"/>
  <c r="C96" i="8"/>
  <c r="C95" i="8"/>
  <c r="C80" i="8"/>
  <c r="C68" i="8"/>
  <c r="C94" i="8"/>
  <c r="C56" i="8"/>
  <c r="C50" i="8"/>
  <c r="C86" i="8"/>
  <c r="C92" i="8"/>
  <c r="C74" i="8"/>
  <c r="C62" i="8"/>
  <c r="C44" i="8"/>
  <c r="C38" i="8"/>
  <c r="C32" i="8"/>
  <c r="C26" i="8"/>
  <c r="C20" i="8"/>
  <c r="C8" i="8"/>
  <c r="C14" i="8"/>
  <c r="C96" i="11" l="1"/>
  <c r="C97" i="11" s="1"/>
  <c r="C97"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CBD37A-1151-4E64-9F35-FA0A353FFAB4}" keepAlive="1" name="Consulta - Apilar_misiones" description="Conexión a la consulta 'Apilar_misiones' en el libro." type="5" refreshedVersion="8" background="1" saveData="1">
    <dbPr connection="Provider=Microsoft.Mashup.OleDb.1;Data Source=$Workbook$;Location=Apilar_misiones;Extended Properties=&quot;&quot;" command="SELECT * FROM [Apilar_misiones]"/>
  </connection>
  <connection id="2" xr16:uid="{BF8D933B-B48C-4644-BC91-A67FD4BA3A2E}" keepAlive="1" name="Consulta - Drives_apilar" description="Conexión a la consulta 'Drives_apilar' en el libro." type="5" refreshedVersion="8" background="1" saveData="1">
    <dbPr connection="Provider=Microsoft.Mashup.OleDb.1;Data Source=$Workbook$;Location=Drives_apilar;Extended Properties=&quot;&quot;" command="SELECT * FROM [Drives_apilar]"/>
  </connection>
  <connection id="3" xr16:uid="{541BD292-313F-4DE2-A6DF-98E51DCB5FB8}" keepAlive="1" name="Consulta - Drives_cilindros_canasta" description="Conexión a la consulta 'Drives_cilindros_canasta' en el libro." type="5" refreshedVersion="8" background="1" saveData="1">
    <dbPr connection="Provider=Microsoft.Mashup.OleDb.1;Data Source=$Workbook$;Location=Drives_cilindros_canasta;Extended Properties=&quot;&quot;" command="SELECT * FROM [Drives_cilindros_canasta]"/>
  </connection>
  <connection id="4" xr16:uid="{041CFD80-EBB4-45AF-BD26-924F467759F0}" keepAlive="1" name="Consulta - Drives_cilindros_canasta (2)" description="Conexión a la consulta 'Drives_cilindros_canasta (2)' en el libro." type="5" refreshedVersion="8" background="1" saveData="1">
    <dbPr connection="Provider=Microsoft.Mashup.OleDb.1;Data Source=$Workbook$;Location=&quot;Drives_cilindros_canasta (2)&quot;;Extended Properties=&quot;&quot;" command="SELECT * FROM [Drives_cilindros_canasta (2)]"/>
  </connection>
  <connection id="5" xr16:uid="{CB86235C-6885-4CAD-9180-13AF16C0066B}" keepAlive="1" name="Consulta - drives_manzanas_nt" description="Conexión a la consulta 'drives_manzanas_nt' en el libro." type="5" refreshedVersion="8" background="1" saveData="1">
    <dbPr connection="Provider=Microsoft.Mashup.OleDb.1;Data Source=$Workbook$;Location=drives_manzanas_nt;Extended Properties=&quot;&quot;" command="SELECT * FROM [drives_manzanas_nt]"/>
  </connection>
  <connection id="6" xr16:uid="{A87FF6F9-B32F-43B8-8022-E5C10208287B}" keepAlive="1" name="Consulta - drives_manzanas_nt (2)" description="Conexión a la consulta 'drives_manzanas_nt (2)' en el libro." type="5" refreshedVersion="8" background="1" saveData="1">
    <dbPr connection="Provider=Microsoft.Mashup.OleDb.1;Data Source=$Workbook$;Location=&quot;drives_manzanas_nt (2)&quot;;Extended Properties=&quot;&quot;" command="SELECT * FROM [drives_manzanas_nt (2)]"/>
  </connection>
  <connection id="7" xr16:uid="{B840F736-3822-4E27-8394-AEEAB1E3BD9B}" keepAlive="1" name="Consulta - drives_manzanas_nt (3)" description="Conexión a la consulta 'drives_manzanas_nt (3)' en el libro." type="5" refreshedVersion="8" background="1" saveData="1">
    <dbPr connection="Provider=Microsoft.Mashup.OleDb.1;Data Source=$Workbook$;Location=&quot;drives_manzanas_nt (3)&quot;;Extended Properties=&quot;&quot;" command="SELECT * FROM [drives_manzanas_nt (3)]"/>
  </connection>
  <connection id="8" xr16:uid="{2C58275A-5FBC-49D6-8104-AF78564693D1}" keepAlive="1" name="Consulta - Misiones_cilindros_canastas" description="Conexión a la consulta 'Misiones_cilindros_canastas' en el libro." type="5" refreshedVersion="8" background="1" saveData="1">
    <dbPr connection="Provider=Microsoft.Mashup.OleDb.1;Data Source=$Workbook$;Location=Misiones_cilindros_canastas;Extended Properties=&quot;&quot;" command="SELECT * FROM [Misiones_cilindros_canastas]"/>
  </connection>
  <connection id="9" xr16:uid="{BC265F74-40D1-4337-ABD3-C4C90A773423}" keepAlive="1" name="Consulta - Misiones_clasificar_manzanas" description="Conexión a la consulta 'Misiones_clasificar_manzanas' en el libro." type="5" refreshedVersion="8" background="1" saveData="1">
    <dbPr connection="Provider=Microsoft.Mashup.OleDb.1;Data Source=$Workbook$;Location=Misiones_clasificar_manzanas;Extended Properties=&quot;&quot;" command="SELECT * FROM [Misiones_clasificar_manzanas]"/>
  </connection>
  <connection id="10" xr16:uid="{5F6F8884-F93F-4584-819F-2FA9A7AC7F27}" keepAlive="1" name="Consulta - Misiones_clasificar_manzanas_color" description="Conexión a la consulta 'Misiones_clasificar_manzanas_color' en el libro." type="5" refreshedVersion="8" background="1" saveData="1">
    <dbPr connection="Provider=Microsoft.Mashup.OleDb.1;Data Source=$Workbook$;Location=Misiones_clasificar_manzanas_color;Extended Properties=&quot;&quot;" command="SELECT * FROM [Misiones_clasificar_manzanas_color]"/>
  </connection>
</connections>
</file>

<file path=xl/sharedStrings.xml><?xml version="1.0" encoding="utf-8"?>
<sst xmlns="http://schemas.openxmlformats.org/spreadsheetml/2006/main" count="1088" uniqueCount="273">
  <si>
    <t>=== Cilindros - Misiones ===</t>
  </si>
  <si>
    <t>Column1</t>
  </si>
  <si>
    <t>Column2</t>
  </si>
  <si>
    <t>Column3</t>
  </si>
  <si>
    <t>Column4</t>
  </si>
  <si>
    <t>Column5</t>
  </si>
  <si>
    <t/>
  </si>
  <si>
    <t>Propósito</t>
  </si>
  <si>
    <t>Misiones iniciales</t>
  </si>
  <si>
    <t>Misiones finales</t>
  </si>
  <si>
    <t>1</t>
  </si>
  <si>
    <t>[['red_cylinder_in_hand', 0.3], ['green_basket_with_red_cylinder', 0.5], ['blue_cylinder_in_hand', 0.7], ['yellow_basket_with_blue_cylinder', 1.0]]</t>
  </si>
  <si>
    <t>2</t>
  </si>
  <si>
    <t>[['hand_at_red_cylinder', 0.1], ['red_cylinder_in_hand', 0.2], ['hand_at_green_basket', 0.3], ['red_cylinder_in_green_basket', 0.4], ['hand_at_blue_cylinder', 0.5], ['blue_cylinder_in_hand', 0.6], ['hand_at_yellow_basket', 0.7], ['blue_cylinder_in_yellow_basket', 0.8]]</t>
  </si>
  <si>
    <t>[['red_cylinder_in_hand', 0.2], ['red_cylinder_in_green_basket', 0.4], ['blue_cylinder_in_hand', 0.6], ['blue_cylinder_in_yellow_basket', 0.8]]</t>
  </si>
  <si>
    <t>3</t>
  </si>
  <si>
    <t>[['red_cylinder_in_green_basket', 0.6], ['blue_cylinder_in_yellow_basket', 0.8]]</t>
  </si>
  <si>
    <t>4</t>
  </si>
  <si>
    <t>5</t>
  </si>
  <si>
    <t>[['object2_in_hand', 0.1], ['object2_in_object4', 0.3], ['object3_in_hand', 0.2], ['object3_in_object5', 0.4]]</t>
  </si>
  <si>
    <t>6</t>
  </si>
  <si>
    <t>[['red_cylinder_in_green_basket', 0.3], ['blue_cylinder_in_yellow_basket', 0.4]]</t>
  </si>
  <si>
    <t>7</t>
  </si>
  <si>
    <t>8</t>
  </si>
  <si>
    <t>[['red_cylinder_in_hand', 0.3], ['green_basket_with_red_cylinder', 0.4], ['blue_cylinder_in_hand', 0.5], ['yellow_basket_with_blue_cylinder', 0.6]]</t>
  </si>
  <si>
    <t>9</t>
  </si>
  <si>
    <t>[['red_cylinder_in_green_basket', 0.8], ['blue_cylinder_in_yellow_basket', 1.0]]</t>
  </si>
  <si>
    <t>10</t>
  </si>
  <si>
    <t>[['object2_in_object4', 0.3], ['object3_in_object5', 0.7]]</t>
  </si>
  <si>
    <t>11</t>
  </si>
  <si>
    <t>[['red_cylinder_in_green_basket', 0.6], ['blue_cylinder_in_yellow_basket', 0.7]]</t>
  </si>
  <si>
    <t>12</t>
  </si>
  <si>
    <t>[['hand_at_red_cylinder_position', 0.2], ['red_cylinder_in_hand', 0.3], ['hand_at_green_basket_position', 0.4], ['red_cylinder_released_in_green_basket', 0.5], ['hand_at_blue_cylinder_position', 0.6], ['blue_cylinder_in_hand', 0.7], ['hand_at_yellow_basket_position', 0.8], ['blue_cylinder_released_in_yellow_basket', 0.9]]</t>
  </si>
  <si>
    <t>[['red_cylinder_in_hand', 0.3], ['red_cylinder_released_in_green_basket', 0.5], ['blue_cylinder_in_hand', 0.7], ['blue_cylinder_released_in_yellow_basket', 0.9]]</t>
  </si>
  <si>
    <t>13</t>
  </si>
  <si>
    <t>[['red_cylinder_in_hand', 0.3], ['red_cylinder_in_green_basket', 0.5], ['blue_cylinder_in_hand', 0.6], ['blue_cylinder_in_yellow_basket', 0.8]]</t>
  </si>
  <si>
    <t>14</t>
  </si>
  <si>
    <t>15</t>
  </si>
  <si>
    <t>=== Cilindros - Parámetros ===</t>
  </si>
  <si>
    <t>Dato</t>
  </si>
  <si>
    <t>Resultado</t>
  </si>
  <si>
    <t>Funciones de impulso iniciales</t>
  </si>
  <si>
    <t>['(robot_hand.state - 1)**2 + (robot_hand.x_position - object2.x_position)**2 + (robot_hand.y_position - object2.y_position)**2', 'robot_hand.state**2 + (robot_hand.x_position - object4.x_position)**2 + (robot_hand.y_position - object4.y_position)**2', '(robot_hand.state - 1)**2 + (robot_hand.x_position - object3.x_position)**2 + (robot_hand.y_position - object3.y_position)**2', 'robot_hand.state**2 + (robot_hand.x_position - object5.x_position)**2 + (robot_hand.y_position - object5.y_position)**2']</t>
  </si>
  <si>
    <t>Funciones de impulso finales</t>
  </si>
  <si>
    <t>['(1 - robot_hand.state) + ((robot_hand.x_position - object2.x_position)**2 + (robot_hand.y_position - object2.y_position)**2)', '((object2.x_position - object4.x_position)**2 + (object2.y_position - object4.y_position)**2)', '(1 - robot_hand.state) + ((robot_hand.x_position - object3.x_position)**2 + (robot_hand.y_position - object3.y_position)**2)', '((object3.x_position - object5.x_position)**2 + (object3.y_position - object5.y_position)**2)']</t>
  </si>
  <si>
    <t>['(object2.x_position - object4.x_position)**2 + (object2.y_position - object4.y_position)**2', '(object3.x_position - object5.x_position)**2 + (object3.y_position - object5.y_position)**2']</t>
  </si>
  <si>
    <t>['(1 - robot_hand.state) + (robot_hand.x_position - object2.x_position)**2 + (robot_hand.y_position - object2.y_position)**2', 'robot_hand.state + ((object2.x_position - object4.x_position)**2 + (object2.y_position - object4.y_position)**2)', '(1 - robot_hand.state) + (robot_hand.x_position - object3.x_position)**2 + (robot_hand.y_position - object3.y_position)**2', 'robot_hand.state + ((object3.x_position - object5.x_position)**2 + (object3.y_position - object5.y_position)**2)']</t>
  </si>
  <si>
    <t>['max(0, sqrt((object2.x_position - object4.x_position)**2 + (object2.y_position - object4.y_position)**2) - (object4.diameter / 2))', 'max(0, sqrt((object3.x_position - object5.x_position)**2 + (object3.y_position - object5.y_position)**2) - (object5.diameter / 2))']</t>
  </si>
  <si>
    <t>['sqrt((object2.x_position - object4.x_position)**2 + (object2.y_position - object4.y_position)**2)', 'sqrt((object3.x_position - object5.x_position)**2 + (object3.y_position - object5.y_position)**2)']</t>
  </si>
  <si>
    <t>['max(0, ((object2.x_position - object4.x_position)**2 + (object2.y_position - object4.y_position)**2) - (object4.diameter/2)**2)', 'max(0, ((object3.x_position - object5.x_position)**2 + (object3.y_position - object5.y_position)**2) - (object5.diameter/2)**2)']</t>
  </si>
  <si>
    <t>['(object2.x_position - object4.x_position)**2 + (object2.y_position - object4.y_position)**2 + robot_hand.state', '(object3.x_position - object5.x_position)**2 + (object3.y_position - object5.y_position)**2 + robot_hand.state']</t>
  </si>
  <si>
    <t>['(1 - robot_hand.state) * ((robot_hand.x_position - object2.x_position)**2 + (robot_hand.y_position - object2.y_position)**2) + robot_hand.state * ((object2.x_position - object4.x_position)**2 + (object2.y_position - object4.y_position)**2 + ((robot_hand.x_position - object4.x_position)**2 + (robot_hand.y_position - object4.y_position)**2) + (robot_hand.state))', '(1 - robot_hand.state) * ((robot_hand.x_position - object3.x_position)**2 + (robot_hand.y_position - object3.y_position)**2) + robot_hand.state * ((object3.x_position - object5.x_position)**2 + (object3.y_position - object5.y_position)**2 + ((robot_hand.x_position - object5.x_position)**2 + (robot_hand.y_position - object5.y_position)**2) + (robot_hand.state))']</t>
  </si>
  <si>
    <t>['(robot_hand.x_position - object2.x_position)**2 + (robot_hand.y_position - object2.y_position)**2', '(1 - robot_hand.state)**2', '(robot_hand.x_position - object4.x_position)**2 + (robot_hand.y_position - object4.y_position)**2', 'robot_hand.state**2', '(robot_hand.x_position - object3.x_position)**2 + (robot_hand.y_position - object3.y_position)**2', '(1 - robot_hand.state)**2', '(robot_hand.x_position - object5.x_position)**2 + (robot_hand.y_position - object5.y_position)**2', 'robot_hand.state**2']</t>
  </si>
  <si>
    <t>['((robot_hand.x_position - object2.x_position)**2 + (robot_hand.y_position - object2.y_position)**2) + (1 - robot_hand.state)**2', '((object2.x_position - object4.x_position)**2 + (object2.y_position - object4.y_position)**2) + robot_hand.state**2', '((robot_hand.x_position - object3.x_position)**2 + (robot_hand.y_position - object3.y_position)**2) + (1 - robot_hand.state)**2', '((object3.x_position - object5.x_position)**2 + (object3.y_position - object5.y_position)**2) + robot_hand.state**2']</t>
  </si>
  <si>
    <t>['(1 - robot_hand.state) + (robot_hand.x_position - object2.x_position) ** 2 + (robot_hand.y_position - object2.y_position) ** 2', 'robot_hand.state + ((object2.x_position - object4.x_position) ** 2 + (object2.y_position - object4.y_position) ** 2)', '(1 - robot_hand.state) + (robot_hand.x_position - object3.x_position) ** 2 + (robot_hand.y_position - object3.y_position) ** 2', 'robot_hand.state + ((object3.x_position - object5.x_position) ** 2 + (object3.y_position - object5.y_position) ** 2)']</t>
  </si>
  <si>
    <t>['(1 - robot_hand.state) + ((robot_hand.x_position - object2.x_position)**2 + (robot_hand.y_position - object2.y_position)**2) + max(0, ((object2.x_position - object4.x_position)**2 + (object2.y_position - object4.y_position)**2) - (object4.diameter/2)**2)', '(1 - robot_hand.state) + ((robot_hand.x_position - object3.x_position)**2 + (robot_hand.y_position - object3.y_position)**2) + max(0, ((object3.x_position - object5.x_position)**2 + (object3.y_position - object5.y_position)**2) - (object5.diameter/2)**2)']</t>
  </si>
  <si>
    <t>['robot_hand.state + (object2.x_position - object4.x_position)**2 + (object2.y_position - object4.y_position)**2', 'robot_hand.state + (object3.x_position - object5.x_position)**2 + (object3.y_position - object5.y_position)**2']</t>
  </si>
  <si>
    <t>['max(0, ((robot_hand.state == 0) * (max(0, ((object2.x_position - object4.x_position)**2 + (object2.y_position - object4.y_position)**2 - (object4.diameter/2)**2))) + (robot_hand.state == 1) * ((robot_hand.x_position - object4.x_position)**2 + (robot_hand.y_position - object4.y_position)**2))', 'max(0, ((robot_hand.state == 0) * (max(0, ((object3.x_position - object5.x_position)**2 + (object3.y_position - object5.y_position)**2 - (object5.diameter/2)**2))) + (robot_hand.state == 1) * ((robot_hand.x_position - object5.x_position)**2 + (robot_hand.y_position - object5.y_position)**2))']</t>
  </si>
  <si>
    <t>=== Manzanas - Misiones ===</t>
  </si>
  <si>
    <t>[['red_apple_in_hand', 0.2], ['red_apple_on_right_side', 0.4], ['green_apple_in_hand', 0.6], ['green_apple_on_left_side', 0.8]]</t>
  </si>
  <si>
    <t>[['red_apple_in_hand', 0.3], ['green_apple_in_hand', 0.4], ['red_apple_on_right_side', 0.5], ['green_apple_on_left_side', 0.6]]</t>
  </si>
  <si>
    <t>[['object2_in_hand', 0.1], ['object2_on_right_side_of_table', 0.2], ['object3_in_hand', 0.3], ['object3_on_left_side_of_table', 0.4]]</t>
  </si>
  <si>
    <t>[['apple_identified', 0.3], ['red_apple_moved_to_right_side', 0.6], ['green_apple_moved_to_left_side', 0.7]]</t>
  </si>
  <si>
    <t>[['red_apple_moved_to_right_side', 0.6], ['green_apple_moved_to_left_side', 0.7]]</t>
  </si>
  <si>
    <t>[['apple2_in_hand', 0.3], ['apple2_on_right_side', 0.4], ['apple3_in_hand', 0.5], ['apple3_on_left_side', 0.6]]</t>
  </si>
  <si>
    <t>[['hand_at_red_apple_position', 0.1], ['red_apple_in_hand', 0.2], ['red_apple_on_right_side_table', 0.3], ['hand_at_green_apple_position', 0.4], ['green_apple_in_hand', 0.5], ['green_apple_on_left_side_table', 0.6]]</t>
  </si>
  <si>
    <t>[['red_apple_in_hand', 0.2], ['red_apple_on_right_side_table', 0.3], ['green_apple_in_hand', 0.5], ['green_apple_on_left_side_table', 0.6]]</t>
  </si>
  <si>
    <t>[['apple_in_hand', 0.3], ['red_apple_on_right_side', 0.5], ['green_apple_on_left_side', 0.7]]</t>
  </si>
  <si>
    <t>[['red_apple_in_hand', 0.3], ['red_apple_on_right_half_table', 0.4], ['green_apple_in_hand', 0.5], ['green_apple_on_left_half_table', 0.6]]</t>
  </si>
  <si>
    <t>[['red_apple_in_hand', 0.3], ['red_apple_in_right_half', 0.5], ['green_apple_in_hand', 0.6], ['green_apple_in_left_half', 0.8]]</t>
  </si>
  <si>
    <t>[['red_apple_in_hand', 0.1], ['red_apple_on_right_side', 0.3], ['green_apple_in_hand', 0.2], ['green_apple_on_left_side', 0.4]]</t>
  </si>
  <si>
    <t>[['object2_in_hand', 0.3], ['object2_on_right_side', 0.4], ['robot_hand_open', 0.35], ['object3_in_hand', 0.45], ['object3_on_left_side', 0.5]]</t>
  </si>
  <si>
    <t>=== Manzanas - Parámetros ===</t>
  </si>
  <si>
    <t>=== Apilar - Parámetros ===</t>
  </si>
  <si>
    <t>['(1 - robot_hand.state) + (robot_hand.x_position - object4.x_position)**2 + (robot_hand.y_position - object4.y_position)**2', '(object4.x_position - 0.5)**2 + (object4.y_position - 0.5)**2', '(1 - robot_hand.state) + (robot_hand.x_position - object2.x_position)**2 + (robot_hand.y_position - object2.y_position)**2', '(object2.x_position - object4.x_position)**2 + (object2.y_position - object4.y_position)**2', '(1 - robot_hand.state) + (robot_hand.x_position - object3.x_position)**2 + (robot_hand.y_position - object3.y_position)**2', '(object3.x_position - object2.x_position)**2 + (object3.y_position - object2.y_position)**2']</t>
  </si>
  <si>
    <t>['(1 - robot_hand.state) + ((robot_hand.x_position - object4.x_position)**2 + (robot_hand.y_position - object4.y_position)**2)', '((object4.x_position - 0.5)**2 + (object4.y_position - 0.5)**2)', 'abs(robot_hand.state)', '(1 - robot_hand.state) + ((robot_hand.x_position - object2.x_position)**2 + (robot_hand.y_position - object2.y_position)**2)', '((object2.x_position - object4.x_position)**2 + (object2.y_position - object4.y_position)**2)', '(1 - robot_hand.state) + ((robot_hand.x_position - object3.x_position)**2 + (robot_hand.y_position - object3.y_position)**2)', '((object3.x_position - object2.x_position)**2 + (object3.y_position - object2.y_position)**2)']</t>
  </si>
  <si>
    <t>['(1 - robot_hand.state) + ((robot_hand.x_position - object4.x_position)**2 + (robot_hand.y_position - object4.y_position)**2)', '((object4.x_position - 0.5)**2 + (object4.y_position - 0.5)**2) + abs(robot_hand.state)', '(1 - robot_hand.state) + ((robot_hand.x_position - object2.x_position)**2 + (robot_hand.y_position - object2.y_position)**2)', '((object2.x_position - object4.x_position)**2 + (object2.y_position - object4.y_position)**2)', '(1 - robot_hand.state) + ((robot_hand.x_position - object3.x_position)**2 + (robot_hand.y_position - object3.y_position)**2)', '((object3.x_position - object2.x_position)**2 + (object3.y_position - object2.y_position)**2)']</t>
  </si>
  <si>
    <t>['(1 - robot_hand.state) + ((robot_hand.x_position - object4.x_position)**2 + (robot_hand.y_position - object4.y_position)**2)', '((object4.x_position - 0.5)**2 + (object4.y_position - 0.5)**2)', '(1 - robot_hand.state) + ((robot_hand.x_position - object2.x_position)**2 + (robot_hand.y_position - object2.y_position)**2)', '((object2.x_position - object4.x_position)**2 + (object2.y_position - object4.y_position)**2)', '(1 - robot_hand.state) + ((robot_hand.x_position - object3.x_position)**2 + (robot_hand.y_position - object3.y_position)**2)', '((object3.x_position - object2.x_position)**2 + (object3.y_position - object2.y_position)**2)']</t>
  </si>
  <si>
    <t>['(1 - robot_hand.state) + ((robot_hand.x_position - object2.x_position)**2 + (robot_hand.y_position - object2.y_position)**2)', '((object2.x_position - 0.5)**2 + (object2.y_position - 0.5)**2)', '(1 - robot_hand.state) + ((robot_hand.x_position - object4.x_position)**2 + (robot_hand.y_position - object4.y_position)**2)', '((object4.x_position - object2.x_position)**2 + (object4.y_position - object2.y_position)**2)', '(1 - robot_hand.state) + ((robot_hand.x_position - object3.x_position)**2 + (robot_hand.y_position - object3.y_position)**2)', '((object3.x_position - object4.x_position)**2 + (object3.y_position - object4.y_position)**2)']</t>
  </si>
  <si>
    <t>['(1 - robot_hand.state) + ((robot_hand.x_position - object4.x_position)**2 + (robot_hand.y_position - object4.y_position)**2)', '((object4.x_position - 0.5)**2 + (object4.y_position - 0.5)**2) + abs(robot_hand.state - 0)', '(1 - robot_hand.state) + ((robot_hand.x_position - object2.x_position)**2 + (robot_hand.y_position - object2.y_position)**2)', '((object2.x_position - object4.x_position)**2 + (object2.y_position - object4.y_position)**2) + abs(object2.x_position - 0.5) + abs(object2.y_position - 0.5)', '(1 - robot_hand.state) + ((robot_hand.x_position - object3.x_position)**2 + (robot_hand.y_position - object3.y_position)**2)', '((object3.x_position - object2.x_position)**2 + (object3.y_position - object2.y_position)**2) + abs(object3.x_position - 0.5) + abs(object3.y_position - 0.5)']</t>
  </si>
  <si>
    <t>['(1 - robot_hand.state) + ((robot_hand.x_position - object4.x_position)**2 + (robot_hand.y_position - object4.y_position)**2)', '(1 - robot_hand.state) + ((robot_hand.x_position - object2.x_position)**2 + (robot_hand.y_position - object2.y_position)**2)', '(1 - robot_hand.state) + ((robot_hand.x_position - object3.x_position)**2 + (robot_hand.y_position - object3.y_position)**2)', '((object4.x_position - 0.5)**2 + (object4.y_position - 0.5)**2)', '((object2.x_position - object4.x_position)**2 + (object2.y_position - object4.y_position)**2)', '((object3.x_position - object2.x_position)**2 + (object3.y_position - object2.y_position)**2)']</t>
  </si>
  <si>
    <t>['(1 - robot_hand.state) + abs(robot_hand.x_position - object4.x_position) + abs(robot_hand.y_position - object4.y_position)', 'abs(object4.x_position - 0.5) + abs(object4.y_position - 0.5)', '(1 - robot_hand.state) + abs(robot_hand.x_position - object2.x_position) + abs(robot_hand.y_position - object2.y_position)', 'abs(object2.x_position - object4.x_position) + abs(object2.y_position - object4.y_position)', '(1 - robot_hand.state) + abs(robot_hand.x_position - object3.x_position) + abs(robot_hand.y_position - object3.y_position)', 'abs(object3.x_position - object2.x_position) + abs(object3.y_position - object2.y_position)']</t>
  </si>
  <si>
    <t>['(1 - robot_hand.state) + ((robot_hand.x_position - object4.x_position)**2 + (robot_hand.y_position - object4.y_position)**2)', 'robot_hand.state + ((object4.x_position - 0.5)**2 + (object4.y_position - 0.5)**2)', '(1 - robot_hand.state) + ((robot_hand.x_position - object2.x_position)**2 + (robot_hand.y_position - object2.y_position)**2)', '((object2.x_position - object4.x_position)**2 + (object2.y_position - object4.y_position)**2) + abs(object2.y_position - object4.y_position) + robot_hand.state', '(1 - robot_hand.state) + ((robot_hand.x_position - object3.x_position)**2 + (robot_hand.y_position - object3.y_position)**2)', '((object3.x_position - object2.x_position)**2 + (object3.y_position - object2.y_position)**2) + abs(object3.y_position - object2.y_position) + robot_hand.state']</t>
  </si>
  <si>
    <t>['(1 - robot_hand.state) + ((robot_hand.x_position - object4.x_position)**2 + (robot_hand.y_position - object4.y_position)**2)', 'robot_hand.state + ((object4.x_position - 0.5)**2 + (object4.y_position - 0.5)**2)', '(1 - robot_hand.state) + ((robot_hand.x_position - object2.x_position)**2 + (robot_hand.y_position - object2.y_position)**2)', '((object2.x_position - object4.x_position)**2 + (object2.y_position - object4.y_position)**2) + robot_hand.state', '(1 - robot_hand.state) + ((robot_hand.x_position - object3.x_position)**2 + (robot_hand.y_position - object3.y_position)**2)', '((object3.x_position - object2.x_position)**2 + (object3.y_position - object2.y_position)**2) + robot_hand.state']</t>
  </si>
  <si>
    <t>['(1 - robot_hand.state) + ((robot_hand.x_position - object4.x_position)**2 + (robot_hand.y_position - object4.y_position)**2)', '(object4.x_position - 0.5)**2 + (object4.y_position - 0.5)**2', '(1 - robot_hand.state) + ((robot_hand.x_position - object2.x_position)**2 + (robot_hand.y_position - object2.y_position)**2)', '((object2.x_position - object4.x_position)**2 + (object2.y_position - object4.y_position)**2)', '(1 - robot_hand.state) + ((robot_hand.x_position - object3.x_position)**2 + (robot_hand.y_position - object3.y_position)**2)', '((object3.x_position - object2.x_position)**2 + (object3.y_position - object2.y_position)**2)']</t>
  </si>
  <si>
    <t>['(1 - robot_hand.state) + (robot_hand.state * ((robot_hand.x_position - object4.x_position)**2 + (robot_hand.y_position - object4.y_position)**2))', '((object4.x_position - 0.5)**2 + (object4.y_position - 0.5)**2)', '(1 - robot_hand.state) + (robot_hand.state * ((robot_hand.x_position - object2.x_position)**2 + (robot_hand.y_position - object2.y_position)**2))', '((object2.x_position - object4.x_position)**2 + (object2.y_position - object4.y_position)**2)', '(1 - robot_hand.state) + (robot_hand.state * ((robot_hand.x_position - object3.x_position)**2 + (robot_hand.y_position - object3.y_position)**2))', '((object3.x_position - object2.x_position)**2 + (object3.y_position - object2.y_position)**2)']</t>
  </si>
  <si>
    <t>['(1 - robot_hand.state) + (abs(robot_hand.x_position - object4.x_position) + abs(robot_hand.y_position - object4.y_position))', '(abs(object4.x_position - 0.5) + abs(object4.y_position - 0.5))', '(1 - robot_hand.state) + (abs(robot_hand.x_position - object2.x_position) + abs(robot_hand.y_position - object2.y_position))', '(abs(object2.x_position - object4.x_position) + abs(object2.y_position - object4.y_position))', '(1 - robot_hand.state) + (abs(robot_hand.x_position - object3.x_position) + abs(robot_hand.y_position - object3.y_position))', '(abs(object3.x_position - object2.x_position) + abs(object3.y_position - object2.y_position))']</t>
  </si>
  <si>
    <t>['(object4.x_position - 0.5)**2 + (object4.y_position - 0.5)**2', '(object2.x_position - object4.x_position)**2 + (object2.y_position - object4.y_position)**2', '(object3.x_position - object2.x_position)**2 + (object3.y_position - object2.y_position)**2']</t>
  </si>
  <si>
    <t>=== Apilar - Misiones ===</t>
  </si>
  <si>
    <t>[['object4_in_hand', 0.3], ['object4_at_center', 0.5], ['object2_in_hand', 0.6], ['object2_on_object4', 0.7], ['object3_in_hand', 0.8], ['object3_on_object2', 1.0]]</t>
  </si>
  <si>
    <t>[['object4_in_hand', 0.1], ['object4_center_of_table', 0.2], ['object4_on_table', 0.3], ['object2_in_hand', 0.4], ['object2_on_object4', 0.5], ['object3_in_hand', 0.6], ['object3_on_object2', 0.7]]</t>
  </si>
  <si>
    <t>[['object4_in_hand', 0.1], ['object4_center_and_on_table', 0.5], ['object2_in_hand', 0.4], ['object2_on_object4', 0.5], ['object3_in_hand', 0.6], ['object3_on_object2', 0.7]]</t>
  </si>
  <si>
    <t>[['object4_in_hand', 0.1], ['object4_at_center', 0.15], ['object2_in_hand', 0.2], ['object2_on_object4', 0.25], ['object3_in_hand', 0.3], ['object3_on_object2', 0.35]]</t>
  </si>
  <si>
    <t>[['object2_in_hand', 0.1], ['object4_in_hand', 0.15], ['object3_in_hand', 0.2], ['pile_center_table', 0.25]]</t>
  </si>
  <si>
    <t>[['object4_in_hand', 0.1], ['object4_center_bottom', 0.15], ['object2_in_hand', 0.2], ['object2_on_object4', 0.25], ['object3_in_hand', 0.3], ['object3_on_object2', 0.35]]</t>
  </si>
  <si>
    <t>[['object4_in_hand', 0.1], ['object2_in_hand', 0.2], ['object3_in_hand', 0.3], ['object4_at_center', 0.4], ['object2_on_object4', 0.5], ['object3_on_object2', 0.6]]</t>
  </si>
  <si>
    <t>[['object4_in_hand', 0.1], ['object4_at_center', 0.2], ['object2_on_object4', 0.3], ['object3_on_object2', 0.4]]</t>
  </si>
  <si>
    <t>[['object4_in_hand', 0.1], ['object4_at_center', 0.2], ['object2_in_hand', 0.3], ['object2_on_object4', 0.12], ['object3_in_hand', 0.4], ['object3_on_object2', 0.18]]</t>
  </si>
  <si>
    <t>[['object4_in_hand', 0.1], ['object4_at_center', 0.2], ['object2_in_hand', 0.3], ['object2_on_object4', 0.4], ['object3_in_hand', 0.5], ['object3_on_object2', 0.6]]</t>
  </si>
  <si>
    <t>[['object4_in_hand', 0.1], ['object4_center_table', 0.2], ['object2_in_hand', 0.3], ['object2_on_object4', 0.4], ['object3_in_hand', 0.5], ['object3_on_object2', 0.6]]</t>
  </si>
  <si>
    <t>[['object4_in_hand', 0.1], ['object2_in_hand', 0.3], ['object3_in_hand', 0.5], ['stack_at_center', 0.7]]</t>
  </si>
  <si>
    <t>[['object4_in_hand', 0.1], ['object4_placed_at_center', 0.2], ['object2_in_hand', 0.3], ['object2_placed_on_object4_at_center', 0.4], ['object3_in_hand', 0.5], ['object3_placed_on_object2_at_center', 0.7]]</t>
  </si>
  <si>
    <t>[['green_cylinder_at_center', 0.1], ['red_cylinder_on_green', 0.2], ['blue_cylinder_on_red', 0.3]]</t>
  </si>
  <si>
    <t>['(1 - robot_hand.state) + ((robot_hand.x_position - object2.x_position)**2 + (robot_hand.y_position - object2.y_position)**2)', 'robot_hand.state + ((object2.x_position - 0.9)**2 + (object2.y_position - 0.9)**2)', '(1 - robot_hand.state) + ((robot_hand.x_position - object3.x_position)**2 + (robot_hand.y_position - object3.y_position)**2)', 'robot_hand.state + ((object3.x_position - 0.1)**2 + (object3.y_position - 0.1)**2)']</t>
  </si>
  <si>
    <t>['(1 - robot_hand.state) + ((robot_hand.x_position - object2.x_position)**2 + (robot_hand.y_position - object2.y_position)**2)', 'robot_hand.state + max(0, 0.5 - object2.y_position)', '(1 - robot_hand.state) + ((robot_hand.x_position - object3.x_position)**2 + (robot_hand.y_position - object3.y_position)**2)', 'robot_hand.state + max(0, object3.y_position - 0.5)']</t>
  </si>
  <si>
    <t>['(robot_hand.state - 1)**2 + (robot_hand.x_position - object2.x_position)**2 + (robot_hand.y_position - object2.y_position)**2', '(robot_hand.state - 1)**2 + (robot_hand.x_position - object3.x_position)**2 + (robot_hand.y_position - object3.y_position)**2', '(object2.y_position &lt; 0.5)*(0.5 - object2.y_position) + (robot_hand.state)**2', '(object3.y_position &gt; 0.5)*(object3.y_position - 0.5) + (robot_hand.state)**2']</t>
  </si>
  <si>
    <t>['(robot_hand.state - 1)**2 + (robot_hand.x_position - object2.x_position)**2 + (robot_hand.y_position - object2.y_position)**2', '(robot_hand.state)**2 + max(0, 0.5 - object2.y_position)', '(robot_hand.state - 1)**2 + (robot_hand.x_position - object3.x_position)**2 + (robot_hand.y_position - object3.y_position)**2', '(robot_hand.state)**2 + max(0, object3.y_position - 0.5)']</t>
  </si>
  <si>
    <t>['(1 - robot_hand.state) + ((robot_hand.x_position - object2.x_position)**2 + (robot_hand.y_position - object2.y_position)**2)', '(robot_hand.state) * (max(0, 0.5 - object2.y_position))', '(1 - robot_hand.state) + ((robot_hand.x_position - object3.x_position)**2 + (robot_hand.y_position - object3.y_position)**2)', '(robot_hand.state) * (max(0, object3.y_position - 0.5))']</t>
  </si>
  <si>
    <t>['(1 - robot_hand.state) + ((robot_hand.x_position - object2.x_position)**2 + (robot_hand.y_position - object2.y_position)**2)', '(robot_hand.state) + (max(0, 0.5 - object2.y_position))', '(1 - robot_hand.state) + ((robot_hand.x_position - object3.x_position)**2 + (robot_hand.y_position - object3.y_position)**2)', '(robot_hand.state) + (max(0, object3.y_position - 0.5))']</t>
  </si>
  <si>
    <t>['max(0, 0.5 - object2.y_position)', 'max(0, object3.y_position - 0.5)']</t>
  </si>
  <si>
    <t>['(robot_hand.state - 1)**2 + (robot_hand.x_position - object2.x_position)**2 + (robot_hand.y_position - object2.y_position)**2', '(robot_hand.state)**2 + ((object2.y_position - 1)**2)', '(robot_hand.state - 1)**2 + (robot_hand.x_position - object3.x_position)**2 + (robot_hand.y_position - object3.y_position)**2', '(robot_hand.state)**2 + (object3.y_position)**2']</t>
  </si>
  <si>
    <t>['(1 - robot_hand.state)**2 + (robot_hand.x_position - object2.x_position)**2 + (robot_hand.y_position - object2.y_position)**2', 'robot_hand.state**2 + (robot_hand.x_position - object2.x_position)**2 + (robot_hand.y_position - object2.y_position)**2 + (max(0, 0.5 - object2.y_position))**2', '(1 - robot_hand.state)**2 + (robot_hand.x_position - object3.x_position)**2 + (robot_hand.y_position - object3.y_position)**2', 'robot_hand.state**2 + (robot_hand.x_position - object3.x_position)**2 + (robot_hand.y_position - object3.y_position)**2 + (max(0, object3.y_position - 0.5))**2']</t>
  </si>
  <si>
    <t>['(1 - robot_hand.state)**2 + (robot_hand.x_position - object2.x_position)**2 + (robot_hand.y_position - object2.y_position)**2', '(max(0, 0.5 - object2.y_position))**2', '(1 - robot_hand.state)**2 + (robot_hand.x_position - object3.x_position)**2 + (robot_hand.y_position - object3.y_position)**2', '(max(0, object3.y_position - 0.5))**2']</t>
  </si>
  <si>
    <t>['(1 - robot_hand.state) + ((robot_hand.x_position - object2.x_position)**2 + (robot_hand.y_position - object2.y_position)**2) if object2.color == ''red'' else 1', '(object2.y_position &lt; 0.5)*((0.5 - object2.y_position)**2) + (robot_hand.state) if object2.color == ''red'' else 1', '(1 - robot_hand.state) + ((robot_hand.x_position - object3.x_position)**2 + (robot_hand.y_position - object3.y_position)**2) if object3.color == ''green'' else 1', '(object3.y_position &gt; 0.5)*((object3.y_position - 0.5)**2) + (robot_hand.state) if object3.color == ''green'' else 1']</t>
  </si>
  <si>
    <t>['(1 - robot_hand.state) + ((robot_hand.x_position - object2.x_position)**2 + (robot_hand.y_position - object2.y_position)**2)', 'robot_hand.state + ((object2.y_position &lt; 0.5) * (0.5 - object2.y_position))**2', '(1 - robot_hand.state) + ((robot_hand.x_position - object3.x_position)**2 + (robot_hand.y_position - object3.y_position)**2)', 'robot_hand.state + ((object3.y_position &gt; 0.5) * (object3.y_position - 0.5))**2']</t>
  </si>
  <si>
    <t>['((robot_hand.x_position - object2.x_position)**2 + (robot_hand.y_position - object2.y_position)**2) + (1 - robot_hand.state)', '(1 - robot_hand.state) * max(0.5 - object2.y_position, 0)', '((robot_hand.x_position - object3.x_position)**2 + (robot_hand.y_position - object3.y_position)**2) + (1 - robot_hand.state)', '(1 - robot_hand.state) * max(object3.y_position - 0.5, 0)']</t>
  </si>
  <si>
    <t>['((robot_hand.x_position - object2.x_position)**2 + (robot_hand.y_position - object2.y_position)**2) + (1 - robot_hand.state)', 'robot_hand.state + max(0.5 - object2.y_position, 0)', '((robot_hand.x_position - object3.x_position)**2 + (robot_hand.y_position - object3.y_position)**2) + (1 - robot_hand.state)', 'robot_hand.state + max(object3.y_position - 0.5, 0)']</t>
  </si>
  <si>
    <t>['(1 - robot_hand.state) + (robot_hand.x_position - object2.x_position)**2 + (robot_hand.y_position - object2.y_position)**2', 'max(0, 0.5 - object2.y_position)', '(1 - robot_hand.state) + (robot_hand.x_position - object3.x_position)**2 + (robot_hand.y_position - object3.y_position)**2', 'max(0, object3.y_position - 0.5)']</t>
  </si>
  <si>
    <t>[['red_apple_in_right_half', 0.6], ['green_apple_in_left_half', 0.8]]</t>
  </si>
  <si>
    <t>[['object2_in_hand', 0.3], ['object2_on_right_side', 0.4], ['object3_in_hand', 0.45], ['object3_on_left_side', 0.5]]</t>
  </si>
  <si>
    <t>Column6</t>
  </si>
  <si>
    <t>[['object4_in_hand', 0.1], ['object4_at_center', 0.1], ['object2_in_hand', 0.15], ['object2_on_object4', 0.15], ['object3_in_hand', 0.2], ['object3_on_object2_and_object4', 0.25]]</t>
  </si>
  <si>
    <t>['(robot_hand.x_position - object2.x_position)**2 + (robot_hand.y_position - object2.y_position)**2 + (1 - robot_hand.state)', '((object2.x_position - object4.x_position)**2 + (object2.y_position - object4.y_position)**2) + robot_hand.state', '(robot_hand.x_position - object3.x_position)**2 + (robot_hand.y_position - object3.y_position)**2 + (1 - robot_hand.state)', '((object3.x_position - object5.x_position)**2 + (object3.y_position - object5.y_position)**2) + robot_hand.state']</t>
  </si>
  <si>
    <t>['((robot_hand.state - 0)**2 + (object2.x_position - object4.x_position)**2 + (object2.y_position - object4.y_position)**2)', '((robot_hand.state - 0)**2 + (object3.x_position - object5.x_position)**2 + (object3.y_position - object5.y_position)**2)']</t>
  </si>
  <si>
    <t>['((robot_hand.x_position - object4.x_position)**2 + (robot_hand.y_position - object4.y_position)**2) + ((object2.x_position - object4.x_position)**2 + (object2.y_position - object4.y_position)**2)', '((robot_hand.x_position - object5.x_position)**2 + (robot_hand.y_position - object5.y_position)**2) + ((object3.x_position - object5.x_position)**2 + (object3.y_position - object5.y_position)**2)']</t>
  </si>
  <si>
    <t>['((robot_hand.x_position - object4.x_position)**2 + (robot_hand.y_position - object4.y_position)**2) + (robot_hand.state - 0)**2 + ((object2.x_position - object4.x_position)**2 + (object2.y_position - object4.y_position)**2)', '((robot_hand.x_position - object5.x_position)**2 + (robot_hand.y_position - object5.y_position)**2) + (robot_hand.state - 0)**2 + ((object3.x_position - object5.x_position)**2 + (object3.y_position - object5.y_position)**2)']</t>
  </si>
  <si>
    <t>['max(0, ((robot_hand.x_position - object2.x_position)**2 + (robot_hand.y_position - object2.y_position)**2) * (1 - robot_hand.state) + ((object2.x_position - object4.x_position)**2 + (object2.y_position - object4.y_position)**2) * robot_hand.state)', 'max(0, ((robot_hand.x_position - object3.x_position)**2 + (robot_hand.y_position - object3.y_position)**2) * (1 - robot_hand.state) + ((object3.x_position - object5.x_position)**2 + (object3.y_position - object5.y_position)**2) * robot_hand.state)']</t>
  </si>
  <si>
    <t>['(robot_hand.state)*( (robot_hand.x_position - object2.x_position)**2 + (robot_hand.y_position - object2.y_position)**2 ) + (1 - robot_hand.state)*( (max(0, 0.5 - object2.y_position))**2 + ((robot_hand.x_position - object2.x_position)**2 + (robot_hand.y_position - object2.y_position)**2) )', '(robot_hand.state)*( (robot_hand.x_position - object3.x_position)**2 + (robot_hand.y_position - object3.y_position)**2 ) + (1 - robot_hand.state)*( (max(0, object3.y_position - 0.5))**2 + ((robot_hand.x_position - object3.x_position)**2 + (robot_hand.y_position - object3.y_position)**2) )']</t>
  </si>
  <si>
    <t>['(1 - robot_hand.state) + ((robot_hand.x_position - object2.x_position)**2 + (robot_hand.y_position - object2.y_position)**2)', '(max(0, 0.5 - object2.y_position)) + (robot_hand.state)', '(1 - robot_hand.state) + ((robot_hand.x_position - object3.x_position)**2 + (robot_hand.y_position - object3.y_position)**2)', '(max(0, object3.y_position - 0.5)) + (robot_hand.state)']</t>
  </si>
  <si>
    <t>['(1 - robot_hand.state) + ((robot_hand.x_position - object2.x_position)**2 + (robot_hand.y_position - object2.y_position)**2)', '(1 - robot_hand.state) + ((robot_hand.x_position - object3.x_position)**2 + (robot_hand.y_position - object3.y_position)**2)', 'robot_hand.state + max(0, 0.5 - object2.y_position)', 'robot_hand.state + max(0, object3.y_position - 0.5)']</t>
  </si>
  <si>
    <t>['min( (robot_hand.state - 1)**2 + (robot_hand.x_position - object2.x_position)**2 + (robot_hand.y_position - object2.y_position)**2, (robot_hand.state - 1)**2 + (robot_hand.x_position - object3.x_position)**2 + (robot_hand.y_position - object3.y_position)**2 )', '(object2.color != \'red\') + (object2.color == \'red\') * max( 0, 0.5 - object2.y_position )', '(object3.color != \'green') + (object3.color == \'green\') * max( 0, object3.y_position - 0.5 )']</t>
  </si>
  <si>
    <t>['(1 - robot_hand.state) + ((robot_hand.x_position - object4.x_position)**2 + (robot_hand.y_position - object4.y_position)**2)', 'abs(object4.x_position - 0.5) + abs(object4.y_position - 0.5)', '(1 - robot_hand.state) + ((robot_hand.x_position - object2.x_position)**2 + (robot_hand.y_position - object2.y_position)**2)', 'abs(object2.x_position - 0.5) + abs(object2.y_position - 0.5) + abs(object2.x_position - object4.x_position) + abs(object2.y_position - object4.y_position)', '(1 - robot_hand.state) + ((robot_hand.x_position - object3.x_position)**2 + (robot_hand.y_position - object3.y_position)**2)', 'abs(object3.x_position - 0.5) + abs(object3.y_position - 0.5) + abs(object3.x_position - object2.x_position) + abs(object3.y_position - object2.y_position)']</t>
  </si>
  <si>
    <t>TOTAL</t>
  </si>
  <si>
    <t>Funciones de impulso con errores</t>
  </si>
  <si>
    <t>Total de funciones propuestas</t>
  </si>
  <si>
    <t>Funciones de impulso correctas</t>
  </si>
  <si>
    <t>TOTAL funciones con errores</t>
  </si>
  <si>
    <t>TOTAL funciones</t>
  </si>
  <si>
    <t>TOTAL funciones correctas</t>
  </si>
  <si>
    <t>% Funciones válidas</t>
  </si>
  <si>
    <t>Cantidad de misiones</t>
  </si>
  <si>
    <t>Misiones incorrectas</t>
  </si>
  <si>
    <t>Misiones correctas</t>
  </si>
  <si>
    <t>Porcentaje</t>
  </si>
  <si>
    <t>Column7</t>
  </si>
  <si>
    <t>ANTES DE LA RETROAMLINETACIÓN</t>
  </si>
  <si>
    <t>Column8</t>
  </si>
  <si>
    <t>Propósito objetivo:</t>
  </si>
  <si>
    <t>"The robot must arrange the cylinders by color into baskets. First it has to reach the red cylinder (object2) with its hand, grasp it and pick it up. Then, the robot should move its hand with the red cylinder picked to the green basket (object4) and release it into the basket. After that, the robot should move its hand to the blue cylinder and grasp it. Then, the robot should take the blue cylinder (object3) to the position of the yellow basket (object5) and place the blue cylinder into the yellow basket."</t>
  </si>
  <si>
    <t>Similitud semántica</t>
  </si>
  <si>
    <t>File</t>
  </si>
  <si>
    <t>Input</t>
  </si>
  <si>
    <t>Output</t>
  </si>
  <si>
    <t>Entrada-Objetivo</t>
  </si>
  <si>
    <t>Salida-Objetivo</t>
  </si>
  <si>
    <t>Mejora (Sin-Sout)</t>
  </si>
  <si>
    <t>Mejora (Sin-Sout)/(1-Sin)</t>
  </si>
  <si>
    <t>conversation_01.yaml</t>
  </si>
  <si>
    <t>Arrange the cylinders based on their color.</t>
  </si>
  <si>
    <t>&lt;Final description&gt;
The robot will move its hand to the red cylinder's position using its x_position and y_position values, grasp it by changing its state from 0 (not grasped) to 1 (grasped), transport it to the green basket by aligning with the basket's x_position and y_position, and release it by changing its state back to 0 (not grasped). Then, the robot will move its hand to the blue cylinder's position using its x_position and y_position values, grasp it by changing its state from 0 (not grasped) to 1 (grasped), transport it to the yellow basket by aligning with the basket's x_position and y_position, and release it by changing its state back to 0 (not grasped).</t>
  </si>
  <si>
    <t>conversation_02.yaml</t>
  </si>
  <si>
    <t>Classify all items on the table into their correct containers.</t>
  </si>
  <si>
    <t>&lt;Final description&gt;
The robot is tasked with sorting two specific cylinders into designated baskets. First, it must move its hand to the position of the red cylinder (object2), grasp it, and transport it to the green basket (object4). After releasing the red cylinder in the green basket, the robot should then locate the blue cylinder (object3), pick it up, and place it into the yellow basket (object5).</t>
  </si>
  <si>
    <t>conversation_03.yaml</t>
  </si>
  <si>
    <t>Organize objects on the table by color.</t>
  </si>
  <si>
    <t>&lt;Final description&gt;
The robot will organize the objects on the table as follows: First, it moves its hand to the position of the red cylinder (object2) and grasps it by closing its gripper, changing `robot_hand.state` from 0 to 1. Then, it transports the red cylinder to the green basket (object4), releasing it into the basket by opening its gripper, which changes `robot_hand.state` back to 0. Next, the robot moves its hand to the blue cylinder (object3) and grasps it in a similar manner. It then transports the blue cylinder to the yellow basket (object5) and releases it there by opening its gripper, again changing `robot_hand.state` to 0.</t>
  </si>
  <si>
    <t>conversation_04.yaml</t>
  </si>
  <si>
    <t>Put each cylinder where it belongs.</t>
  </si>
  <si>
    <t>&lt;Final description&gt;
The robot must perform the following actions: 
1. Move its hand to the position of the red cylinder.
2. Grasp the red cylinder by closing its hand around it.
3. Lift the red cylinder from the table and move its hand to the green basket's location.
4. Release the red cylinder into the green basket, ensuring it is placed inside.
5. Return its hand to a neutral position after placing the red cylinder.
6. Move its hand to the position of the blue cylinder.
7. Grasp the blue cylinder by closing its hand around it.
8. Lift the blue cylinder from the table and move its hand to the yellow basket's location.
9. Release the blue cylinder into the yellow basket, ensuring it is placed inside.
10. Return its hand to a neutral position after placing the blue cylinder.
These actions ensure that each cylinder is correctly placed in its designated basket as per your instructions.</t>
  </si>
  <si>
    <t>conversation_05.yaml</t>
  </si>
  <si>
    <t>Sort all the pieces into the corresponding baskets.</t>
  </si>
  <si>
    <t>&lt;Final description&gt;
The robot will first grasp object2 (the red cylinder) and then move it to object4 (the green basket), where it will release the object. Next, the robot will grasp object3 (the blue cylinder) and move it to object5 (the yellow basket), releasing it there as well.
&lt;Final description&gt;</t>
  </si>
  <si>
    <t>conversation_06.yaml</t>
  </si>
  <si>
    <t>Distribute the items by color into appropriate containers.</t>
  </si>
  <si>
    <t>&lt;Final description&gt;
The robot's purpose is to distribute specific objects by color into designated containers without moving others. The robot will execute a sequence of actions: first, it will move its hand to the red cylinder's location, grasp it, and place it inside the green basket. After releasing the object, the robot will return its hand to an open state. Next, the robot will locate the blue cylinder, pick it up, and deposit it into the yellow basket before again opening its hand. Throughout this process, the white button remains undisturbed on the table.</t>
  </si>
  <si>
    <t>conversation_07.yaml</t>
  </si>
  <si>
    <t>The pieces must be sorted by their color.</t>
  </si>
  <si>
    <t>&lt;Final description&gt;
The robot will execute the following actions:
1. Move the red cylinder from its current position on the table to inside the green basket.
2. Move the blue cylinder from its current position on the table to inside the yellow basket.
These are the only sorting tasks required for this purpose.</t>
  </si>
  <si>
    <t>conversation_08.yaml</t>
  </si>
  <si>
    <t>Place each object in its designated container.</t>
  </si>
  <si>
    <t>&lt;Final description&gt;
The robot's task is to place the red cylinder into the green basket and the blue cylinder into the yellow basket. To achieve this, the robot should first move its hand to the position of the red cylinder, grasp it, transport it to the green basket, and release it inside. Next, the robot should move its hand to the position of the blue cylinder, grasp it, transport it to the yellow basket, and release it inside.
&lt;/Final description&gt;</t>
  </si>
  <si>
    <t>conversation_09.yaml</t>
  </si>
  <si>
    <t>Separate the colored items into their respective baskets.</t>
  </si>
  <si>
    <t>&lt;Final description&gt;
The robot should perform the following actions to fulfill the human's purpose:
1. Move its arm to the position of the red cylinder (object2) and grasp it.
2. Transport the red cylinder to the green basket (object4) and release it inside.
3. Next, move its arm to the blue cylinder (object3), grasp it, and transport it to the yellow basket (object5).
4. Release the blue cylinder into the yellow basket.
These actions will successfully separate the colored items into their respective baskets as specified.</t>
  </si>
  <si>
    <t>conversation_10.yaml</t>
  </si>
  <si>
    <t>Sort the cylinders on the table.</t>
  </si>
  <si>
    <t>&lt;Final description&gt;
The task for the robot involves arranging two cylinders into specific baskets on a table. The red cylinder, identified as object2, should be placed inside the green basket, known as object4. Similarly, the blue cylinder, referred to as object3, needs to be positioned within the yellow basket, labeled as object5.
To accomplish this task, the robot will first move its hand to the location of the red cylinder and grasp it securely. It will then transport the grasped cylinder to the green basket's position and release it inside. After ensuring that the robot's hand is empty following the release of the red cylinder, the robot will proceed to locate the blue cylinder. The robot will grasp the blue cylinder and carry it to the yellow basket's location, where it will be released into the basket. Finally, the robot will confirm that its hand is empty after placing the blue cylinder inside.
This sequence ensures both cylinders are correctly sorted into their designated baskets according to your instructions.
&lt;/Final description&gt;</t>
  </si>
  <si>
    <t>conversation_11.yaml</t>
  </si>
  <si>
    <t>Assign each cylinder to the correct basket based on its color.</t>
  </si>
  <si>
    <t xml:space="preserve">&lt;Final description&gt;
The robot should perform the following actions to fulfill your purpose: 
1. Move its hand to the position of the red cylinder (object2) on the table.
2. Grasp the red cylinder with its robotic arm.
3. Transport the red cylinder to the green basket (object4).
4. Release the red cylinder into the green basket, ensuring it is placed inside.
5. Next, move its hand to the position of the blue cylinder (object3) on the table.
6. Grasp the blue cylinder with its robotic arm.
7. Transport the blue cylinder to the yellow basket (object5).
8. Release the blue cylinder into the yellow basket, ensuring it is placed inside.
</t>
  </si>
  <si>
    <t>conversation_12.yaml</t>
  </si>
  <si>
    <t>Organize the objects on the table by color.</t>
  </si>
  <si>
    <t>&lt;Final description&gt;
The robot should perform two main actions: first, it needs to move its hand to the position of the red cylinder, grasp it (ensuring `robot_hand.state` becomes 1), and then transport it to the green basket's location before releasing it (ensuring `robot_hand.state` returns to 0). Second, the robot should move its hand to the blue cylinder's position, grasp it (ensuring `robot_hand.state` becomes 1), carry it to the yellow basket's location, and release it there (ensuring `robot_hand.state` returns to 0).</t>
  </si>
  <si>
    <t>conversation_13.yaml</t>
  </si>
  <si>
    <t>Place all objects in the appropriate baskets.</t>
  </si>
  <si>
    <t>&lt;Final description&gt;
The robot will grasp the red cylinder and place it into the green basket. After releasing the grip on the red cylinder, the robot will then grasp the blue cylinder and place it into the yellow basket, ensuring to release its grip once the blue cylinder is inside.</t>
  </si>
  <si>
    <t>conversation_14.yaml</t>
  </si>
  <si>
    <t>Sort and place the items according to their color.</t>
  </si>
  <si>
    <t>&lt;Final description&gt;
The robot will sort and place objects by performing the following sequential actions:
1. **Identify and Grasp the Red Cylinder**: Move the robotic arm to grasp the red cylinder.
2. **Placement Action for the Red Cylinder**: Place the red cylinder into the green basket, which is already positioned on the table.
3. **Release the Red Cylinder**: Ensure the red cylinder is securely placed inside the green basket before proceeding.
4. **Identify and Grasp the Blue Cylinder**: Move the robotic arm to grasp the blue cylinder.
5. **Placement Action for the Blue Cylinder**: Place the blue cylinder into the yellow basket, which is already positioned on the table.
6. **Release the Blue Cylinder**: Ensure the blue cylinder is securely placed inside the yellow basket.
This plan ensures that each cylinder is picked and placed one at a time in the specified order.</t>
  </si>
  <si>
    <t>conversation_15.yaml</t>
  </si>
  <si>
    <t>Each colored element has to end up in the right basket.</t>
  </si>
  <si>
    <t>&lt;Final description&gt;
The robot should move the red cylinder and place it into the green basket. Then, the robot should take the blue cylinder and place it into the yellow basket. The white button does not need to be moved.</t>
  </si>
  <si>
    <t>Promedio</t>
  </si>
  <si>
    <t>Desviación estándar</t>
  </si>
  <si>
    <t>Mediana</t>
  </si>
  <si>
    <t>Coeficiente de variación</t>
  </si>
  <si>
    <t xml:space="preserve">Propósito objetivo: </t>
  </si>
  <si>
    <t>"The robot should arrange the apples on the table by their color. First, the robot has to grasp the red apple (object2) and place in in the right side of the table (y_position&gt;0.5). After that, the robot has to grasp the green apple (object3) and place it on the left side of the table (y_position&lt;0.5)."</t>
  </si>
  <si>
    <t>Arrange the apples on the table.</t>
  </si>
  <si>
    <t>&lt;Final description&gt;
The robot will first move to the position where the red apple (object2) is located and grasp it. It will then transport the red apple to a specified location on the right side of the table and release it there. Following this, the robot will move to the position where the green apple (object3) is located, grasp it, and transport it to a specified location on the left side of the table before releasing it.</t>
  </si>
  <si>
    <t>Organize all apples by their color.</t>
  </si>
  <si>
    <t>&lt;Final description&gt;
The robot's task is to organize apples by color on a table. It must move the red apple (object2) to any position on the right side of the table and the green apple (object3) to any position on the left side. The process involves four main actions: grasping each apple, moving it to its designated area, and releasing it there.
1. **Grasp the Red Apple**: 
   - Move the robotic arm to object2's location.
   - Adjust the hand's coordinates to match object2.x_position and object2.y_position.
   - Close the gripper to grasp the red apple, changing `robot_hand.state` from 0 to 1.
2. **Move the Red Apple to Any Position on the Right Side**:
   - Adjust the y-coordinate of the robot's hand to a value greater than 0.5.
   - Ensure the x-coordinate is within this range.
   - Release the gripper, changing `robot_hand.state` from 1 back to 0.
3. **Grasp the Green Apple**:
   - Move the robotic arm to object3's location.
   - Adjust the hand's coordinates to match object3.x_position and object3.y_position.
   - Close the gripper to grasp the green apple, changing `robot_hand.state` from 0 to 1.
4. **Move the Green Apple to Any Position on the Left Side**:
   - Adjust the y-coordinate of the robot's hand to a value less than 0.5.
   - Ensure the x-coordinate is within this range.
   - Release the gripper, changing `robot_hand.state` from 1 back to 0.
This sequence ensures that each apple is placed on its respective side of the table according to color.</t>
  </si>
  <si>
    <t>Sort the items on the table based on color.</t>
  </si>
  <si>
    <t>&lt;Final description&gt;
The robot will sort the apples by color. It will move its hand to grasp Object 2 (red apple) and place it anywhere on the right side of the table. Then, it will move its hand to grasp Object 3 (green apple) and place it anywhere on the left side of the table.</t>
  </si>
  <si>
    <t>Distribute the apples appropriately.</t>
  </si>
  <si>
    <t>&lt;Final description&gt;
The robot's task is to distribute the apples by moving each apple based on its color to a specific side of the table using the y-coordinate as the axis for positioning. The robot will first locate and grasp the red apple (object2) and move it to any position where its hand's y-coordinate is greater than 0.5, placing it in the right half of the table. Then, the robot will locate and grasp the green apple (object3), moving it to a location where its hand's y-coordinate is less than 0.5, positioning it in the left half of the table. This ensures that all red apples are on the right side and all green apples are on the left side, correcting any initial misplacements.</t>
  </si>
  <si>
    <t>Classify the apples into groups.</t>
  </si>
  <si>
    <t>&lt;Final description&gt;
The robot will classify apples by color and place them on specific sides of the table as follows:
1. **Identify Apples**: Recognize which objects are apples based on their labels.
2. **Determine Apple Colors**:
   - Identify the red apple using its label and color attribute.
   - Identify the green apple using its label and color attribute.
3. **Move Red Apple**:
   - Grasp the red apple by moving the robot's hand to its position (object2.x_position, object2.y_position).
   - Lift the red apple into the robot's grasp.
   - Transport the red apple to any position on the right side of the table. This involves moving the robot's hand to a location where y_position is greater than 0.5.
4. **Move Green Apple**:
   - Grasp the green apple by moving the robot's hand to its position (object3.x_position, object3.y_position).
   - Lift the green apple into the robot's grasp.
   - Transport the green apple to any position on the left side of the table. This involves moving the robot's hand to a location where y_position is less than 0.5.
5. **Release Apples**:
   - Release each apple at its designated location by opening the robot's grasp when it reaches the target side (right for red, left for green).</t>
  </si>
  <si>
    <t>Place the apples where they belong.</t>
  </si>
  <si>
    <t>&lt;Final description&gt;
The robot must first move its hand to the position of the red apple (object2) on the table, grasp it, and then transport it to the right side of the table before releasing it. Next, the robot should locate the green apple (object3), move its hand to where it is located, grasp it, carry it to the left side of the table, and release it in the designated area. This sequence ensures that both apples are placed on their respective sides as requested.</t>
  </si>
  <si>
    <t>Separate the apples according to their color.</t>
  </si>
  <si>
    <t>&lt;Final description&gt;
The robot should perform a series of actions to separate the apples based on their color and place them in specified locations. First, it must move its hand to the position of the red apple (object2) and grasp it by changing `robot_hand.state` from 0 to 1. The robot then transports the red apple to the right side of the table, defined as any y-coordinate (`robot_hand.y_position`) greater than 0.5, before releasing it by setting `robot_hand.state` back to 0. Next, the robot moves its hand to the green apple (object3), grasps it similarly, and transports it to the left side of the table, where the y-coordinate is less than 0.5, before releasing it.</t>
  </si>
  <si>
    <t>Ensure the apples are arranged correctly.</t>
  </si>
  <si>
    <t>&lt;Final description&gt;
The robot should first move its hand to the position of the red apple (object2), grasp it, and then relocate it to any spot on the right side of the table where its y-position is greater than 0.5 before releasing it. Subsequently, the robot should move its hand to the green apple (object3), grasp it, and place it anywhere on the left side of the table with a y-position less than 0.5, then release it.</t>
  </si>
  <si>
    <t>Organize the items by their characteristics.</t>
  </si>
  <si>
    <t>&lt;Final description&gt;
The robot will first identify all objects labeled as "apple" on the table. For each apple identified, it will use its sensors to determine the color: red or green. The robot will then grasp each apple using its robotic arm. Once grasped, it will pick up the apple and move it to the designated side of the table based on its color—red apples are placed on the right side, while green apples are placed on the left side. This process involves precise movements to ensure that each apple is correctly positioned according to its color classification.</t>
  </si>
  <si>
    <t>Help me keep the apples organized by color.</t>
  </si>
  <si>
    <t>&lt;Final description&gt;
The robot should first identify and grasp the red apple using its sensors to locate it on the table. Once grasped, the robot will move the red apple to the right side of the table, ensuring it is placed in an area designated for red objects. After completing this task, the robot will then identify and grasp the green apple. Finally, the robot will move the green apple to the left side of the table, placing it in the area reserved for green objects.</t>
  </si>
  <si>
    <t>Put the objects in their designated spots.</t>
  </si>
  <si>
    <t>&lt;Final description&gt;
The robot will first pick up the red apple from its current location on the table. It will then place the red apple anywhere along the right half of the table, specifically where the y-position is between 0.5 and 1. Next, the robot will pick up the green apple from its current position and place it anywhere along the left half of the table, with a y-position ranging from 0 to 0.5. The white button remains untouched in its original location throughout this process.</t>
  </si>
  <si>
    <t>Group similar apples together on the table.</t>
  </si>
  <si>
    <t>&lt;Final description&gt;
The robot will first move its hand to grasp the red apple on the table. Once grasped, it will transport the red apple to any location within the right half of the table and release it there. Next, the robot will move its hand to grasp a green apple. After securing the green apple, it will carry it to any location within the left half of the table and release it there.</t>
  </si>
  <si>
    <t>Make sure the apples are placed in the right areas.</t>
  </si>
  <si>
    <t>&lt;Final description&gt;
The robot is tasked with organizing apples on a table by placing them into specific areas based on their color. First, the robot should move to the position of the red apple (object2), grasp it using its robotic arm, and transport it to the right side of the table. Once there, the robot should release the red apple in the designated area on the right.
Next, the robot should locate the green apple (object3), grasp it with its robotic arm, and move it to the left side of the table. Upon reaching the left side, the robot should release the green apple in the specified area on that side.</t>
  </si>
  <si>
    <t>Keep the apples on the table so sorted by color.</t>
  </si>
  <si>
    <t>Thank you for confirming. Based on your instructions, here's a detailed description of the robot's purpose:
The robot should sort two apples by color, placing the red apple on the right side of the table and the green apple on the left side. To achieve this, the robot will perform the following actions:
1. Identify the red apple (object2) and the green apple (object3).
2. Move its hand to the position of the red apple.
3. Grasp the red apple with its hand.
4. Transport the red apple to a designated area on the right side of the table.
5. Release the red apple in that area, ensuring it remains there.
6. Return the robot's hand to an open state (not grasping any object).
7. Move its hand to the position of the green apple.
8. Grasp the green apple with its hand.
9. Transport the green apple to a designated area on the left side of the table.
10. Release the green apple in that area, ensuring it remains there.
This sequence ensures both apples are sorted by color and placed correctly according to your specifications.
&lt;Final description&gt;
The robot should sort two apples by color, placing the red apple on the right side of the table and the green apple on the left side. To achieve this, the robot will perform the following actions: identify the red apple (object2) and the green apple (object3); move its hand to the position of the red apple; grasp the red apple with its hand; transport the red apple to a designated area on the right side of the table; release the red apple in that area, ensuring it remains there; return the robot's hand to an open state; move its hand to the position of the green apple; grasp the green apple with its hand; transport the green apple to a designated area on the left side of the table; and release the green apple in that area, ensuring it remains there. This sequence ensures both apples are sorted by color and placed correctly according to your specifications.</t>
  </si>
  <si>
    <t>Arrange and place apples based on their type.</t>
  </si>
  <si>
    <t>&lt;Final description&gt;
The robot will first identify the two apples by their colors: one red (object2) and one green (object3). It will then perform the following steps for each apple:
1. **Grasp the Red Apple**: The robot will move its hand to the position of the red apple, grasp it securely, and lift it from the table.
2. **Place the Red Apple on the Right Side**: After grasping the red apple, the robot will transport it to the right side of the table and release it in the designated area for red apples.
3. **Grasp the Green Apple**: Next, the robot will move its hand to the position of the green apple, grasp it securely, and lift it from the table.
4. **Place the Green Apple on the Left Side**: After grasping the green apple, the robot will transport it to the left side of the table and release it in the designated area for green apples.
This sequence ensures that each apple is correctly identified by color, grasped, and placed in its respective location on the table.</t>
  </si>
  <si>
    <t>Propósito objetivo</t>
  </si>
  <si>
    <t>"The robot's task is to stack the cylinders by size in the center of the table by their size (based on their diameters). The largest cylinder goes at the bottom and the smallest one on at the top. To do this, first, the robot should grasp the object4 (largest cylinder), move it to the center of the table. After that, the robot should grasp the object2 (second largest cylinder) and place it on top of the object4. Last, it has to grasp the object3 (smallest cylinder), move it to the center of the table and stack it on top of the object2."</t>
  </si>
  <si>
    <t>Stack the objects properly on the table.</t>
  </si>
  <si>
    <t>&lt;Final description&gt;
The robot's task is to stack the cylinders at the center of the table in descending order of their diameter while leaving the button untouched. The robot will first identify and move to the positions of objects 2, 3, and 4. It will then grasp each cylinder, lift it from its current location, and place them one by one on top of each other at the center of the table, starting with object4 (green), followed by object2 (red), and finally object3 (blue). The button (object1) remains in its original position without being moved or interacted with.
&lt;Final description&gt;</t>
  </si>
  <si>
    <t>Arrange the items in a vertical stack at the center.</t>
  </si>
  <si>
    <t>&lt;Final description&gt;
The robot is tasked with arranging the objects on the table into a vertical stack at the center. The button remains in its original position, while the cylinders are stacked from largest to smallest based on their diameter. First, calculate the center of the table as (0.5, 0.5) for both x and y coordinates. Ensure the button stays where it is. Sort the cylinders by size: green (diameter: 0.8), red (diameter: 0.4), and blue (diameter: 0.2). Move each cylinder to the center of the table, stacking them one on top of another with the largest at the bottom and the smallest at the top. Adjust positions slightly if necessary to ensure a neat stack without overlaps.
&lt;Final description&gt;</t>
  </si>
  <si>
    <t>Organize all objects by size in the middle of the table.</t>
  </si>
  <si>
    <t>&lt;Final description&gt;
To fulfill the human's purpose, the robot should execute the following actions: 
Firstly, identify and move object4 (the largest cylinder with a diameter of 0.8) to the centermost position in the middle area of the table, where both x and y coordinates are approximately 0.5. Next, place object2 (a cylinder with a diameter of 0.4) adjacent to object4 within this central region. Finally, arrange object3 (the smallest cylinder with a diameter of 0.2) next to object2 in the same area. Throughout this process, ensure that object1 (the button) remains stationary at its original location on the table.
&lt;Final description&gt;</t>
  </si>
  <si>
    <t>Place the appropriate items in a single pile.</t>
  </si>
  <si>
    <t>&lt;Final description&gt;
The robot's task is to create a single stack by placing three specific objects labeled as "cylinder" in descending order of their diameters. The robot should first grasp and place object4 (green cylinder) at the bottom due to its largest diameter, followed by object2 (red cylinder), and finally object3 (blue cylinder) on top. Each cylinder must be positioned directly above the previous one to form a single pile.
&lt;Final description&gt;</t>
  </si>
  <si>
    <t>Sort objects into a stable stack.</t>
  </si>
  <si>
    <t>&lt;Final description&gt;
The robot should grasp each cylinder based on size from largest to smallest and place them into a stable stack at the center of the table. The stacking order will start with object4 (green cylinder, 0.8 diameter), followed by object2 (red cylinder, 0.4 diameter), and finally object3 (blue cylinder, 0.2 diameter). Each cylinder should be placed directly above the previous one to ensure stability. The button (object1) remains untouched and is not included in the stack.
&lt;Final description&gt;</t>
  </si>
  <si>
    <t>Sort the objects to create an ordered arrangement.</t>
  </si>
  <si>
    <t>&lt;Final description&gt;
The robot will sort the cylinders by their diameters in ascending order and arrange them around the center of the table. It will first determine the diameter sizes of object3, object2, and object4, arranging them from smallest to largest (object3 &lt; object2 &lt; object4). The robot will then calculate the center position of the table using normalized coordinates (0.5, 0.5) and place the sorted cylinders around this central point in a circular or linear fashion, ensuring they are equidistant from each other. Finally, the robot will move its hand to grasp each cylinder in order, transport them to their designated positions, and release them accurately at these locations.
&lt;Final description&gt;</t>
  </si>
  <si>
    <t>Arrange the pieces on top of each other.</t>
  </si>
  <si>
    <t>&lt;Final description&gt;
The robot's task is to arrange a stack of cylinders on the table from largest to smallest, ensuring the entire stack is centered. The process involves:
1. Locating and grasping object4 (green cylinder) with a diameter of 0.8.
2. Moving it to the center of the table as the base for stacking.
3. Identifying and grasping object2 (red cylinder) with a diameter of 0.4, then placing it on top of object4.
4. Locating and grasping object3 (blue cylinder) with a diameter of 0.2, and finally placing it atop object2.
5. Ensuring the stack is stable and centered throughout the process.
This sequence ensures that the cylinders are stacked in descending order by size, with the entire structure positioned at the center of the table.</t>
  </si>
  <si>
    <t>Stack similar objects in order from largest to smallest.</t>
  </si>
  <si>
    <t>&lt;Final description&gt;
The robot should first identify and grasp object4, which has the largest diameter among the cylinders. It will then move object4 to the center of the table and place it down as the base of the stack. Next, the robot will grasp object2, the second-largest cylinder, and place it on top of object4 at the center of the table. Finally, the robot will grasp object3, the smallest cylinder, and place it on top of object2, completing the stack with the cylinders ordered from largest to smallest diameter at the center of the table. The button (object1) is not involved in this task.
&lt;Final description&gt;</t>
  </si>
  <si>
    <t>Create an organized pile with the objects.</t>
  </si>
  <si>
    <t>&lt;Final description&gt;
The robot should grasp each cylinder individually, starting with object4 (green), move it to the center of the table, and place it down as the base. Next, it should grasp object2 (red), transport it to the center, and stack it on top of object4. Finally, it should pick up object3 (blue), carry it to the center, and place it atop object2. The button (object1) will remain in its original position without being moved or stacked.
&lt;Final description&gt;</t>
  </si>
  <si>
    <t>Place objects in a neat stack at the center.</t>
  </si>
  <si>
    <t>&lt;Final description&gt;
The robot should stack objects by moving its arm to grasp object4 (green cylinder), placing it at the center of the table. Next, it should grasp object2 (red cylinder) and place it on top of object4, ensuring they are centered. Finally, the robot should grasp object3 (blue cylinder) and stack it on top of object2, completing the neat stack of cylinders in descending order of size at the table's center.
&lt;Final description&gt;</t>
  </si>
  <si>
    <t>Arrange everything so it forms a clear and tidy stack.</t>
  </si>
  <si>
    <t>&lt;Final description&gt;
Final description: The robot will stack the cylinders on the table from largest to smallest diameter at the center of the table. It starts by identifying and grasping object4 (green cylinder) with a diameter of 0.8, placing it at the center of the table as the base. Next, it identifies and grasps object2 (red cylinder) with a diameter of 0.4, stacking it on top of object4. Finally, it identifies and grasps object3 (blue cylinder) with a diameter of 0.2, placing it on top of object2 to complete the stack.
&lt;Final description&gt;</t>
  </si>
  <si>
    <t>Organize selected objects by size into a single column.</t>
  </si>
  <si>
    <t>&lt;Final description&gt;
The robot is tasked with organizing three cylindrical objects (object2, object3, and object4) into a single column at the center of the table, arranged from largest to smallest diameter. The robot must grasp each cylinder in sequence: first object4 (largest), then object2, and finally object3 (smallest). It will move each object to its designated position within the column, starting with placing object4 at the bottom, followed by object2 above it, and ending with object3 at the top.</t>
  </si>
  <si>
    <t>Stack the correct objects in the proper order.</t>
  </si>
  <si>
    <t>&lt;Final description&gt;
The robot will perform the following actions to stack the cylinders from largest to smallest at the center of the table: First, it will move its arm to grasp object4 (the green cylinder with a diameter of 0.8) and place it in the center of the table. Next, it will grasp object2 (the red cylinder with a diameter of 0.4) and stack it on top of object4, ensuring alignment at the center. Finally, the robot will grasp object3 (the blue cylinder with a diameter of 0.2) and place it on top of object2 to complete the stack.
&lt;Final description&gt;</t>
  </si>
  <si>
    <t>Place everything in a single, well-ordered pile.</t>
  </si>
  <si>
    <t>&lt;Final description&gt;
The robot is tasked with stacking only the cylinders in descending order of their diameter. It will first grasp and place the green cylinder (object4) at a central location on the table to start the pile. Next, it will pick up the red cylinder (object2) and stack it on top of the green one. Finally, it will grasp the blue cylinder (object3) and place it atop the red cylinder. The button (object1) is not involved in this task.
&lt;Final description&gt;</t>
  </si>
  <si>
    <t>Arrange and stack items so they're properly organized.</t>
  </si>
  <si>
    <t>&lt;Final description&gt;
The robot should identify and arrange the cylinders by their size in descending order. It will first grasp object4 (the largest cylinder) and place it at the center of the table as the base. Next, it will grasp object2 and stack it on top of object4. Finally, it will grasp object3 and place it on top of object2 to complete the stack with the smallest cylinder at the top.
&lt;Final description&gt;</t>
  </si>
  <si>
    <t>Resultados obtenidos: SIMILITUD SEMÁNTICA EXPERIMENTO APILAR CILINDROS</t>
  </si>
  <si>
    <t>Resultados obtenidos: SIMILITUD SEMÁNTICA EXPERIMENTO CLASIFICAR MANZANA POR COLOR</t>
  </si>
  <si>
    <t>Resultados obtenidos: SIMILITUD SEMÁNTICA EXPERIMENTO CLASIFICAR CILINDROS EN CANASTAS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</si>
</sst>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11"/>
      <name val="Calibri"/>
    </font>
    <font>
      <b/>
      <sz val="1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0" fillId="35" borderId="10" xfId="0" applyFill="1" applyBorder="1"/>
    <xf numFmtId="0" fontId="16" fillId="34" borderId="10" xfId="0" applyFont="1" applyFill="1" applyBorder="1"/>
    <xf numFmtId="0" fontId="16" fillId="36" borderId="10" xfId="0" applyFont="1" applyFill="1" applyBorder="1"/>
    <xf numFmtId="0" fontId="0" fillId="34" borderId="10" xfId="0" applyFill="1" applyBorder="1"/>
    <xf numFmtId="0" fontId="16" fillId="35" borderId="10" xfId="0" applyFont="1" applyFill="1" applyBorder="1"/>
    <xf numFmtId="0" fontId="16" fillId="33" borderId="0" xfId="0" applyFont="1" applyFill="1"/>
    <xf numFmtId="0" fontId="19" fillId="0" borderId="10" xfId="0" applyFont="1" applyBorder="1" applyAlignment="1">
      <alignment horizontal="center" vertical="top"/>
    </xf>
    <xf numFmtId="0" fontId="20" fillId="0" borderId="10" xfId="0" applyFont="1" applyBorder="1" applyAlignment="1">
      <alignment horizontal="center" vertical="top"/>
    </xf>
    <xf numFmtId="0" fontId="16" fillId="0" borderId="10" xfId="0" applyFont="1" applyBorder="1"/>
    <xf numFmtId="0" fontId="0" fillId="0" borderId="10" xfId="0" applyBorder="1"/>
    <xf numFmtId="0" fontId="16" fillId="0" borderId="11" xfId="0" applyFont="1" applyBorder="1" applyAlignment="1">
      <alignment horizontal="center"/>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8" xr16:uid="{75522EF9-390F-4CE2-839E-D5938EC0C8C0}" autoFormatId="16" applyNumberFormats="0" applyBorderFormats="0" applyFontFormats="0" applyPatternFormats="0" applyAlignmentFormats="0" applyWidthHeightFormats="0">
  <queryTableRefresh nextId="9" unboundColumnsRight="3">
    <queryTableFields count="7">
      <queryTableField id="1" name="Column1" tableColumnId="1"/>
      <queryTableField id="2" name="Column2" tableColumnId="2"/>
      <queryTableField id="4" name="Column4" tableColumnId="4"/>
      <queryTableField id="5" name="Column5" tableColumnId="5"/>
      <queryTableField id="6" dataBound="0" tableColumnId="3"/>
      <queryTableField id="7" dataBound="0" tableColumnId="6"/>
      <queryTableField id="8" dataBound="0" tableColumnId="7"/>
    </queryTableFields>
    <queryTableDeletedFields count="1">
      <deletedField name="Column3"/>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1" connectionId="4" xr16:uid="{03D24AC6-F1BC-43FB-B635-C6361A1F54EE}" autoFormatId="16" applyNumberFormats="0" applyBorderFormats="0" applyFontFormats="0" applyPatternFormats="0" applyAlignmentFormats="0" applyWidthHeightFormats="0">
  <queryTableRefresh nextId="6" unboundColumnsRight="1">
    <queryTableFields count="4">
      <queryTableField id="1" name="Column1" tableColumnId="1"/>
      <queryTableField id="2" name="Column2" tableColumnId="2"/>
      <queryTableField id="3" name="Column3" tableColumnId="3"/>
      <queryTableField id="4" dataBound="0"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1" connectionId="10" xr16:uid="{2E78085A-AADA-4C88-B738-8E5810EC7A46}" autoFormatId="16" applyNumberFormats="0" applyBorderFormats="0" applyFontFormats="0" applyPatternFormats="0" applyAlignmentFormats="0" applyWidthHeightFormats="0">
  <queryTableRefresh nextId="8" unboundColumnsRight="2">
    <queryTableFields count="6">
      <queryTableField id="1" name="Column1" tableColumnId="1"/>
      <queryTableField id="2" name="Column2" tableColumnId="2"/>
      <queryTableField id="4" name="Column4" tableColumnId="4"/>
      <queryTableField id="5" name="Column5" tableColumnId="5"/>
      <queryTableField id="6" dataBound="0" tableColumnId="3"/>
      <queryTableField id="7" dataBound="0" tableColumnId="6"/>
    </queryTableFields>
    <queryTableDeletedFields count="1">
      <deletedField name="Column3"/>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6" xr16:uid="{D749F323-77A4-42F3-B3C1-A0AD34A915B7}" autoFormatId="16" applyNumberFormats="0" applyBorderFormats="0" applyFontFormats="0" applyPatternFormats="0" applyAlignmentFormats="0" applyWidthHeightFormats="0">
  <queryTableRefresh nextId="6" unboundColumnsRight="2">
    <queryTableFields count="5">
      <queryTableField id="1" name="Column1" tableColumnId="1"/>
      <queryTableField id="2" name="Column2" tableColumnId="2"/>
      <queryTableField id="3" name="Column3" tableColumnId="3"/>
      <queryTableField id="4" dataBound="0" tableColumnId="4"/>
      <queryTableField id="5" dataBound="0"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1" xr16:uid="{EF0E269D-62CA-4495-9854-038CFFA11B31}" autoFormatId="16" applyNumberFormats="0" applyBorderFormats="0" applyFontFormats="0" applyPatternFormats="0" applyAlignmentFormats="0" applyWidthHeightFormats="0">
  <queryTableRefresh nextId="7" unboundColumnsRight="1">
    <queryTableFields count="4">
      <queryTableField id="1" name="Column1" tableColumnId="1"/>
      <queryTableField id="2" name="Column2" tableColumnId="2"/>
      <queryTableField id="4" name="Column4" tableColumnId="4"/>
      <queryTableField id="6" dataBound="0" tableColumnId="6"/>
    </queryTableFields>
    <queryTableDeletedFields count="2">
      <deletedField name="Column3"/>
      <deletedField name="Column5"/>
    </queryTableDeleted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1" connectionId="2" xr16:uid="{F740CAC4-8E0C-450B-BBAF-BF2A08FA4DFA}" autoFormatId="16" applyNumberFormats="0" applyBorderFormats="0" applyFontFormats="0" applyPatternFormats="0" applyAlignmentFormats="0" applyWidthHeightFormats="0">
  <queryTableRefresh nextId="6" unboundColumnsRight="2">
    <queryTableFields count="5">
      <queryTableField id="1" name="Column1" tableColumnId="1"/>
      <queryTableField id="2" name="Column2" tableColumnId="2"/>
      <queryTableField id="3" name="Column3" tableColumnId="3"/>
      <queryTableField id="4" dataBound="0" tableColumnId="4"/>
      <queryTableField id="5" dataBound="0"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63CFA9-43D0-4E0A-95B0-E1C36704967C}" name="Misiones_cilindros_canastas" displayName="Misiones_cilindros_canastas" ref="A1:G21" tableType="queryTable" totalsRowShown="0">
  <autoFilter ref="A1:G21" xr:uid="{6263CFA9-43D0-4E0A-95B0-E1C36704967C}"/>
  <tableColumns count="7">
    <tableColumn id="1" xr3:uid="{1ED59DE9-6F05-45A0-9535-FDEF88D86322}" uniqueName="1" name="Column1" queryTableFieldId="1" dataDxfId="35"/>
    <tableColumn id="2" xr3:uid="{B9324CB0-D19A-465B-9DC0-9AAFFD6F3761}" uniqueName="2" name="Column2" queryTableFieldId="2" dataDxfId="34"/>
    <tableColumn id="4" xr3:uid="{2D08A8B7-3A66-4FB8-AD1B-6C002A335720}" uniqueName="4" name="Column4" queryTableFieldId="4" dataDxfId="33"/>
    <tableColumn id="5" xr3:uid="{C08FE118-66B7-4C42-85CA-EFF84A970841}" uniqueName="5" name="Column5" queryTableFieldId="5" dataDxfId="32"/>
    <tableColumn id="3" xr3:uid="{A8C99AD9-C144-4214-B92F-7662E74B5111}" uniqueName="3" name="Column6" queryTableFieldId="6" dataDxfId="31"/>
    <tableColumn id="6" xr3:uid="{54409B9E-37A1-4BCC-8AAC-1EEF4026FA20}" uniqueName="6" name="Column7" queryTableFieldId="7" dataDxfId="30"/>
    <tableColumn id="7" xr3:uid="{C5218C7A-3B9E-425C-8D8D-B9E5DB731A87}" uniqueName="7" name="Column8" queryTableFieldId="8" dataDxfId="2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4D906B-979E-4503-BD0E-7E8F0D25821B}" name="Drives_cilindros_canasta__2" displayName="Drives_cilindros_canasta__2" ref="A1:D98" tableType="queryTable" totalsRowCount="1">
  <autoFilter ref="A1:D97" xr:uid="{394D906B-979E-4503-BD0E-7E8F0D25821B}"/>
  <tableColumns count="4">
    <tableColumn id="1" xr3:uid="{0BF66BFE-7FF9-407E-A71B-D911418B23E4}" uniqueName="1" name="Column1" queryTableFieldId="1" dataDxfId="28"/>
    <tableColumn id="2" xr3:uid="{F8E992B3-DEB2-4CD8-ADE2-4E3C66594F76}" uniqueName="2" name="Column2" queryTableFieldId="2" dataDxfId="27"/>
    <tableColumn id="3" xr3:uid="{A9D739E1-7985-487D-BF7C-4221087D9344}" uniqueName="3" name="Column3" queryTableFieldId="3" dataDxfId="26"/>
    <tableColumn id="4" xr3:uid="{B0692515-3AEC-4432-83AA-EE6F5111ED39}" uniqueName="4" name="Column4" queryTableFieldId="4" dataDxfId="25"/>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741FF4-84AB-49BE-B438-7965D933F7F3}" name="Misiones_clasificar_manzanas_color" displayName="Misiones_clasificar_manzanas_color" ref="A1:F20" tableType="queryTable" totalsRowCount="1">
  <autoFilter ref="A1:F19" xr:uid="{F6741FF4-84AB-49BE-B438-7965D933F7F3}"/>
  <tableColumns count="6">
    <tableColumn id="1" xr3:uid="{92184ADC-6528-47A9-9AE6-302F7A524F2D}" uniqueName="1" name="Column1" queryTableFieldId="1" dataDxfId="24"/>
    <tableColumn id="2" xr3:uid="{D8F73AAD-37D3-47DE-962E-5030D246330F}" uniqueName="2" name="Column2" queryTableFieldId="2" dataDxfId="23"/>
    <tableColumn id="4" xr3:uid="{A872A3C8-5225-425D-8D71-5E169D60B918}" uniqueName="4" name="Column4" queryTableFieldId="4" dataDxfId="22"/>
    <tableColumn id="5" xr3:uid="{CA1082A1-FC9D-4840-A94B-A4C281C7604C}" uniqueName="5" name="Column5" queryTableFieldId="5" dataDxfId="21"/>
    <tableColumn id="3" xr3:uid="{CC144EAA-4562-40FA-8970-46D259D81D61}" uniqueName="3" name="Column6" queryTableFieldId="6" dataDxfId="20"/>
    <tableColumn id="6" xr3:uid="{F1B21051-367C-4EA8-81C7-0BD1C27B223B}" uniqueName="6" name="Column7" queryTableFieldId="7" dataDxfId="1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B6BF7DF-85C6-46E9-B119-2D630D205EEA}" name="drives_manzanas_nt__2" displayName="drives_manzanas_nt__2" ref="A1:E98" tableType="queryTable" totalsRowCount="1">
  <autoFilter ref="A1:E97" xr:uid="{EB6BF7DF-85C6-46E9-B119-2D630D205EEA}"/>
  <tableColumns count="5">
    <tableColumn id="1" xr3:uid="{6036BBBC-CF26-47E4-A21F-D59070F2EF49}" uniqueName="1" name="Column1" queryTableFieldId="1" dataDxfId="18" totalsRowDxfId="17"/>
    <tableColumn id="2" xr3:uid="{6E3167A6-8A22-43A1-9C5F-36584262CB7F}" uniqueName="2" name="Column2" queryTableFieldId="2" dataDxfId="16" totalsRowDxfId="15"/>
    <tableColumn id="3" xr3:uid="{6B9934C2-F87E-41EB-9A2F-DADE79EA82C2}" uniqueName="3" name="Column3" queryTableFieldId="3" dataDxfId="14" totalsRowDxfId="13"/>
    <tableColumn id="4" xr3:uid="{D5661258-FD1F-4C2B-8177-0D58EDE9E304}" uniqueName="4" name="Column4" queryTableFieldId="4" dataDxfId="12" totalsRowDxfId="11"/>
    <tableColumn id="5" xr3:uid="{0BD42388-BEA6-406D-A83F-F60241FCD3A8}" uniqueName="5" name="Column5" queryTableFieldId="5" dataDxfId="10" totalsRowDxfId="9">
      <calculatedColumnFormula>drives_manzanas_nt__2[[#This Row],[Column4]]-drives_manzanas_nt__2[[#This Row],[Column3]]</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08BEB46-4A53-4F1A-BFA4-4F45D481D508}" name="Apilar_misiones" displayName="Apilar_misiones" ref="A1:D20" tableType="queryTable" totalsRowCount="1">
  <autoFilter ref="A1:D19" xr:uid="{D08BEB46-4A53-4F1A-BFA4-4F45D481D508}"/>
  <tableColumns count="4">
    <tableColumn id="1" xr3:uid="{414E3FE3-4598-4D49-8C5B-10E9BE9C73FD}" uniqueName="1" name="Column1" queryTableFieldId="1" dataDxfId="8"/>
    <tableColumn id="2" xr3:uid="{17EA4586-5E03-431C-A8E3-B0E1D07D3243}" uniqueName="2" name="Column2" queryTableFieldId="2" dataDxfId="7"/>
    <tableColumn id="4" xr3:uid="{7211F92B-E521-49F8-8EBD-2DFAA180840B}" uniqueName="4" name="Column4" queryTableFieldId="4" dataDxfId="6"/>
    <tableColumn id="6" xr3:uid="{40FF630F-F1BF-4A21-8C55-673E2D3F046A}" uniqueName="6" name="Column6" queryTableFieldId="6" dataDxfId="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C59016-A513-4154-B231-0733023E087D}" name="Drives_apilar" displayName="Drives_apilar" ref="A1:E92" tableType="queryTable" totalsRowShown="0">
  <autoFilter ref="A1:E92" xr:uid="{D7C59016-A513-4154-B231-0733023E087D}"/>
  <tableColumns count="5">
    <tableColumn id="1" xr3:uid="{08E16A37-C737-4A94-A95A-4D9159E2C3A0}" uniqueName="1" name="Column1" queryTableFieldId="1" dataDxfId="4"/>
    <tableColumn id="2" xr3:uid="{2843AB5E-D17C-464F-98E9-0A241530E2F4}" uniqueName="2" name="Column2" queryTableFieldId="2" dataDxfId="3"/>
    <tableColumn id="3" xr3:uid="{3D829C6B-27ED-4B60-A59E-92381628E6F1}" uniqueName="3" name="Column3" queryTableFieldId="3" dataDxfId="2"/>
    <tableColumn id="4" xr3:uid="{F90D70D9-976D-4967-8DEC-D0DF0AAD9EEE}" uniqueName="4" name="Column4" queryTableFieldId="4" dataDxfId="1"/>
    <tableColumn id="5" xr3:uid="{40322CB9-0613-4E22-BE8F-32EBADC7461E}" uniqueName="5" name="Column5" queryTableFieldId="5" dataDxfId="0">
      <calculatedColumnFormula>Drives_apilar[[#This Row],[Column4]]-Drives_apilar[[#This Row],[Column3]]</calculatedColumnFormula>
    </tableColumn>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23E3E-F45F-4D0A-A427-EB9837A8CFAD}">
  <dimension ref="A1:G24"/>
  <sheetViews>
    <sheetView zoomScale="31" workbookViewId="0">
      <selection activeCell="G33" sqref="G33"/>
    </sheetView>
  </sheetViews>
  <sheetFormatPr baseColWidth="10" defaultRowHeight="14.4"/>
  <cols>
    <col min="1" max="1" width="24.109375" customWidth="1"/>
    <col min="2" max="2" width="80" customWidth="1"/>
    <col min="3" max="3" width="79.88671875" customWidth="1"/>
    <col min="4" max="7" width="31.44140625" customWidth="1"/>
  </cols>
  <sheetData>
    <row r="1" spans="1:7">
      <c r="A1" s="1" t="s">
        <v>272</v>
      </c>
    </row>
    <row r="2" spans="1:7">
      <c r="A2" s="1" t="s">
        <v>147</v>
      </c>
      <c r="B2" t="s">
        <v>148</v>
      </c>
    </row>
    <row r="3" spans="1:7">
      <c r="D3" s="12" t="s">
        <v>149</v>
      </c>
      <c r="E3" s="12"/>
    </row>
    <row r="4" spans="1:7">
      <c r="A4" s="8" t="s">
        <v>150</v>
      </c>
      <c r="B4" s="8" t="s">
        <v>151</v>
      </c>
      <c r="C4" s="8" t="s">
        <v>152</v>
      </c>
      <c r="D4" s="9" t="s">
        <v>153</v>
      </c>
      <c r="E4" s="8" t="s">
        <v>154</v>
      </c>
      <c r="F4" s="8" t="s">
        <v>155</v>
      </c>
      <c r="G4" s="8" t="s">
        <v>156</v>
      </c>
    </row>
    <row r="5" spans="1:7">
      <c r="A5" t="s">
        <v>157</v>
      </c>
      <c r="B5" s="11" t="s">
        <v>158</v>
      </c>
      <c r="C5" s="11" t="s">
        <v>159</v>
      </c>
      <c r="D5" s="11">
        <v>0.51139999999999997</v>
      </c>
      <c r="E5" s="11">
        <v>0.81589999999999996</v>
      </c>
      <c r="F5" s="11">
        <v>0.30449999999999999</v>
      </c>
      <c r="G5" s="11">
        <v>0.62329999999999997</v>
      </c>
    </row>
    <row r="6" spans="1:7">
      <c r="A6" t="s">
        <v>160</v>
      </c>
      <c r="B6" s="11" t="s">
        <v>161</v>
      </c>
      <c r="C6" s="11" t="s">
        <v>162</v>
      </c>
      <c r="D6" s="11">
        <v>0.2944</v>
      </c>
      <c r="E6" s="11">
        <v>0.94340000000000002</v>
      </c>
      <c r="F6" s="11">
        <v>0.64900000000000002</v>
      </c>
      <c r="G6" s="11">
        <v>0.91979999999999995</v>
      </c>
    </row>
    <row r="7" spans="1:7">
      <c r="A7" t="s">
        <v>163</v>
      </c>
      <c r="B7" s="11" t="s">
        <v>164</v>
      </c>
      <c r="C7" s="11" t="s">
        <v>165</v>
      </c>
      <c r="D7" s="11">
        <v>0.33239999999999997</v>
      </c>
      <c r="E7" s="11">
        <v>0.85350000000000004</v>
      </c>
      <c r="F7" s="11">
        <v>0.52110000000000001</v>
      </c>
      <c r="G7" s="11">
        <v>0.78049999999999997</v>
      </c>
    </row>
    <row r="8" spans="1:7">
      <c r="A8" t="s">
        <v>166</v>
      </c>
      <c r="B8" s="11" t="s">
        <v>167</v>
      </c>
      <c r="C8" s="11" t="s">
        <v>168</v>
      </c>
      <c r="D8" s="11">
        <v>0.49249999999999999</v>
      </c>
      <c r="E8" s="11">
        <v>0.89070000000000005</v>
      </c>
      <c r="F8" s="11">
        <v>0.39810000000000001</v>
      </c>
      <c r="G8" s="11">
        <v>0.78449999999999998</v>
      </c>
    </row>
    <row r="9" spans="1:7">
      <c r="A9" t="s">
        <v>169</v>
      </c>
      <c r="B9" s="11" t="s">
        <v>170</v>
      </c>
      <c r="C9" s="11" t="s">
        <v>171</v>
      </c>
      <c r="D9" s="11">
        <v>0.4698</v>
      </c>
      <c r="E9" s="11">
        <v>0.91110000000000002</v>
      </c>
      <c r="F9" s="11">
        <v>0.44130000000000003</v>
      </c>
      <c r="G9" s="11">
        <v>0.83230000000000004</v>
      </c>
    </row>
    <row r="10" spans="1:7">
      <c r="A10" t="s">
        <v>172</v>
      </c>
      <c r="B10" s="11" t="s">
        <v>173</v>
      </c>
      <c r="C10" s="11" t="s">
        <v>174</v>
      </c>
      <c r="D10" s="11">
        <v>0.31940000000000002</v>
      </c>
      <c r="E10" s="11">
        <v>0.7712</v>
      </c>
      <c r="F10" s="11">
        <v>0.45179999999999998</v>
      </c>
      <c r="G10" s="11">
        <v>0.66379999999999995</v>
      </c>
    </row>
    <row r="11" spans="1:7">
      <c r="A11" t="s">
        <v>175</v>
      </c>
      <c r="B11" s="11" t="s">
        <v>176</v>
      </c>
      <c r="C11" s="11" t="s">
        <v>177</v>
      </c>
      <c r="D11" s="11">
        <v>0.32550000000000001</v>
      </c>
      <c r="E11" s="11">
        <v>0.8276</v>
      </c>
      <c r="F11" s="11">
        <v>0.50219999999999998</v>
      </c>
      <c r="G11" s="11">
        <v>0.74450000000000005</v>
      </c>
    </row>
    <row r="12" spans="1:7">
      <c r="A12" t="s">
        <v>178</v>
      </c>
      <c r="B12" s="11" t="s">
        <v>179</v>
      </c>
      <c r="C12" s="11" t="s">
        <v>180</v>
      </c>
      <c r="D12" s="11">
        <v>0.43209999999999998</v>
      </c>
      <c r="E12" s="11">
        <v>0.9214</v>
      </c>
      <c r="F12" s="11">
        <v>0.4894</v>
      </c>
      <c r="G12" s="11">
        <v>0.86170000000000002</v>
      </c>
    </row>
    <row r="13" spans="1:7">
      <c r="A13" t="s">
        <v>181</v>
      </c>
      <c r="B13" s="11" t="s">
        <v>182</v>
      </c>
      <c r="C13" s="11" t="s">
        <v>183</v>
      </c>
      <c r="D13" s="11">
        <v>0.50029999999999997</v>
      </c>
      <c r="E13" s="11">
        <v>0.87949999999999995</v>
      </c>
      <c r="F13" s="11">
        <v>0.37909999999999999</v>
      </c>
      <c r="G13" s="11">
        <v>0.75880000000000003</v>
      </c>
    </row>
    <row r="14" spans="1:7">
      <c r="A14" t="s">
        <v>184</v>
      </c>
      <c r="B14" s="11" t="s">
        <v>185</v>
      </c>
      <c r="C14" s="11" t="s">
        <v>186</v>
      </c>
      <c r="D14" s="11">
        <v>0.49859999999999999</v>
      </c>
      <c r="E14" s="11">
        <v>0.93710000000000004</v>
      </c>
      <c r="F14" s="11">
        <v>0.4385</v>
      </c>
      <c r="G14" s="11">
        <v>0.87450000000000006</v>
      </c>
    </row>
    <row r="15" spans="1:7">
      <c r="A15" t="s">
        <v>187</v>
      </c>
      <c r="B15" s="11" t="s">
        <v>188</v>
      </c>
      <c r="C15" s="11" t="s">
        <v>189</v>
      </c>
      <c r="D15" s="11">
        <v>0.63370000000000004</v>
      </c>
      <c r="E15" s="11">
        <v>0.88749999999999996</v>
      </c>
      <c r="F15" s="11">
        <v>0.25390000000000001</v>
      </c>
      <c r="G15" s="11">
        <v>0.69299999999999995</v>
      </c>
    </row>
    <row r="16" spans="1:7">
      <c r="A16" t="s">
        <v>190</v>
      </c>
      <c r="B16" s="11" t="s">
        <v>191</v>
      </c>
      <c r="C16" s="11" t="s">
        <v>192</v>
      </c>
      <c r="D16" s="11">
        <v>0.35399999999999998</v>
      </c>
      <c r="E16" s="11">
        <v>0.85729999999999995</v>
      </c>
      <c r="F16" s="11">
        <v>0.50329999999999997</v>
      </c>
      <c r="G16" s="11">
        <v>0.77910000000000001</v>
      </c>
    </row>
    <row r="17" spans="1:7">
      <c r="A17" t="s">
        <v>193</v>
      </c>
      <c r="B17" s="11" t="s">
        <v>194</v>
      </c>
      <c r="C17" s="11" t="s">
        <v>195</v>
      </c>
      <c r="D17" s="11">
        <v>0.4909</v>
      </c>
      <c r="E17" s="11">
        <v>0.89190000000000003</v>
      </c>
      <c r="F17" s="11">
        <v>0.40100000000000002</v>
      </c>
      <c r="G17" s="11">
        <v>0.78759999999999997</v>
      </c>
    </row>
    <row r="18" spans="1:7">
      <c r="A18" t="s">
        <v>196</v>
      </c>
      <c r="B18" s="11" t="s">
        <v>197</v>
      </c>
      <c r="C18" s="11" t="s">
        <v>198</v>
      </c>
      <c r="D18" s="11">
        <v>0.30709999999999998</v>
      </c>
      <c r="E18" s="11">
        <v>0.85940000000000005</v>
      </c>
      <c r="F18" s="11">
        <v>0.55230000000000001</v>
      </c>
      <c r="G18" s="11">
        <v>0.79710000000000003</v>
      </c>
    </row>
    <row r="19" spans="1:7">
      <c r="A19" t="s">
        <v>199</v>
      </c>
      <c r="B19" s="11" t="s">
        <v>200</v>
      </c>
      <c r="C19" s="11" t="s">
        <v>201</v>
      </c>
      <c r="D19" s="11">
        <v>0.53420000000000001</v>
      </c>
      <c r="E19" s="11">
        <v>0.79900000000000004</v>
      </c>
      <c r="F19" s="11">
        <v>0.26479999999999998</v>
      </c>
      <c r="G19" s="11">
        <v>0.56840000000000002</v>
      </c>
    </row>
    <row r="21" spans="1:7">
      <c r="C21" s="4" t="s">
        <v>202</v>
      </c>
      <c r="D21" s="5">
        <f>AVERAGE(D5:D19)</f>
        <v>0.43308666666666668</v>
      </c>
      <c r="E21" s="5">
        <f>AVERAGE(E5:E19)</f>
        <v>0.86976666666666669</v>
      </c>
    </row>
    <row r="22" spans="1:7">
      <c r="C22" s="4" t="s">
        <v>203</v>
      </c>
      <c r="D22" s="5">
        <f>_xlfn.STDEV.S(D5:D19)</f>
        <v>0.10338281058188302</v>
      </c>
      <c r="E22" s="5">
        <f>_xlfn.STDEV.S(E5:E19)</f>
        <v>5.0425215725392609E-2</v>
      </c>
    </row>
    <row r="23" spans="1:7">
      <c r="C23" s="4" t="s">
        <v>204</v>
      </c>
      <c r="D23" s="5">
        <f>MEDIAN(D5:D19)</f>
        <v>0.4698</v>
      </c>
      <c r="E23" s="5">
        <f>MEDIAN(E5:E19)</f>
        <v>0.87949999999999995</v>
      </c>
    </row>
    <row r="24" spans="1:7">
      <c r="C24" s="4" t="s">
        <v>205</v>
      </c>
      <c r="D24" s="5">
        <f>D22/D21</f>
        <v>0.23871159871438286</v>
      </c>
      <c r="E24" s="5">
        <f>E22/E21</f>
        <v>5.7975567077828472E-2</v>
      </c>
    </row>
  </sheetData>
  <mergeCells count="1">
    <mergeCell ref="D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454E8-97FF-4EC9-A356-98258243599B}">
  <dimension ref="A1:G21"/>
  <sheetViews>
    <sheetView zoomScale="50" workbookViewId="0">
      <selection activeCell="B32" sqref="B32"/>
    </sheetView>
  </sheetViews>
  <sheetFormatPr baseColWidth="10" defaultRowHeight="14.4"/>
  <cols>
    <col min="1" max="1" width="23.44140625" bestFit="1" customWidth="1"/>
    <col min="2" max="2" width="151.88671875" customWidth="1"/>
    <col min="3" max="3" width="147.77734375" customWidth="1"/>
    <col min="4" max="4" width="12.44140625" bestFit="1" customWidth="1"/>
    <col min="7" max="7" width="33.5546875" customWidth="1"/>
  </cols>
  <sheetData>
    <row r="1" spans="1:7">
      <c r="A1" t="s">
        <v>1</v>
      </c>
      <c r="B1" t="s">
        <v>2</v>
      </c>
      <c r="C1" t="s">
        <v>4</v>
      </c>
      <c r="D1" t="s">
        <v>5</v>
      </c>
      <c r="E1" t="s">
        <v>120</v>
      </c>
      <c r="F1" t="s">
        <v>144</v>
      </c>
      <c r="G1" t="s">
        <v>146</v>
      </c>
    </row>
    <row r="2" spans="1:7">
      <c r="A2" s="1" t="s">
        <v>0</v>
      </c>
      <c r="B2" t="s">
        <v>6</v>
      </c>
      <c r="C2" t="s">
        <v>6</v>
      </c>
      <c r="D2" t="s">
        <v>6</v>
      </c>
    </row>
    <row r="3" spans="1:7">
      <c r="A3" s="10" t="s">
        <v>7</v>
      </c>
      <c r="B3" s="10" t="s">
        <v>8</v>
      </c>
      <c r="C3" s="10" t="s">
        <v>9</v>
      </c>
      <c r="D3" s="10" t="s">
        <v>140</v>
      </c>
      <c r="E3" s="10" t="s">
        <v>141</v>
      </c>
      <c r="F3" s="10" t="s">
        <v>142</v>
      </c>
    </row>
    <row r="4" spans="1:7">
      <c r="A4" s="11" t="s">
        <v>10</v>
      </c>
      <c r="B4" s="11" t="s">
        <v>11</v>
      </c>
      <c r="C4" s="11" t="s">
        <v>11</v>
      </c>
      <c r="D4" s="11">
        <v>4</v>
      </c>
      <c r="E4" s="11">
        <v>0</v>
      </c>
      <c r="F4" s="11">
        <f>Misiones_cilindros_canastas[[#This Row],[Column5]]-Misiones_cilindros_canastas[[#This Row],[Column6]]</f>
        <v>4</v>
      </c>
    </row>
    <row r="5" spans="1:7">
      <c r="A5" s="11" t="s">
        <v>12</v>
      </c>
      <c r="B5" s="11" t="s">
        <v>13</v>
      </c>
      <c r="C5" s="11" t="s">
        <v>14</v>
      </c>
      <c r="D5" s="11">
        <v>4</v>
      </c>
      <c r="E5" s="11">
        <v>2</v>
      </c>
      <c r="F5" s="11">
        <f>Misiones_cilindros_canastas[[#This Row],[Column5]]-Misiones_cilindros_canastas[[#This Row],[Column6]]</f>
        <v>2</v>
      </c>
    </row>
    <row r="6" spans="1:7">
      <c r="A6" s="11" t="s">
        <v>15</v>
      </c>
      <c r="B6" s="11" t="s">
        <v>16</v>
      </c>
      <c r="C6" s="11" t="s">
        <v>16</v>
      </c>
      <c r="D6" s="11">
        <v>2</v>
      </c>
      <c r="E6" s="11">
        <v>0</v>
      </c>
      <c r="F6" s="11">
        <f>Misiones_cilindros_canastas[[#This Row],[Column5]]-Misiones_cilindros_canastas[[#This Row],[Column6]]</f>
        <v>2</v>
      </c>
    </row>
    <row r="7" spans="1:7">
      <c r="A7" s="11" t="s">
        <v>17</v>
      </c>
      <c r="B7" s="11" t="s">
        <v>16</v>
      </c>
      <c r="C7" s="11" t="s">
        <v>16</v>
      </c>
      <c r="D7" s="11">
        <v>2</v>
      </c>
      <c r="E7" s="11">
        <v>0</v>
      </c>
      <c r="F7" s="11">
        <f>Misiones_cilindros_canastas[[#This Row],[Column5]]-Misiones_cilindros_canastas[[#This Row],[Column6]]</f>
        <v>2</v>
      </c>
    </row>
    <row r="8" spans="1:7">
      <c r="A8" s="11" t="s">
        <v>18</v>
      </c>
      <c r="B8" s="11" t="s">
        <v>19</v>
      </c>
      <c r="C8" s="11" t="s">
        <v>19</v>
      </c>
      <c r="D8" s="11">
        <v>4</v>
      </c>
      <c r="E8" s="11">
        <v>0</v>
      </c>
      <c r="F8" s="11">
        <f>Misiones_cilindros_canastas[[#This Row],[Column5]]-Misiones_cilindros_canastas[[#This Row],[Column6]]</f>
        <v>4</v>
      </c>
    </row>
    <row r="9" spans="1:7">
      <c r="A9" s="11" t="s">
        <v>20</v>
      </c>
      <c r="B9" s="11" t="s">
        <v>21</v>
      </c>
      <c r="C9" s="11" t="s">
        <v>21</v>
      </c>
      <c r="D9" s="11">
        <v>2</v>
      </c>
      <c r="E9" s="11">
        <v>0</v>
      </c>
      <c r="F9" s="11">
        <f>Misiones_cilindros_canastas[[#This Row],[Column5]]-Misiones_cilindros_canastas[[#This Row],[Column6]]</f>
        <v>2</v>
      </c>
    </row>
    <row r="10" spans="1:7">
      <c r="A10" s="11" t="s">
        <v>22</v>
      </c>
      <c r="B10" s="11" t="s">
        <v>16</v>
      </c>
      <c r="C10" s="11" t="s">
        <v>16</v>
      </c>
      <c r="D10" s="11">
        <v>2</v>
      </c>
      <c r="E10" s="11">
        <v>0</v>
      </c>
      <c r="F10" s="11">
        <f>Misiones_cilindros_canastas[[#This Row],[Column5]]-Misiones_cilindros_canastas[[#This Row],[Column6]]</f>
        <v>2</v>
      </c>
    </row>
    <row r="11" spans="1:7">
      <c r="A11" s="11" t="s">
        <v>23</v>
      </c>
      <c r="B11" s="11" t="s">
        <v>24</v>
      </c>
      <c r="C11" s="11" t="s">
        <v>24</v>
      </c>
      <c r="D11" s="11">
        <v>4</v>
      </c>
      <c r="E11" s="11">
        <v>0</v>
      </c>
      <c r="F11" s="11">
        <f>Misiones_cilindros_canastas[[#This Row],[Column5]]-Misiones_cilindros_canastas[[#This Row],[Column6]]</f>
        <v>4</v>
      </c>
    </row>
    <row r="12" spans="1:7">
      <c r="A12" s="11" t="s">
        <v>25</v>
      </c>
      <c r="B12" s="11" t="s">
        <v>26</v>
      </c>
      <c r="C12" s="11" t="s">
        <v>26</v>
      </c>
      <c r="D12" s="11">
        <v>2</v>
      </c>
      <c r="E12" s="11">
        <v>0</v>
      </c>
      <c r="F12" s="11">
        <f>Misiones_cilindros_canastas[[#This Row],[Column5]]-Misiones_cilindros_canastas[[#This Row],[Column6]]</f>
        <v>2</v>
      </c>
    </row>
    <row r="13" spans="1:7">
      <c r="A13" s="11" t="s">
        <v>27</v>
      </c>
      <c r="B13" s="11" t="s">
        <v>28</v>
      </c>
      <c r="C13" s="11" t="s">
        <v>28</v>
      </c>
      <c r="D13" s="11">
        <v>2</v>
      </c>
      <c r="E13" s="11">
        <v>0</v>
      </c>
      <c r="F13" s="11">
        <f>Misiones_cilindros_canastas[[#This Row],[Column5]]-Misiones_cilindros_canastas[[#This Row],[Column6]]</f>
        <v>2</v>
      </c>
    </row>
    <row r="14" spans="1:7">
      <c r="A14" s="11" t="s">
        <v>29</v>
      </c>
      <c r="B14" s="11" t="s">
        <v>30</v>
      </c>
      <c r="C14" s="11" t="s">
        <v>30</v>
      </c>
      <c r="D14" s="11">
        <v>2</v>
      </c>
      <c r="E14" s="11">
        <v>0</v>
      </c>
      <c r="F14" s="11">
        <f>Misiones_cilindros_canastas[[#This Row],[Column5]]-Misiones_cilindros_canastas[[#This Row],[Column6]]</f>
        <v>2</v>
      </c>
    </row>
    <row r="15" spans="1:7">
      <c r="A15" s="11" t="s">
        <v>31</v>
      </c>
      <c r="B15" s="11" t="s">
        <v>32</v>
      </c>
      <c r="C15" s="11" t="s">
        <v>33</v>
      </c>
      <c r="D15" s="11">
        <v>4</v>
      </c>
      <c r="E15" s="11">
        <v>4</v>
      </c>
      <c r="F15" s="11">
        <f>Misiones_cilindros_canastas[[#This Row],[Column5]]-Misiones_cilindros_canastas[[#This Row],[Column6]]</f>
        <v>0</v>
      </c>
    </row>
    <row r="16" spans="1:7">
      <c r="A16" s="11" t="s">
        <v>34</v>
      </c>
      <c r="B16" s="11" t="s">
        <v>35</v>
      </c>
      <c r="C16" s="11" t="s">
        <v>35</v>
      </c>
      <c r="D16" s="11">
        <v>4</v>
      </c>
      <c r="E16" s="11">
        <v>0</v>
      </c>
      <c r="F16" s="11">
        <f>Misiones_cilindros_canastas[[#This Row],[Column5]]-Misiones_cilindros_canastas[[#This Row],[Column6]]</f>
        <v>4</v>
      </c>
    </row>
    <row r="17" spans="1:7">
      <c r="A17" s="11" t="s">
        <v>36</v>
      </c>
      <c r="B17" s="11" t="s">
        <v>21</v>
      </c>
      <c r="C17" s="11" t="s">
        <v>21</v>
      </c>
      <c r="D17" s="11">
        <v>2</v>
      </c>
      <c r="E17" s="11">
        <v>0</v>
      </c>
      <c r="F17" s="11">
        <f>Misiones_cilindros_canastas[[#This Row],[Column5]]-Misiones_cilindros_canastas[[#This Row],[Column6]]</f>
        <v>2</v>
      </c>
    </row>
    <row r="18" spans="1:7">
      <c r="A18" s="11" t="s">
        <v>37</v>
      </c>
      <c r="B18" s="11" t="s">
        <v>26</v>
      </c>
      <c r="C18" s="11" t="s">
        <v>26</v>
      </c>
      <c r="D18" s="11">
        <v>2</v>
      </c>
      <c r="E18" s="11">
        <v>0</v>
      </c>
      <c r="F18" s="11">
        <f>Misiones_cilindros_canastas[[#This Row],[Column5]]-Misiones_cilindros_canastas[[#This Row],[Column6]]</f>
        <v>2</v>
      </c>
    </row>
    <row r="20" spans="1:7">
      <c r="C20" s="4" t="s">
        <v>132</v>
      </c>
      <c r="D20" s="3">
        <f>SUM(D4:D18)</f>
        <v>42</v>
      </c>
      <c r="E20" s="3">
        <f>SUM(E4:E18)</f>
        <v>6</v>
      </c>
      <c r="F20" s="3">
        <f>SUM(F4:F18)</f>
        <v>36</v>
      </c>
      <c r="G20" s="7" t="s">
        <v>145</v>
      </c>
    </row>
    <row r="21" spans="1:7">
      <c r="C21" s="4" t="s">
        <v>143</v>
      </c>
      <c r="D21" s="6"/>
      <c r="E21" s="6">
        <f>E20/D20*100</f>
        <v>14.285714285714285</v>
      </c>
      <c r="F21" s="6">
        <f>F20/D20*100</f>
        <v>85.714285714285708</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AF309-8A02-419E-80C3-34A2A6C9AC38}">
  <dimension ref="A1:D97"/>
  <sheetViews>
    <sheetView zoomScale="39" workbookViewId="0">
      <selection activeCell="C23" sqref="C23"/>
    </sheetView>
  </sheetViews>
  <sheetFormatPr baseColWidth="10" defaultRowHeight="14.4"/>
  <cols>
    <col min="1" max="1" width="41.21875" customWidth="1"/>
    <col min="2" max="2" width="37.88671875" customWidth="1"/>
    <col min="3" max="3" width="80.88671875" bestFit="1" customWidth="1"/>
    <col min="4" max="4" width="40.44140625" customWidth="1"/>
  </cols>
  <sheetData>
    <row r="1" spans="1:4">
      <c r="A1" t="s">
        <v>1</v>
      </c>
      <c r="B1" t="s">
        <v>2</v>
      </c>
      <c r="C1" t="s">
        <v>3</v>
      </c>
      <c r="D1" t="s">
        <v>4</v>
      </c>
    </row>
    <row r="2" spans="1:4">
      <c r="A2" s="1" t="s">
        <v>38</v>
      </c>
      <c r="B2" t="s">
        <v>6</v>
      </c>
      <c r="C2" t="s">
        <v>6</v>
      </c>
    </row>
    <row r="3" spans="1:4">
      <c r="A3" s="10" t="s">
        <v>7</v>
      </c>
      <c r="B3" s="10" t="s">
        <v>39</v>
      </c>
      <c r="C3" s="10" t="s">
        <v>40</v>
      </c>
    </row>
    <row r="4" spans="1:4">
      <c r="A4" t="s">
        <v>10</v>
      </c>
      <c r="B4" s="1" t="s">
        <v>41</v>
      </c>
      <c r="C4" t="s">
        <v>42</v>
      </c>
    </row>
    <row r="5" spans="1:4">
      <c r="A5" t="s">
        <v>10</v>
      </c>
      <c r="B5" s="1" t="s">
        <v>43</v>
      </c>
      <c r="C5" t="s">
        <v>42</v>
      </c>
    </row>
    <row r="6" spans="1:4">
      <c r="A6" t="s">
        <v>10</v>
      </c>
      <c r="B6" s="1" t="s">
        <v>134</v>
      </c>
      <c r="C6">
        <v>4</v>
      </c>
    </row>
    <row r="7" spans="1:4">
      <c r="A7" t="s">
        <v>10</v>
      </c>
      <c r="B7" s="1" t="s">
        <v>133</v>
      </c>
      <c r="C7">
        <v>0</v>
      </c>
    </row>
    <row r="8" spans="1:4">
      <c r="A8" t="s">
        <v>10</v>
      </c>
      <c r="B8" s="1" t="s">
        <v>135</v>
      </c>
      <c r="C8">
        <f>C6-C7</f>
        <v>4</v>
      </c>
    </row>
    <row r="9" spans="1:4">
      <c r="A9" t="s">
        <v>6</v>
      </c>
      <c r="B9" s="1" t="s">
        <v>6</v>
      </c>
      <c r="C9" t="s">
        <v>6</v>
      </c>
    </row>
    <row r="10" spans="1:4">
      <c r="A10" t="s">
        <v>12</v>
      </c>
      <c r="B10" s="1" t="s">
        <v>41</v>
      </c>
      <c r="C10" t="s">
        <v>122</v>
      </c>
    </row>
    <row r="11" spans="1:4">
      <c r="A11" t="s">
        <v>12</v>
      </c>
      <c r="B11" s="1" t="s">
        <v>43</v>
      </c>
      <c r="C11" t="s">
        <v>122</v>
      </c>
    </row>
    <row r="12" spans="1:4">
      <c r="A12" t="s">
        <v>12</v>
      </c>
      <c r="B12" s="1" t="s">
        <v>134</v>
      </c>
      <c r="C12">
        <v>4</v>
      </c>
    </row>
    <row r="13" spans="1:4">
      <c r="A13" t="s">
        <v>12</v>
      </c>
      <c r="B13" s="1" t="s">
        <v>133</v>
      </c>
      <c r="C13">
        <v>0</v>
      </c>
    </row>
    <row r="14" spans="1:4">
      <c r="A14" t="s">
        <v>12</v>
      </c>
      <c r="B14" s="1" t="s">
        <v>135</v>
      </c>
      <c r="C14">
        <f>C12-C13</f>
        <v>4</v>
      </c>
    </row>
    <row r="15" spans="1:4">
      <c r="A15" t="s">
        <v>6</v>
      </c>
      <c r="B15" s="1" t="s">
        <v>6</v>
      </c>
      <c r="C15" t="s">
        <v>6</v>
      </c>
    </row>
    <row r="16" spans="1:4">
      <c r="A16" t="s">
        <v>15</v>
      </c>
      <c r="B16" s="1" t="s">
        <v>41</v>
      </c>
      <c r="C16" t="s">
        <v>123</v>
      </c>
    </row>
    <row r="17" spans="1:3">
      <c r="A17" t="s">
        <v>15</v>
      </c>
      <c r="B17" s="1" t="s">
        <v>43</v>
      </c>
      <c r="C17" t="s">
        <v>123</v>
      </c>
    </row>
    <row r="18" spans="1:3">
      <c r="A18" t="s">
        <v>15</v>
      </c>
      <c r="B18" s="1" t="s">
        <v>134</v>
      </c>
      <c r="C18">
        <v>2</v>
      </c>
    </row>
    <row r="19" spans="1:3">
      <c r="A19" t="s">
        <v>15</v>
      </c>
      <c r="B19" s="1" t="s">
        <v>133</v>
      </c>
      <c r="C19">
        <v>0</v>
      </c>
    </row>
    <row r="20" spans="1:3">
      <c r="A20" t="s">
        <v>15</v>
      </c>
      <c r="B20" s="1" t="s">
        <v>135</v>
      </c>
      <c r="C20">
        <f>C18-C19</f>
        <v>2</v>
      </c>
    </row>
    <row r="21" spans="1:3">
      <c r="A21" t="s">
        <v>6</v>
      </c>
      <c r="B21" s="1" t="s">
        <v>6</v>
      </c>
      <c r="C21" t="s">
        <v>6</v>
      </c>
    </row>
    <row r="22" spans="1:3">
      <c r="A22" t="s">
        <v>17</v>
      </c>
      <c r="B22" s="1" t="s">
        <v>41</v>
      </c>
      <c r="C22" t="s">
        <v>124</v>
      </c>
    </row>
    <row r="23" spans="1:3">
      <c r="A23" t="s">
        <v>17</v>
      </c>
      <c r="B23" s="1" t="s">
        <v>43</v>
      </c>
      <c r="C23" t="s">
        <v>124</v>
      </c>
    </row>
    <row r="24" spans="1:3">
      <c r="A24" t="s">
        <v>17</v>
      </c>
      <c r="B24" s="1" t="s">
        <v>134</v>
      </c>
      <c r="C24">
        <v>2</v>
      </c>
    </row>
    <row r="25" spans="1:3">
      <c r="A25" t="s">
        <v>17</v>
      </c>
      <c r="B25" s="1" t="s">
        <v>133</v>
      </c>
      <c r="C25">
        <v>0</v>
      </c>
    </row>
    <row r="26" spans="1:3">
      <c r="A26" t="s">
        <v>17</v>
      </c>
      <c r="B26" s="1" t="s">
        <v>135</v>
      </c>
      <c r="C26">
        <f>C24-C25</f>
        <v>2</v>
      </c>
    </row>
    <row r="27" spans="1:3">
      <c r="A27" t="s">
        <v>6</v>
      </c>
      <c r="B27" s="1" t="s">
        <v>6</v>
      </c>
      <c r="C27" t="s">
        <v>6</v>
      </c>
    </row>
    <row r="28" spans="1:3">
      <c r="A28" t="s">
        <v>18</v>
      </c>
      <c r="B28" s="1" t="s">
        <v>41</v>
      </c>
      <c r="C28" t="s">
        <v>46</v>
      </c>
    </row>
    <row r="29" spans="1:3">
      <c r="A29" t="s">
        <v>18</v>
      </c>
      <c r="B29" s="1" t="s">
        <v>43</v>
      </c>
      <c r="C29" t="s">
        <v>46</v>
      </c>
    </row>
    <row r="30" spans="1:3">
      <c r="A30" t="s">
        <v>18</v>
      </c>
      <c r="B30" s="1" t="s">
        <v>134</v>
      </c>
      <c r="C30">
        <v>4</v>
      </c>
    </row>
    <row r="31" spans="1:3">
      <c r="A31" t="s">
        <v>18</v>
      </c>
      <c r="B31" s="1" t="s">
        <v>133</v>
      </c>
      <c r="C31">
        <v>0</v>
      </c>
    </row>
    <row r="32" spans="1:3">
      <c r="A32" t="s">
        <v>18</v>
      </c>
      <c r="B32" s="1" t="s">
        <v>135</v>
      </c>
      <c r="C32">
        <f>C30-C31</f>
        <v>4</v>
      </c>
    </row>
    <row r="33" spans="1:3">
      <c r="A33" t="s">
        <v>6</v>
      </c>
      <c r="B33" s="1" t="s">
        <v>6</v>
      </c>
      <c r="C33" t="s">
        <v>6</v>
      </c>
    </row>
    <row r="34" spans="1:3">
      <c r="A34" t="s">
        <v>20</v>
      </c>
      <c r="B34" s="1" t="s">
        <v>41</v>
      </c>
      <c r="C34" t="s">
        <v>47</v>
      </c>
    </row>
    <row r="35" spans="1:3">
      <c r="A35" t="s">
        <v>20</v>
      </c>
      <c r="B35" s="1" t="s">
        <v>43</v>
      </c>
      <c r="C35" t="s">
        <v>48</v>
      </c>
    </row>
    <row r="36" spans="1:3">
      <c r="A36" t="s">
        <v>20</v>
      </c>
      <c r="B36" s="1" t="s">
        <v>134</v>
      </c>
      <c r="C36">
        <v>2</v>
      </c>
    </row>
    <row r="37" spans="1:3">
      <c r="A37" t="s">
        <v>20</v>
      </c>
      <c r="B37" s="1" t="s">
        <v>133</v>
      </c>
      <c r="C37">
        <v>2</v>
      </c>
    </row>
    <row r="38" spans="1:3">
      <c r="A38" t="s">
        <v>20</v>
      </c>
      <c r="B38" s="1" t="s">
        <v>135</v>
      </c>
      <c r="C38">
        <f>C36-C37</f>
        <v>0</v>
      </c>
    </row>
    <row r="39" spans="1:3">
      <c r="A39" t="s">
        <v>6</v>
      </c>
      <c r="B39" s="1" t="s">
        <v>6</v>
      </c>
      <c r="C39" t="s">
        <v>6</v>
      </c>
    </row>
    <row r="40" spans="1:3">
      <c r="A40" t="s">
        <v>22</v>
      </c>
      <c r="B40" s="1" t="s">
        <v>41</v>
      </c>
      <c r="C40" t="s">
        <v>49</v>
      </c>
    </row>
    <row r="41" spans="1:3">
      <c r="A41" t="s">
        <v>22</v>
      </c>
      <c r="B41" s="1" t="s">
        <v>43</v>
      </c>
      <c r="C41" t="s">
        <v>49</v>
      </c>
    </row>
    <row r="42" spans="1:3">
      <c r="A42" t="s">
        <v>22</v>
      </c>
      <c r="B42" s="1" t="s">
        <v>134</v>
      </c>
      <c r="C42">
        <v>2</v>
      </c>
    </row>
    <row r="43" spans="1:3">
      <c r="A43" t="s">
        <v>22</v>
      </c>
      <c r="B43" s="1" t="s">
        <v>133</v>
      </c>
      <c r="C43">
        <v>0</v>
      </c>
    </row>
    <row r="44" spans="1:3">
      <c r="A44" t="s">
        <v>22</v>
      </c>
      <c r="B44" s="1" t="s">
        <v>135</v>
      </c>
      <c r="C44">
        <f>C42-C43</f>
        <v>2</v>
      </c>
    </row>
    <row r="45" spans="1:3">
      <c r="A45" t="s">
        <v>6</v>
      </c>
      <c r="B45" s="1" t="s">
        <v>6</v>
      </c>
      <c r="C45" t="s">
        <v>6</v>
      </c>
    </row>
    <row r="46" spans="1:3">
      <c r="A46" t="s">
        <v>23</v>
      </c>
      <c r="B46" s="1" t="s">
        <v>41</v>
      </c>
      <c r="C46" t="s">
        <v>44</v>
      </c>
    </row>
    <row r="47" spans="1:3">
      <c r="A47" t="s">
        <v>23</v>
      </c>
      <c r="B47" s="1" t="s">
        <v>43</v>
      </c>
      <c r="C47" t="s">
        <v>44</v>
      </c>
    </row>
    <row r="48" spans="1:3">
      <c r="A48" t="s">
        <v>23</v>
      </c>
      <c r="B48" s="1" t="s">
        <v>134</v>
      </c>
      <c r="C48">
        <v>4</v>
      </c>
    </row>
    <row r="49" spans="1:3">
      <c r="A49" t="s">
        <v>23</v>
      </c>
      <c r="B49" s="1" t="s">
        <v>133</v>
      </c>
      <c r="C49">
        <v>0</v>
      </c>
    </row>
    <row r="50" spans="1:3">
      <c r="A50" t="s">
        <v>23</v>
      </c>
      <c r="B50" s="1" t="s">
        <v>135</v>
      </c>
      <c r="C50">
        <f>C48-C49</f>
        <v>4</v>
      </c>
    </row>
    <row r="51" spans="1:3">
      <c r="A51" t="s">
        <v>6</v>
      </c>
      <c r="B51" s="1" t="s">
        <v>6</v>
      </c>
      <c r="C51" t="s">
        <v>6</v>
      </c>
    </row>
    <row r="52" spans="1:3">
      <c r="A52" t="s">
        <v>25</v>
      </c>
      <c r="B52" s="1" t="s">
        <v>41</v>
      </c>
      <c r="C52" t="s">
        <v>51</v>
      </c>
    </row>
    <row r="53" spans="1:3">
      <c r="A53" t="s">
        <v>25</v>
      </c>
      <c r="B53" s="1" t="s">
        <v>43</v>
      </c>
      <c r="C53" t="s">
        <v>50</v>
      </c>
    </row>
    <row r="54" spans="1:3">
      <c r="A54" t="s">
        <v>25</v>
      </c>
      <c r="B54" s="1" t="s">
        <v>134</v>
      </c>
      <c r="C54">
        <v>2</v>
      </c>
    </row>
    <row r="55" spans="1:3">
      <c r="A55" t="s">
        <v>25</v>
      </c>
      <c r="B55" s="1" t="s">
        <v>133</v>
      </c>
      <c r="C55">
        <v>2</v>
      </c>
    </row>
    <row r="56" spans="1:3">
      <c r="A56" t="s">
        <v>25</v>
      </c>
      <c r="B56" s="1" t="s">
        <v>135</v>
      </c>
      <c r="C56">
        <f>C54-C55</f>
        <v>0</v>
      </c>
    </row>
    <row r="57" spans="1:3">
      <c r="A57" t="s">
        <v>6</v>
      </c>
      <c r="B57" s="1" t="s">
        <v>6</v>
      </c>
      <c r="C57" t="s">
        <v>6</v>
      </c>
    </row>
    <row r="58" spans="1:3">
      <c r="A58" t="s">
        <v>27</v>
      </c>
      <c r="B58" s="1" t="s">
        <v>41</v>
      </c>
      <c r="C58" t="s">
        <v>126</v>
      </c>
    </row>
    <row r="59" spans="1:3">
      <c r="A59" t="s">
        <v>27</v>
      </c>
      <c r="B59" s="1" t="s">
        <v>43</v>
      </c>
      <c r="C59" t="s">
        <v>126</v>
      </c>
    </row>
    <row r="60" spans="1:3">
      <c r="A60" t="s">
        <v>27</v>
      </c>
      <c r="B60" s="1" t="s">
        <v>134</v>
      </c>
      <c r="C60">
        <v>2</v>
      </c>
    </row>
    <row r="61" spans="1:3">
      <c r="A61" t="s">
        <v>27</v>
      </c>
      <c r="B61" s="1" t="s">
        <v>133</v>
      </c>
      <c r="C61">
        <v>0</v>
      </c>
    </row>
    <row r="62" spans="1:3">
      <c r="A62" t="s">
        <v>27</v>
      </c>
      <c r="B62" s="1" t="s">
        <v>135</v>
      </c>
      <c r="C62">
        <f>C60-C61</f>
        <v>2</v>
      </c>
    </row>
    <row r="63" spans="1:3">
      <c r="A63" t="s">
        <v>6</v>
      </c>
      <c r="B63" s="1" t="s">
        <v>6</v>
      </c>
      <c r="C63" t="s">
        <v>6</v>
      </c>
    </row>
    <row r="64" spans="1:3">
      <c r="A64" t="s">
        <v>29</v>
      </c>
      <c r="B64" s="1" t="s">
        <v>41</v>
      </c>
      <c r="C64" t="s">
        <v>125</v>
      </c>
    </row>
    <row r="65" spans="1:3">
      <c r="A65" t="s">
        <v>29</v>
      </c>
      <c r="B65" s="1" t="s">
        <v>43</v>
      </c>
      <c r="C65" t="s">
        <v>125</v>
      </c>
    </row>
    <row r="66" spans="1:3">
      <c r="A66" t="s">
        <v>29</v>
      </c>
      <c r="B66" s="1" t="s">
        <v>134</v>
      </c>
      <c r="C66">
        <v>2</v>
      </c>
    </row>
    <row r="67" spans="1:3">
      <c r="A67" t="s">
        <v>29</v>
      </c>
      <c r="B67" s="1" t="s">
        <v>133</v>
      </c>
      <c r="C67">
        <v>0</v>
      </c>
    </row>
    <row r="68" spans="1:3">
      <c r="A68" t="s">
        <v>29</v>
      </c>
      <c r="B68" s="1" t="s">
        <v>135</v>
      </c>
      <c r="C68">
        <f>C66-C67</f>
        <v>2</v>
      </c>
    </row>
    <row r="69" spans="1:3">
      <c r="A69" t="s">
        <v>6</v>
      </c>
      <c r="B69" s="1" t="s">
        <v>6</v>
      </c>
      <c r="C69" t="s">
        <v>6</v>
      </c>
    </row>
    <row r="70" spans="1:3">
      <c r="A70" t="s">
        <v>31</v>
      </c>
      <c r="B70" s="1" t="s">
        <v>41</v>
      </c>
      <c r="C70" t="s">
        <v>52</v>
      </c>
    </row>
    <row r="71" spans="1:3">
      <c r="A71" t="s">
        <v>31</v>
      </c>
      <c r="B71" s="1" t="s">
        <v>43</v>
      </c>
      <c r="C71" t="s">
        <v>53</v>
      </c>
    </row>
    <row r="72" spans="1:3">
      <c r="A72" t="s">
        <v>31</v>
      </c>
      <c r="B72" s="1" t="s">
        <v>134</v>
      </c>
      <c r="C72">
        <v>4</v>
      </c>
    </row>
    <row r="73" spans="1:3">
      <c r="A73" t="s">
        <v>31</v>
      </c>
      <c r="B73" s="1" t="s">
        <v>133</v>
      </c>
      <c r="C73">
        <v>2</v>
      </c>
    </row>
    <row r="74" spans="1:3">
      <c r="A74" t="s">
        <v>31</v>
      </c>
      <c r="B74" s="1" t="s">
        <v>135</v>
      </c>
      <c r="C74">
        <f>C72-C73</f>
        <v>2</v>
      </c>
    </row>
    <row r="75" spans="1:3">
      <c r="A75" t="s">
        <v>6</v>
      </c>
      <c r="B75" s="1" t="s">
        <v>6</v>
      </c>
      <c r="C75" t="s">
        <v>6</v>
      </c>
    </row>
    <row r="76" spans="1:3">
      <c r="A76" t="s">
        <v>34</v>
      </c>
      <c r="B76" s="1" t="s">
        <v>41</v>
      </c>
      <c r="C76" t="s">
        <v>54</v>
      </c>
    </row>
    <row r="77" spans="1:3">
      <c r="A77" t="s">
        <v>34</v>
      </c>
      <c r="B77" s="1" t="s">
        <v>43</v>
      </c>
      <c r="C77" t="s">
        <v>54</v>
      </c>
    </row>
    <row r="78" spans="1:3">
      <c r="A78" t="s">
        <v>34</v>
      </c>
      <c r="B78" s="1" t="s">
        <v>134</v>
      </c>
      <c r="C78">
        <v>4</v>
      </c>
    </row>
    <row r="79" spans="1:3">
      <c r="A79" t="s">
        <v>34</v>
      </c>
      <c r="B79" s="1" t="s">
        <v>133</v>
      </c>
      <c r="C79">
        <v>0</v>
      </c>
    </row>
    <row r="80" spans="1:3">
      <c r="A80" t="s">
        <v>34</v>
      </c>
      <c r="B80" s="1" t="s">
        <v>135</v>
      </c>
      <c r="C80">
        <f>C78-C79</f>
        <v>4</v>
      </c>
    </row>
    <row r="81" spans="1:3">
      <c r="A81" t="s">
        <v>6</v>
      </c>
      <c r="B81" s="1" t="s">
        <v>6</v>
      </c>
      <c r="C81" t="s">
        <v>6</v>
      </c>
    </row>
    <row r="82" spans="1:3">
      <c r="A82" t="s">
        <v>36</v>
      </c>
      <c r="B82" s="1" t="s">
        <v>41</v>
      </c>
      <c r="C82" t="s">
        <v>55</v>
      </c>
    </row>
    <row r="83" spans="1:3">
      <c r="A83" t="s">
        <v>36</v>
      </c>
      <c r="B83" s="1" t="s">
        <v>43</v>
      </c>
      <c r="C83" t="s">
        <v>56</v>
      </c>
    </row>
    <row r="84" spans="1:3">
      <c r="A84" t="s">
        <v>36</v>
      </c>
      <c r="B84" s="1" t="s">
        <v>134</v>
      </c>
      <c r="C84">
        <v>2</v>
      </c>
    </row>
    <row r="85" spans="1:3">
      <c r="A85" t="s">
        <v>36</v>
      </c>
      <c r="B85" s="1" t="s">
        <v>133</v>
      </c>
      <c r="C85">
        <v>2</v>
      </c>
    </row>
    <row r="86" spans="1:3">
      <c r="A86" t="s">
        <v>36</v>
      </c>
      <c r="B86" s="1" t="s">
        <v>135</v>
      </c>
      <c r="C86">
        <f>C84-C85</f>
        <v>0</v>
      </c>
    </row>
    <row r="87" spans="1:3">
      <c r="A87" t="s">
        <v>6</v>
      </c>
      <c r="B87" s="1" t="s">
        <v>6</v>
      </c>
      <c r="C87" t="s">
        <v>6</v>
      </c>
    </row>
    <row r="88" spans="1:3">
      <c r="A88" t="s">
        <v>37</v>
      </c>
      <c r="B88" s="1" t="s">
        <v>41</v>
      </c>
      <c r="C88" t="s">
        <v>57</v>
      </c>
    </row>
    <row r="89" spans="1:3">
      <c r="A89" t="s">
        <v>37</v>
      </c>
      <c r="B89" s="1" t="s">
        <v>43</v>
      </c>
      <c r="C89" t="s">
        <v>45</v>
      </c>
    </row>
    <row r="90" spans="1:3">
      <c r="A90" t="s">
        <v>37</v>
      </c>
      <c r="B90" s="1" t="s">
        <v>134</v>
      </c>
      <c r="C90">
        <v>2</v>
      </c>
    </row>
    <row r="91" spans="1:3">
      <c r="A91" t="s">
        <v>37</v>
      </c>
      <c r="B91" s="1" t="s">
        <v>133</v>
      </c>
      <c r="C91">
        <v>2</v>
      </c>
    </row>
    <row r="92" spans="1:3">
      <c r="A92" t="s">
        <v>37</v>
      </c>
      <c r="B92" s="1" t="s">
        <v>135</v>
      </c>
      <c r="C92">
        <v>0</v>
      </c>
    </row>
    <row r="93" spans="1:3">
      <c r="B93" s="1" t="s">
        <v>6</v>
      </c>
    </row>
    <row r="94" spans="1:3">
      <c r="B94" s="4" t="s">
        <v>137</v>
      </c>
      <c r="C94" s="5">
        <f>SUM(C90,C84,C78,C72,C66,C60,C54,C48,C42,C36,C30,C24,C18,C12,C6)</f>
        <v>42</v>
      </c>
    </row>
    <row r="95" spans="1:3">
      <c r="B95" s="4" t="s">
        <v>136</v>
      </c>
      <c r="C95" s="5">
        <f>SUM(C91,C85,C79,C73,C67,C61,C55,C49,C43,C37,C31,C25,C19,C13,C7)</f>
        <v>10</v>
      </c>
    </row>
    <row r="96" spans="1:3">
      <c r="B96" s="4" t="s">
        <v>138</v>
      </c>
      <c r="C96" s="5">
        <f>C94-C95</f>
        <v>32</v>
      </c>
    </row>
    <row r="97" spans="1:3">
      <c r="A97" s="7" t="s">
        <v>145</v>
      </c>
      <c r="B97" s="4" t="s">
        <v>139</v>
      </c>
      <c r="C97" s="6">
        <f>C96/C94*100</f>
        <v>76.19047619047619</v>
      </c>
    </row>
  </sheetData>
  <phoneticPr fontId="18"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3CCD-F3D8-4603-B6A2-069EFAEC6CED}">
  <dimension ref="A1:G25"/>
  <sheetViews>
    <sheetView zoomScale="68" workbookViewId="0">
      <selection activeCell="C32" sqref="C32"/>
    </sheetView>
  </sheetViews>
  <sheetFormatPr baseColWidth="10" defaultRowHeight="14.4"/>
  <cols>
    <col min="1" max="1" width="17.6640625" customWidth="1"/>
    <col min="2" max="2" width="80" customWidth="1"/>
    <col min="3" max="3" width="79.88671875" customWidth="1"/>
    <col min="4" max="6" width="31.44140625" customWidth="1"/>
    <col min="7" max="7" width="35.44140625" customWidth="1"/>
  </cols>
  <sheetData>
    <row r="1" spans="1:7">
      <c r="A1" s="1" t="s">
        <v>271</v>
      </c>
    </row>
    <row r="2" spans="1:7">
      <c r="A2" s="1" t="s">
        <v>206</v>
      </c>
      <c r="B2" t="s">
        <v>207</v>
      </c>
    </row>
    <row r="4" spans="1:7">
      <c r="D4" s="12" t="s">
        <v>149</v>
      </c>
      <c r="E4" s="12"/>
    </row>
    <row r="5" spans="1:7">
      <c r="A5" s="9" t="s">
        <v>150</v>
      </c>
      <c r="B5" s="9" t="s">
        <v>151</v>
      </c>
      <c r="C5" s="9" t="s">
        <v>152</v>
      </c>
      <c r="D5" s="9" t="s">
        <v>153</v>
      </c>
      <c r="E5" s="9" t="s">
        <v>154</v>
      </c>
      <c r="F5" s="9" t="s">
        <v>155</v>
      </c>
      <c r="G5" s="9" t="s">
        <v>156</v>
      </c>
    </row>
    <row r="6" spans="1:7">
      <c r="A6" s="11" t="s">
        <v>157</v>
      </c>
      <c r="B6" s="11" t="s">
        <v>208</v>
      </c>
      <c r="C6" s="11" t="s">
        <v>209</v>
      </c>
      <c r="D6" s="11">
        <v>0.70330000000000004</v>
      </c>
      <c r="E6" s="11">
        <v>0.88859999999999995</v>
      </c>
      <c r="F6" s="11">
        <v>0.18540000000000001</v>
      </c>
      <c r="G6" s="11">
        <v>0.62470000000000003</v>
      </c>
    </row>
    <row r="7" spans="1:7">
      <c r="A7" s="11" t="s">
        <v>160</v>
      </c>
      <c r="B7" s="11" t="s">
        <v>210</v>
      </c>
      <c r="C7" s="11" t="s">
        <v>211</v>
      </c>
      <c r="D7" s="11">
        <v>0.5101</v>
      </c>
      <c r="E7" s="11">
        <v>0.82889999999999997</v>
      </c>
      <c r="F7" s="11">
        <v>0.31879999999999997</v>
      </c>
      <c r="G7" s="11">
        <v>0.65069999999999995</v>
      </c>
    </row>
    <row r="8" spans="1:7">
      <c r="A8" s="11" t="s">
        <v>163</v>
      </c>
      <c r="B8" s="11" t="s">
        <v>212</v>
      </c>
      <c r="C8" s="11" t="s">
        <v>213</v>
      </c>
      <c r="D8" s="11">
        <v>0.43409999999999999</v>
      </c>
      <c r="E8" s="11">
        <v>0.91469999999999996</v>
      </c>
      <c r="F8" s="11">
        <v>0.48060000000000003</v>
      </c>
      <c r="G8" s="11">
        <v>0.84930000000000005</v>
      </c>
    </row>
    <row r="9" spans="1:7">
      <c r="A9" s="11" t="s">
        <v>166</v>
      </c>
      <c r="B9" s="11" t="s">
        <v>214</v>
      </c>
      <c r="C9" s="11" t="s">
        <v>215</v>
      </c>
      <c r="D9" s="11">
        <v>0.4869</v>
      </c>
      <c r="E9" s="11">
        <v>0.90990000000000004</v>
      </c>
      <c r="F9" s="11">
        <v>0.42299999999999999</v>
      </c>
      <c r="G9" s="11">
        <v>0.82440000000000002</v>
      </c>
    </row>
    <row r="10" spans="1:7">
      <c r="A10" s="11" t="s">
        <v>169</v>
      </c>
      <c r="B10" s="11" t="s">
        <v>216</v>
      </c>
      <c r="C10" s="11" t="s">
        <v>217</v>
      </c>
      <c r="D10" s="11">
        <v>0.50349999999999995</v>
      </c>
      <c r="E10" s="11">
        <v>0.8931</v>
      </c>
      <c r="F10" s="11">
        <v>0.3896</v>
      </c>
      <c r="G10" s="11">
        <v>0.78469999999999995</v>
      </c>
    </row>
    <row r="11" spans="1:7">
      <c r="A11" s="11" t="s">
        <v>172</v>
      </c>
      <c r="B11" s="11" t="s">
        <v>218</v>
      </c>
      <c r="C11" s="11" t="s">
        <v>219</v>
      </c>
      <c r="D11" s="11">
        <v>0.53539999999999999</v>
      </c>
      <c r="E11" s="11">
        <v>0.92220000000000002</v>
      </c>
      <c r="F11" s="11">
        <v>0.38679999999999998</v>
      </c>
      <c r="G11" s="11">
        <v>0.83250000000000002</v>
      </c>
    </row>
    <row r="12" spans="1:7">
      <c r="A12" s="11" t="s">
        <v>175</v>
      </c>
      <c r="B12" s="11" t="s">
        <v>220</v>
      </c>
      <c r="C12" s="11" t="s">
        <v>221</v>
      </c>
      <c r="D12" s="11">
        <v>0.54239999999999999</v>
      </c>
      <c r="E12" s="11">
        <v>0.89700000000000002</v>
      </c>
      <c r="F12" s="11">
        <v>0.35470000000000002</v>
      </c>
      <c r="G12" s="11">
        <v>0.77500000000000002</v>
      </c>
    </row>
    <row r="13" spans="1:7">
      <c r="A13" s="11" t="s">
        <v>178</v>
      </c>
      <c r="B13" s="11" t="s">
        <v>222</v>
      </c>
      <c r="C13" s="11" t="s">
        <v>223</v>
      </c>
      <c r="D13" s="11">
        <v>0.59899999999999998</v>
      </c>
      <c r="E13" s="11">
        <v>0.89749999999999996</v>
      </c>
      <c r="F13" s="11">
        <v>0.29849999999999999</v>
      </c>
      <c r="G13" s="11">
        <v>0.74439999999999995</v>
      </c>
    </row>
    <row r="14" spans="1:7">
      <c r="A14" s="11" t="s">
        <v>181</v>
      </c>
      <c r="B14" s="11" t="s">
        <v>224</v>
      </c>
      <c r="C14" s="11" t="s">
        <v>225</v>
      </c>
      <c r="D14" s="11">
        <v>0.27579999999999999</v>
      </c>
      <c r="E14" s="11">
        <v>0.85399999999999998</v>
      </c>
      <c r="F14" s="11">
        <v>0.57820000000000005</v>
      </c>
      <c r="G14" s="11">
        <v>0.7984</v>
      </c>
    </row>
    <row r="15" spans="1:7">
      <c r="A15" s="11" t="s">
        <v>184</v>
      </c>
      <c r="B15" s="11" t="s">
        <v>226</v>
      </c>
      <c r="C15" s="11" t="s">
        <v>227</v>
      </c>
      <c r="D15" s="11">
        <v>0.55059999999999998</v>
      </c>
      <c r="E15" s="11">
        <v>0.9022</v>
      </c>
      <c r="F15" s="11">
        <v>0.35160000000000002</v>
      </c>
      <c r="G15" s="11">
        <v>0.78249999999999997</v>
      </c>
    </row>
    <row r="16" spans="1:7">
      <c r="A16" s="11" t="s">
        <v>187</v>
      </c>
      <c r="B16" s="11" t="s">
        <v>228</v>
      </c>
      <c r="C16" s="11" t="s">
        <v>229</v>
      </c>
      <c r="D16" s="11">
        <v>0.47489999999999999</v>
      </c>
      <c r="E16" s="11">
        <v>0.83879999999999999</v>
      </c>
      <c r="F16" s="11">
        <v>0.36380000000000001</v>
      </c>
      <c r="G16" s="11">
        <v>0.69289999999999996</v>
      </c>
    </row>
    <row r="17" spans="1:7">
      <c r="A17" s="11" t="s">
        <v>190</v>
      </c>
      <c r="B17" s="11" t="s">
        <v>230</v>
      </c>
      <c r="C17" s="11" t="s">
        <v>231</v>
      </c>
      <c r="D17" s="11">
        <v>0.5706</v>
      </c>
      <c r="E17" s="11">
        <v>0.83430000000000004</v>
      </c>
      <c r="F17" s="11">
        <v>0.26369999999999999</v>
      </c>
      <c r="G17" s="11">
        <v>0.61409999999999998</v>
      </c>
    </row>
    <row r="18" spans="1:7">
      <c r="A18" s="11" t="s">
        <v>193</v>
      </c>
      <c r="B18" s="11" t="s">
        <v>232</v>
      </c>
      <c r="C18" s="11" t="s">
        <v>233</v>
      </c>
      <c r="D18" s="11">
        <v>0.5645</v>
      </c>
      <c r="E18" s="11">
        <v>0.91679999999999995</v>
      </c>
      <c r="F18" s="11">
        <v>0.3523</v>
      </c>
      <c r="G18" s="11">
        <v>0.80889999999999995</v>
      </c>
    </row>
    <row r="19" spans="1:7">
      <c r="A19" s="11" t="s">
        <v>196</v>
      </c>
      <c r="B19" s="11" t="s">
        <v>234</v>
      </c>
      <c r="C19" s="11" t="s">
        <v>235</v>
      </c>
      <c r="D19" s="11">
        <v>0.63249999999999995</v>
      </c>
      <c r="E19" s="11">
        <v>0.88660000000000005</v>
      </c>
      <c r="F19" s="11">
        <v>0.25409999999999999</v>
      </c>
      <c r="G19" s="11">
        <v>0.69140000000000001</v>
      </c>
    </row>
    <row r="20" spans="1:7">
      <c r="A20" s="11" t="s">
        <v>199</v>
      </c>
      <c r="B20" s="11" t="s">
        <v>236</v>
      </c>
      <c r="C20" s="11" t="s">
        <v>237</v>
      </c>
      <c r="D20" s="11">
        <v>0.57230000000000003</v>
      </c>
      <c r="E20" s="11">
        <v>0.89180000000000004</v>
      </c>
      <c r="F20" s="11">
        <v>0.31950000000000001</v>
      </c>
      <c r="G20" s="11">
        <v>0.747</v>
      </c>
    </row>
    <row r="22" spans="1:7">
      <c r="C22" s="4" t="s">
        <v>202</v>
      </c>
      <c r="D22" s="5">
        <f>AVERAGE(D6:D20)</f>
        <v>0.53039333333333338</v>
      </c>
      <c r="E22" s="5">
        <f>AVERAGE(E6:E20)</f>
        <v>0.8850933333333334</v>
      </c>
    </row>
    <row r="23" spans="1:7">
      <c r="C23" s="4" t="s">
        <v>203</v>
      </c>
      <c r="D23" s="5">
        <f>_xlfn.STDEV.S(D6:D20)</f>
        <v>9.6488093023119129E-2</v>
      </c>
      <c r="E23" s="5">
        <f>_xlfn.STDEV.S(E6:E20)</f>
        <v>3.0976545658810646E-2</v>
      </c>
    </row>
    <row r="24" spans="1:7">
      <c r="C24" s="4" t="s">
        <v>204</v>
      </c>
      <c r="D24" s="5">
        <f>MEDIAN(D6:D20)</f>
        <v>0.54239999999999999</v>
      </c>
      <c r="E24" s="5">
        <f>MEDIAN(E6:E20)</f>
        <v>0.8931</v>
      </c>
    </row>
    <row r="25" spans="1:7">
      <c r="C25" s="4" t="s">
        <v>205</v>
      </c>
      <c r="D25" s="5">
        <f>D23/D22</f>
        <v>0.18191799737889952</v>
      </c>
      <c r="E25" s="5">
        <f>E23/E22</f>
        <v>3.4998055563417771E-2</v>
      </c>
    </row>
  </sheetData>
  <mergeCells count="1">
    <mergeCell ref="D4: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0A86E-7428-4D15-884F-A70FBACA87DE}">
  <dimension ref="A1:G22"/>
  <sheetViews>
    <sheetView zoomScale="38" workbookViewId="0">
      <selection activeCell="C73" sqref="C73"/>
    </sheetView>
  </sheetViews>
  <sheetFormatPr baseColWidth="10" defaultRowHeight="14.4"/>
  <cols>
    <col min="1" max="1" width="24.44140625" bestFit="1" customWidth="1"/>
    <col min="2" max="2" width="173" customWidth="1"/>
    <col min="3" max="3" width="128.33203125" customWidth="1"/>
    <col min="4" max="4" width="23.44140625" customWidth="1"/>
    <col min="5" max="5" width="24" customWidth="1"/>
    <col min="6" max="6" width="19.5546875" customWidth="1"/>
    <col min="7" max="7" width="44.6640625" customWidth="1"/>
  </cols>
  <sheetData>
    <row r="1" spans="1:6">
      <c r="A1" t="s">
        <v>1</v>
      </c>
      <c r="B1" t="s">
        <v>2</v>
      </c>
      <c r="C1" t="s">
        <v>4</v>
      </c>
      <c r="D1" t="s">
        <v>5</v>
      </c>
      <c r="E1" t="s">
        <v>120</v>
      </c>
      <c r="F1" t="s">
        <v>144</v>
      </c>
    </row>
    <row r="2" spans="1:6">
      <c r="A2" t="s">
        <v>58</v>
      </c>
      <c r="B2" t="s">
        <v>6</v>
      </c>
      <c r="C2" t="s">
        <v>6</v>
      </c>
      <c r="D2" t="s">
        <v>6</v>
      </c>
    </row>
    <row r="3" spans="1:6">
      <c r="A3" t="s">
        <v>6</v>
      </c>
      <c r="B3" t="s">
        <v>6</v>
      </c>
      <c r="C3" t="s">
        <v>6</v>
      </c>
      <c r="D3" t="s">
        <v>6</v>
      </c>
    </row>
    <row r="4" spans="1:6">
      <c r="A4" s="10" t="s">
        <v>7</v>
      </c>
      <c r="B4" s="10" t="s">
        <v>8</v>
      </c>
      <c r="C4" s="10" t="s">
        <v>9</v>
      </c>
      <c r="D4" s="10" t="s">
        <v>140</v>
      </c>
      <c r="E4" s="10" t="s">
        <v>141</v>
      </c>
      <c r="F4" s="10" t="s">
        <v>142</v>
      </c>
    </row>
    <row r="5" spans="1:6">
      <c r="A5" s="11" t="s">
        <v>10</v>
      </c>
      <c r="B5" s="11" t="s">
        <v>59</v>
      </c>
      <c r="C5" s="11" t="s">
        <v>59</v>
      </c>
      <c r="D5" s="11">
        <v>4</v>
      </c>
      <c r="E5" s="11">
        <v>0</v>
      </c>
      <c r="F5" s="11">
        <f>Misiones_clasificar_manzanas_color[[#This Row],[Column5]]-Misiones_clasificar_manzanas_color[[#This Row],[Column6]]</f>
        <v>4</v>
      </c>
    </row>
    <row r="6" spans="1:6">
      <c r="A6" s="11" t="s">
        <v>12</v>
      </c>
      <c r="B6" s="11" t="s">
        <v>60</v>
      </c>
      <c r="C6" s="11" t="s">
        <v>60</v>
      </c>
      <c r="D6" s="11">
        <v>4</v>
      </c>
      <c r="E6" s="11">
        <v>0</v>
      </c>
      <c r="F6" s="11">
        <f>Misiones_clasificar_manzanas_color[[#This Row],[Column5]]-Misiones_clasificar_manzanas_color[[#This Row],[Column6]]</f>
        <v>4</v>
      </c>
    </row>
    <row r="7" spans="1:6">
      <c r="A7" s="11" t="s">
        <v>15</v>
      </c>
      <c r="B7" s="11" t="s">
        <v>61</v>
      </c>
      <c r="C7" s="11" t="s">
        <v>61</v>
      </c>
      <c r="D7" s="11">
        <v>4</v>
      </c>
      <c r="E7" s="11">
        <v>0</v>
      </c>
      <c r="F7" s="11">
        <f>Misiones_clasificar_manzanas_color[[#This Row],[Column5]]-Misiones_clasificar_manzanas_color[[#This Row],[Column6]]</f>
        <v>4</v>
      </c>
    </row>
    <row r="8" spans="1:6">
      <c r="A8" s="11" t="s">
        <v>17</v>
      </c>
      <c r="B8" s="11" t="s">
        <v>118</v>
      </c>
      <c r="C8" s="11" t="s">
        <v>118</v>
      </c>
      <c r="D8" s="11">
        <v>2</v>
      </c>
      <c r="E8" s="11">
        <v>0</v>
      </c>
      <c r="F8" s="11">
        <f>Misiones_clasificar_manzanas_color[[#This Row],[Column5]]-Misiones_clasificar_manzanas_color[[#This Row],[Column6]]</f>
        <v>2</v>
      </c>
    </row>
    <row r="9" spans="1:6">
      <c r="A9" s="11" t="s">
        <v>18</v>
      </c>
      <c r="B9" s="11" t="s">
        <v>62</v>
      </c>
      <c r="C9" s="11" t="s">
        <v>63</v>
      </c>
      <c r="D9" s="11">
        <v>2</v>
      </c>
      <c r="E9" s="11">
        <v>1</v>
      </c>
      <c r="F9" s="11">
        <f>Misiones_clasificar_manzanas_color[[#This Row],[Column5]]-Misiones_clasificar_manzanas_color[[#This Row],[Column6]]</f>
        <v>1</v>
      </c>
    </row>
    <row r="10" spans="1:6">
      <c r="A10" s="11" t="s">
        <v>20</v>
      </c>
      <c r="B10" s="11" t="s">
        <v>64</v>
      </c>
      <c r="C10" s="11" t="s">
        <v>64</v>
      </c>
      <c r="D10" s="11">
        <v>4</v>
      </c>
      <c r="E10" s="11">
        <v>0</v>
      </c>
      <c r="F10" s="11">
        <f>Misiones_clasificar_manzanas_color[[#This Row],[Column5]]-Misiones_clasificar_manzanas_color[[#This Row],[Column6]]</f>
        <v>4</v>
      </c>
    </row>
    <row r="11" spans="1:6">
      <c r="A11" s="11" t="s">
        <v>22</v>
      </c>
      <c r="B11" s="11" t="s">
        <v>59</v>
      </c>
      <c r="C11" s="11" t="s">
        <v>59</v>
      </c>
      <c r="D11" s="11">
        <v>4</v>
      </c>
      <c r="E11" s="11">
        <v>0</v>
      </c>
      <c r="F11" s="11">
        <f>Misiones_clasificar_manzanas_color[[#This Row],[Column5]]-Misiones_clasificar_manzanas_color[[#This Row],[Column6]]</f>
        <v>4</v>
      </c>
    </row>
    <row r="12" spans="1:6">
      <c r="A12" s="11" t="s">
        <v>23</v>
      </c>
      <c r="B12" s="11" t="s">
        <v>65</v>
      </c>
      <c r="C12" s="11" t="s">
        <v>66</v>
      </c>
      <c r="D12" s="11">
        <v>4</v>
      </c>
      <c r="E12" s="11">
        <v>2</v>
      </c>
      <c r="F12" s="11">
        <f>Misiones_clasificar_manzanas_color[[#This Row],[Column5]]-Misiones_clasificar_manzanas_color[[#This Row],[Column6]]</f>
        <v>2</v>
      </c>
    </row>
    <row r="13" spans="1:6">
      <c r="A13" s="11" t="s">
        <v>25</v>
      </c>
      <c r="B13" s="11" t="s">
        <v>67</v>
      </c>
      <c r="C13" s="11" t="s">
        <v>67</v>
      </c>
      <c r="D13" s="11">
        <v>3</v>
      </c>
      <c r="E13" s="11">
        <v>0</v>
      </c>
      <c r="F13" s="11">
        <f>Misiones_clasificar_manzanas_color[[#This Row],[Column5]]-Misiones_clasificar_manzanas_color[[#This Row],[Column6]]</f>
        <v>3</v>
      </c>
    </row>
    <row r="14" spans="1:6">
      <c r="A14" s="11" t="s">
        <v>27</v>
      </c>
      <c r="B14" s="11" t="s">
        <v>60</v>
      </c>
      <c r="C14" s="11" t="s">
        <v>60</v>
      </c>
      <c r="D14" s="11">
        <v>4</v>
      </c>
      <c r="E14" s="11">
        <v>0</v>
      </c>
      <c r="F14" s="11">
        <f>Misiones_clasificar_manzanas_color[[#This Row],[Column5]]-Misiones_clasificar_manzanas_color[[#This Row],[Column6]]</f>
        <v>4</v>
      </c>
    </row>
    <row r="15" spans="1:6">
      <c r="A15" s="11" t="s">
        <v>29</v>
      </c>
      <c r="B15" s="11" t="s">
        <v>68</v>
      </c>
      <c r="C15" s="11" t="s">
        <v>68</v>
      </c>
      <c r="D15" s="11">
        <v>4</v>
      </c>
      <c r="E15" s="11">
        <v>0</v>
      </c>
      <c r="F15" s="11">
        <f>Misiones_clasificar_manzanas_color[[#This Row],[Column5]]-Misiones_clasificar_manzanas_color[[#This Row],[Column6]]</f>
        <v>4</v>
      </c>
    </row>
    <row r="16" spans="1:6">
      <c r="A16" s="11" t="s">
        <v>31</v>
      </c>
      <c r="B16" s="11" t="s">
        <v>69</v>
      </c>
      <c r="C16" s="11" t="s">
        <v>69</v>
      </c>
      <c r="D16" s="11">
        <v>4</v>
      </c>
      <c r="E16" s="11">
        <v>0</v>
      </c>
      <c r="F16" s="11">
        <f>Misiones_clasificar_manzanas_color[[#This Row],[Column5]]-Misiones_clasificar_manzanas_color[[#This Row],[Column6]]</f>
        <v>4</v>
      </c>
    </row>
    <row r="17" spans="1:7">
      <c r="A17" s="11" t="s">
        <v>34</v>
      </c>
      <c r="B17" s="11" t="s">
        <v>70</v>
      </c>
      <c r="C17" s="11" t="s">
        <v>70</v>
      </c>
      <c r="D17" s="11">
        <v>4</v>
      </c>
      <c r="E17" s="11">
        <v>0</v>
      </c>
      <c r="F17" s="11">
        <f>Misiones_clasificar_manzanas_color[[#This Row],[Column5]]-Misiones_clasificar_manzanas_color[[#This Row],[Column6]]</f>
        <v>4</v>
      </c>
    </row>
    <row r="18" spans="1:7">
      <c r="A18" s="11" t="s">
        <v>36</v>
      </c>
      <c r="B18" s="11" t="s">
        <v>71</v>
      </c>
      <c r="C18" s="11" t="s">
        <v>119</v>
      </c>
      <c r="D18" s="11">
        <v>4</v>
      </c>
      <c r="E18" s="11">
        <v>1</v>
      </c>
      <c r="F18" s="11">
        <f>Misiones_clasificar_manzanas_color[[#This Row],[Column5]]-Misiones_clasificar_manzanas_color[[#This Row],[Column6]]</f>
        <v>3</v>
      </c>
    </row>
    <row r="19" spans="1:7">
      <c r="A19" s="11" t="s">
        <v>37</v>
      </c>
      <c r="B19" s="11" t="s">
        <v>60</v>
      </c>
      <c r="C19" s="11" t="s">
        <v>60</v>
      </c>
      <c r="D19" s="11">
        <v>4</v>
      </c>
      <c r="E19" s="11">
        <v>0</v>
      </c>
      <c r="F19" s="11">
        <f>Misiones_clasificar_manzanas_color[[#This Row],[Column5]]-Misiones_clasificar_manzanas_color[[#This Row],[Column6]]</f>
        <v>4</v>
      </c>
    </row>
    <row r="21" spans="1:7">
      <c r="C21" s="4" t="s">
        <v>132</v>
      </c>
      <c r="D21" s="3">
        <f>SUM(D5:D19)</f>
        <v>55</v>
      </c>
      <c r="E21" s="3">
        <f>SUM(E5:E19)</f>
        <v>4</v>
      </c>
      <c r="F21" s="3">
        <f>SUM(F5:F19)</f>
        <v>51</v>
      </c>
    </row>
    <row r="22" spans="1:7">
      <c r="C22" s="4" t="s">
        <v>143</v>
      </c>
      <c r="D22" s="6"/>
      <c r="E22" s="6">
        <f>E21/D21*100</f>
        <v>7.2727272727272725</v>
      </c>
      <c r="F22" s="6">
        <f>F21/D21*100</f>
        <v>92.72727272727272</v>
      </c>
      <c r="G22" s="7" t="s">
        <v>145</v>
      </c>
    </row>
  </sheetData>
  <phoneticPr fontId="18"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DC662-0399-40B4-9207-E9AAE86D0A58}">
  <dimension ref="A1:E97"/>
  <sheetViews>
    <sheetView zoomScale="25" zoomScaleNormal="25" workbookViewId="0">
      <selection activeCell="D97" sqref="D97"/>
    </sheetView>
  </sheetViews>
  <sheetFormatPr baseColWidth="10" defaultRowHeight="14.4"/>
  <cols>
    <col min="1" max="1" width="26.88671875" bestFit="1" customWidth="1"/>
    <col min="2" max="2" width="25.5546875" bestFit="1" customWidth="1"/>
    <col min="3" max="3" width="80.88671875" bestFit="1" customWidth="1"/>
    <col min="4" max="4" width="42.44140625" customWidth="1"/>
  </cols>
  <sheetData>
    <row r="1" spans="1:5">
      <c r="A1" t="s">
        <v>1</v>
      </c>
      <c r="B1" t="s">
        <v>2</v>
      </c>
      <c r="C1" t="s">
        <v>3</v>
      </c>
      <c r="D1" t="s">
        <v>4</v>
      </c>
      <c r="E1" t="s">
        <v>5</v>
      </c>
    </row>
    <row r="2" spans="1:5">
      <c r="A2" s="1" t="s">
        <v>72</v>
      </c>
      <c r="B2" t="s">
        <v>6</v>
      </c>
      <c r="C2" t="s">
        <v>6</v>
      </c>
    </row>
    <row r="3" spans="1:5">
      <c r="A3" s="1" t="s">
        <v>7</v>
      </c>
      <c r="B3" s="1" t="s">
        <v>39</v>
      </c>
      <c r="C3" s="1" t="s">
        <v>40</v>
      </c>
    </row>
    <row r="4" spans="1:5">
      <c r="A4" t="s">
        <v>10</v>
      </c>
      <c r="B4" s="1" t="s">
        <v>41</v>
      </c>
      <c r="C4" t="s">
        <v>103</v>
      </c>
    </row>
    <row r="5" spans="1:5">
      <c r="A5" t="s">
        <v>10</v>
      </c>
      <c r="B5" s="1" t="s">
        <v>43</v>
      </c>
      <c r="C5" t="s">
        <v>104</v>
      </c>
    </row>
    <row r="6" spans="1:5">
      <c r="A6" t="s">
        <v>10</v>
      </c>
      <c r="B6" s="1" t="s">
        <v>134</v>
      </c>
      <c r="C6">
        <v>4</v>
      </c>
    </row>
    <row r="7" spans="1:5">
      <c r="A7" t="s">
        <v>10</v>
      </c>
      <c r="B7" s="1" t="s">
        <v>133</v>
      </c>
      <c r="C7">
        <v>2</v>
      </c>
    </row>
    <row r="8" spans="1:5">
      <c r="A8" t="s">
        <v>10</v>
      </c>
      <c r="B8" s="1" t="s">
        <v>135</v>
      </c>
      <c r="C8">
        <f>C6-C7</f>
        <v>2</v>
      </c>
    </row>
    <row r="9" spans="1:5">
      <c r="A9" t="s">
        <v>6</v>
      </c>
      <c r="B9" s="1" t="s">
        <v>6</v>
      </c>
      <c r="C9" t="s">
        <v>6</v>
      </c>
    </row>
    <row r="10" spans="1:5">
      <c r="A10" t="s">
        <v>12</v>
      </c>
      <c r="B10" s="1" t="s">
        <v>41</v>
      </c>
      <c r="C10" t="s">
        <v>105</v>
      </c>
    </row>
    <row r="11" spans="1:5">
      <c r="A11" t="s">
        <v>12</v>
      </c>
      <c r="B11" s="1" t="s">
        <v>43</v>
      </c>
      <c r="C11" t="s">
        <v>105</v>
      </c>
    </row>
    <row r="12" spans="1:5">
      <c r="A12" t="s">
        <v>12</v>
      </c>
      <c r="B12" s="1" t="s">
        <v>134</v>
      </c>
      <c r="C12">
        <v>4</v>
      </c>
    </row>
    <row r="13" spans="1:5">
      <c r="A13" t="s">
        <v>12</v>
      </c>
      <c r="B13" s="1" t="s">
        <v>133</v>
      </c>
      <c r="C13">
        <v>0</v>
      </c>
    </row>
    <row r="14" spans="1:5">
      <c r="A14" t="s">
        <v>12</v>
      </c>
      <c r="B14" s="1" t="s">
        <v>135</v>
      </c>
      <c r="C14">
        <f>C12-C13</f>
        <v>4</v>
      </c>
    </row>
    <row r="15" spans="1:5">
      <c r="A15" t="s">
        <v>6</v>
      </c>
      <c r="B15" s="1" t="s">
        <v>6</v>
      </c>
      <c r="C15" t="s">
        <v>6</v>
      </c>
    </row>
    <row r="16" spans="1:5">
      <c r="A16" t="s">
        <v>15</v>
      </c>
      <c r="B16" s="1" t="s">
        <v>41</v>
      </c>
      <c r="C16" t="s">
        <v>107</v>
      </c>
    </row>
    <row r="17" spans="1:3">
      <c r="A17" t="s">
        <v>15</v>
      </c>
      <c r="B17" s="1" t="s">
        <v>43</v>
      </c>
      <c r="C17" t="s">
        <v>108</v>
      </c>
    </row>
    <row r="18" spans="1:3">
      <c r="A18" t="s">
        <v>15</v>
      </c>
      <c r="B18" s="1" t="s">
        <v>134</v>
      </c>
      <c r="C18">
        <v>4</v>
      </c>
    </row>
    <row r="19" spans="1:3">
      <c r="A19" t="s">
        <v>15</v>
      </c>
      <c r="B19" s="1" t="s">
        <v>133</v>
      </c>
      <c r="C19">
        <v>0</v>
      </c>
    </row>
    <row r="20" spans="1:3">
      <c r="A20" t="s">
        <v>15</v>
      </c>
      <c r="B20" s="1" t="s">
        <v>135</v>
      </c>
      <c r="C20">
        <f>C18-C19</f>
        <v>4</v>
      </c>
    </row>
    <row r="21" spans="1:3">
      <c r="A21" t="s">
        <v>6</v>
      </c>
      <c r="B21" s="1" t="s">
        <v>6</v>
      </c>
      <c r="C21" t="s">
        <v>6</v>
      </c>
    </row>
    <row r="22" spans="1:3">
      <c r="A22" t="s">
        <v>17</v>
      </c>
      <c r="B22" s="1" t="s">
        <v>41</v>
      </c>
      <c r="C22" t="s">
        <v>109</v>
      </c>
    </row>
    <row r="23" spans="1:3">
      <c r="A23" t="s">
        <v>17</v>
      </c>
      <c r="B23" s="1" t="s">
        <v>43</v>
      </c>
      <c r="C23" t="s">
        <v>109</v>
      </c>
    </row>
    <row r="24" spans="1:3">
      <c r="A24" t="s">
        <v>17</v>
      </c>
      <c r="B24" s="1" t="s">
        <v>134</v>
      </c>
      <c r="C24">
        <v>2</v>
      </c>
    </row>
    <row r="25" spans="1:3">
      <c r="A25" t="s">
        <v>17</v>
      </c>
      <c r="B25" s="1" t="s">
        <v>133</v>
      </c>
      <c r="C25">
        <v>0</v>
      </c>
    </row>
    <row r="26" spans="1:3">
      <c r="A26" t="s">
        <v>17</v>
      </c>
      <c r="B26" s="1" t="s">
        <v>135</v>
      </c>
      <c r="C26">
        <f>C24-C25</f>
        <v>2</v>
      </c>
    </row>
    <row r="27" spans="1:3">
      <c r="A27" t="s">
        <v>6</v>
      </c>
      <c r="B27" s="1" t="s">
        <v>6</v>
      </c>
      <c r="C27" t="s">
        <v>6</v>
      </c>
    </row>
    <row r="28" spans="1:3">
      <c r="A28" t="s">
        <v>18</v>
      </c>
      <c r="B28" s="1" t="s">
        <v>41</v>
      </c>
      <c r="C28" t="s">
        <v>127</v>
      </c>
    </row>
    <row r="29" spans="1:3">
      <c r="A29" t="s">
        <v>18</v>
      </c>
      <c r="B29" s="1" t="s">
        <v>43</v>
      </c>
      <c r="C29" t="s">
        <v>109</v>
      </c>
    </row>
    <row r="30" spans="1:3">
      <c r="A30" t="s">
        <v>18</v>
      </c>
      <c r="B30" s="1" t="s">
        <v>134</v>
      </c>
      <c r="C30">
        <v>2</v>
      </c>
    </row>
    <row r="31" spans="1:3">
      <c r="A31" t="s">
        <v>18</v>
      </c>
      <c r="B31" s="1" t="s">
        <v>133</v>
      </c>
      <c r="C31">
        <v>2</v>
      </c>
    </row>
    <row r="32" spans="1:3">
      <c r="A32" t="s">
        <v>18</v>
      </c>
      <c r="B32" s="1" t="s">
        <v>135</v>
      </c>
      <c r="C32">
        <f>C30-C31</f>
        <v>0</v>
      </c>
    </row>
    <row r="33" spans="1:3">
      <c r="A33" t="s">
        <v>6</v>
      </c>
      <c r="B33" s="1" t="s">
        <v>6</v>
      </c>
      <c r="C33" t="s">
        <v>6</v>
      </c>
    </row>
    <row r="34" spans="1:3">
      <c r="A34" t="s">
        <v>20</v>
      </c>
      <c r="B34" s="1" t="s">
        <v>41</v>
      </c>
      <c r="C34" t="s">
        <v>110</v>
      </c>
    </row>
    <row r="35" spans="1:3">
      <c r="A35" t="s">
        <v>20</v>
      </c>
      <c r="B35" s="1" t="s">
        <v>43</v>
      </c>
      <c r="C35" t="s">
        <v>106</v>
      </c>
    </row>
    <row r="36" spans="1:3">
      <c r="A36" t="s">
        <v>20</v>
      </c>
      <c r="B36" s="1" t="s">
        <v>134</v>
      </c>
      <c r="C36">
        <v>4</v>
      </c>
    </row>
    <row r="37" spans="1:3">
      <c r="A37" t="s">
        <v>20</v>
      </c>
      <c r="B37" s="1" t="s">
        <v>133</v>
      </c>
      <c r="C37">
        <v>2</v>
      </c>
    </row>
    <row r="38" spans="1:3">
      <c r="A38" t="s">
        <v>20</v>
      </c>
      <c r="B38" s="1" t="s">
        <v>135</v>
      </c>
      <c r="C38">
        <f>C36-C37</f>
        <v>2</v>
      </c>
    </row>
    <row r="39" spans="1:3">
      <c r="A39" t="s">
        <v>6</v>
      </c>
      <c r="B39" s="1" t="s">
        <v>6</v>
      </c>
      <c r="C39" t="s">
        <v>6</v>
      </c>
    </row>
    <row r="40" spans="1:3">
      <c r="A40" t="s">
        <v>22</v>
      </c>
      <c r="B40" s="1" t="s">
        <v>41</v>
      </c>
      <c r="C40" t="s">
        <v>111</v>
      </c>
    </row>
    <row r="41" spans="1:3">
      <c r="A41" t="s">
        <v>22</v>
      </c>
      <c r="B41" s="1" t="s">
        <v>43</v>
      </c>
      <c r="C41" t="s">
        <v>112</v>
      </c>
    </row>
    <row r="42" spans="1:3">
      <c r="A42" t="s">
        <v>22</v>
      </c>
      <c r="B42" s="1" t="s">
        <v>134</v>
      </c>
      <c r="C42">
        <v>4</v>
      </c>
    </row>
    <row r="43" spans="1:3">
      <c r="A43" t="s">
        <v>22</v>
      </c>
      <c r="B43" s="1" t="s">
        <v>133</v>
      </c>
      <c r="C43">
        <v>2</v>
      </c>
    </row>
    <row r="44" spans="1:3">
      <c r="A44" t="s">
        <v>22</v>
      </c>
      <c r="B44" s="1" t="s">
        <v>135</v>
      </c>
      <c r="C44">
        <f>C42-C43</f>
        <v>2</v>
      </c>
    </row>
    <row r="45" spans="1:3">
      <c r="A45" t="s">
        <v>6</v>
      </c>
      <c r="B45" s="1" t="s">
        <v>6</v>
      </c>
      <c r="C45" t="s">
        <v>6</v>
      </c>
    </row>
    <row r="46" spans="1:3">
      <c r="A46" t="s">
        <v>23</v>
      </c>
      <c r="B46" s="1" t="s">
        <v>41</v>
      </c>
      <c r="C46" t="s">
        <v>128</v>
      </c>
    </row>
    <row r="47" spans="1:3">
      <c r="A47" t="s">
        <v>23</v>
      </c>
      <c r="B47" s="1" t="s">
        <v>43</v>
      </c>
      <c r="C47" t="s">
        <v>128</v>
      </c>
    </row>
    <row r="48" spans="1:3">
      <c r="A48" t="s">
        <v>23</v>
      </c>
      <c r="B48" s="1" t="s">
        <v>134</v>
      </c>
      <c r="C48">
        <v>4</v>
      </c>
    </row>
    <row r="49" spans="1:3">
      <c r="A49" t="s">
        <v>23</v>
      </c>
      <c r="B49" s="1" t="s">
        <v>133</v>
      </c>
      <c r="C49">
        <v>0</v>
      </c>
    </row>
    <row r="50" spans="1:3">
      <c r="A50" t="s">
        <v>23</v>
      </c>
      <c r="B50" s="1" t="s">
        <v>135</v>
      </c>
      <c r="C50">
        <f>C48-C49</f>
        <v>4</v>
      </c>
    </row>
    <row r="51" spans="1:3">
      <c r="A51" t="s">
        <v>6</v>
      </c>
      <c r="B51" s="1" t="s">
        <v>6</v>
      </c>
      <c r="C51" t="s">
        <v>6</v>
      </c>
    </row>
    <row r="52" spans="1:3">
      <c r="A52" t="s">
        <v>25</v>
      </c>
      <c r="B52" s="1" t="s">
        <v>41</v>
      </c>
      <c r="C52" t="s">
        <v>130</v>
      </c>
    </row>
    <row r="53" spans="1:3">
      <c r="A53" t="s">
        <v>25</v>
      </c>
      <c r="B53" s="1" t="s">
        <v>43</v>
      </c>
      <c r="C53" t="s">
        <v>130</v>
      </c>
    </row>
    <row r="54" spans="1:3">
      <c r="A54" t="s">
        <v>25</v>
      </c>
      <c r="B54" s="1" t="s">
        <v>134</v>
      </c>
      <c r="C54">
        <v>3</v>
      </c>
    </row>
    <row r="55" spans="1:3">
      <c r="A55" t="s">
        <v>25</v>
      </c>
      <c r="B55" s="1" t="s">
        <v>133</v>
      </c>
      <c r="C55">
        <v>0</v>
      </c>
    </row>
    <row r="56" spans="1:3">
      <c r="A56" t="s">
        <v>25</v>
      </c>
      <c r="B56" s="1" t="s">
        <v>135</v>
      </c>
      <c r="C56">
        <f>C54-C55</f>
        <v>3</v>
      </c>
    </row>
    <row r="57" spans="1:3">
      <c r="A57" t="s">
        <v>6</v>
      </c>
      <c r="B57" s="1" t="s">
        <v>6</v>
      </c>
      <c r="C57" t="s">
        <v>6</v>
      </c>
    </row>
    <row r="58" spans="1:3">
      <c r="A58" t="s">
        <v>27</v>
      </c>
      <c r="B58" s="1" t="s">
        <v>41</v>
      </c>
      <c r="C58" t="s">
        <v>129</v>
      </c>
    </row>
    <row r="59" spans="1:3">
      <c r="A59" t="s">
        <v>27</v>
      </c>
      <c r="B59" s="1" t="s">
        <v>43</v>
      </c>
      <c r="C59" t="s">
        <v>104</v>
      </c>
    </row>
    <row r="60" spans="1:3">
      <c r="A60" t="s">
        <v>27</v>
      </c>
      <c r="B60" s="1" t="s">
        <v>134</v>
      </c>
      <c r="C60">
        <v>4</v>
      </c>
    </row>
    <row r="61" spans="1:3">
      <c r="A61" t="s">
        <v>27</v>
      </c>
      <c r="B61" s="1" t="s">
        <v>133</v>
      </c>
      <c r="C61">
        <v>0</v>
      </c>
    </row>
    <row r="62" spans="1:3">
      <c r="A62" t="s">
        <v>27</v>
      </c>
      <c r="B62" s="1" t="s">
        <v>135</v>
      </c>
      <c r="C62">
        <f>C60-C61</f>
        <v>4</v>
      </c>
    </row>
    <row r="63" spans="1:3">
      <c r="A63" t="s">
        <v>6</v>
      </c>
      <c r="B63" s="1" t="s">
        <v>6</v>
      </c>
      <c r="C63" t="s">
        <v>6</v>
      </c>
    </row>
    <row r="64" spans="1:3">
      <c r="A64" t="s">
        <v>29</v>
      </c>
      <c r="B64" s="1" t="s">
        <v>41</v>
      </c>
      <c r="C64" t="s">
        <v>113</v>
      </c>
    </row>
    <row r="65" spans="1:3">
      <c r="A65" t="s">
        <v>29</v>
      </c>
      <c r="B65" s="1" t="s">
        <v>43</v>
      </c>
      <c r="C65" t="s">
        <v>113</v>
      </c>
    </row>
    <row r="66" spans="1:3">
      <c r="A66" t="s">
        <v>29</v>
      </c>
      <c r="B66" s="1" t="s">
        <v>134</v>
      </c>
      <c r="C66">
        <v>4</v>
      </c>
    </row>
    <row r="67" spans="1:3">
      <c r="A67" t="s">
        <v>29</v>
      </c>
      <c r="B67" s="1" t="s">
        <v>133</v>
      </c>
      <c r="C67">
        <v>0</v>
      </c>
    </row>
    <row r="68" spans="1:3">
      <c r="A68" t="s">
        <v>29</v>
      </c>
      <c r="B68" s="1" t="s">
        <v>135</v>
      </c>
      <c r="C68">
        <f>C66-C67</f>
        <v>4</v>
      </c>
    </row>
    <row r="69" spans="1:3">
      <c r="A69" t="s">
        <v>6</v>
      </c>
      <c r="B69" s="1" t="s">
        <v>6</v>
      </c>
      <c r="C69" t="s">
        <v>6</v>
      </c>
    </row>
    <row r="70" spans="1:3">
      <c r="A70" t="s">
        <v>31</v>
      </c>
      <c r="B70" s="1" t="s">
        <v>41</v>
      </c>
      <c r="C70" t="s">
        <v>114</v>
      </c>
    </row>
    <row r="71" spans="1:3">
      <c r="A71" t="s">
        <v>31</v>
      </c>
      <c r="B71" s="1" t="s">
        <v>43</v>
      </c>
      <c r="C71" t="s">
        <v>114</v>
      </c>
    </row>
    <row r="72" spans="1:3">
      <c r="A72" t="s">
        <v>31</v>
      </c>
      <c r="B72" s="1" t="s">
        <v>134</v>
      </c>
      <c r="C72">
        <v>4</v>
      </c>
    </row>
    <row r="73" spans="1:3">
      <c r="A73" t="s">
        <v>31</v>
      </c>
      <c r="B73" s="1" t="s">
        <v>133</v>
      </c>
      <c r="C73">
        <v>0</v>
      </c>
    </row>
    <row r="74" spans="1:3">
      <c r="A74" t="s">
        <v>31</v>
      </c>
      <c r="B74" s="1" t="s">
        <v>135</v>
      </c>
      <c r="C74">
        <f>C72-C73</f>
        <v>4</v>
      </c>
    </row>
    <row r="75" spans="1:3">
      <c r="A75" t="s">
        <v>6</v>
      </c>
      <c r="B75" s="1" t="s">
        <v>6</v>
      </c>
      <c r="C75" t="s">
        <v>6</v>
      </c>
    </row>
    <row r="76" spans="1:3">
      <c r="A76" t="s">
        <v>34</v>
      </c>
      <c r="B76" s="1" t="s">
        <v>41</v>
      </c>
      <c r="C76" t="s">
        <v>115</v>
      </c>
    </row>
    <row r="77" spans="1:3">
      <c r="A77" t="s">
        <v>34</v>
      </c>
      <c r="B77" s="1" t="s">
        <v>43</v>
      </c>
      <c r="C77" t="s">
        <v>116</v>
      </c>
    </row>
    <row r="78" spans="1:3">
      <c r="A78" t="s">
        <v>34</v>
      </c>
      <c r="B78" s="1" t="s">
        <v>134</v>
      </c>
      <c r="C78">
        <v>4</v>
      </c>
    </row>
    <row r="79" spans="1:3">
      <c r="A79" t="s">
        <v>34</v>
      </c>
      <c r="B79" s="1" t="s">
        <v>133</v>
      </c>
      <c r="C79">
        <v>2</v>
      </c>
    </row>
    <row r="80" spans="1:3">
      <c r="A80" t="s">
        <v>34</v>
      </c>
      <c r="B80" s="1" t="s">
        <v>135</v>
      </c>
      <c r="C80">
        <f>C78-C79</f>
        <v>2</v>
      </c>
    </row>
    <row r="81" spans="1:3">
      <c r="A81" t="s">
        <v>6</v>
      </c>
      <c r="B81" s="1" t="s">
        <v>6</v>
      </c>
      <c r="C81" t="s">
        <v>6</v>
      </c>
    </row>
    <row r="82" spans="1:3">
      <c r="A82" t="s">
        <v>36</v>
      </c>
      <c r="B82" s="1" t="s">
        <v>41</v>
      </c>
      <c r="C82" t="s">
        <v>117</v>
      </c>
    </row>
    <row r="83" spans="1:3">
      <c r="A83" t="s">
        <v>36</v>
      </c>
      <c r="B83" s="1" t="s">
        <v>43</v>
      </c>
      <c r="C83" t="s">
        <v>117</v>
      </c>
    </row>
    <row r="84" spans="1:3">
      <c r="A84" t="s">
        <v>36</v>
      </c>
      <c r="B84" s="1" t="s">
        <v>134</v>
      </c>
      <c r="C84">
        <v>4</v>
      </c>
    </row>
    <row r="85" spans="1:3">
      <c r="A85" t="s">
        <v>36</v>
      </c>
      <c r="B85" s="1" t="s">
        <v>133</v>
      </c>
      <c r="C85">
        <v>0</v>
      </c>
    </row>
    <row r="86" spans="1:3">
      <c r="A86" t="s">
        <v>36</v>
      </c>
      <c r="B86" s="1" t="s">
        <v>135</v>
      </c>
      <c r="C86">
        <f>C84-C85</f>
        <v>4</v>
      </c>
    </row>
    <row r="87" spans="1:3">
      <c r="A87" t="s">
        <v>6</v>
      </c>
      <c r="B87" s="1" t="s">
        <v>6</v>
      </c>
      <c r="C87" t="s">
        <v>6</v>
      </c>
    </row>
    <row r="88" spans="1:3">
      <c r="A88" t="s">
        <v>37</v>
      </c>
      <c r="B88" s="1" t="s">
        <v>41</v>
      </c>
      <c r="C88" t="s">
        <v>129</v>
      </c>
    </row>
    <row r="89" spans="1:3">
      <c r="A89" t="s">
        <v>37</v>
      </c>
      <c r="B89" s="1" t="s">
        <v>43</v>
      </c>
      <c r="C89" t="s">
        <v>104</v>
      </c>
    </row>
    <row r="90" spans="1:3">
      <c r="A90" t="s">
        <v>37</v>
      </c>
      <c r="B90" s="1" t="s">
        <v>134</v>
      </c>
      <c r="C90">
        <v>4</v>
      </c>
    </row>
    <row r="91" spans="1:3">
      <c r="A91" t="s">
        <v>37</v>
      </c>
      <c r="B91" s="1" t="s">
        <v>133</v>
      </c>
      <c r="C91">
        <v>0</v>
      </c>
    </row>
    <row r="92" spans="1:3">
      <c r="A92" t="s">
        <v>37</v>
      </c>
      <c r="B92" s="1" t="s">
        <v>135</v>
      </c>
      <c r="C92">
        <f>C90-C91</f>
        <v>4</v>
      </c>
    </row>
    <row r="93" spans="1:3">
      <c r="B93" s="1" t="s">
        <v>6</v>
      </c>
    </row>
    <row r="94" spans="1:3">
      <c r="B94" s="4" t="s">
        <v>137</v>
      </c>
      <c r="C94" s="5">
        <f>SUM(C90,C84,C78,C72,C66,C60,C54,C48,C42,C36,C30,C24,C18,C12,C6)</f>
        <v>55</v>
      </c>
    </row>
    <row r="95" spans="1:3">
      <c r="B95" s="4" t="s">
        <v>136</v>
      </c>
      <c r="C95" s="5">
        <f>SUM(C91,C85,C79,C73,C67,C61,C55,C49,C43,C37,C31,C25,C19,C13,C7)</f>
        <v>10</v>
      </c>
    </row>
    <row r="96" spans="1:3">
      <c r="B96" s="4" t="s">
        <v>138</v>
      </c>
      <c r="C96" s="5">
        <f>C94-C95</f>
        <v>45</v>
      </c>
    </row>
    <row r="97" spans="2:4">
      <c r="B97" s="4" t="s">
        <v>139</v>
      </c>
      <c r="C97" s="6">
        <f>C96/C94*100</f>
        <v>81.818181818181827</v>
      </c>
      <c r="D97" s="7" t="s">
        <v>145</v>
      </c>
    </row>
  </sheetData>
  <phoneticPr fontId="18"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9445-42DC-49F0-B74F-571FF9A28F80}">
  <dimension ref="A1:G25"/>
  <sheetViews>
    <sheetView zoomScale="55" zoomScaleNormal="55" workbookViewId="0">
      <selection activeCell="E34" sqref="E34"/>
    </sheetView>
  </sheetViews>
  <sheetFormatPr baseColWidth="10" defaultRowHeight="14.4"/>
  <cols>
    <col min="1" max="1" width="17.6640625" customWidth="1"/>
    <col min="2" max="2" width="80" customWidth="1"/>
    <col min="3" max="3" width="79.88671875" customWidth="1"/>
    <col min="4" max="6" width="31.44140625" customWidth="1"/>
    <col min="7" max="7" width="35.44140625" customWidth="1"/>
  </cols>
  <sheetData>
    <row r="1" spans="1:7">
      <c r="A1" s="1" t="s">
        <v>270</v>
      </c>
    </row>
    <row r="2" spans="1:7">
      <c r="A2" s="1" t="s">
        <v>238</v>
      </c>
      <c r="B2" t="s">
        <v>239</v>
      </c>
    </row>
    <row r="4" spans="1:7">
      <c r="D4" s="12" t="s">
        <v>149</v>
      </c>
      <c r="E4" s="12"/>
    </row>
    <row r="5" spans="1:7">
      <c r="A5" s="9" t="s">
        <v>150</v>
      </c>
      <c r="B5" s="9" t="s">
        <v>151</v>
      </c>
      <c r="C5" s="9" t="s">
        <v>152</v>
      </c>
      <c r="D5" s="9" t="s">
        <v>153</v>
      </c>
      <c r="E5" s="9" t="s">
        <v>154</v>
      </c>
      <c r="F5" s="9" t="s">
        <v>155</v>
      </c>
      <c r="G5" s="9" t="s">
        <v>156</v>
      </c>
    </row>
    <row r="6" spans="1:7">
      <c r="A6" s="11" t="s">
        <v>157</v>
      </c>
      <c r="B6" s="11" t="s">
        <v>240</v>
      </c>
      <c r="C6" s="11" t="s">
        <v>241</v>
      </c>
      <c r="D6" s="11">
        <v>0.64500000000000002</v>
      </c>
      <c r="E6" s="11">
        <v>0.91180000000000005</v>
      </c>
      <c r="F6" s="11">
        <v>0.26679999999999998</v>
      </c>
      <c r="G6" s="11">
        <v>0.75149999999999995</v>
      </c>
    </row>
    <row r="7" spans="1:7">
      <c r="A7" s="11" t="s">
        <v>160</v>
      </c>
      <c r="B7" s="11" t="s">
        <v>242</v>
      </c>
      <c r="C7" s="11" t="s">
        <v>243</v>
      </c>
      <c r="D7" s="11">
        <v>0.45079999999999998</v>
      </c>
      <c r="E7" s="11">
        <v>0.90769999999999995</v>
      </c>
      <c r="F7" s="11">
        <v>0.45689999999999997</v>
      </c>
      <c r="G7" s="11">
        <v>0.83199999999999996</v>
      </c>
    </row>
    <row r="8" spans="1:7">
      <c r="A8" s="11" t="s">
        <v>163</v>
      </c>
      <c r="B8" s="11" t="s">
        <v>244</v>
      </c>
      <c r="C8" s="11" t="s">
        <v>245</v>
      </c>
      <c r="D8" s="11">
        <v>0.53080000000000005</v>
      </c>
      <c r="E8" s="11">
        <v>0.87419999999999998</v>
      </c>
      <c r="F8" s="11">
        <v>0.34339999999999998</v>
      </c>
      <c r="G8" s="11">
        <v>0.7319</v>
      </c>
    </row>
    <row r="9" spans="1:7">
      <c r="A9" s="11" t="s">
        <v>166</v>
      </c>
      <c r="B9" s="11" t="s">
        <v>246</v>
      </c>
      <c r="C9" s="11" t="s">
        <v>247</v>
      </c>
      <c r="D9" s="11">
        <v>0.30170000000000002</v>
      </c>
      <c r="E9" s="11">
        <v>0.85029999999999994</v>
      </c>
      <c r="F9" s="11">
        <v>0.54859999999999998</v>
      </c>
      <c r="G9" s="11">
        <v>0.78559999999999997</v>
      </c>
    </row>
    <row r="10" spans="1:7">
      <c r="A10" s="11" t="s">
        <v>169</v>
      </c>
      <c r="B10" s="11" t="s">
        <v>248</v>
      </c>
      <c r="C10" s="11" t="s">
        <v>249</v>
      </c>
      <c r="D10" s="11">
        <v>0.4163</v>
      </c>
      <c r="E10" s="11">
        <v>0.92169999999999996</v>
      </c>
      <c r="F10" s="11">
        <v>0.50549999999999995</v>
      </c>
      <c r="G10" s="11">
        <v>0.8659</v>
      </c>
    </row>
    <row r="11" spans="1:7">
      <c r="A11" s="11" t="s">
        <v>172</v>
      </c>
      <c r="B11" s="11" t="s">
        <v>250</v>
      </c>
      <c r="C11" s="11" t="s">
        <v>251</v>
      </c>
      <c r="D11" s="11">
        <v>0.43569999999999998</v>
      </c>
      <c r="E11" s="11">
        <v>0.84530000000000005</v>
      </c>
      <c r="F11" s="11">
        <v>0.40960000000000002</v>
      </c>
      <c r="G11" s="11">
        <v>0.7258</v>
      </c>
    </row>
    <row r="12" spans="1:7">
      <c r="A12" s="11" t="s">
        <v>175</v>
      </c>
      <c r="B12" s="11" t="s">
        <v>252</v>
      </c>
      <c r="C12" s="11" t="s">
        <v>253</v>
      </c>
      <c r="D12" s="11">
        <v>0.4556</v>
      </c>
      <c r="E12" s="11">
        <v>0.90659999999999996</v>
      </c>
      <c r="F12" s="11">
        <v>0.45090000000000002</v>
      </c>
      <c r="G12" s="11">
        <v>0.82840000000000003</v>
      </c>
    </row>
    <row r="13" spans="1:7">
      <c r="A13" s="11" t="s">
        <v>178</v>
      </c>
      <c r="B13" s="11" t="s">
        <v>254</v>
      </c>
      <c r="C13" s="11" t="s">
        <v>255</v>
      </c>
      <c r="D13" s="11">
        <v>0.52559999999999996</v>
      </c>
      <c r="E13" s="11">
        <v>0.93410000000000004</v>
      </c>
      <c r="F13" s="11">
        <v>0.40849999999999997</v>
      </c>
      <c r="G13" s="11">
        <v>0.86099999999999999</v>
      </c>
    </row>
    <row r="14" spans="1:7">
      <c r="A14" s="11" t="s">
        <v>181</v>
      </c>
      <c r="B14" s="11" t="s">
        <v>256</v>
      </c>
      <c r="C14" s="11" t="s">
        <v>257</v>
      </c>
      <c r="D14" s="11">
        <v>0.53690000000000004</v>
      </c>
      <c r="E14" s="11">
        <v>0.91400000000000003</v>
      </c>
      <c r="F14" s="11">
        <v>0.37709999999999999</v>
      </c>
      <c r="G14" s="11">
        <v>0.81430000000000002</v>
      </c>
    </row>
    <row r="15" spans="1:7">
      <c r="A15" s="11" t="s">
        <v>184</v>
      </c>
      <c r="B15" s="11" t="s">
        <v>258</v>
      </c>
      <c r="C15" s="11" t="s">
        <v>259</v>
      </c>
      <c r="D15" s="11">
        <v>0.53659999999999997</v>
      </c>
      <c r="E15" s="11">
        <v>0.89249999999999996</v>
      </c>
      <c r="F15" s="11">
        <v>0.35589999999999999</v>
      </c>
      <c r="G15" s="11">
        <v>0.76800000000000002</v>
      </c>
    </row>
    <row r="16" spans="1:7">
      <c r="A16" s="11" t="s">
        <v>187</v>
      </c>
      <c r="B16" s="11" t="s">
        <v>260</v>
      </c>
      <c r="C16" s="11" t="s">
        <v>261</v>
      </c>
      <c r="D16" s="11">
        <v>0.33389999999999997</v>
      </c>
      <c r="E16" s="11">
        <v>0.9224</v>
      </c>
      <c r="F16" s="11">
        <v>0.58850000000000002</v>
      </c>
      <c r="G16" s="11">
        <v>0.88349999999999995</v>
      </c>
    </row>
    <row r="17" spans="1:7">
      <c r="A17" s="11" t="s">
        <v>190</v>
      </c>
      <c r="B17" s="11" t="s">
        <v>262</v>
      </c>
      <c r="C17" s="11" t="s">
        <v>263</v>
      </c>
      <c r="D17" s="11">
        <v>0.51300000000000001</v>
      </c>
      <c r="E17" s="11">
        <v>0.91210000000000002</v>
      </c>
      <c r="F17" s="11">
        <v>0.39910000000000001</v>
      </c>
      <c r="G17" s="11">
        <v>0.81950000000000001</v>
      </c>
    </row>
    <row r="18" spans="1:7">
      <c r="A18" s="11" t="s">
        <v>193</v>
      </c>
      <c r="B18" s="11" t="s">
        <v>264</v>
      </c>
      <c r="C18" s="11" t="s">
        <v>265</v>
      </c>
      <c r="D18" s="11">
        <v>0.54749999999999999</v>
      </c>
      <c r="E18" s="11">
        <v>0.88049999999999995</v>
      </c>
      <c r="F18" s="11">
        <v>0.33300000000000002</v>
      </c>
      <c r="G18" s="11">
        <v>0.7359</v>
      </c>
    </row>
    <row r="19" spans="1:7">
      <c r="A19" s="11" t="s">
        <v>196</v>
      </c>
      <c r="B19" s="11" t="s">
        <v>266</v>
      </c>
      <c r="C19" s="11" t="s">
        <v>267</v>
      </c>
      <c r="D19" s="11">
        <v>0.30509999999999998</v>
      </c>
      <c r="E19" s="11">
        <v>0.90980000000000005</v>
      </c>
      <c r="F19" s="11">
        <v>0.60470000000000002</v>
      </c>
      <c r="G19" s="11">
        <v>0.87019999999999997</v>
      </c>
    </row>
    <row r="20" spans="1:7">
      <c r="A20" s="11" t="s">
        <v>199</v>
      </c>
      <c r="B20" s="11" t="s">
        <v>268</v>
      </c>
      <c r="C20" s="11" t="s">
        <v>269</v>
      </c>
      <c r="D20" s="11">
        <v>0.58040000000000003</v>
      </c>
      <c r="E20" s="11">
        <v>0.9113</v>
      </c>
      <c r="F20" s="11">
        <v>0.33090000000000003</v>
      </c>
      <c r="G20" s="11">
        <v>0.78849999999999998</v>
      </c>
    </row>
    <row r="22" spans="1:7">
      <c r="C22" s="4" t="s">
        <v>202</v>
      </c>
      <c r="D22" s="5">
        <f>AVERAGE(D6:D20)</f>
        <v>0.47432666666666667</v>
      </c>
      <c r="E22" s="5">
        <f>AVERAGE(E6:E20)</f>
        <v>0.89962000000000009</v>
      </c>
    </row>
    <row r="23" spans="1:7">
      <c r="C23" s="4" t="s">
        <v>203</v>
      </c>
      <c r="D23" s="5">
        <f>_xlfn.STDEV.S(D6:D20)</f>
        <v>0.10168686856273636</v>
      </c>
      <c r="E23" s="5">
        <f>_xlfn.STDEV.S(E6:E20)</f>
        <v>2.6057414628908558E-2</v>
      </c>
    </row>
    <row r="24" spans="1:7">
      <c r="C24" s="4" t="s">
        <v>204</v>
      </c>
      <c r="D24" s="5">
        <f>MEDIAN(D6:D20)</f>
        <v>0.51300000000000001</v>
      </c>
      <c r="E24" s="5">
        <f>MEDIAN(E6:E20)</f>
        <v>0.90980000000000005</v>
      </c>
    </row>
    <row r="25" spans="1:7">
      <c r="C25" s="4" t="s">
        <v>205</v>
      </c>
      <c r="D25" s="5">
        <f>D23/D22</f>
        <v>0.21438151322450708</v>
      </c>
      <c r="E25" s="5">
        <f>E23/E22</f>
        <v>2.8964912550753157E-2</v>
      </c>
    </row>
  </sheetData>
  <mergeCells count="1">
    <mergeCell ref="D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4798-AFF4-4B74-BB21-53E1B407EEBE}">
  <dimension ref="A1:G22"/>
  <sheetViews>
    <sheetView zoomScale="36" workbookViewId="0">
      <selection activeCell="C37" sqref="C37"/>
    </sheetView>
  </sheetViews>
  <sheetFormatPr baseColWidth="10" defaultRowHeight="14.4"/>
  <cols>
    <col min="1" max="1" width="20.88671875" bestFit="1" customWidth="1"/>
    <col min="2" max="2" width="197.6640625" customWidth="1"/>
    <col min="3" max="3" width="167.109375" customWidth="1"/>
    <col min="4" max="4" width="22.6640625" customWidth="1"/>
    <col min="5" max="5" width="22" customWidth="1"/>
    <col min="7" max="7" width="44.88671875" customWidth="1"/>
  </cols>
  <sheetData>
    <row r="1" spans="1:6">
      <c r="A1" t="s">
        <v>1</v>
      </c>
      <c r="B1" t="s">
        <v>2</v>
      </c>
      <c r="C1" t="s">
        <v>4</v>
      </c>
      <c r="D1" t="s">
        <v>120</v>
      </c>
    </row>
    <row r="2" spans="1:6">
      <c r="A2" s="1" t="s">
        <v>88</v>
      </c>
      <c r="B2" t="s">
        <v>6</v>
      </c>
      <c r="C2" t="s">
        <v>6</v>
      </c>
    </row>
    <row r="3" spans="1:6">
      <c r="A3" t="s">
        <v>6</v>
      </c>
      <c r="B3" t="s">
        <v>6</v>
      </c>
      <c r="C3" t="s">
        <v>6</v>
      </c>
    </row>
    <row r="4" spans="1:6">
      <c r="A4" s="10" t="s">
        <v>7</v>
      </c>
      <c r="B4" s="10" t="s">
        <v>8</v>
      </c>
      <c r="C4" s="10" t="s">
        <v>9</v>
      </c>
      <c r="D4" s="10" t="s">
        <v>140</v>
      </c>
      <c r="E4" s="10" t="s">
        <v>141</v>
      </c>
      <c r="F4" s="10" t="s">
        <v>142</v>
      </c>
    </row>
    <row r="5" spans="1:6">
      <c r="A5" s="11" t="s">
        <v>10</v>
      </c>
      <c r="B5" s="11" t="s">
        <v>89</v>
      </c>
      <c r="C5" s="11" t="s">
        <v>89</v>
      </c>
      <c r="D5" s="11">
        <v>6</v>
      </c>
      <c r="E5" s="11">
        <v>0</v>
      </c>
      <c r="F5" s="11">
        <f>Apilar_misiones[[#This Row],[Column6]]-E5</f>
        <v>6</v>
      </c>
    </row>
    <row r="6" spans="1:6">
      <c r="A6" s="11" t="s">
        <v>12</v>
      </c>
      <c r="B6" s="11" t="s">
        <v>90</v>
      </c>
      <c r="C6" s="11" t="s">
        <v>91</v>
      </c>
      <c r="D6" s="11">
        <v>6</v>
      </c>
      <c r="E6" s="11">
        <v>1</v>
      </c>
      <c r="F6" s="11">
        <f>Apilar_misiones[[#This Row],[Column6]]-E6</f>
        <v>5</v>
      </c>
    </row>
    <row r="7" spans="1:6">
      <c r="A7" s="11" t="s">
        <v>15</v>
      </c>
      <c r="B7" s="11" t="s">
        <v>92</v>
      </c>
      <c r="C7" s="11" t="s">
        <v>92</v>
      </c>
      <c r="D7" s="11">
        <v>6</v>
      </c>
      <c r="E7" s="11">
        <v>0</v>
      </c>
      <c r="F7" s="11">
        <f>Apilar_misiones[[#This Row],[Column6]]-E7</f>
        <v>6</v>
      </c>
    </row>
    <row r="8" spans="1:6">
      <c r="A8" s="11" t="s">
        <v>17</v>
      </c>
      <c r="B8" s="11" t="s">
        <v>93</v>
      </c>
      <c r="C8" s="11" t="s">
        <v>121</v>
      </c>
      <c r="D8" s="11">
        <v>6</v>
      </c>
      <c r="E8" s="11">
        <v>3</v>
      </c>
      <c r="F8" s="11">
        <f>Apilar_misiones[[#This Row],[Column6]]-E8</f>
        <v>3</v>
      </c>
    </row>
    <row r="9" spans="1:6">
      <c r="A9" s="11" t="s">
        <v>18</v>
      </c>
      <c r="B9" s="11" t="s">
        <v>94</v>
      </c>
      <c r="C9" s="11" t="s">
        <v>94</v>
      </c>
      <c r="D9" s="11">
        <v>6</v>
      </c>
      <c r="E9" s="11">
        <v>0</v>
      </c>
      <c r="F9" s="11">
        <f>Apilar_misiones[[#This Row],[Column6]]-E9</f>
        <v>6</v>
      </c>
    </row>
    <row r="10" spans="1:6">
      <c r="A10" s="11" t="s">
        <v>20</v>
      </c>
      <c r="B10" s="11" t="s">
        <v>95</v>
      </c>
      <c r="C10" s="11" t="s">
        <v>95</v>
      </c>
      <c r="D10" s="11">
        <v>6</v>
      </c>
      <c r="E10" s="11">
        <v>0</v>
      </c>
      <c r="F10" s="11">
        <f>Apilar_misiones[[#This Row],[Column6]]-E10</f>
        <v>6</v>
      </c>
    </row>
    <row r="11" spans="1:6">
      <c r="A11" s="11" t="s">
        <v>22</v>
      </c>
      <c r="B11" s="11" t="s">
        <v>96</v>
      </c>
      <c r="C11" s="11" t="s">
        <v>97</v>
      </c>
      <c r="D11" s="11">
        <v>6</v>
      </c>
      <c r="E11" s="11">
        <v>2</v>
      </c>
      <c r="F11" s="11">
        <f>Apilar_misiones[[#This Row],[Column6]]-E11</f>
        <v>4</v>
      </c>
    </row>
    <row r="12" spans="1:6">
      <c r="A12" s="11" t="s">
        <v>23</v>
      </c>
      <c r="B12" s="11" t="s">
        <v>98</v>
      </c>
      <c r="C12" s="11" t="s">
        <v>98</v>
      </c>
      <c r="D12" s="11">
        <v>6</v>
      </c>
      <c r="E12" s="11">
        <v>0</v>
      </c>
      <c r="F12" s="11">
        <f>Apilar_misiones[[#This Row],[Column6]]-E12</f>
        <v>6</v>
      </c>
    </row>
    <row r="13" spans="1:6">
      <c r="A13" s="11" t="s">
        <v>25</v>
      </c>
      <c r="B13" s="11" t="s">
        <v>98</v>
      </c>
      <c r="C13" s="11" t="s">
        <v>98</v>
      </c>
      <c r="D13" s="11">
        <v>6</v>
      </c>
      <c r="E13" s="11">
        <v>0</v>
      </c>
      <c r="F13" s="11">
        <f>Apilar_misiones[[#This Row],[Column6]]-E13</f>
        <v>6</v>
      </c>
    </row>
    <row r="14" spans="1:6">
      <c r="A14" s="11" t="s">
        <v>27</v>
      </c>
      <c r="B14" s="11" t="s">
        <v>89</v>
      </c>
      <c r="C14" s="11" t="s">
        <v>89</v>
      </c>
      <c r="D14" s="11">
        <v>6</v>
      </c>
      <c r="E14" s="11">
        <v>0</v>
      </c>
      <c r="F14" s="11">
        <f>Apilar_misiones[[#This Row],[Column6]]-E14</f>
        <v>6</v>
      </c>
    </row>
    <row r="15" spans="1:6">
      <c r="A15" s="11" t="s">
        <v>29</v>
      </c>
      <c r="B15" s="11" t="s">
        <v>99</v>
      </c>
      <c r="C15" s="11" t="s">
        <v>99</v>
      </c>
      <c r="D15" s="11">
        <v>6</v>
      </c>
      <c r="E15" s="11">
        <v>0</v>
      </c>
      <c r="F15" s="11">
        <f>Apilar_misiones[[#This Row],[Column6]]-E15</f>
        <v>6</v>
      </c>
    </row>
    <row r="16" spans="1:6">
      <c r="A16" s="11" t="s">
        <v>31</v>
      </c>
      <c r="B16" s="11" t="s">
        <v>98</v>
      </c>
      <c r="C16" s="11" t="s">
        <v>98</v>
      </c>
      <c r="D16" s="11">
        <v>6</v>
      </c>
      <c r="E16" s="11">
        <v>0</v>
      </c>
      <c r="F16" s="11">
        <f>Apilar_misiones[[#This Row],[Column6]]-E16</f>
        <v>6</v>
      </c>
    </row>
    <row r="17" spans="1:7">
      <c r="A17" s="11" t="s">
        <v>34</v>
      </c>
      <c r="B17" s="11" t="s">
        <v>98</v>
      </c>
      <c r="C17" s="11" t="s">
        <v>98</v>
      </c>
      <c r="D17" s="11">
        <v>6</v>
      </c>
      <c r="E17" s="11">
        <v>0</v>
      </c>
      <c r="F17" s="11">
        <f>Apilar_misiones[[#This Row],[Column6]]-E17</f>
        <v>6</v>
      </c>
    </row>
    <row r="18" spans="1:7">
      <c r="A18" s="11" t="s">
        <v>36</v>
      </c>
      <c r="B18" s="11" t="s">
        <v>100</v>
      </c>
      <c r="C18" s="11" t="s">
        <v>101</v>
      </c>
      <c r="D18" s="11">
        <v>6</v>
      </c>
      <c r="E18" s="11">
        <v>3</v>
      </c>
      <c r="F18" s="11">
        <f>Apilar_misiones[[#This Row],[Column6]]-E18</f>
        <v>3</v>
      </c>
    </row>
    <row r="19" spans="1:7">
      <c r="A19" s="11" t="s">
        <v>37</v>
      </c>
      <c r="B19" s="11" t="s">
        <v>102</v>
      </c>
      <c r="C19" s="11" t="s">
        <v>102</v>
      </c>
      <c r="D19" s="11">
        <v>3</v>
      </c>
      <c r="E19" s="11">
        <v>0</v>
      </c>
      <c r="F19" s="11">
        <f>Apilar_misiones[[#This Row],[Column6]]-E19</f>
        <v>3</v>
      </c>
    </row>
    <row r="21" spans="1:7">
      <c r="C21" s="4" t="s">
        <v>132</v>
      </c>
      <c r="D21" s="3">
        <f>SUM(D5:D19)</f>
        <v>87</v>
      </c>
      <c r="E21" s="3">
        <f>SUM(E5:E19)</f>
        <v>9</v>
      </c>
      <c r="F21" s="3">
        <f>SUM(F5:F19)</f>
        <v>78</v>
      </c>
    </row>
    <row r="22" spans="1:7">
      <c r="C22" s="4" t="s">
        <v>143</v>
      </c>
      <c r="D22" s="6"/>
      <c r="E22" s="6">
        <f>E21/D21*100</f>
        <v>10.344827586206897</v>
      </c>
      <c r="F22" s="6">
        <f>F21/D21*100</f>
        <v>89.65517241379311</v>
      </c>
      <c r="G22" s="7" t="s">
        <v>145</v>
      </c>
    </row>
  </sheetData>
  <phoneticPr fontId="1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8DC01-105B-4E36-AC3F-6DD53C836694}">
  <dimension ref="A1:E97"/>
  <sheetViews>
    <sheetView tabSelected="1" zoomScale="37" workbookViewId="0">
      <selection activeCell="D97" sqref="D97"/>
    </sheetView>
  </sheetViews>
  <sheetFormatPr baseColWidth="10" defaultRowHeight="14.4"/>
  <cols>
    <col min="1" max="1" width="23.33203125" bestFit="1" customWidth="1"/>
    <col min="2" max="2" width="36.109375" customWidth="1"/>
    <col min="3" max="3" width="80.88671875" bestFit="1" customWidth="1"/>
    <col min="4" max="4" width="38.88671875" customWidth="1"/>
  </cols>
  <sheetData>
    <row r="1" spans="1:5">
      <c r="A1" t="s">
        <v>1</v>
      </c>
      <c r="B1" t="s">
        <v>2</v>
      </c>
      <c r="C1" t="s">
        <v>3</v>
      </c>
      <c r="D1" t="s">
        <v>4</v>
      </c>
      <c r="E1" t="s">
        <v>5</v>
      </c>
    </row>
    <row r="2" spans="1:5">
      <c r="A2" s="1" t="s">
        <v>73</v>
      </c>
      <c r="B2" t="s">
        <v>6</v>
      </c>
      <c r="C2" t="s">
        <v>6</v>
      </c>
    </row>
    <row r="3" spans="1:5">
      <c r="A3" s="1" t="s">
        <v>7</v>
      </c>
      <c r="B3" s="1" t="s">
        <v>39</v>
      </c>
      <c r="C3" s="1" t="s">
        <v>40</v>
      </c>
    </row>
    <row r="4" spans="1:5">
      <c r="A4" t="s">
        <v>10</v>
      </c>
      <c r="B4" s="1" t="s">
        <v>41</v>
      </c>
      <c r="C4" t="s">
        <v>74</v>
      </c>
    </row>
    <row r="5" spans="1:5">
      <c r="A5" t="s">
        <v>10</v>
      </c>
      <c r="B5" s="1" t="s">
        <v>43</v>
      </c>
      <c r="C5" t="s">
        <v>74</v>
      </c>
    </row>
    <row r="6" spans="1:5">
      <c r="A6" t="s">
        <v>10</v>
      </c>
      <c r="B6" s="1" t="s">
        <v>134</v>
      </c>
      <c r="C6">
        <v>6</v>
      </c>
    </row>
    <row r="7" spans="1:5">
      <c r="A7" t="s">
        <v>10</v>
      </c>
      <c r="B7" s="1" t="s">
        <v>133</v>
      </c>
      <c r="C7">
        <v>0</v>
      </c>
    </row>
    <row r="8" spans="1:5">
      <c r="A8" t="s">
        <v>10</v>
      </c>
      <c r="B8" s="1" t="s">
        <v>135</v>
      </c>
      <c r="C8">
        <f>C6-C7</f>
        <v>6</v>
      </c>
    </row>
    <row r="9" spans="1:5">
      <c r="A9" t="s">
        <v>6</v>
      </c>
      <c r="B9" s="1" t="s">
        <v>6</v>
      </c>
      <c r="C9" t="s">
        <v>6</v>
      </c>
    </row>
    <row r="10" spans="1:5">
      <c r="A10" t="s">
        <v>12</v>
      </c>
      <c r="B10" s="1" t="s">
        <v>41</v>
      </c>
      <c r="C10" t="s">
        <v>75</v>
      </c>
    </row>
    <row r="11" spans="1:5">
      <c r="A11" t="s">
        <v>12</v>
      </c>
      <c r="B11" s="1" t="s">
        <v>43</v>
      </c>
      <c r="C11" t="s">
        <v>76</v>
      </c>
    </row>
    <row r="12" spans="1:5">
      <c r="A12" t="s">
        <v>12</v>
      </c>
      <c r="B12" s="1" t="s">
        <v>134</v>
      </c>
      <c r="C12">
        <v>6</v>
      </c>
    </row>
    <row r="13" spans="1:5">
      <c r="A13" t="s">
        <v>12</v>
      </c>
      <c r="B13" s="1" t="s">
        <v>133</v>
      </c>
      <c r="C13">
        <v>0</v>
      </c>
    </row>
    <row r="14" spans="1:5">
      <c r="A14" t="s">
        <v>12</v>
      </c>
      <c r="B14" s="1" t="s">
        <v>135</v>
      </c>
      <c r="C14">
        <f>C12-C13</f>
        <v>6</v>
      </c>
    </row>
    <row r="15" spans="1:5">
      <c r="A15" t="s">
        <v>6</v>
      </c>
      <c r="B15" s="1" t="s">
        <v>6</v>
      </c>
      <c r="C15" t="s">
        <v>6</v>
      </c>
    </row>
    <row r="16" spans="1:5">
      <c r="A16" t="s">
        <v>15</v>
      </c>
      <c r="B16" s="1" t="s">
        <v>41</v>
      </c>
      <c r="C16" t="s">
        <v>77</v>
      </c>
    </row>
    <row r="17" spans="1:3">
      <c r="A17" t="s">
        <v>15</v>
      </c>
      <c r="B17" s="1" t="s">
        <v>43</v>
      </c>
      <c r="C17" t="s">
        <v>77</v>
      </c>
    </row>
    <row r="18" spans="1:3">
      <c r="A18" t="s">
        <v>15</v>
      </c>
      <c r="B18" s="1" t="s">
        <v>134</v>
      </c>
      <c r="C18">
        <v>6</v>
      </c>
    </row>
    <row r="19" spans="1:3">
      <c r="A19" t="s">
        <v>15</v>
      </c>
      <c r="B19" s="1" t="s">
        <v>133</v>
      </c>
      <c r="C19">
        <v>0</v>
      </c>
    </row>
    <row r="20" spans="1:3">
      <c r="A20" t="s">
        <v>15</v>
      </c>
      <c r="B20" s="1" t="s">
        <v>135</v>
      </c>
      <c r="C20">
        <f>C18-C19</f>
        <v>6</v>
      </c>
    </row>
    <row r="21" spans="1:3">
      <c r="A21" t="s">
        <v>6</v>
      </c>
      <c r="B21" s="1" t="s">
        <v>6</v>
      </c>
      <c r="C21" t="s">
        <v>6</v>
      </c>
    </row>
    <row r="22" spans="1:3">
      <c r="A22" t="s">
        <v>17</v>
      </c>
      <c r="B22" s="1" t="s">
        <v>41</v>
      </c>
      <c r="C22" t="s">
        <v>77</v>
      </c>
    </row>
    <row r="23" spans="1:3">
      <c r="A23" t="s">
        <v>17</v>
      </c>
      <c r="B23" s="1" t="s">
        <v>43</v>
      </c>
      <c r="C23" t="s">
        <v>78</v>
      </c>
    </row>
    <row r="24" spans="1:3">
      <c r="A24" t="s">
        <v>17</v>
      </c>
      <c r="B24" s="1" t="s">
        <v>134</v>
      </c>
      <c r="C24">
        <v>6</v>
      </c>
    </row>
    <row r="25" spans="1:3">
      <c r="A25" t="s">
        <v>17</v>
      </c>
      <c r="B25" s="1" t="s">
        <v>133</v>
      </c>
      <c r="C25">
        <v>0</v>
      </c>
    </row>
    <row r="26" spans="1:3">
      <c r="A26" t="s">
        <v>17</v>
      </c>
      <c r="B26" s="1" t="s">
        <v>135</v>
      </c>
      <c r="C26">
        <f>C24-C25</f>
        <v>6</v>
      </c>
    </row>
    <row r="27" spans="1:3">
      <c r="A27" t="s">
        <v>6</v>
      </c>
      <c r="B27" s="1" t="s">
        <v>6</v>
      </c>
      <c r="C27" t="s">
        <v>6</v>
      </c>
    </row>
    <row r="28" spans="1:3">
      <c r="A28" t="s">
        <v>18</v>
      </c>
      <c r="B28" s="1" t="s">
        <v>41</v>
      </c>
      <c r="C28" t="s">
        <v>79</v>
      </c>
    </row>
    <row r="29" spans="1:3">
      <c r="A29" t="s">
        <v>18</v>
      </c>
      <c r="B29" s="1" t="s">
        <v>43</v>
      </c>
      <c r="C29" t="s">
        <v>79</v>
      </c>
    </row>
    <row r="30" spans="1:3">
      <c r="A30" t="s">
        <v>18</v>
      </c>
      <c r="B30" s="1" t="s">
        <v>134</v>
      </c>
      <c r="C30">
        <v>6</v>
      </c>
    </row>
    <row r="31" spans="1:3">
      <c r="A31" t="s">
        <v>18</v>
      </c>
      <c r="B31" s="1" t="s">
        <v>133</v>
      </c>
      <c r="C31">
        <v>0</v>
      </c>
    </row>
    <row r="32" spans="1:3">
      <c r="A32" t="s">
        <v>18</v>
      </c>
      <c r="B32" s="1" t="s">
        <v>135</v>
      </c>
      <c r="C32">
        <f>C30-C31</f>
        <v>6</v>
      </c>
    </row>
    <row r="33" spans="1:3">
      <c r="B33" s="1" t="s">
        <v>6</v>
      </c>
    </row>
    <row r="34" spans="1:3">
      <c r="A34" t="s">
        <v>20</v>
      </c>
      <c r="B34" s="1" t="s">
        <v>41</v>
      </c>
      <c r="C34" t="s">
        <v>80</v>
      </c>
    </row>
    <row r="35" spans="1:3">
      <c r="A35" t="s">
        <v>20</v>
      </c>
      <c r="B35" s="1" t="s">
        <v>43</v>
      </c>
      <c r="C35" t="s">
        <v>80</v>
      </c>
    </row>
    <row r="36" spans="1:3">
      <c r="A36" t="s">
        <v>20</v>
      </c>
      <c r="B36" s="1" t="s">
        <v>134</v>
      </c>
      <c r="C36">
        <v>6</v>
      </c>
    </row>
    <row r="37" spans="1:3">
      <c r="A37" t="s">
        <v>20</v>
      </c>
      <c r="B37" s="1" t="s">
        <v>133</v>
      </c>
      <c r="C37">
        <v>0</v>
      </c>
    </row>
    <row r="38" spans="1:3">
      <c r="A38" t="s">
        <v>20</v>
      </c>
      <c r="B38" s="1" t="s">
        <v>135</v>
      </c>
      <c r="C38">
        <f>C36-C37</f>
        <v>6</v>
      </c>
    </row>
    <row r="39" spans="1:3">
      <c r="A39" t="s">
        <v>6</v>
      </c>
      <c r="B39" s="1" t="s">
        <v>6</v>
      </c>
      <c r="C39" t="s">
        <v>6</v>
      </c>
    </row>
    <row r="40" spans="1:3">
      <c r="A40" t="s">
        <v>22</v>
      </c>
      <c r="B40" s="1" t="s">
        <v>41</v>
      </c>
      <c r="C40" t="s">
        <v>84</v>
      </c>
    </row>
    <row r="41" spans="1:3">
      <c r="A41" t="s">
        <v>22</v>
      </c>
      <c r="B41" s="1" t="s">
        <v>43</v>
      </c>
      <c r="C41" t="s">
        <v>84</v>
      </c>
    </row>
    <row r="42" spans="1:3">
      <c r="A42" t="s">
        <v>22</v>
      </c>
      <c r="B42" s="1" t="s">
        <v>134</v>
      </c>
      <c r="C42">
        <v>6</v>
      </c>
    </row>
    <row r="43" spans="1:3">
      <c r="A43" t="s">
        <v>22</v>
      </c>
      <c r="B43" s="1" t="s">
        <v>133</v>
      </c>
      <c r="C43">
        <v>0</v>
      </c>
    </row>
    <row r="44" spans="1:3">
      <c r="A44" t="s">
        <v>22</v>
      </c>
      <c r="B44" s="1" t="s">
        <v>135</v>
      </c>
      <c r="C44">
        <f>C42-C43</f>
        <v>6</v>
      </c>
    </row>
    <row r="45" spans="1:3">
      <c r="A45" t="s">
        <v>6</v>
      </c>
      <c r="B45" s="1" t="s">
        <v>6</v>
      </c>
      <c r="C45" t="s">
        <v>6</v>
      </c>
    </row>
    <row r="46" spans="1:3">
      <c r="A46" t="s">
        <v>23</v>
      </c>
      <c r="B46" s="1" t="s">
        <v>41</v>
      </c>
      <c r="C46" t="s">
        <v>81</v>
      </c>
    </row>
    <row r="47" spans="1:3">
      <c r="A47" t="s">
        <v>23</v>
      </c>
      <c r="B47" s="1" t="s">
        <v>43</v>
      </c>
      <c r="C47" t="s">
        <v>81</v>
      </c>
    </row>
    <row r="48" spans="1:3">
      <c r="A48" t="s">
        <v>23</v>
      </c>
      <c r="B48" s="1" t="s">
        <v>134</v>
      </c>
      <c r="C48">
        <v>6</v>
      </c>
    </row>
    <row r="49" spans="1:3">
      <c r="A49" t="s">
        <v>23</v>
      </c>
      <c r="B49" s="1" t="s">
        <v>133</v>
      </c>
      <c r="C49">
        <v>0</v>
      </c>
    </row>
    <row r="50" spans="1:3">
      <c r="A50" t="s">
        <v>23</v>
      </c>
      <c r="B50" s="1" t="s">
        <v>135</v>
      </c>
      <c r="C50">
        <f>C48-C49</f>
        <v>6</v>
      </c>
    </row>
    <row r="51" spans="1:3">
      <c r="A51" t="s">
        <v>6</v>
      </c>
      <c r="B51" s="1" t="s">
        <v>6</v>
      </c>
      <c r="C51" t="s">
        <v>6</v>
      </c>
    </row>
    <row r="52" spans="1:3">
      <c r="A52" t="s">
        <v>25</v>
      </c>
      <c r="B52" s="1" t="s">
        <v>41</v>
      </c>
      <c r="C52" t="s">
        <v>74</v>
      </c>
    </row>
    <row r="53" spans="1:3">
      <c r="A53" t="s">
        <v>25</v>
      </c>
      <c r="B53" s="1" t="s">
        <v>43</v>
      </c>
      <c r="C53" t="s">
        <v>74</v>
      </c>
    </row>
    <row r="54" spans="1:3">
      <c r="A54" t="s">
        <v>25</v>
      </c>
      <c r="B54" s="1" t="s">
        <v>134</v>
      </c>
      <c r="C54">
        <v>6</v>
      </c>
    </row>
    <row r="55" spans="1:3">
      <c r="A55" t="s">
        <v>25</v>
      </c>
      <c r="B55" s="1" t="s">
        <v>133</v>
      </c>
      <c r="C55">
        <v>0</v>
      </c>
    </row>
    <row r="56" spans="1:3">
      <c r="A56" t="s">
        <v>25</v>
      </c>
      <c r="B56" s="1" t="s">
        <v>135</v>
      </c>
      <c r="C56">
        <f>C54-C55</f>
        <v>6</v>
      </c>
    </row>
    <row r="57" spans="1:3">
      <c r="A57" t="s">
        <v>6</v>
      </c>
      <c r="B57" s="1" t="s">
        <v>6</v>
      </c>
      <c r="C57" t="s">
        <v>6</v>
      </c>
    </row>
    <row r="58" spans="1:3">
      <c r="A58" t="s">
        <v>27</v>
      </c>
      <c r="B58" s="1" t="s">
        <v>41</v>
      </c>
      <c r="C58" t="s">
        <v>82</v>
      </c>
    </row>
    <row r="59" spans="1:3">
      <c r="A59" t="s">
        <v>27</v>
      </c>
      <c r="B59" s="1" t="s">
        <v>43</v>
      </c>
      <c r="C59" t="s">
        <v>83</v>
      </c>
    </row>
    <row r="60" spans="1:3">
      <c r="A60" t="s">
        <v>27</v>
      </c>
      <c r="B60" s="1" t="s">
        <v>134</v>
      </c>
      <c r="C60">
        <v>6</v>
      </c>
    </row>
    <row r="61" spans="1:3">
      <c r="A61" t="s">
        <v>27</v>
      </c>
      <c r="B61" s="1" t="s">
        <v>133</v>
      </c>
      <c r="C61">
        <v>2</v>
      </c>
    </row>
    <row r="62" spans="1:3">
      <c r="A62" t="s">
        <v>27</v>
      </c>
      <c r="B62" s="1" t="s">
        <v>135</v>
      </c>
      <c r="C62">
        <f>C60-C61</f>
        <v>4</v>
      </c>
    </row>
    <row r="63" spans="1:3">
      <c r="B63" s="1" t="s">
        <v>6</v>
      </c>
    </row>
    <row r="64" spans="1:3">
      <c r="A64" t="s">
        <v>29</v>
      </c>
      <c r="B64" s="1" t="s">
        <v>41</v>
      </c>
      <c r="C64" t="s">
        <v>84</v>
      </c>
    </row>
    <row r="65" spans="1:3">
      <c r="A65" t="s">
        <v>29</v>
      </c>
      <c r="B65" s="1" t="s">
        <v>43</v>
      </c>
      <c r="C65" t="s">
        <v>84</v>
      </c>
    </row>
    <row r="66" spans="1:3">
      <c r="A66" t="s">
        <v>29</v>
      </c>
      <c r="B66" s="1" t="s">
        <v>134</v>
      </c>
      <c r="C66">
        <v>6</v>
      </c>
    </row>
    <row r="67" spans="1:3">
      <c r="A67" t="s">
        <v>29</v>
      </c>
      <c r="B67" s="1" t="s">
        <v>133</v>
      </c>
      <c r="C67">
        <v>0</v>
      </c>
    </row>
    <row r="68" spans="1:3">
      <c r="A68" t="s">
        <v>29</v>
      </c>
      <c r="B68" s="1" t="s">
        <v>135</v>
      </c>
      <c r="C68">
        <f>C66-C67</f>
        <v>6</v>
      </c>
    </row>
    <row r="69" spans="1:3">
      <c r="A69" t="s">
        <v>6</v>
      </c>
      <c r="B69" s="1" t="s">
        <v>6</v>
      </c>
      <c r="C69" t="s">
        <v>6</v>
      </c>
    </row>
    <row r="70" spans="1:3">
      <c r="A70" t="s">
        <v>31</v>
      </c>
      <c r="B70" s="1" t="s">
        <v>41</v>
      </c>
      <c r="C70" t="s">
        <v>85</v>
      </c>
    </row>
    <row r="71" spans="1:3">
      <c r="A71" t="s">
        <v>31</v>
      </c>
      <c r="B71" s="1" t="s">
        <v>43</v>
      </c>
      <c r="C71" t="s">
        <v>77</v>
      </c>
    </row>
    <row r="72" spans="1:3">
      <c r="A72" t="s">
        <v>31</v>
      </c>
      <c r="B72" s="1" t="s">
        <v>134</v>
      </c>
      <c r="C72">
        <v>6</v>
      </c>
    </row>
    <row r="73" spans="1:3">
      <c r="A73" t="s">
        <v>31</v>
      </c>
      <c r="B73" s="1" t="s">
        <v>133</v>
      </c>
      <c r="C73">
        <v>3</v>
      </c>
    </row>
    <row r="74" spans="1:3">
      <c r="A74" t="s">
        <v>31</v>
      </c>
      <c r="B74" s="1" t="s">
        <v>135</v>
      </c>
      <c r="C74">
        <f>C72-C73</f>
        <v>3</v>
      </c>
    </row>
    <row r="75" spans="1:3">
      <c r="A75" t="s">
        <v>6</v>
      </c>
      <c r="B75" s="1" t="s">
        <v>6</v>
      </c>
      <c r="C75" t="s">
        <v>6</v>
      </c>
    </row>
    <row r="76" spans="1:3">
      <c r="A76" t="s">
        <v>34</v>
      </c>
      <c r="B76" s="1" t="s">
        <v>41</v>
      </c>
      <c r="C76" t="s">
        <v>86</v>
      </c>
    </row>
    <row r="77" spans="1:3">
      <c r="A77" t="s">
        <v>34</v>
      </c>
      <c r="B77" s="1" t="s">
        <v>43</v>
      </c>
      <c r="C77" t="s">
        <v>86</v>
      </c>
    </row>
    <row r="78" spans="1:3">
      <c r="A78" t="s">
        <v>34</v>
      </c>
      <c r="B78" s="1" t="s">
        <v>134</v>
      </c>
      <c r="C78">
        <v>6</v>
      </c>
    </row>
    <row r="79" spans="1:3">
      <c r="A79" t="s">
        <v>34</v>
      </c>
      <c r="B79" s="1" t="s">
        <v>133</v>
      </c>
      <c r="C79">
        <v>0</v>
      </c>
    </row>
    <row r="80" spans="1:3">
      <c r="A80" t="s">
        <v>34</v>
      </c>
      <c r="B80" s="1" t="s">
        <v>135</v>
      </c>
      <c r="C80">
        <f>C78-C79</f>
        <v>6</v>
      </c>
    </row>
    <row r="81" spans="1:3">
      <c r="A81" t="s">
        <v>6</v>
      </c>
      <c r="B81" s="1" t="s">
        <v>6</v>
      </c>
      <c r="C81" t="s">
        <v>6</v>
      </c>
    </row>
    <row r="82" spans="1:3">
      <c r="A82" t="s">
        <v>36</v>
      </c>
      <c r="B82" s="1" t="s">
        <v>41</v>
      </c>
      <c r="C82" t="s">
        <v>131</v>
      </c>
    </row>
    <row r="83" spans="1:3">
      <c r="A83" t="s">
        <v>36</v>
      </c>
      <c r="B83" s="1" t="s">
        <v>43</v>
      </c>
      <c r="C83" t="s">
        <v>131</v>
      </c>
    </row>
    <row r="84" spans="1:3">
      <c r="A84" t="s">
        <v>36</v>
      </c>
      <c r="B84" s="1" t="s">
        <v>134</v>
      </c>
      <c r="C84">
        <v>6</v>
      </c>
    </row>
    <row r="85" spans="1:3">
      <c r="A85" t="s">
        <v>36</v>
      </c>
      <c r="B85" s="1" t="s">
        <v>133</v>
      </c>
      <c r="C85">
        <v>0</v>
      </c>
    </row>
    <row r="86" spans="1:3">
      <c r="A86" t="s">
        <v>36</v>
      </c>
      <c r="B86" s="1" t="s">
        <v>135</v>
      </c>
      <c r="C86">
        <f>C84-C85</f>
        <v>6</v>
      </c>
    </row>
    <row r="87" spans="1:3">
      <c r="A87" t="s">
        <v>6</v>
      </c>
      <c r="B87" s="1" t="s">
        <v>6</v>
      </c>
      <c r="C87" t="s">
        <v>6</v>
      </c>
    </row>
    <row r="88" spans="1:3">
      <c r="A88" t="s">
        <v>37</v>
      </c>
      <c r="B88" s="1" t="s">
        <v>41</v>
      </c>
      <c r="C88" t="s">
        <v>87</v>
      </c>
    </row>
    <row r="89" spans="1:3">
      <c r="A89" t="s">
        <v>37</v>
      </c>
      <c r="B89" s="1" t="s">
        <v>43</v>
      </c>
      <c r="C89" t="s">
        <v>87</v>
      </c>
    </row>
    <row r="90" spans="1:3">
      <c r="A90" t="s">
        <v>37</v>
      </c>
      <c r="B90" s="1" t="s">
        <v>134</v>
      </c>
      <c r="C90">
        <v>3</v>
      </c>
    </row>
    <row r="91" spans="1:3">
      <c r="A91" t="s">
        <v>37</v>
      </c>
      <c r="B91" s="1" t="s">
        <v>133</v>
      </c>
      <c r="C91">
        <v>0</v>
      </c>
    </row>
    <row r="92" spans="1:3">
      <c r="A92" t="s">
        <v>37</v>
      </c>
      <c r="B92" s="1" t="s">
        <v>135</v>
      </c>
      <c r="C92">
        <f>C90-C91</f>
        <v>3</v>
      </c>
    </row>
    <row r="94" spans="1:3">
      <c r="B94" s="4" t="s">
        <v>137</v>
      </c>
      <c r="C94" s="5">
        <f>SUM(C90,C84,C78,C72,C66,C60,C54,C48,C42,C36,C30,C24,C18,C12,C6)</f>
        <v>87</v>
      </c>
    </row>
    <row r="95" spans="1:3">
      <c r="B95" s="4" t="s">
        <v>136</v>
      </c>
      <c r="C95" s="5">
        <f>SUM(C91,C85,C79,C73,C67,C61,C55,C49,C43,C37,C31,C25,C19,C13,C7)</f>
        <v>5</v>
      </c>
    </row>
    <row r="96" spans="1:3">
      <c r="B96" s="4" t="s">
        <v>138</v>
      </c>
      <c r="C96" s="5">
        <f>C94-C95</f>
        <v>82</v>
      </c>
    </row>
    <row r="97" spans="2:4">
      <c r="B97" s="4" t="s">
        <v>139</v>
      </c>
      <c r="C97" s="2">
        <f>C96/C94*100</f>
        <v>94.252873563218387</v>
      </c>
      <c r="D97" s="7" t="s">
        <v>145</v>
      </c>
    </row>
  </sheetData>
  <phoneticPr fontId="18"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s E A A B Q S w M E F A A C A A g A M m r t W n P 4 W e m k A A A A 9 g A A A B I A H A B D b 2 5 m a W c v U G F j a 2 F n Z S 5 4 b W w g o h g A K K A U A A A A A A A A A A A A A A A A A A A A A A A A A A A A h Y 9 N D o I w G E S v Q r q n P 0 i C I R 9 l w V Y S o 4 l x 2 9 Q K j V A M L Z a 7 u f B I X k G M o u 5 c z p u 3 m L l f b 5 C P b R N c V G 9 1 Z z L E M E W B M r I 7 a F N l a H D H c I l y D m s h T 6 J S w S Q b m 4 7 2 k K H a u X N K i P c e + w X u + o p E l D K y L 1 d b W a t W o I + s / 8 u h N t Y J I x X i s H u N 4 R F m c Y x Z k m A K Z I Z Q a v M V o m n v s / 2 B U A y N G 3 r F l Q 2 L D Z A 5 A n l / 4 A 9 Q S w M E F A A C A A g A M m r t 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J q 7 V q 7 h g g K x Q E A A O w R A A A T A B w A R m 9 y b X V s Y X M v U 2 V j d G l v b j E u b S C i G A A o o B Q A A A A A A A A A A A A A A A A A A A A A A A A A A A D t l s 1 O 4 z A U h f e V + g 6 W 2 b R S V F F K Z 8 E o C 9 Q C K 4 Z B Z F Y T F L n O B a 7 k n 8 r X j Y Z B P N U 8 w r w Y H k L F X w M d s T F q s o l z Y t n H 9 4 t P T C A 9 W s P O 6 v v w a 7 f T 7 d C V c F C y Y 6 Q g A R U S F Z r S 2 d A S R p A X x F K m w H c 7 L F w n D i / B B G V C 1 W B q 5 U K D 8 b 1 D V D C Y W O P D A / X 4 Z C / / Q e A o L z E M k Z 8 Y m D q s I F / 2 t 5 Q f k H T o r U O b Z 4 d H + X e 3 g F m Y q Q R W C Y W l k P j 3 j 2 G E 5 E E L p q 3 H K m j W C J W / 4 X Q g q e L 9 5 O c U F G r 0 4 F K e 8 I R N r F p o Q + k 4 Y Q d G 2 h L N Z f p l v L 0 9 T N j p w n o 4 8 9 c K 0 s f m 4 F s Y / 7 y f 1 E v e 4 h n O L Z N C z 1 C U l o f F Z 2 I W e m V O G L q w T t f j Z 9 d z o F 5 d o O T m h t f q M M z v w x v m 4 Z e / T d h S 3 2 n Q R w 3 6 b o M + f q b f 9 r s d N K t 9 P 6 V 9 z 2 N F B S N D 3 W T z H c 6 j T 8 d 5 X W 6 P 3 7 4 S h B c o h S u 0 M L / / l S U y d m 9 Z b f f p m r z L e g M s 6 1 Y Y H x n l 1 w Y 3 d m 8 + h J W Y o x I u M k z P v G 0 s o f 3 7 5 R f 6 I Z k i Y / T C X Z u R a 1 L d 4 i t S s r f T 5 5 H x b a P y C b L G A 2 i E 4 N p T 6 H + c Q g t p l Y 3 t 9 / e + 4 T Z t P 5 S 2 o + g 2 7 a a n 7 R 1 Q S w E C L Q A U A A I A C A A y a u 1 a c / h Z 6 a Q A A A D 2 A A A A E g A A A A A A A A A A A A A A A A A A A A A A Q 2 9 u Z m l n L 1 B h Y 2 t h Z 2 U u e G 1 s U E s B A i 0 A F A A C A A g A M m r t W g / K 6 a u k A A A A 6 Q A A A B M A A A A A A A A A A A A A A A A A 8 A A A A F t D b 2 5 0 Z W 5 0 X 1 R 5 c G V z X S 5 4 b W x Q S w E C L Q A U A A I A C A A y a u 1 a u 4 Y I C s U B A A D s E Q A A E w A A A A A A A A A A A A A A A A D h A Q A A R m 9 y b X V s Y X M v U 2 V j d G l v b j E u b V B L B Q Y A A A A A A w A D A M I A A A D z 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W g A A A A A A A C 1 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a X N p b 2 5 l c 1 9 j a W x p b m R y b 3 N f Y 2 F u Y X N 0 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j E 5 M T Y 3 Y y 0 3 Y T k w L T R j O T A t O T E 1 Z S 1 h Z G Y z Z T E x M z g 4 Z T A i I C 8 + P E V u d H J 5 I F R 5 c G U 9 I k J 1 Z m Z l c k 5 l e H R S Z W Z y Z X N o I i B W Y W x 1 Z T 0 i b D E i I C 8 + P E V u d H J 5 I F R 5 c G U 9 I l J l c 3 V s d F R 5 c G U i I F Z h b H V l P S J z V G F i b G U i I C 8 + P E V u d H J 5 I F R 5 c G U 9 I k 5 h b W V V c G R h d G V k Q W Z 0 Z X J G a W x s I i B W Y W x 1 Z T 0 i b D A i I C 8 + P E V u d H J 5 I F R 5 c G U 9 I k Z p b G x U Y X J n Z X Q i I F Z h b H V l P S J z T W l z a W 9 u Z X N f Y 2 l s a W 5 k c m 9 z X 2 N h b m F z d G F 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1 L T A 3 L T E y V D E 1 O j E y O j E z L j A 4 N T E x M z N 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W l z a W 9 u Z X N f Y 2 l s a W 5 k c m 9 z X 2 N h b m F z d G F z L 0 F 1 d G 9 S Z W 1 v d m V k Q 2 9 s d W 1 u c z E u e 0 N v b H V t b j E s M H 0 m c X V v d D s s J n F 1 b 3 Q 7 U 2 V j d G l v b j E v T W l z a W 9 u Z X N f Y 2 l s a W 5 k c m 9 z X 2 N h b m F z d G F z L 0 F 1 d G 9 S Z W 1 v d m V k Q 2 9 s d W 1 u c z E u e 0 N v b H V t b j I s M X 0 m c X V v d D s s J n F 1 b 3 Q 7 U 2 V j d G l v b j E v T W l z a W 9 u Z X N f Y 2 l s a W 5 k c m 9 z X 2 N h b m F z d G F z L 0 F 1 d G 9 S Z W 1 v d m V k Q 2 9 s d W 1 u c z E u e 0 N v b H V t b j M s M n 0 m c X V v d D s s J n F 1 b 3 Q 7 U 2 V j d G l v b j E v T W l z a W 9 u Z X N f Y 2 l s a W 5 k c m 9 z X 2 N h b m F z d G F z L 0 F 1 d G 9 S Z W 1 v d m V k Q 2 9 s d W 1 u c z E u e 0 N v b H V t b j Q s M 3 0 m c X V v d D s s J n F 1 b 3 Q 7 U 2 V j d G l v b j E v T W l z a W 9 u Z X N f Y 2 l s a W 5 k c m 9 z X 2 N h b m F z d G F z L 0 F 1 d G 9 S Z W 1 v d m V k Q 2 9 s d W 1 u c z E u e 0 N v b H V t b j U s N H 0 m c X V v d D t d L C Z x d W 9 0 O 0 N v b H V t b k N v d W 5 0 J n F 1 b 3 Q 7 O j U s J n F 1 b 3 Q 7 S 2 V 5 Q 2 9 s d W 1 u T m F t Z X M m c X V v d D s 6 W 1 0 s J n F 1 b 3 Q 7 Q 2 9 s d W 1 u S W R l b n R p d G l l c y Z x d W 9 0 O z p b J n F 1 b 3 Q 7 U 2 V j d G l v b j E v T W l z a W 9 u Z X N f Y 2 l s a W 5 k c m 9 z X 2 N h b m F z d G F z L 0 F 1 d G 9 S Z W 1 v d m V k Q 2 9 s d W 1 u c z E u e 0 N v b H V t b j E s M H 0 m c X V v d D s s J n F 1 b 3 Q 7 U 2 V j d G l v b j E v T W l z a W 9 u Z X N f Y 2 l s a W 5 k c m 9 z X 2 N h b m F z d G F z L 0 F 1 d G 9 S Z W 1 v d m V k Q 2 9 s d W 1 u c z E u e 0 N v b H V t b j I s M X 0 m c X V v d D s s J n F 1 b 3 Q 7 U 2 V j d G l v b j E v T W l z a W 9 u Z X N f Y 2 l s a W 5 k c m 9 z X 2 N h b m F z d G F z L 0 F 1 d G 9 S Z W 1 v d m V k Q 2 9 s d W 1 u c z E u e 0 N v b H V t b j M s M n 0 m c X V v d D s s J n F 1 b 3 Q 7 U 2 V j d G l v b j E v T W l z a W 9 u Z X N f Y 2 l s a W 5 k c m 9 z X 2 N h b m F z d G F z L 0 F 1 d G 9 S Z W 1 v d m V k Q 2 9 s d W 1 u c z E u e 0 N v b H V t b j Q s M 3 0 m c X V v d D s s J n F 1 b 3 Q 7 U 2 V j d G l v b j E v T W l z a W 9 u Z X N f Y 2 l s a W 5 k c m 9 z X 2 N h b m F z d G F z L 0 F 1 d G 9 S Z W 1 v d m V k Q 2 9 s d W 1 u c z E u e 0 N v b H V t b j U s N H 0 m c X V v d D t d L C Z x d W 9 0 O 1 J l b G F 0 a W 9 u c 2 h p c E l u Z m 8 m c X V v d D s 6 W 1 1 9 I i A v P j w v U 3 R h Y m x l R W 5 0 c m l l c z 4 8 L 0 l 0 Z W 0 + P E l 0 Z W 0 + P E l 0 Z W 1 M b 2 N h d G l v b j 4 8 S X R l b V R 5 c G U + R m 9 y b X V s Y T w v S X R l b V R 5 c G U + P E l 0 Z W 1 Q Y X R o P l N l Y 3 R p b 2 4 x L 0 1 p c 2 l v b m V z X 2 N p b G l u Z H J v c 1 9 j Y W 5 h c 3 R h c y 9 P c m l n Z W 4 8 L 0 l 0 Z W 1 Q Y X R o P j w v S X R l b U x v Y 2 F 0 a W 9 u P j x T d G F i b G V F b n R y a W V z I C 8 + P C 9 J d G V t P j x J d G V t P j x J d G V t T G 9 j Y X R p b 2 4 + P E l 0 Z W 1 U e X B l P k Z v c m 1 1 b G E 8 L 0 l 0 Z W 1 U e X B l P j x J d G V t U G F 0 a D 5 T Z W N 0 a W 9 u M S 9 N a X N p b 2 5 l c 1 9 j a W x p b m R y b 3 N f Y 2 F u Y X N 0 Y X M v V G l w b y U y M G N h b W J p Y W R v P C 9 J d G V t U G F 0 a D 4 8 L 0 l 0 Z W 1 M b 2 N h d G l v b j 4 8 U 3 R h Y m x l R W 5 0 c m l l c y A v P j w v S X R l b T 4 8 S X R l b T 4 8 S X R l b U x v Y 2 F 0 a W 9 u P j x J d G V t V H l w Z T 5 G b 3 J t d W x h P C 9 J d G V t V H l w Z T 4 8 S X R l b V B h d G g + U 2 V j d G l v b j E v R H J p d m V z X 2 N p b G l u Z H J v c 1 9 j Y W 5 h c 3 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V h Z D U 2 M z k t Y z l j M y 0 0 Y z R l L W F k M D M t O W Q 5 O T M 3 O D N i O T J k 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3 L T E y V D E 1 O j I w O j U y L j E y O T Q z M z B 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y a X Z l c 1 9 j a W x p b m R y b 3 N f Y 2 F u Y X N 0 Y S 9 B d X R v U m V t b 3 Z l Z E N v b H V t b n M x L n t D b 2 x 1 b W 4 x L D B 9 J n F 1 b 3 Q 7 L C Z x d W 9 0 O 1 N l Y 3 R p b 2 4 x L 0 R y a X Z l c 1 9 j a W x p b m R y b 3 N f Y 2 F u Y X N 0 Y S 9 B d X R v U m V t b 3 Z l Z E N v b H V t b n M x L n t D b 2 x 1 b W 4 y L D F 9 J n F 1 b 3 Q 7 L C Z x d W 9 0 O 1 N l Y 3 R p b 2 4 x L 0 R y a X Z l c 1 9 j a W x p b m R y b 3 N f Y 2 F u Y X N 0 Y S 9 B d X R v U m V t b 3 Z l Z E N v b H V t b n M x L n t D b 2 x 1 b W 4 z L D J 9 J n F 1 b 3 Q 7 X S w m c X V v d D t D b 2 x 1 b W 5 D b 3 V u d C Z x d W 9 0 O z o z L C Z x d W 9 0 O 0 t l e U N v b H V t b k 5 h b W V z J n F 1 b 3 Q 7 O l t d L C Z x d W 9 0 O 0 N v b H V t b k l k Z W 5 0 a X R p Z X M m c X V v d D s 6 W y Z x d W 9 0 O 1 N l Y 3 R p b 2 4 x L 0 R y a X Z l c 1 9 j a W x p b m R y b 3 N f Y 2 F u Y X N 0 Y S 9 B d X R v U m V t b 3 Z l Z E N v b H V t b n M x L n t D b 2 x 1 b W 4 x L D B 9 J n F 1 b 3 Q 7 L C Z x d W 9 0 O 1 N l Y 3 R p b 2 4 x L 0 R y a X Z l c 1 9 j a W x p b m R y b 3 N f Y 2 F u Y X N 0 Y S 9 B d X R v U m V t b 3 Z l Z E N v b H V t b n M x L n t D b 2 x 1 b W 4 y L D F 9 J n F 1 b 3 Q 7 L C Z x d W 9 0 O 1 N l Y 3 R p b 2 4 x L 0 R y a X Z l c 1 9 j a W x p b m R y b 3 N f Y 2 F u Y X N 0 Y S 9 B d X R v U m V t b 3 Z l Z E N v b H V t b n M x L n t D b 2 x 1 b W 4 z L D J 9 J n F 1 b 3 Q 7 X S w m c X V v d D t S Z W x h d G l v b n N o a X B J b m Z v J n F 1 b 3 Q 7 O l t d f S I g L z 4 8 L 1 N 0 Y W J s Z U V u d H J p Z X M + P C 9 J d G V t P j x J d G V t P j x J d G V t T G 9 j Y X R p b 2 4 + P E l 0 Z W 1 U e X B l P k Z v c m 1 1 b G E 8 L 0 l 0 Z W 1 U e X B l P j x J d G V t U G F 0 a D 5 T Z W N 0 a W 9 u M S 9 E c m l 2 Z X N f Y 2 l s a W 5 k c m 9 z X 2 N h b m F z d G E v T 3 J p Z 2 V u P C 9 J d G V t U G F 0 a D 4 8 L 0 l 0 Z W 1 M b 2 N h d G l v b j 4 8 U 3 R h Y m x l R W 5 0 c m l l c y A v P j w v S X R l b T 4 8 S X R l b T 4 8 S X R l b U x v Y 2 F 0 a W 9 u P j x J d G V t V H l w Z T 5 G b 3 J t d W x h P C 9 J d G V t V H l w Z T 4 8 S X R l b V B h d G g + U 2 V j d G l v b j E v R H J p d m V z X 2 N p b G l u Z H J v c 1 9 j Y W 5 h c 3 R h L 1 R p c G 8 l M j B j Y W 1 i a W F k b z w v S X R l b V B h d G g + P C 9 J d G V t T G 9 j Y X R p b 2 4 + P F N 0 Y W J s Z U V u d H J p Z X M g L z 4 8 L 0 l 0 Z W 0 + P E l 0 Z W 0 + P E l 0 Z W 1 M b 2 N h d G l v b j 4 8 S X R l b V R 5 c G U + R m 9 y b X V s Y T w v S X R l b V R 5 c G U + P E l 0 Z W 1 Q Y X R o P l N l Y 3 R p b 2 4 x L 0 1 p c 2 l v b m V z X 2 N s Y X N p Z m l j Y X J f b W F u e m F u Y 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Z D V i N T M 5 M S 1 k O D I x L T Q 5 M 2 E t O T U 2 O S 0 5 Z T g 5 Y W Z i Y m M y M 2 I 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U t M D c t M T J U M T U 6 M j Y 6 M z Q u N T E y N T Q 2 N l 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a X N p b 2 5 l c 1 9 j b G F z a W Z p Y 2 F y X 2 1 h b n p h b m F z L 0 F 1 d G 9 S Z W 1 v d m V k Q 2 9 s d W 1 u c z E u e 0 N v b H V t b j E s M H 0 m c X V v d D s s J n F 1 b 3 Q 7 U 2 V j d G l v b j E v T W l z a W 9 u Z X N f Y 2 x h c 2 l m a W N h c l 9 t Y W 5 6 Y W 5 h c y 9 B d X R v U m V t b 3 Z l Z E N v b H V t b n M x L n t D b 2 x 1 b W 4 y L D F 9 J n F 1 b 3 Q 7 L C Z x d W 9 0 O 1 N l Y 3 R p b 2 4 x L 0 1 p c 2 l v b m V z X 2 N s Y X N p Z m l j Y X J f b W F u e m F u Y X M v Q X V 0 b 1 J l b W 9 2 Z W R D b 2 x 1 b W 5 z M S 5 7 Q 2 9 s d W 1 u M y w y f S Z x d W 9 0 O y w m c X V v d D t T Z W N 0 a W 9 u M S 9 N a X N p b 2 5 l c 1 9 j b G F z a W Z p Y 2 F y X 2 1 h b n p h b m F z L 0 F 1 d G 9 S Z W 1 v d m V k Q 2 9 s d W 1 u c z E u e 0 N v b H V t b j Q s M 3 0 m c X V v d D s s J n F 1 b 3 Q 7 U 2 V j d G l v b j E v T W l z a W 9 u Z X N f Y 2 x h c 2 l m a W N h c l 9 t Y W 5 6 Y W 5 h c y 9 B d X R v U m V t b 3 Z l Z E N v b H V t b n M x L n t D b 2 x 1 b W 4 1 L D R 9 J n F 1 b 3 Q 7 X S w m c X V v d D t D b 2 x 1 b W 5 D b 3 V u d C Z x d W 9 0 O z o 1 L C Z x d W 9 0 O 0 t l e U N v b H V t b k 5 h b W V z J n F 1 b 3 Q 7 O l t d L C Z x d W 9 0 O 0 N v b H V t b k l k Z W 5 0 a X R p Z X M m c X V v d D s 6 W y Z x d W 9 0 O 1 N l Y 3 R p b 2 4 x L 0 1 p c 2 l v b m V z X 2 N s Y X N p Z m l j Y X J f b W F u e m F u Y X M v Q X V 0 b 1 J l b W 9 2 Z W R D b 2 x 1 b W 5 z M S 5 7 Q 2 9 s d W 1 u M S w w f S Z x d W 9 0 O y w m c X V v d D t T Z W N 0 a W 9 u M S 9 N a X N p b 2 5 l c 1 9 j b G F z a W Z p Y 2 F y X 2 1 h b n p h b m F z L 0 F 1 d G 9 S Z W 1 v d m V k Q 2 9 s d W 1 u c z E u e 0 N v b H V t b j I s M X 0 m c X V v d D s s J n F 1 b 3 Q 7 U 2 V j d G l v b j E v T W l z a W 9 u Z X N f Y 2 x h c 2 l m a W N h c l 9 t Y W 5 6 Y W 5 h c y 9 B d X R v U m V t b 3 Z l Z E N v b H V t b n M x L n t D b 2 x 1 b W 4 z L D J 9 J n F 1 b 3 Q 7 L C Z x d W 9 0 O 1 N l Y 3 R p b 2 4 x L 0 1 p c 2 l v b m V z X 2 N s Y X N p Z m l j Y X J f b W F u e m F u Y X M v Q X V 0 b 1 J l b W 9 2 Z W R D b 2 x 1 b W 5 z M S 5 7 Q 2 9 s d W 1 u N C w z f S Z x d W 9 0 O y w m c X V v d D t T Z W N 0 a W 9 u M S 9 N a X N p b 2 5 l c 1 9 j b G F z a W Z p Y 2 F y X 2 1 h b n p h b m F z L 0 F 1 d G 9 S Z W 1 v d m V k Q 2 9 s d W 1 u c z E u e 0 N v b H V t b j U s N H 0 m c X V v d D t d L C Z x d W 9 0 O 1 J l b G F 0 a W 9 u c 2 h p c E l u Z m 8 m c X V v d D s 6 W 1 1 9 I i A v P j w v U 3 R h Y m x l R W 5 0 c m l l c z 4 8 L 0 l 0 Z W 0 + P E l 0 Z W 0 + P E l 0 Z W 1 M b 2 N h d G l v b j 4 8 S X R l b V R 5 c G U + R m 9 y b X V s Y T w v S X R l b V R 5 c G U + P E l 0 Z W 1 Q Y X R o P l N l Y 3 R p b 2 4 x L 0 1 p c 2 l v b m V z X 2 N s Y X N p Z m l j Y X J f b W F u e m F u Y X M v T 3 J p Z 2 V u P C 9 J d G V t U G F 0 a D 4 8 L 0 l 0 Z W 1 M b 2 N h d G l v b j 4 8 U 3 R h Y m x l R W 5 0 c m l l c y A v P j w v S X R l b T 4 8 S X R l b T 4 8 S X R l b U x v Y 2 F 0 a W 9 u P j x J d G V t V H l w Z T 5 G b 3 J t d W x h P C 9 J d G V t V H l w Z T 4 8 S X R l b V B h d G g + U 2 V j d G l v b j E v T W l z a W 9 u Z X N f Y 2 x h c 2 l m a W N h c l 9 t Y W 5 6 Y W 5 h c y 9 U a X B v J T I w Y 2 F t Y m l h Z G 8 8 L 0 l 0 Z W 1 Q Y X R o P j w v S X R l b U x v Y 2 F 0 a W 9 u P j x T d G F i b G V F b n R y a W V z I C 8 + P C 9 J d G V t P j x J d G V t P j x J d G V t T G 9 j Y X R p b 2 4 + P E l 0 Z W 1 U e X B l P k Z v c m 1 1 b G E 8 L 0 l 0 Z W 1 U e X B l P j x J d G V t U G F 0 a D 5 T Z W N 0 a W 9 u M S 9 k c m l 2 Z X N f b W F u e m F u Y X N f b 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Z T N i M m N i O C 0 4 Z j B i L T R h N z U t Y m U 1 O S 1 h M j Q w Y 2 V j Z j c 0 M D 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I i I C 8 + P E V u d H J 5 I F R 5 c G U 9 I k Z p b G x F c n J v c k N v Z G U i I F Z h b H V l P S J z V W 5 r b m 9 3 b i I g L z 4 8 R W 5 0 c n k g V H l w Z T 0 i R m l s b E V y c m 9 y Q 2 9 1 b n Q i I F Z h b H V l P S J s M C I g L z 4 8 R W 5 0 c n k g V H l w Z T 0 i R m l s b E x h c 3 R V c G R h d G V k I i B W Y W x 1 Z T 0 i Z D I w M j U t M D c t M T J U M T U 6 M j k 6 M j c u M j E z N z U x 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H J p d m V z X 2 1 h b n p h b m F z X 2 5 0 L 0 F 1 d G 9 S Z W 1 v d m V k Q 2 9 s d W 1 u c z E u e 0 N v b H V t b j E s M H 0 m c X V v d D s s J n F 1 b 3 Q 7 U 2 V j d G l v b j E v Z H J p d m V z X 2 1 h b n p h b m F z X 2 5 0 L 0 F 1 d G 9 S Z W 1 v d m V k Q 2 9 s d W 1 u c z E u e 0 N v b H V t b j I s M X 0 m c X V v d D s s J n F 1 b 3 Q 7 U 2 V j d G l v b j E v Z H J p d m V z X 2 1 h b n p h b m F z X 2 5 0 L 0 F 1 d G 9 S Z W 1 v d m V k Q 2 9 s d W 1 u c z E u e 0 N v b H V t b j M s M n 0 m c X V v d D t d L C Z x d W 9 0 O 0 N v b H V t b k N v d W 5 0 J n F 1 b 3 Q 7 O j M s J n F 1 b 3 Q 7 S 2 V 5 Q 2 9 s d W 1 u T m F t Z X M m c X V v d D s 6 W 1 0 s J n F 1 b 3 Q 7 Q 2 9 s d W 1 u S W R l b n R p d G l l c y Z x d W 9 0 O z p b J n F 1 b 3 Q 7 U 2 V j d G l v b j E v Z H J p d m V z X 2 1 h b n p h b m F z X 2 5 0 L 0 F 1 d G 9 S Z W 1 v d m V k Q 2 9 s d W 1 u c z E u e 0 N v b H V t b j E s M H 0 m c X V v d D s s J n F 1 b 3 Q 7 U 2 V j d G l v b j E v Z H J p d m V z X 2 1 h b n p h b m F z X 2 5 0 L 0 F 1 d G 9 S Z W 1 v d m V k Q 2 9 s d W 1 u c z E u e 0 N v b H V t b j I s M X 0 m c X V v d D s s J n F 1 b 3 Q 7 U 2 V j d G l v b j E v Z H J p d m V z X 2 1 h b n p h b m F z X 2 5 0 L 0 F 1 d G 9 S Z W 1 v d m V k Q 2 9 s d W 1 u c z E u e 0 N v b H V t b j M s M n 0 m c X V v d D t d L C Z x d W 9 0 O 1 J l b G F 0 a W 9 u c 2 h p c E l u Z m 8 m c X V v d D s 6 W 1 1 9 I i A v P j w v U 3 R h Y m x l R W 5 0 c m l l c z 4 8 L 0 l 0 Z W 0 + P E l 0 Z W 0 + P E l 0 Z W 1 M b 2 N h d G l v b j 4 8 S X R l b V R 5 c G U + R m 9 y b X V s Y T w v S X R l b V R 5 c G U + P E l 0 Z W 1 Q Y X R o P l N l Y 3 R p b 2 4 x L 2 R y a X Z l c 1 9 t Y W 5 6 Y W 5 h c 1 9 u d C 9 P c m l n Z W 4 8 L 0 l 0 Z W 1 Q Y X R o P j w v S X R l b U x v Y 2 F 0 a W 9 u P j x T d G F i b G V F b n R y a W V z I C 8 + P C 9 J d G V t P j x J d G V t P j x J d G V t T G 9 j Y X R p b 2 4 + P E l 0 Z W 1 U e X B l P k Z v c m 1 1 b G E 8 L 0 l 0 Z W 1 U e X B l P j x J d G V t U G F 0 a D 5 T Z W N 0 a W 9 u M S 9 k c m l 2 Z X N f b W F u e m F u Y X N f b n Q v V G l w b y U y M G N h b W J p Y W R v P C 9 J d G V t U G F 0 a D 4 8 L 0 l 0 Z W 1 M b 2 N h d G l v b j 4 8 U 3 R h Y m x l R W 5 0 c m l l c y A v P j w v S X R l b T 4 8 S X R l b T 4 8 S X R l b U x v Y 2 F 0 a W 9 u P j x J d G V t V H l w Z T 5 G b 3 J t d W x h P C 9 J d G V t V H l w Z T 4 8 S X R l b V B h d G g + U 2 V j d G l v b j E v R H J p d m V z X 2 F w a W x h 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Q 5 N T F h O G Q 1 L T d j Y m Y t N D M 1 M S 0 5 N z U 2 L W I x O G N h O W Y 0 N D V j N C I g L z 4 8 R W 5 0 c n k g V H l w Z T 0 i Q n V m Z m V y T m V 4 d F J l Z n J l c 2 g i I F Z h b H V l P S J s M S I g L z 4 8 R W 5 0 c n k g V H l w Z T 0 i U m V z d W x 0 V H l w Z S I g V m F s d W U 9 I n N U Y W J s Z S I g L z 4 8 R W 5 0 c n k g V H l w Z T 0 i T m F t Z V V w Z G F 0 Z W R B Z n R l c k Z p b G w i I F Z h b H V l P S J s M C I g L z 4 8 R W 5 0 c n k g V H l w Z T 0 i R m l s b F R h c m d l d C I g V m F s d W U 9 I n N E c m l 2 Z X N f Y X B p b G F y I i A v P j x F b n R y e S B U e X B l P S J G a W x s Z W R D b 2 1 w b G V 0 Z V J l c 3 V s d F R v V 2 9 y a 3 N o Z W V 0 I i B W Y W x 1 Z T 0 i b D E i I C 8 + P E V u d H J 5 I F R 5 c G U 9 I k F k Z G V k V G 9 E Y X R h T W 9 k Z W w i I F Z h b H V l P S J s M C I g L z 4 8 R W 5 0 c n k g V H l w Z T 0 i R m l s b E N v d W 5 0 I i B W Y W x 1 Z T 0 i b D c 1 I i A v P j x F b n R y e S B U e X B l P S J G a W x s R X J y b 3 J D b 2 R l I i B W Y W x 1 Z T 0 i c 1 V u a 2 5 v d 2 4 i I C 8 + P E V u d H J 5 I F R 5 c G U 9 I k Z p b G x F c n J v c k N v d W 5 0 I i B W Y W x 1 Z T 0 i b D A i I C 8 + P E V u d H J 5 I F R 5 c G U 9 I k Z p b G x M Y X N 0 V X B k Y X R l Z C I g V m F s d W U 9 I m Q y M D I 1 L T A 3 L T E y V D E 5 O j U z O j A 3 L j k y N D M 0 N z l a I i A v P j x F b n R y e S B U e X B l P S J G a W x s Q 2 9 s d W 1 u V H l w Z X M i I F Z h b H V l P S J z Q m d Z R y I g L z 4 8 R W 5 0 c n k g V H l w Z T 0 i R m l s b E N v b H V t b k 5 h b W V z I i B W Y W x 1 Z T 0 i c 1 s m c X V v d D t D b 2 x 1 b W 4 x J n F 1 b 3 Q 7 L C Z x d W 9 0 O 0 N v b H V t b j I m c X V v d D s s J n F 1 b 3 Q 7 Q 2 9 s d W 1 u M 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R y a X Z l c 1 9 h c G l s Y X I v Q X V 0 b 1 J l b W 9 2 Z W R D b 2 x 1 b W 5 z M S 5 7 Q 2 9 s d W 1 u M S w w f S Z x d W 9 0 O y w m c X V v d D t T Z W N 0 a W 9 u M S 9 E c m l 2 Z X N f Y X B p b G F y L 0 F 1 d G 9 S Z W 1 v d m V k Q 2 9 s d W 1 u c z E u e 0 N v b H V t b j I s M X 0 m c X V v d D s s J n F 1 b 3 Q 7 U 2 V j d G l v b j E v R H J p d m V z X 2 F w a W x h c i 9 B d X R v U m V t b 3 Z l Z E N v b H V t b n M x L n t D b 2 x 1 b W 4 z L D J 9 J n F 1 b 3 Q 7 X S w m c X V v d D t D b 2 x 1 b W 5 D b 3 V u d C Z x d W 9 0 O z o z L C Z x d W 9 0 O 0 t l e U N v b H V t b k 5 h b W V z J n F 1 b 3 Q 7 O l t d L C Z x d W 9 0 O 0 N v b H V t b k l k Z W 5 0 a X R p Z X M m c X V v d D s 6 W y Z x d W 9 0 O 1 N l Y 3 R p b 2 4 x L 0 R y a X Z l c 1 9 h c G l s Y X I v Q X V 0 b 1 J l b W 9 2 Z W R D b 2 x 1 b W 5 z M S 5 7 Q 2 9 s d W 1 u M S w w f S Z x d W 9 0 O y w m c X V v d D t T Z W N 0 a W 9 u M S 9 E c m l 2 Z X N f Y X B p b G F y L 0 F 1 d G 9 S Z W 1 v d m V k Q 2 9 s d W 1 u c z E u e 0 N v b H V t b j I s M X 0 m c X V v d D s s J n F 1 b 3 Q 7 U 2 V j d G l v b j E v R H J p d m V z X 2 F w a W x h c i 9 B d X R v U m V t b 3 Z l Z E N v b H V t b n M x L n t D b 2 x 1 b W 4 z L D J 9 J n F 1 b 3 Q 7 X S w m c X V v d D t S Z W x h d G l v b n N o a X B J b m Z v J n F 1 b 3 Q 7 O l t d f S I g L z 4 8 L 1 N 0 Y W J s Z U V u d H J p Z X M + P C 9 J d G V t P j x J d G V t P j x J d G V t T G 9 j Y X R p b 2 4 + P E l 0 Z W 1 U e X B l P k Z v c m 1 1 b G E 8 L 0 l 0 Z W 1 U e X B l P j x J d G V t U G F 0 a D 5 T Z W N 0 a W 9 u M S 9 E c m l 2 Z X N f Y X B p b G F y L 0 9 y a W d l b j w v S X R l b V B h d G g + P C 9 J d G V t T G 9 j Y X R p b 2 4 + P F N 0 Y W J s Z U V u d H J p Z X M g L z 4 8 L 0 l 0 Z W 0 + P E l 0 Z W 0 + P E l 0 Z W 1 M b 2 N h d G l v b j 4 8 S X R l b V R 5 c G U + R m 9 y b X V s Y T w v S X R l b V R 5 c G U + P E l 0 Z W 1 Q Y X R o P l N l Y 3 R p b 2 4 x L 0 R y a X Z l c 1 9 h c G l s Y X I v V G l w b y U y M G N h b W J p Y W R v P C 9 J d G V t U G F 0 a D 4 8 L 0 l 0 Z W 1 M b 2 N h d G l v b j 4 8 U 3 R h Y m x l R W 5 0 c m l l c y A v P j w v S X R l b T 4 8 S X R l b T 4 8 S X R l b U x v Y 2 F 0 a W 9 u P j x J d G V t V H l w Z T 5 G b 3 J t d W x h P C 9 J d G V t V H l w Z T 4 8 S X R l b V B h d G g + U 2 V j d G l v b j E v Q X B p b G F y X 2 1 p c 2 l v b m 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Z h Z T Q 1 M m U t Y z g x M C 0 0 N G Y 0 L T k x Y j M t M G R h M T l m Y T M x M D E z I i A v P j x F b n R y e S B U e X B l P S J C d W Z m Z X J O Z X h 0 U m V m c m V z a C I g V m F s d W U 9 I m w x I i A v P j x F b n R y e S B U e X B l P S J S Z X N 1 b H R U e X B l I i B W Y W x 1 Z T 0 i c 1 R h Y m x l I i A v P j x F b n R y e S B U e X B l P S J O Y W 1 l V X B k Y X R l Z E F m d G V y R m l s b C I g V m F s d W U 9 I m w w I i A v P j x F b n R y e S B U e X B l P S J G a W x s V G F y Z 2 V 0 I i B W Y W x 1 Z T 0 i c 0 F w a W x h c l 9 t a X N p b 2 5 l c y I g L z 4 8 R W 5 0 c n k g V H l w Z T 0 i R m l s b G V k Q 2 9 t c G x l d G V S Z X N 1 b H R U b 1 d v c m t z a G V l d C I g V m F s d W U 9 I m w x I i A v P j x F b n R y e S B U e X B l P S J B Z G R l Z F R v R G F 0 Y U 1 v Z G V s I i B W Y W x 1 Z T 0 i b D A i I C 8 + P E V u d H J 5 I F R 5 c G U 9 I k Z p b G x D b 3 V u d C I g V m F s d W U 9 I m w x O C I g L z 4 8 R W 5 0 c n k g V H l w Z T 0 i R m l s b E V y c m 9 y Q 2 9 k Z S I g V m F s d W U 9 I n N V b m t u b 3 d u I i A v P j x F b n R y e S B U e X B l P S J G a W x s R X J y b 3 J D b 3 V u d C I g V m F s d W U 9 I m w w I i A v P j x F b n R y e S B U e X B l P S J G a W x s T G F z d F V w Z G F 0 Z W Q i I F Z h b H V l P S J k M j A y N S 0 w N y 0 x M l Q x O T o 1 N z o w M S 4 y M z I y O T g y W i I g L z 4 8 R W 5 0 c n k g V H l w Z T 0 i R m l s b E N v b H V t b l R 5 c G V z I i B W Y W x 1 Z T 0 i c 0 J n W U d C Z 1 k 9 I i A v P j x F b n R y e S B U e X B l P S J G a W x s Q 2 9 s d W 1 u T m F t Z X M i I F Z h b H V l P S J z W y Z x d W 9 0 O 0 N v b H V t b j E m c X V v d D s s J n F 1 b 3 Q 7 Q 2 9 s d W 1 u M i Z x d W 9 0 O y w m c X V v d D t D b 2 x 1 b W 4 z J n F 1 b 3 Q 7 L C Z x d W 9 0 O 0 N v b H V t b j Q m c X V v d D s s J n F 1 b 3 Q 7 Q 2 9 s d W 1 u N 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w a W x h c l 9 t a X N p b 2 5 l c y 9 B d X R v U m V t b 3 Z l Z E N v b H V t b n M x L n t D b 2 x 1 b W 4 x L D B 9 J n F 1 b 3 Q 7 L C Z x d W 9 0 O 1 N l Y 3 R p b 2 4 x L 0 F w a W x h c l 9 t a X N p b 2 5 l c y 9 B d X R v U m V t b 3 Z l Z E N v b H V t b n M x L n t D b 2 x 1 b W 4 y L D F 9 J n F 1 b 3 Q 7 L C Z x d W 9 0 O 1 N l Y 3 R p b 2 4 x L 0 F w a W x h c l 9 t a X N p b 2 5 l c y 9 B d X R v U m V t b 3 Z l Z E N v b H V t b n M x L n t D b 2 x 1 b W 4 z L D J 9 J n F 1 b 3 Q 7 L C Z x d W 9 0 O 1 N l Y 3 R p b 2 4 x L 0 F w a W x h c l 9 t a X N p b 2 5 l c y 9 B d X R v U m V t b 3 Z l Z E N v b H V t b n M x L n t D b 2 x 1 b W 4 0 L D N 9 J n F 1 b 3 Q 7 L C Z x d W 9 0 O 1 N l Y 3 R p b 2 4 x L 0 F w a W x h c l 9 t a X N p b 2 5 l c y 9 B d X R v U m V t b 3 Z l Z E N v b H V t b n M x L n t D b 2 x 1 b W 4 1 L D R 9 J n F 1 b 3 Q 7 X S w m c X V v d D t D b 2 x 1 b W 5 D b 3 V u d C Z x d W 9 0 O z o 1 L C Z x d W 9 0 O 0 t l e U N v b H V t b k 5 h b W V z J n F 1 b 3 Q 7 O l t d L C Z x d W 9 0 O 0 N v b H V t b k l k Z W 5 0 a X R p Z X M m c X V v d D s 6 W y Z x d W 9 0 O 1 N l Y 3 R p b 2 4 x L 0 F w a W x h c l 9 t a X N p b 2 5 l c y 9 B d X R v U m V t b 3 Z l Z E N v b H V t b n M x L n t D b 2 x 1 b W 4 x L D B 9 J n F 1 b 3 Q 7 L C Z x d W 9 0 O 1 N l Y 3 R p b 2 4 x L 0 F w a W x h c l 9 t a X N p b 2 5 l c y 9 B d X R v U m V t b 3 Z l Z E N v b H V t b n M x L n t D b 2 x 1 b W 4 y L D F 9 J n F 1 b 3 Q 7 L C Z x d W 9 0 O 1 N l Y 3 R p b 2 4 x L 0 F w a W x h c l 9 t a X N p b 2 5 l c y 9 B d X R v U m V t b 3 Z l Z E N v b H V t b n M x L n t D b 2 x 1 b W 4 z L D J 9 J n F 1 b 3 Q 7 L C Z x d W 9 0 O 1 N l Y 3 R p b 2 4 x L 0 F w a W x h c l 9 t a X N p b 2 5 l c y 9 B d X R v U m V t b 3 Z l Z E N v b H V t b n M x L n t D b 2 x 1 b W 4 0 L D N 9 J n F 1 b 3 Q 7 L C Z x d W 9 0 O 1 N l Y 3 R p b 2 4 x L 0 F w a W x h c l 9 t a X N p b 2 5 l c y 9 B d X R v U m V t b 3 Z l Z E N v b H V t b n M x L n t D b 2 x 1 b W 4 1 L D R 9 J n F 1 b 3 Q 7 X S w m c X V v d D t S Z W x h d G l v b n N o a X B J b m Z v J n F 1 b 3 Q 7 O l t d f S I g L z 4 8 L 1 N 0 Y W J s Z U V u d H J p Z X M + P C 9 J d G V t P j x J d G V t P j x J d G V t T G 9 j Y X R p b 2 4 + P E l 0 Z W 1 U e X B l P k Z v c m 1 1 b G E 8 L 0 l 0 Z W 1 U e X B l P j x J d G V t U G F 0 a D 5 T Z W N 0 a W 9 u M S 9 B c G l s Y X J f b W l z a W 9 u Z X M v T 3 J p Z 2 V u P C 9 J d G V t U G F 0 a D 4 8 L 0 l 0 Z W 1 M b 2 N h d G l v b j 4 8 U 3 R h Y m x l R W 5 0 c m l l c y A v P j w v S X R l b T 4 8 S X R l b T 4 8 S X R l b U x v Y 2 F 0 a W 9 u P j x J d G V t V H l w Z T 5 G b 3 J t d W x h P C 9 J d G V t V H l w Z T 4 8 S X R l b V B h d G g + U 2 V j d G l v b j E v Q X B p b G F y X 2 1 p c 2 l v b m V z L 1 R p c G 8 l M j B j Y W 1 i a W F k b z w v S X R l b V B h d G g + P C 9 J d G V t T G 9 j Y X R p b 2 4 + P F N 0 Y W J s Z U V u d H J p Z X M g L z 4 8 L 0 l 0 Z W 0 + P E l 0 Z W 0 + P E l 0 Z W 1 M b 2 N h d G l v b j 4 8 S X R l b V R 5 c G U + R m 9 y b X V s Y T w v S X R l b V R 5 c G U + P E l 0 Z W 1 Q Y X R o P l N l Y 3 R p b 2 4 x L 2 R y a X Z l c 1 9 t Y W 5 6 Y W 5 h c 1 9 u 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w Y z c z Y j Q w L T Q y N G M t N D k 0 Y i 1 i M z E w L T l j Z j E w Z T F h Z D J j M i I g L z 4 8 R W 5 0 c n k g V H l w Z T 0 i Q n V m Z m V y T m V 4 d F J l Z n J l c 2 g i I F Z h b H V l P S J s M S I g L z 4 8 R W 5 0 c n k g V H l w Z T 0 i U m V z d W x 0 V H l w Z S I g V m F s d W U 9 I n N U Y W J s Z S I g L z 4 8 R W 5 0 c n k g V H l w Z T 0 i T m F t Z V V w Z G F 0 Z W R B Z n R l c k Z p b G w i I F Z h b H V l P S J s M C I g L z 4 8 R W 5 0 c n k g V H l w Z T 0 i R m l s b F R h c m d l d C I g V m F s d W U 9 I n N k c m l 2 Z X N f b W F u e m F u Y X N f b n R f X z I i I C 8 + P E V u d H J 5 I F R 5 c G U 9 I k Z p b G x l Z E N v b X B s Z X R l U m V z d W x 0 V G 9 X b 3 J r c 2 h l Z X Q i I F Z h b H V l P S J s M S I g L z 4 8 R W 5 0 c n k g V H l w Z T 0 i Q W R k Z W R U b 0 R h d G F N b 2 R l b C I g V m F s d W U 9 I m w w I i A v P j x F b n R y e S B U e X B l P S J G a W x s Q 2 9 1 b n Q i I F Z h b H V l P S J s N z Y i I C 8 + P E V u d H J 5 I F R 5 c G U 9 I k Z p b G x F c n J v c k N v Z G U i I F Z h b H V l P S J z V W 5 r b m 9 3 b i I g L z 4 8 R W 5 0 c n k g V H l w Z T 0 i R m l s b E V y c m 9 y Q 2 9 1 b n Q i I F Z h b H V l P S J s M C I g L z 4 8 R W 5 0 c n k g V H l w Z T 0 i R m l s b E x h c 3 R V c G R h d G V k I i B W Y W x 1 Z T 0 i Z D I w M j U t M D c t M T J U M j A 6 M T U 6 M z k u N z k 0 M j g 1 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Z H J p d m V z X 2 1 h b n p h b m F z X 2 5 0 I C g y K S 9 B d X R v U m V t b 3 Z l Z E N v b H V t b n M x L n t D b 2 x 1 b W 4 x L D B 9 J n F 1 b 3 Q 7 L C Z x d W 9 0 O 1 N l Y 3 R p b 2 4 x L 2 R y a X Z l c 1 9 t Y W 5 6 Y W 5 h c 1 9 u d C A o M i k v Q X V 0 b 1 J l b W 9 2 Z W R D b 2 x 1 b W 5 z M S 5 7 Q 2 9 s d W 1 u M i w x f S Z x d W 9 0 O y w m c X V v d D t T Z W N 0 a W 9 u M S 9 k c m l 2 Z X N f b W F u e m F u Y X N f b n Q g K D I p L 0 F 1 d G 9 S Z W 1 v d m V k Q 2 9 s d W 1 u c z E u e 0 N v b H V t b j M s M n 0 m c X V v d D t d L C Z x d W 9 0 O 0 N v b H V t b k N v d W 5 0 J n F 1 b 3 Q 7 O j M s J n F 1 b 3 Q 7 S 2 V 5 Q 2 9 s d W 1 u T m F t Z X M m c X V v d D s 6 W 1 0 s J n F 1 b 3 Q 7 Q 2 9 s d W 1 u S W R l b n R p d G l l c y Z x d W 9 0 O z p b J n F 1 b 3 Q 7 U 2 V j d G l v b j E v Z H J p d m V z X 2 1 h b n p h b m F z X 2 5 0 I C g y K S 9 B d X R v U m V t b 3 Z l Z E N v b H V t b n M x L n t D b 2 x 1 b W 4 x L D B 9 J n F 1 b 3 Q 7 L C Z x d W 9 0 O 1 N l Y 3 R p b 2 4 x L 2 R y a X Z l c 1 9 t Y W 5 6 Y W 5 h c 1 9 u d C A o M i k v Q X V 0 b 1 J l b W 9 2 Z W R D b 2 x 1 b W 5 z M S 5 7 Q 2 9 s d W 1 u M i w x f S Z x d W 9 0 O y w m c X V v d D t T Z W N 0 a W 9 u M S 9 k c m l 2 Z X N f b W F u e m F u Y X N f b n Q g K D I p L 0 F 1 d G 9 S Z W 1 v d m V k Q 2 9 s d W 1 u c z E u e 0 N v b H V t b j M s M n 0 m c X V v d D t d L C Z x d W 9 0 O 1 J l b G F 0 a W 9 u c 2 h p c E l u Z m 8 m c X V v d D s 6 W 1 1 9 I i A v P j w v U 3 R h Y m x l R W 5 0 c m l l c z 4 8 L 0 l 0 Z W 0 + P E l 0 Z W 0 + P E l 0 Z W 1 M b 2 N h d G l v b j 4 8 S X R l b V R 5 c G U + R m 9 y b X V s Y T w v S X R l b V R 5 c G U + P E l 0 Z W 1 Q Y X R o P l N l Y 3 R p b 2 4 x L 2 R y a X Z l c 1 9 t Y W 5 6 Y W 5 h c 1 9 u d C U y M C g y K S 9 P c m l n Z W 4 8 L 0 l 0 Z W 1 Q Y X R o P j w v S X R l b U x v Y 2 F 0 a W 9 u P j x T d G F i b G V F b n R y a W V z I C 8 + P C 9 J d G V t P j x J d G V t P j x J d G V t T G 9 j Y X R p b 2 4 + P E l 0 Z W 1 U e X B l P k Z v c m 1 1 b G E 8 L 0 l 0 Z W 1 U e X B l P j x J d G V t U G F 0 a D 5 T Z W N 0 a W 9 u M S 9 k c m l 2 Z X N f b W F u e m F u Y X N f b n Q l M j A o M i k v V G l w b y U y M G N h b W J p Y W R v P C 9 J d G V t U G F 0 a D 4 8 L 0 l 0 Z W 1 M b 2 N h d G l v b j 4 8 U 3 R h Y m x l R W 5 0 c m l l c y A v P j w v S X R l b T 4 8 S X R l b T 4 8 S X R l b U x v Y 2 F 0 a W 9 u P j x J d G V t V H l w Z T 5 G b 3 J t d W x h P C 9 J d G V t V H l w Z T 4 8 S X R l b V B h d G g + U 2 V j d G l v b j E v R H J p d m V z X 2 N p b G l u Z H J v c 1 9 j Y W 5 h c 3 R h 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Q x Y T Y 3 Y W Q t Z W E 5 M i 0 0 Z W I y L W E 5 Z D E t N z A 3 Y W M 1 N 2 N i N T B l I i A v P j x F b n R y e S B U e X B l P S J C d W Z m Z X J O Z X h 0 U m V m c m V z a C I g V m F s d W U 9 I m w x I i A v P j x F b n R y e S B U e X B l P S J S Z X N 1 b H R U e X B l I i B W Y W x 1 Z T 0 i c 1 R h Y m x l I i A v P j x F b n R y e S B U e X B l P S J O Y W 1 l V X B k Y X R l Z E F m d G V y R m l s b C I g V m F s d W U 9 I m w w I i A v P j x F b n R y e S B U e X B l P S J G a W x s V G F y Z 2 V 0 I i B W Y W x 1 Z T 0 i c 0 R y a X Z l c 1 9 j a W x p b m R y b 3 N f Y 2 F u Y X N 0 Y V 9 f M i I g L z 4 8 R W 5 0 c n k g V H l w Z T 0 i R m l s b G V k Q 2 9 t c G x l d G V S Z X N 1 b H R U b 1 d v c m t z a G V l d C I g V m F s d W U 9 I m w x I i A v P j x F b n R y e S B U e X B l P S J B Z G R l Z F R v R G F 0 Y U 1 v Z G V s I i B W Y W x 1 Z T 0 i b D A i I C 8 + P E V u d H J 5 I F R 5 c G U 9 I k Z p b G x D b 3 V u d C I g V m F s d W U 9 I m w 3 N i I g L z 4 8 R W 5 0 c n k g V H l w Z T 0 i R m l s b E V y c m 9 y Q 2 9 k Z S I g V m F s d W U 9 I n N V b m t u b 3 d u I i A v P j x F b n R y e S B U e X B l P S J G a W x s R X J y b 3 J D b 3 V u d C I g V m F s d W U 9 I m w w I i A v P j x F b n R y e S B U e X B l P S J G a W x s T G F z d F V w Z G F 0 Z W Q i I F Z h b H V l P S J k M j A y N S 0 w N y 0 x M l Q y M D o x O T o z N S 4 0 N z g z O T M 4 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E c m l 2 Z X N f Y 2 l s a W 5 k c m 9 z X 2 N h b m F z d G E g K D I p L 0 F 1 d G 9 S Z W 1 v d m V k Q 2 9 s d W 1 u c z E u e 0 N v b H V t b j E s M H 0 m c X V v d D s s J n F 1 b 3 Q 7 U 2 V j d G l v b j E v R H J p d m V z X 2 N p b G l u Z H J v c 1 9 j Y W 5 h c 3 R h I C g y K S 9 B d X R v U m V t b 3 Z l Z E N v b H V t b n M x L n t D b 2 x 1 b W 4 y L D F 9 J n F 1 b 3 Q 7 L C Z x d W 9 0 O 1 N l Y 3 R p b 2 4 x L 0 R y a X Z l c 1 9 j a W x p b m R y b 3 N f Y 2 F u Y X N 0 Y S A o M i k v Q X V 0 b 1 J l b W 9 2 Z W R D b 2 x 1 b W 5 z M S 5 7 Q 2 9 s d W 1 u M y w y f S Z x d W 9 0 O 1 0 s J n F 1 b 3 Q 7 Q 2 9 s d W 1 u Q 2 9 1 b n Q m c X V v d D s 6 M y w m c X V v d D t L Z X l D b 2 x 1 b W 5 O Y W 1 l c y Z x d W 9 0 O z p b X S w m c X V v d D t D b 2 x 1 b W 5 J Z G V u d G l 0 a W V z J n F 1 b 3 Q 7 O l s m c X V v d D t T Z W N 0 a W 9 u M S 9 E c m l 2 Z X N f Y 2 l s a W 5 k c m 9 z X 2 N h b m F z d G E g K D I p L 0 F 1 d G 9 S Z W 1 v d m V k Q 2 9 s d W 1 u c z E u e 0 N v b H V t b j E s M H 0 m c X V v d D s s J n F 1 b 3 Q 7 U 2 V j d G l v b j E v R H J p d m V z X 2 N p b G l u Z H J v c 1 9 j Y W 5 h c 3 R h I C g y K S 9 B d X R v U m V t b 3 Z l Z E N v b H V t b n M x L n t D b 2 x 1 b W 4 y L D F 9 J n F 1 b 3 Q 7 L C Z x d W 9 0 O 1 N l Y 3 R p b 2 4 x L 0 R y a X Z l c 1 9 j a W x p b m R y b 3 N f Y 2 F u Y X N 0 Y S A o M i k v Q X V 0 b 1 J l b W 9 2 Z W R D b 2 x 1 b W 5 z M S 5 7 Q 2 9 s d W 1 u M y w y f S Z x d W 9 0 O 1 0 s J n F 1 b 3 Q 7 U m V s Y X R p b 2 5 z a G l w S W 5 m b y Z x d W 9 0 O z p b X X 0 i I C 8 + P C 9 T d G F i b G V F b n R y a W V z P j w v S X R l b T 4 8 S X R l b T 4 8 S X R l b U x v Y 2 F 0 a W 9 u P j x J d G V t V H l w Z T 5 G b 3 J t d W x h P C 9 J d G V t V H l w Z T 4 8 S X R l b V B h d G g + U 2 V j d G l v b j E v R H J p d m V z X 2 N p b G l u Z H J v c 1 9 j Y W 5 h c 3 R h J T I w K D I p L 0 9 y a W d l b j w v S X R l b V B h d G g + P C 9 J d G V t T G 9 j Y X R p b 2 4 + P F N 0 Y W J s Z U V u d H J p Z X M g L z 4 8 L 0 l 0 Z W 0 + P E l 0 Z W 0 + P E l 0 Z W 1 M b 2 N h d G l v b j 4 8 S X R l b V R 5 c G U + R m 9 y b X V s Y T w v S X R l b V R 5 c G U + P E l 0 Z W 1 Q Y X R o P l N l Y 3 R p b 2 4 x L 0 R y a X Z l c 1 9 j a W x p b m R y b 3 N f Y 2 F u Y X N 0 Y S U y M C g y K S 9 U a X B v J T I w Y 2 F t Y m l h Z G 8 8 L 0 l 0 Z W 1 Q Y X R o P j w v S X R l b U x v Y 2 F 0 a W 9 u P j x T d G F i b G V F b n R y a W V z I C 8 + P C 9 J d G V t P j x J d G V t P j x J d G V t T G 9 j Y X R p b 2 4 + P E l 0 Z W 1 U e X B l P k Z v c m 1 1 b G E 8 L 0 l 0 Z W 1 U e X B l P j x J d G V t U G F 0 a D 5 T Z W N 0 a W 9 u M S 9 N a X N p b 2 5 l c 1 9 j b G F z a W Z p Y 2 F y X 2 1 h b n p h b m F z X 2 N v b G 9 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Q y Z m U 3 O G E t M m R h N C 0 0 Y j l j L T l j M D E t Y T d j M W J m N z h l M j Q 2 I i A v P j x F b n R y e S B U e X B l P S J C d W Z m Z X J O Z X h 0 U m V m c m V z a C I g V m F s d W U 9 I m w x I i A v P j x F b n R y e S B U e X B l P S J S Z X N 1 b H R U e X B l I i B W Y W x 1 Z T 0 i c 1 R h Y m x l I i A v P j x F b n R y e S B U e X B l P S J O Y W 1 l V X B k Y X R l Z E F m d G V y R m l s b C I g V m F s d W U 9 I m w w I i A v P j x F b n R y e S B U e X B l P S J G a W x s V G F y Z 2 V 0 I i B W Y W x 1 Z T 0 i c 0 1 p c 2 l v b m V z X 2 N s Y X N p Z m l j Y X J f b W F u e m F u Y X N f Y 2 9 s b 3 I i I C 8 + P E V u d H J 5 I F R 5 c G U 9 I k Z p b G x l Z E N v b X B s Z X R l U m V z d W x 0 V G 9 X b 3 J r c 2 h l Z X Q i I F Z h b H V l P S J s M S I g L z 4 8 R W 5 0 c n k g V H l w Z T 0 i Q W R k Z W R U b 0 R h d G F N b 2 R l b C I g V m F s d W U 9 I m w w I i A v P j x F b n R y e S B U e X B l P S J G a W x s Q 2 9 1 b n Q i I F Z h b H V l P S J s M T g i I C 8 + P E V u d H J 5 I F R 5 c G U 9 I k Z p b G x F c n J v c k N v Z G U i I F Z h b H V l P S J z V W 5 r b m 9 3 b i I g L z 4 8 R W 5 0 c n k g V H l w Z T 0 i R m l s b E V y c m 9 y Q 2 9 1 b n Q i I F Z h b H V l P S J s M C I g L z 4 8 R W 5 0 c n k g V H l w Z T 0 i R m l s b E x h c 3 R V c G R h d G V k I i B W Y W x 1 Z T 0 i Z D I w M j U t M D c t M T J U M j A 6 M z U 6 M T Y u N j M 5 N j U 1 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N a X N p b 2 5 l c 1 9 j b G F z a W Z p Y 2 F y X 2 1 h b n p h b m F z X 2 N v b G 9 y L 0 F 1 d G 9 S Z W 1 v d m V k Q 2 9 s d W 1 u c z E u e 0 N v b H V t b j E s M H 0 m c X V v d D s s J n F 1 b 3 Q 7 U 2 V j d G l v b j E v T W l z a W 9 u Z X N f Y 2 x h c 2 l m a W N h c l 9 t Y W 5 6 Y W 5 h c 1 9 j b 2 x v c i 9 B d X R v U m V t b 3 Z l Z E N v b H V t b n M x L n t D b 2 x 1 b W 4 y L D F 9 J n F 1 b 3 Q 7 L C Z x d W 9 0 O 1 N l Y 3 R p b 2 4 x L 0 1 p c 2 l v b m V z X 2 N s Y X N p Z m l j Y X J f b W F u e m F u Y X N f Y 2 9 s b 3 I v Q X V 0 b 1 J l b W 9 2 Z W R D b 2 x 1 b W 5 z M S 5 7 Q 2 9 s d W 1 u M y w y f S Z x d W 9 0 O y w m c X V v d D t T Z W N 0 a W 9 u M S 9 N a X N p b 2 5 l c 1 9 j b G F z a W Z p Y 2 F y X 2 1 h b n p h b m F z X 2 N v b G 9 y L 0 F 1 d G 9 S Z W 1 v d m V k Q 2 9 s d W 1 u c z E u e 0 N v b H V t b j Q s M 3 0 m c X V v d D s s J n F 1 b 3 Q 7 U 2 V j d G l v b j E v T W l z a W 9 u Z X N f Y 2 x h c 2 l m a W N h c l 9 t Y W 5 6 Y W 5 h c 1 9 j b 2 x v c i 9 B d X R v U m V t b 3 Z l Z E N v b H V t b n M x L n t D b 2 x 1 b W 4 1 L D R 9 J n F 1 b 3 Q 7 X S w m c X V v d D t D b 2 x 1 b W 5 D b 3 V u d C Z x d W 9 0 O z o 1 L C Z x d W 9 0 O 0 t l e U N v b H V t b k 5 h b W V z J n F 1 b 3 Q 7 O l t d L C Z x d W 9 0 O 0 N v b H V t b k l k Z W 5 0 a X R p Z X M m c X V v d D s 6 W y Z x d W 9 0 O 1 N l Y 3 R p b 2 4 x L 0 1 p c 2 l v b m V z X 2 N s Y X N p Z m l j Y X J f b W F u e m F u Y X N f Y 2 9 s b 3 I v Q X V 0 b 1 J l b W 9 2 Z W R D b 2 x 1 b W 5 z M S 5 7 Q 2 9 s d W 1 u M S w w f S Z x d W 9 0 O y w m c X V v d D t T Z W N 0 a W 9 u M S 9 N a X N p b 2 5 l c 1 9 j b G F z a W Z p Y 2 F y X 2 1 h b n p h b m F z X 2 N v b G 9 y L 0 F 1 d G 9 S Z W 1 v d m V k Q 2 9 s d W 1 u c z E u e 0 N v b H V t b j I s M X 0 m c X V v d D s s J n F 1 b 3 Q 7 U 2 V j d G l v b j E v T W l z a W 9 u Z X N f Y 2 x h c 2 l m a W N h c l 9 t Y W 5 6 Y W 5 h c 1 9 j b 2 x v c i 9 B d X R v U m V t b 3 Z l Z E N v b H V t b n M x L n t D b 2 x 1 b W 4 z L D J 9 J n F 1 b 3 Q 7 L C Z x d W 9 0 O 1 N l Y 3 R p b 2 4 x L 0 1 p c 2 l v b m V z X 2 N s Y X N p Z m l j Y X J f b W F u e m F u Y X N f Y 2 9 s b 3 I v Q X V 0 b 1 J l b W 9 2 Z W R D b 2 x 1 b W 5 z M S 5 7 Q 2 9 s d W 1 u N C w z f S Z x d W 9 0 O y w m c X V v d D t T Z W N 0 a W 9 u M S 9 N a X N p b 2 5 l c 1 9 j b G F z a W Z p Y 2 F y X 2 1 h b n p h b m F z X 2 N v b G 9 y L 0 F 1 d G 9 S Z W 1 v d m V k Q 2 9 s d W 1 u c z E u e 0 N v b H V t b j U s N H 0 m c X V v d D t d L C Z x d W 9 0 O 1 J l b G F 0 a W 9 u c 2 h p c E l u Z m 8 m c X V v d D s 6 W 1 1 9 I i A v P j w v U 3 R h Y m x l R W 5 0 c m l l c z 4 8 L 0 l 0 Z W 0 + P E l 0 Z W 0 + P E l 0 Z W 1 M b 2 N h d G l v b j 4 8 S X R l b V R 5 c G U + R m 9 y b X V s Y T w v S X R l b V R 5 c G U + P E l 0 Z W 1 Q Y X R o P l N l Y 3 R p b 2 4 x L 0 1 p c 2 l v b m V z X 2 N s Y X N p Z m l j Y X J f b W F u e m F u Y X N f Y 2 9 s b 3 I v T 3 J p Z 2 V u P C 9 J d G V t U G F 0 a D 4 8 L 0 l 0 Z W 1 M b 2 N h d G l v b j 4 8 U 3 R h Y m x l R W 5 0 c m l l c y A v P j w v S X R l b T 4 8 S X R l b T 4 8 S X R l b U x v Y 2 F 0 a W 9 u P j x J d G V t V H l w Z T 5 G b 3 J t d W x h P C 9 J d G V t V H l w Z T 4 8 S X R l b V B h d G g + U 2 V j d G l v b j E v T W l z a W 9 u Z X N f Y 2 x h c 2 l m a W N h c l 9 t Y W 5 6 Y W 5 h c 1 9 j b 2 x v c i 9 U a X B v J T I w Y 2 F t Y m l h Z G 8 8 L 0 l 0 Z W 1 Q Y X R o P j w v S X R l b U x v Y 2 F 0 a W 9 u P j x T d G F i b G V F b n R y a W V z I C 8 + P C 9 J d G V t P j x J d G V t P j x J d G V t T G 9 j Y X R p b 2 4 + P E l 0 Z W 1 U e X B l P k Z v c m 1 1 b G E 8 L 0 l 0 Z W 1 U e X B l P j x J d G V t U G F 0 a D 5 T Z W N 0 a W 9 u M S 9 k c m l 2 Z X N f b W F u e m F u Y X N f b n 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1 Y z k 0 Y W M z Z S 0 2 M W Z i L T Q 4 N m Q t Y m M 4 N S 0 4 N D N m M 2 Y 3 Y j k 1 M 2 I 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N y 0 x M l Q y M D o x N T o z O S 4 3 O T Q y O D U 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G a W x s Q 2 9 1 b n Q i I F Z h b H V l P S J s N z Y i I C 8 + P E V u d H J 5 I F R 5 c G U 9 I l J l b G F 0 a W 9 u c 2 h p c E l u Z m 9 D b 2 5 0 Y W l u Z X I i I F Z h b H V l P S J z e y Z x d W 9 0 O 2 N v b H V t b k N v d W 5 0 J n F 1 b 3 Q 7 O j M s J n F 1 b 3 Q 7 a 2 V 5 Q 2 9 s d W 1 u T m F t Z X M m c X V v d D s 6 W 1 0 s J n F 1 b 3 Q 7 c X V l c n l S Z W x h d G l v b n N o a X B z J n F 1 b 3 Q 7 O l t d L C Z x d W 9 0 O 2 N v b H V t b k l k Z W 5 0 a X R p Z X M m c X V v d D s 6 W y Z x d W 9 0 O 1 N l Y 3 R p b 2 4 x L 2 R y a X Z l c 1 9 t Y W 5 6 Y W 5 h c 1 9 u d C A o M i k v Q X V 0 b 1 J l b W 9 2 Z W R D b 2 x 1 b W 5 z M S 5 7 Q 2 9 s d W 1 u M S w w f S Z x d W 9 0 O y w m c X V v d D t T Z W N 0 a W 9 u M S 9 k c m l 2 Z X N f b W F u e m F u Y X N f b n Q g K D I p L 0 F 1 d G 9 S Z W 1 v d m V k Q 2 9 s d W 1 u c z E u e 0 N v b H V t b j I s M X 0 m c X V v d D s s J n F 1 b 3 Q 7 U 2 V j d G l v b j E v Z H J p d m V z X 2 1 h b n p h b m F z X 2 5 0 I C g y K S 9 B d X R v U m V t b 3 Z l Z E N v b H V t b n M x L n t D b 2 x 1 b W 4 z L D J 9 J n F 1 b 3 Q 7 X S w m c X V v d D t D b 2 x 1 b W 5 D b 3 V u d C Z x d W 9 0 O z o z L C Z x d W 9 0 O 0 t l e U N v b H V t b k 5 h b W V z J n F 1 b 3 Q 7 O l t d L C Z x d W 9 0 O 0 N v b H V t b k l k Z W 5 0 a X R p Z X M m c X V v d D s 6 W y Z x d W 9 0 O 1 N l Y 3 R p b 2 4 x L 2 R y a X Z l c 1 9 t Y W 5 6 Y W 5 h c 1 9 u d C A o M i k v Q X V 0 b 1 J l b W 9 2 Z W R D b 2 x 1 b W 5 z M S 5 7 Q 2 9 s d W 1 u M S w w f S Z x d W 9 0 O y w m c X V v d D t T Z W N 0 a W 9 u M S 9 k c m l 2 Z X N f b W F u e m F u Y X N f b n Q g K D I p L 0 F 1 d G 9 S Z W 1 v d m V k Q 2 9 s d W 1 u c z E u e 0 N v b H V t b j I s M X 0 m c X V v d D s s J n F 1 b 3 Q 7 U 2 V j d G l v b j E v Z H J p d m V z X 2 1 h b n p h b m F z X 2 5 0 I C g y K S 9 B d X R v U m V t b 3 Z l Z E N v b H V t b n M x L n t D b 2 x 1 b W 4 z L D J 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k c m l 2 Z X N f b W F u e m F u Y X N f b n Q l M j A o M y k v T 3 J p Z 2 V u P C 9 J d G V t U G F 0 a D 4 8 L 0 l 0 Z W 1 M b 2 N h d G l v b j 4 8 U 3 R h Y m x l R W 5 0 c m l l c y A v P j w v S X R l b T 4 8 S X R l b T 4 8 S X R l b U x v Y 2 F 0 a W 9 u P j x J d G V t V H l w Z T 5 G b 3 J t d W x h P C 9 J d G V t V H l w Z T 4 8 S X R l b V B h d G g + U 2 V j d G l v b j E v Z H J p d m V z X 2 1 h b n p h b m F z X 2 5 0 J T I w K D M p L 1 R p c G 8 l M j B j Y W 1 i a W F k b z w v S X R l b V B h d G g + P C 9 J d G V t T G 9 j Y X R p b 2 4 + P F N 0 Y W J s Z U V u d H J p Z X M g L z 4 8 L 0 l 0 Z W 0 + P C 9 J d G V t c z 4 8 L 0 x v Y 2 F s U G F j a 2 F n Z U 1 l d G F k Y X R h R m l s Z T 4 W A A A A U E s F B g A A A A A A A A A A A A A A A A A A A A A A A C Y B A A A B A A A A 0 I y d 3 w E V 0 R G M e g D A T 8 K X 6 w E A A A B X C + v A M n O u Q I x O O V 0 K s 4 f S A A A A A A I A A A A A A B B m A A A A A Q A A I A A A A N 1 u O 9 4 n h v v y K U 3 P + o C r e y x a V J b + K 3 x d x E Z z g T 7 U 9 n 7 S A A A A A A 6 A A A A A A g A A I A A A A O 9 M V M W E I a 7 N d D 5 7 o x O 8 M R S b L C d D r X / N O l G C F c H 2 j A g 3 U A A A A C C G g X I p 8 c v Q t 8 c 9 G A r 3 w u 4 o 7 i w j R e O 2 D g 6 a k h 9 T j 5 2 5 k 8 2 j c j 6 E J o k M K r o Z H 0 j c C 1 W H 2 q z B Z s x y D G B 3 X m 8 q T J H G G m W d T r d Z Q T 4 G s C w F W E m U Q A A A A M v X C 0 d j + Q n X Y E u + 3 q R Y S I I 5 9 K 3 G w v 4 / 2 s r Z 2 O + 4 f T v l 9 C I E U W E e + W M T p h M f 2 z U W e B H y P 3 W I A O a C 4 5 V F r B P b f e w = < / D a t a M a s h u p > 
</file>

<file path=customXml/itemProps1.xml><?xml version="1.0" encoding="utf-8"?>
<ds:datastoreItem xmlns:ds="http://schemas.openxmlformats.org/officeDocument/2006/customXml" ds:itemID="{D2AFE9C5-9B1B-4499-B2B7-8C8B46223C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Porpósito_cilindros_canastas</vt:lpstr>
      <vt:lpstr>Misiones_cilindros_canastas </vt:lpstr>
      <vt:lpstr>Drives_cilindros_canasta </vt:lpstr>
      <vt:lpstr>Porpósito_clasificar_manzanas</vt:lpstr>
      <vt:lpstr>Misiones_clasificar_manzanas</vt:lpstr>
      <vt:lpstr>Drives_clasificar_manzanas</vt:lpstr>
      <vt:lpstr>Porpósito_apilar_cilindros</vt:lpstr>
      <vt:lpstr>Misiones_apilar_cilindros</vt:lpstr>
      <vt:lpstr>Drives_apilar_cilindros</vt:lpstr>
      <vt:lpstr>Cilindros___Propósito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cerdas</dc:creator>
  <cp:lastModifiedBy>CERDAS VARGAS DIANA CAROLINA</cp:lastModifiedBy>
  <dcterms:created xsi:type="dcterms:W3CDTF">2025-07-13T07:00:27Z</dcterms:created>
  <dcterms:modified xsi:type="dcterms:W3CDTF">2025-07-24T14:39:12Z</dcterms:modified>
</cp:coreProperties>
</file>