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enkina_project data_1406" sheetId="1" r:id="rId1"/>
    <sheet name="Vocabulary" sheetId="3" r:id="rId2"/>
  </sheets>
  <externalReferences>
    <externalReference r:id="rId3"/>
  </externalReferences>
  <definedNames>
    <definedName name="_xlnm._FilterDatabase" localSheetId="0" hidden="1">'Senkina_project data_1406'!$A$1:$J$223</definedName>
  </definedNames>
  <calcPr calcId="125725"/>
</workbook>
</file>

<file path=xl/calcChain.xml><?xml version="1.0" encoding="utf-8"?>
<calcChain xmlns="http://schemas.openxmlformats.org/spreadsheetml/2006/main">
  <c r="B210" i="1"/>
  <c r="C210"/>
  <c r="D210"/>
  <c r="E210"/>
  <c r="B211"/>
  <c r="C211"/>
  <c r="D211"/>
  <c r="E211"/>
  <c r="B212"/>
  <c r="C212"/>
  <c r="D212"/>
  <c r="E212"/>
  <c r="B213"/>
  <c r="C213"/>
  <c r="D213"/>
  <c r="E213"/>
  <c r="B214"/>
  <c r="C214"/>
  <c r="D214"/>
  <c r="E214"/>
  <c r="B215"/>
  <c r="C215"/>
  <c r="D215"/>
  <c r="E215"/>
  <c r="B216"/>
  <c r="C216"/>
  <c r="D216"/>
  <c r="E216"/>
  <c r="B217"/>
  <c r="C217"/>
  <c r="D217"/>
  <c r="E217"/>
  <c r="B218"/>
  <c r="C218"/>
  <c r="D218"/>
  <c r="E218"/>
  <c r="B219"/>
  <c r="C219"/>
  <c r="D219"/>
  <c r="E219"/>
  <c r="B220"/>
  <c r="C220"/>
  <c r="D220"/>
  <c r="E220"/>
  <c r="B221"/>
  <c r="C221"/>
  <c r="D221"/>
  <c r="E221"/>
  <c r="B222"/>
  <c r="C222"/>
  <c r="D222"/>
  <c r="E222"/>
  <c r="B223"/>
  <c r="C223"/>
  <c r="D223"/>
  <c r="E223"/>
  <c r="B202"/>
  <c r="C202"/>
  <c r="D202"/>
  <c r="E202"/>
  <c r="B203"/>
  <c r="C203"/>
  <c r="D203"/>
  <c r="E203"/>
  <c r="B204"/>
  <c r="C204"/>
  <c r="D204"/>
  <c r="E204"/>
  <c r="B205"/>
  <c r="C205"/>
  <c r="D205"/>
  <c r="E205"/>
  <c r="B206"/>
  <c r="C206"/>
  <c r="D206"/>
  <c r="E206"/>
  <c r="B207"/>
  <c r="C207"/>
  <c r="D207"/>
  <c r="E207"/>
  <c r="B208"/>
  <c r="C208"/>
  <c r="D208"/>
  <c r="E208"/>
  <c r="B209"/>
  <c r="C209"/>
  <c r="D209"/>
  <c r="E209"/>
  <c r="B201"/>
  <c r="C201"/>
  <c r="D201"/>
  <c r="E201"/>
  <c r="B168"/>
  <c r="C168"/>
  <c r="D168"/>
  <c r="E168"/>
  <c r="B169"/>
  <c r="C169"/>
  <c r="D169"/>
  <c r="E169"/>
  <c r="B170"/>
  <c r="C170"/>
  <c r="D170"/>
  <c r="E170"/>
  <c r="B171"/>
  <c r="C171"/>
  <c r="D171"/>
  <c r="E171"/>
  <c r="B172"/>
  <c r="C172"/>
  <c r="D172"/>
  <c r="E172"/>
  <c r="B173"/>
  <c r="C173"/>
  <c r="D173"/>
  <c r="E173"/>
  <c r="B174"/>
  <c r="C174"/>
  <c r="D174"/>
  <c r="E174"/>
  <c r="B175"/>
  <c r="C175"/>
  <c r="D175"/>
  <c r="E175"/>
  <c r="B176"/>
  <c r="C176"/>
  <c r="D176"/>
  <c r="E176"/>
  <c r="B177"/>
  <c r="C177"/>
  <c r="D177"/>
  <c r="E177"/>
  <c r="B178"/>
  <c r="C178"/>
  <c r="D178"/>
  <c r="E178"/>
  <c r="B179"/>
  <c r="C179"/>
  <c r="D179"/>
  <c r="E179"/>
  <c r="B180"/>
  <c r="C180"/>
  <c r="D180"/>
  <c r="E180"/>
  <c r="B181"/>
  <c r="C181"/>
  <c r="D181"/>
  <c r="E181"/>
  <c r="B182"/>
  <c r="C182"/>
  <c r="D182"/>
  <c r="E182"/>
  <c r="B183"/>
  <c r="C183"/>
  <c r="D183"/>
  <c r="E183"/>
  <c r="B184"/>
  <c r="C184"/>
  <c r="D184"/>
  <c r="E184"/>
  <c r="B185"/>
  <c r="C185"/>
  <c r="D185"/>
  <c r="E185"/>
  <c r="B186"/>
  <c r="C186"/>
  <c r="D186"/>
  <c r="E186"/>
  <c r="B187"/>
  <c r="C187"/>
  <c r="D187"/>
  <c r="E187"/>
  <c r="B188"/>
  <c r="C188"/>
  <c r="D188"/>
  <c r="E188"/>
  <c r="B189"/>
  <c r="C189"/>
  <c r="D189"/>
  <c r="E189"/>
  <c r="B190"/>
  <c r="C190"/>
  <c r="D190"/>
  <c r="E190"/>
  <c r="B191"/>
  <c r="C191"/>
  <c r="D191"/>
  <c r="E191"/>
  <c r="B192"/>
  <c r="C192"/>
  <c r="D192"/>
  <c r="E192"/>
  <c r="B193"/>
  <c r="C193"/>
  <c r="D193"/>
  <c r="E193"/>
  <c r="B194"/>
  <c r="C194"/>
  <c r="D194"/>
  <c r="E194"/>
  <c r="B195"/>
  <c r="C195"/>
  <c r="D195"/>
  <c r="E195"/>
  <c r="B196"/>
  <c r="C196"/>
  <c r="D196"/>
  <c r="E196"/>
  <c r="B197"/>
  <c r="C197"/>
  <c r="D197"/>
  <c r="E197"/>
  <c r="B198"/>
  <c r="C198"/>
  <c r="D198"/>
  <c r="E198"/>
  <c r="B199"/>
  <c r="C199"/>
  <c r="D199"/>
  <c r="E199"/>
  <c r="B200"/>
  <c r="C200"/>
  <c r="D200"/>
  <c r="E200"/>
  <c r="B148"/>
  <c r="C148"/>
  <c r="D148"/>
  <c r="E148"/>
  <c r="B149"/>
  <c r="C149"/>
  <c r="D149"/>
  <c r="E149"/>
  <c r="B150"/>
  <c r="C150"/>
  <c r="D150"/>
  <c r="E150"/>
  <c r="B151"/>
  <c r="C151"/>
  <c r="D151"/>
  <c r="E151"/>
  <c r="B152"/>
  <c r="C152"/>
  <c r="D152"/>
  <c r="E152"/>
  <c r="B153"/>
  <c r="C153"/>
  <c r="D153"/>
  <c r="E153"/>
  <c r="B154"/>
  <c r="C154"/>
  <c r="D154"/>
  <c r="E154"/>
  <c r="B155"/>
  <c r="C155"/>
  <c r="D155"/>
  <c r="E155"/>
  <c r="B156"/>
  <c r="C156"/>
  <c r="D156"/>
  <c r="E156"/>
  <c r="B157"/>
  <c r="C157"/>
  <c r="D157"/>
  <c r="E157"/>
  <c r="B158"/>
  <c r="C158"/>
  <c r="D158"/>
  <c r="E158"/>
  <c r="B159"/>
  <c r="C159"/>
  <c r="D159"/>
  <c r="E159"/>
  <c r="B160"/>
  <c r="C160"/>
  <c r="D160"/>
  <c r="E160"/>
  <c r="B161"/>
  <c r="C161"/>
  <c r="D161"/>
  <c r="E161"/>
  <c r="B162"/>
  <c r="C162"/>
  <c r="D162"/>
  <c r="E162"/>
  <c r="B163"/>
  <c r="C163"/>
  <c r="D163"/>
  <c r="E163"/>
  <c r="B164"/>
  <c r="C164"/>
  <c r="D164"/>
  <c r="E164"/>
  <c r="B165"/>
  <c r="C165"/>
  <c r="D165"/>
  <c r="E165"/>
  <c r="B166"/>
  <c r="C166"/>
  <c r="D166"/>
  <c r="E166"/>
  <c r="B167"/>
  <c r="C167"/>
  <c r="D167"/>
  <c r="E167"/>
  <c r="B144"/>
  <c r="C144"/>
  <c r="D144"/>
  <c r="E144"/>
  <c r="B145"/>
  <c r="C145"/>
  <c r="D145"/>
  <c r="E145"/>
  <c r="B146"/>
  <c r="C146"/>
  <c r="D146"/>
  <c r="E146"/>
  <c r="B147"/>
  <c r="C147"/>
  <c r="D147"/>
  <c r="E147"/>
  <c r="B143"/>
  <c r="C143"/>
  <c r="D143"/>
  <c r="E143"/>
  <c r="B132"/>
  <c r="C132"/>
  <c r="D132"/>
  <c r="E132"/>
  <c r="B133"/>
  <c r="C133"/>
  <c r="D133"/>
  <c r="E133"/>
  <c r="B134"/>
  <c r="C134"/>
  <c r="D134"/>
  <c r="E134"/>
  <c r="B135"/>
  <c r="C135"/>
  <c r="D135"/>
  <c r="E135"/>
  <c r="B136"/>
  <c r="C136"/>
  <c r="D136"/>
  <c r="E136"/>
  <c r="B137"/>
  <c r="C137"/>
  <c r="D137"/>
  <c r="E137"/>
  <c r="B138"/>
  <c r="C138"/>
  <c r="D138"/>
  <c r="E138"/>
  <c r="B139"/>
  <c r="C139"/>
  <c r="D139"/>
  <c r="E139"/>
  <c r="B140"/>
  <c r="C140"/>
  <c r="D140"/>
  <c r="E140"/>
  <c r="B141"/>
  <c r="C141"/>
  <c r="D141"/>
  <c r="E141"/>
  <c r="B142"/>
  <c r="C142"/>
  <c r="D142"/>
  <c r="E142"/>
  <c r="B129"/>
  <c r="C129"/>
  <c r="D129"/>
  <c r="E129"/>
  <c r="B130"/>
  <c r="C130"/>
  <c r="D130"/>
  <c r="E130"/>
  <c r="B131"/>
  <c r="C131"/>
  <c r="D131"/>
  <c r="E131"/>
  <c r="B101"/>
  <c r="C101"/>
  <c r="D101"/>
  <c r="E101"/>
  <c r="B102"/>
  <c r="C102"/>
  <c r="D102"/>
  <c r="E102"/>
  <c r="B103"/>
  <c r="C103"/>
  <c r="D103"/>
  <c r="E103"/>
  <c r="B104"/>
  <c r="C104"/>
  <c r="D104"/>
  <c r="E104"/>
  <c r="B105"/>
  <c r="C105"/>
  <c r="D105"/>
  <c r="E105"/>
  <c r="B106"/>
  <c r="C106"/>
  <c r="D106"/>
  <c r="E106"/>
  <c r="B107"/>
  <c r="C107"/>
  <c r="D107"/>
  <c r="E107"/>
  <c r="B108"/>
  <c r="C108"/>
  <c r="D108"/>
  <c r="E108"/>
  <c r="B109"/>
  <c r="C109"/>
  <c r="D109"/>
  <c r="E109"/>
  <c r="B110"/>
  <c r="C110"/>
  <c r="D110"/>
  <c r="E110"/>
  <c r="B111"/>
  <c r="C111"/>
  <c r="D111"/>
  <c r="E111"/>
  <c r="B112"/>
  <c r="C112"/>
  <c r="D112"/>
  <c r="E112"/>
  <c r="B113"/>
  <c r="C113"/>
  <c r="D113"/>
  <c r="E113"/>
  <c r="B114"/>
  <c r="C114"/>
  <c r="D114"/>
  <c r="E114"/>
  <c r="B115"/>
  <c r="C115"/>
  <c r="D115"/>
  <c r="E115"/>
  <c r="B116"/>
  <c r="C116"/>
  <c r="D116"/>
  <c r="E116"/>
  <c r="B117"/>
  <c r="C117"/>
  <c r="D117"/>
  <c r="E117"/>
  <c r="B118"/>
  <c r="C118"/>
  <c r="D118"/>
  <c r="E118"/>
  <c r="B119"/>
  <c r="C119"/>
  <c r="D119"/>
  <c r="E119"/>
  <c r="B120"/>
  <c r="C120"/>
  <c r="D120"/>
  <c r="E120"/>
  <c r="B121"/>
  <c r="C121"/>
  <c r="D121"/>
  <c r="E121"/>
  <c r="B122"/>
  <c r="C122"/>
  <c r="D122"/>
  <c r="E122"/>
  <c r="B123"/>
  <c r="C123"/>
  <c r="D123"/>
  <c r="E123"/>
  <c r="B124"/>
  <c r="C124"/>
  <c r="D124"/>
  <c r="E124"/>
  <c r="B125"/>
  <c r="C125"/>
  <c r="D125"/>
  <c r="E125"/>
  <c r="B126"/>
  <c r="C126"/>
  <c r="D126"/>
  <c r="E126"/>
  <c r="B127"/>
  <c r="C127"/>
  <c r="D127"/>
  <c r="E127"/>
  <c r="B128"/>
  <c r="C128"/>
  <c r="D128"/>
  <c r="E128"/>
  <c r="B100"/>
  <c r="C100"/>
  <c r="D100"/>
  <c r="E100"/>
  <c r="B90"/>
  <c r="C90"/>
  <c r="D90"/>
  <c r="E90"/>
  <c r="B91"/>
  <c r="C91"/>
  <c r="D91"/>
  <c r="E91"/>
  <c r="B92"/>
  <c r="C92"/>
  <c r="D92"/>
  <c r="E92"/>
  <c r="B93"/>
  <c r="C93"/>
  <c r="D93"/>
  <c r="E93"/>
  <c r="B94"/>
  <c r="C94"/>
  <c r="D94"/>
  <c r="E94"/>
  <c r="B95"/>
  <c r="C95"/>
  <c r="D95"/>
  <c r="E95"/>
  <c r="B96"/>
  <c r="C96"/>
  <c r="D96"/>
  <c r="E96"/>
  <c r="B97"/>
  <c r="C97"/>
  <c r="D97"/>
  <c r="E97"/>
  <c r="B98"/>
  <c r="C98"/>
  <c r="D98"/>
  <c r="E98"/>
  <c r="B99"/>
  <c r="C99"/>
  <c r="D99"/>
  <c r="E99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B85"/>
  <c r="C85"/>
  <c r="D85"/>
  <c r="E85"/>
  <c r="B86"/>
  <c r="C86"/>
  <c r="D86"/>
  <c r="E86"/>
  <c r="B87"/>
  <c r="C87"/>
  <c r="D87"/>
  <c r="E87"/>
  <c r="B88"/>
  <c r="C88"/>
  <c r="D88"/>
  <c r="E88"/>
  <c r="B89"/>
  <c r="C89"/>
  <c r="D89"/>
  <c r="E89"/>
  <c r="B77"/>
  <c r="C77"/>
  <c r="D77"/>
  <c r="E77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61"/>
  <c r="C61"/>
  <c r="D61"/>
  <c r="E61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9"/>
  <c r="E10"/>
  <c r="E11"/>
  <c r="E12"/>
  <c r="E13"/>
  <c r="E14"/>
  <c r="E15"/>
  <c r="E5"/>
  <c r="E6"/>
  <c r="E7"/>
  <c r="E8"/>
  <c r="E4"/>
  <c r="E2"/>
  <c r="E3"/>
</calcChain>
</file>

<file path=xl/sharedStrings.xml><?xml version="1.0" encoding="utf-8"?>
<sst xmlns="http://schemas.openxmlformats.org/spreadsheetml/2006/main" count="1403" uniqueCount="326">
  <si>
    <t>Махачкале</t>
  </si>
  <si>
    <t>вот</t>
  </si>
  <si>
    <t>наших</t>
  </si>
  <si>
    <t>ехать</t>
  </si>
  <si>
    <t>всё</t>
  </si>
  <si>
    <t>холодно</t>
  </si>
  <si>
    <t>холоднее</t>
  </si>
  <si>
    <t>других</t>
  </si>
  <si>
    <t>годах</t>
  </si>
  <si>
    <t>уже</t>
  </si>
  <si>
    <t>здесь</t>
  </si>
  <si>
    <t>это</t>
  </si>
  <si>
    <t>колхозе</t>
  </si>
  <si>
    <t>вот здесь</t>
  </si>
  <si>
    <t>поступил</t>
  </si>
  <si>
    <t>сельхоз</t>
  </si>
  <si>
    <t>институт</t>
  </si>
  <si>
    <t>так</t>
  </si>
  <si>
    <t>хорошо</t>
  </si>
  <si>
    <t>не так</t>
  </si>
  <si>
    <t>они</t>
  </si>
  <si>
    <t>аварский</t>
  </si>
  <si>
    <t>знают</t>
  </si>
  <si>
    <t>в</t>
  </si>
  <si>
    <t>ходили</t>
  </si>
  <si>
    <t>-</t>
  </si>
  <si>
    <t>туда</t>
  </si>
  <si>
    <t>я</t>
  </si>
  <si>
    <t>ходил</t>
  </si>
  <si>
    <t>бывал</t>
  </si>
  <si>
    <t>Кумух</t>
  </si>
  <si>
    <t>ну</t>
  </si>
  <si>
    <t>горох</t>
  </si>
  <si>
    <t>белый</t>
  </si>
  <si>
    <t>да</t>
  </si>
  <si>
    <t>особенно</t>
  </si>
  <si>
    <t>мы</t>
  </si>
  <si>
    <t>что</t>
  </si>
  <si>
    <t>по</t>
  </si>
  <si>
    <t>духовному</t>
  </si>
  <si>
    <t>мастера</t>
  </si>
  <si>
    <t>уходят</t>
  </si>
  <si>
    <t>когда</t>
  </si>
  <si>
    <t>не</t>
  </si>
  <si>
    <t>уходили</t>
  </si>
  <si>
    <t>хозяйство</t>
  </si>
  <si>
    <t>больше</t>
  </si>
  <si>
    <t>там</t>
  </si>
  <si>
    <t>селениях</t>
  </si>
  <si>
    <t>у</t>
  </si>
  <si>
    <t>них</t>
  </si>
  <si>
    <t>на</t>
  </si>
  <si>
    <t>рядом</t>
  </si>
  <si>
    <t>есть</t>
  </si>
  <si>
    <t>Кизляр</t>
  </si>
  <si>
    <t>неудобно</t>
  </si>
  <si>
    <t>сто</t>
  </si>
  <si>
    <t>от</t>
  </si>
  <si>
    <t>Махачкалы</t>
  </si>
  <si>
    <t>хорошая</t>
  </si>
  <si>
    <t>приехали</t>
  </si>
  <si>
    <t>были</t>
  </si>
  <si>
    <t>хозяйств (1)</t>
  </si>
  <si>
    <t>чем</t>
  </si>
  <si>
    <t>нас</t>
  </si>
  <si>
    <t>бывает</t>
  </si>
  <si>
    <t>хотят</t>
  </si>
  <si>
    <t>шестидесятых</t>
  </si>
  <si>
    <t>word-internal</t>
  </si>
  <si>
    <t>word-initial</t>
  </si>
  <si>
    <t>word-final</t>
  </si>
  <si>
    <t>нету</t>
  </si>
  <si>
    <t>хотела</t>
  </si>
  <si>
    <t>своих</t>
  </si>
  <si>
    <t>детей</t>
  </si>
  <si>
    <t>сама</t>
  </si>
  <si>
    <t>ни</t>
  </si>
  <si>
    <t>русского</t>
  </si>
  <si>
    <t>говорят</t>
  </si>
  <si>
    <t>бы</t>
  </si>
  <si>
    <t>с</t>
  </si>
  <si>
    <t>и</t>
  </si>
  <si>
    <t>как-то</t>
  </si>
  <si>
    <t>но</t>
  </si>
  <si>
    <t>их</t>
  </si>
  <si>
    <t>чтоб</t>
  </si>
  <si>
    <t>самих</t>
  </si>
  <si>
    <t>оставляли</t>
  </si>
  <si>
    <t>один</t>
  </si>
  <si>
    <t>разные</t>
  </si>
  <si>
    <t>хутора</t>
  </si>
  <si>
    <t>совсем</t>
  </si>
  <si>
    <t>f</t>
  </si>
  <si>
    <t>хочется</t>
  </si>
  <si>
    <t>чтобы</t>
  </si>
  <si>
    <t>ихние</t>
  </si>
  <si>
    <t>дети</t>
  </si>
  <si>
    <t>тоже</t>
  </si>
  <si>
    <t>говорит</t>
  </si>
  <si>
    <t>хоть</t>
  </si>
  <si>
    <t>знает</t>
  </si>
  <si>
    <t>язык</t>
  </si>
  <si>
    <t>опять</t>
  </si>
  <si>
    <t>переехала</t>
  </si>
  <si>
    <t>Махачкалу</t>
  </si>
  <si>
    <t>кроме</t>
  </si>
  <si>
    <t>нигде</t>
  </si>
  <si>
    <t>как</t>
  </si>
  <si>
    <t>таковых</t>
  </si>
  <si>
    <t>для</t>
  </si>
  <si>
    <t>молодых</t>
  </si>
  <si>
    <t>этих</t>
  </si>
  <si>
    <t>нет</t>
  </si>
  <si>
    <t>поехать</t>
  </si>
  <si>
    <t>отдохнуть</t>
  </si>
  <si>
    <t>приехать</t>
  </si>
  <si>
    <t>шикарное</t>
  </si>
  <si>
    <t>кто</t>
  </si>
  <si>
    <t>летом</t>
  </si>
  <si>
    <t>переехали</t>
  </si>
  <si>
    <t>пока</t>
  </si>
  <si>
    <t>что-то</t>
  </si>
  <si>
    <t>приятно</t>
  </si>
  <si>
    <t>Хасан</t>
  </si>
  <si>
    <t>женатый</t>
  </si>
  <si>
    <t>охрана</t>
  </si>
  <si>
    <t>русский</t>
  </si>
  <si>
    <t>приходится</t>
  </si>
  <si>
    <t>хунзахский (1)</t>
  </si>
  <si>
    <t>хунзахский (2)</t>
  </si>
  <si>
    <t>переходим</t>
  </si>
  <si>
    <t>только</t>
  </si>
  <si>
    <t>садиках</t>
  </si>
  <si>
    <t>потихоньку</t>
  </si>
  <si>
    <t>например</t>
  </si>
  <si>
    <t>разных</t>
  </si>
  <si>
    <t>национальностей</t>
  </si>
  <si>
    <t>честно</t>
  </si>
  <si>
    <t>знаю</t>
  </si>
  <si>
    <t>поехал</t>
  </si>
  <si>
    <t>оказывается</t>
  </si>
  <si>
    <t>стихотворения</t>
  </si>
  <si>
    <t>лет</t>
  </si>
  <si>
    <t>малых</t>
  </si>
  <si>
    <t>сказать</t>
  </si>
  <si>
    <t>плохо</t>
  </si>
  <si>
    <t>а</t>
  </si>
  <si>
    <t>физика</t>
  </si>
  <si>
    <t>химия</t>
  </si>
  <si>
    <t>горных</t>
  </si>
  <si>
    <t>район</t>
  </si>
  <si>
    <t>общий</t>
  </si>
  <si>
    <t>ихний</t>
  </si>
  <si>
    <t>род</t>
  </si>
  <si>
    <t>всех</t>
  </si>
  <si>
    <t>селение</t>
  </si>
  <si>
    <t>называется</t>
  </si>
  <si>
    <t>Хутрах (1)</t>
  </si>
  <si>
    <t>Хутрах (2)</t>
  </si>
  <si>
    <t>которые</t>
  </si>
  <si>
    <t>иногда</t>
  </si>
  <si>
    <t>ругаю</t>
  </si>
  <si>
    <t>моих</t>
  </si>
  <si>
    <t>ними</t>
  </si>
  <si>
    <t>родители</t>
  </si>
  <si>
    <t>ездили</t>
  </si>
  <si>
    <t>перехожу</t>
  </si>
  <si>
    <t>может</t>
  </si>
  <si>
    <t>потом</t>
  </si>
  <si>
    <t>город</t>
  </si>
  <si>
    <t>Шамхал</t>
  </si>
  <si>
    <t>село</t>
  </si>
  <si>
    <t>своё</t>
  </si>
  <si>
    <t>моя</t>
  </si>
  <si>
    <t>свекруха</t>
  </si>
  <si>
    <t>то</t>
  </si>
  <si>
    <t>переходила</t>
  </si>
  <si>
    <t>языках</t>
  </si>
  <si>
    <t>двух</t>
  </si>
  <si>
    <t>говорить</t>
  </si>
  <si>
    <t>хозяин</t>
  </si>
  <si>
    <t>дома</t>
  </si>
  <si>
    <t>посёлке</t>
  </si>
  <si>
    <t>ходу</t>
  </si>
  <si>
    <t>отец</t>
  </si>
  <si>
    <t>сюда</t>
  </si>
  <si>
    <t>выходит</t>
  </si>
  <si>
    <t>он</t>
  </si>
  <si>
    <t>выселили</t>
  </si>
  <si>
    <t>пришлось</t>
  </si>
  <si>
    <t>последний</t>
  </si>
  <si>
    <t>долго</t>
  </si>
  <si>
    <t>постоянно</t>
  </si>
  <si>
    <t>телевизору</t>
  </si>
  <si>
    <t>оттуда</t>
  </si>
  <si>
    <t>уехали</t>
  </si>
  <si>
    <t>каких-то</t>
  </si>
  <si>
    <t>десять</t>
  </si>
  <si>
    <t>мужиков</t>
  </si>
  <si>
    <t>уехать</t>
  </si>
  <si>
    <t>Шамхале</t>
  </si>
  <si>
    <t>сёлах</t>
  </si>
  <si>
    <t>переехал</t>
  </si>
  <si>
    <t>таких</t>
  </si>
  <si>
    <t>где-то</t>
  </si>
  <si>
    <t>изучает</t>
  </si>
  <si>
    <t>она</t>
  </si>
  <si>
    <t>приходит</t>
  </si>
  <si>
    <t>даргинским</t>
  </si>
  <si>
    <t>Каспийске</t>
  </si>
  <si>
    <t>конечно</t>
  </si>
  <si>
    <t>хотелось</t>
  </si>
  <si>
    <t>доходило</t>
  </si>
  <si>
    <t>очень</t>
  </si>
  <si>
    <t>ходила</t>
  </si>
  <si>
    <t>садик</t>
  </si>
  <si>
    <t>ходить</t>
  </si>
  <si>
    <t>наоборот</t>
  </si>
  <si>
    <t>села</t>
  </si>
  <si>
    <t>начала</t>
  </si>
  <si>
    <t>сёл</t>
  </si>
  <si>
    <t>Дахадаевский</t>
  </si>
  <si>
    <t>уехал</t>
  </si>
  <si>
    <t>цахурский</t>
  </si>
  <si>
    <t>цахурском</t>
  </si>
  <si>
    <t>меня</t>
  </si>
  <si>
    <t>цахурцы</t>
  </si>
  <si>
    <t>начинают</t>
  </si>
  <si>
    <t>учился</t>
  </si>
  <si>
    <t>понный</t>
  </si>
  <si>
    <t>цахурскому</t>
  </si>
  <si>
    <t>ехал</t>
  </si>
  <si>
    <t>приходят</t>
  </si>
  <si>
    <t>цахурец</t>
  </si>
  <si>
    <t>нации</t>
  </si>
  <si>
    <t>цахурка</t>
  </si>
  <si>
    <t>малочисленных</t>
  </si>
  <si>
    <t>народностей</t>
  </si>
  <si>
    <t>понимали</t>
  </si>
  <si>
    <t>короче</t>
  </si>
  <si>
    <t>тех</t>
  </si>
  <si>
    <t>времён</t>
  </si>
  <si>
    <t>m</t>
  </si>
  <si>
    <t>поженились</t>
  </si>
  <si>
    <t>понимают</t>
  </si>
  <si>
    <t>хочу</t>
  </si>
  <si>
    <t>приехала</t>
  </si>
  <si>
    <t>учиться</t>
  </si>
  <si>
    <t>хвалил</t>
  </si>
  <si>
    <t>горах</t>
  </si>
  <si>
    <t>выросла</t>
  </si>
  <si>
    <t>сам</t>
  </si>
  <si>
    <t>тяжело</t>
  </si>
  <si>
    <t>переходить</t>
  </si>
  <si>
    <t>конях</t>
  </si>
  <si>
    <t>старших</t>
  </si>
  <si>
    <t>более</t>
  </si>
  <si>
    <t>об</t>
  </si>
  <si>
    <t>обычаях</t>
  </si>
  <si>
    <t>цахурцев</t>
  </si>
  <si>
    <t>пор</t>
  </si>
  <si>
    <t>наш</t>
  </si>
  <si>
    <t>выходили</t>
  </si>
  <si>
    <t>ликвидировать</t>
  </si>
  <si>
    <t>табасаранский</t>
  </si>
  <si>
    <t>выходным</t>
  </si>
  <si>
    <t>недостаточно</t>
  </si>
  <si>
    <t>четырёх</t>
  </si>
  <si>
    <t>именно</t>
  </si>
  <si>
    <t>чуть</t>
  </si>
  <si>
    <t>ихнем</t>
  </si>
  <si>
    <t>хунзахцы (1)</t>
  </si>
  <si>
    <t>хунзахцы (2)</t>
  </si>
  <si>
    <t>служил</t>
  </si>
  <si>
    <t>десантных</t>
  </si>
  <si>
    <t>войсках</t>
  </si>
  <si>
    <t>учебку</t>
  </si>
  <si>
    <t>проходил</t>
  </si>
  <si>
    <t>Омск</t>
  </si>
  <si>
    <t>армия</t>
  </si>
  <si>
    <t>Avar</t>
  </si>
  <si>
    <t>Megeb Dargi</t>
  </si>
  <si>
    <t>Archi</t>
  </si>
  <si>
    <t>Tsez</t>
  </si>
  <si>
    <t>Dargi</t>
  </si>
  <si>
    <t>Tsakhur</t>
  </si>
  <si>
    <t>Tabasaran</t>
  </si>
  <si>
    <t>Shangoda</t>
  </si>
  <si>
    <t>Megeb</t>
  </si>
  <si>
    <t>Archib</t>
  </si>
  <si>
    <t>Kimyatli</t>
  </si>
  <si>
    <t>Kizilurt</t>
  </si>
  <si>
    <t>Shamhal</t>
  </si>
  <si>
    <t>Barshamay</t>
  </si>
  <si>
    <t>Levashi</t>
  </si>
  <si>
    <t>Mishlesh</t>
  </si>
  <si>
    <t>Mikikh</t>
  </si>
  <si>
    <t>Mamedkala</t>
  </si>
  <si>
    <t>Nikar</t>
  </si>
  <si>
    <t>dmX1936</t>
  </si>
  <si>
    <t>mmX1935</t>
  </si>
  <si>
    <t>amX1959</t>
  </si>
  <si>
    <t>bXX1986</t>
  </si>
  <si>
    <t>xXX1988</t>
  </si>
  <si>
    <t>aXX1967</t>
  </si>
  <si>
    <t>rXX1972</t>
  </si>
  <si>
    <t>mXX1986</t>
  </si>
  <si>
    <t>zXX2001</t>
  </si>
  <si>
    <t>rXX2001</t>
  </si>
  <si>
    <t>rXX1999</t>
  </si>
  <si>
    <t>rXX1987</t>
  </si>
  <si>
    <t>dXX2002</t>
  </si>
  <si>
    <t>mXX1978</t>
  </si>
  <si>
    <t>Interviewee</t>
  </si>
  <si>
    <t>Sex</t>
  </si>
  <si>
    <t>Age</t>
  </si>
  <si>
    <t>Mother tongue</t>
  </si>
  <si>
    <t>Village/town</t>
  </si>
  <si>
    <t>Consonant</t>
  </si>
  <si>
    <t>Position</t>
  </si>
  <si>
    <t>Preceding word</t>
  </si>
  <si>
    <t>Word</t>
  </si>
  <si>
    <t>Next word</t>
  </si>
  <si>
    <t>kh</t>
  </si>
  <si>
    <t>h</t>
  </si>
  <si>
    <t>x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</si>
</sst>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7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 data"/>
      <sheetName val="Vocabulary"/>
      <sheetName val="Лист2"/>
      <sheetName val="Лист3"/>
    </sheetNames>
    <sheetDataSet>
      <sheetData sheetId="0"/>
      <sheetData sheetId="1">
        <row r="1">
          <cell r="A1" t="str">
            <v>Interviewee</v>
          </cell>
          <cell r="B1" t="str">
            <v>Village/town</v>
          </cell>
          <cell r="C1" t="str">
            <v>Sex</v>
          </cell>
          <cell r="D1" t="str">
            <v>Age</v>
          </cell>
          <cell r="E1" t="str">
            <v>Mother tongue</v>
          </cell>
        </row>
        <row r="2">
          <cell r="A2" t="str">
            <v>dmX1936</v>
          </cell>
          <cell r="B2" t="str">
            <v>Shangoda</v>
          </cell>
          <cell r="C2" t="str">
            <v>m</v>
          </cell>
          <cell r="D2">
            <v>82</v>
          </cell>
          <cell r="E2" t="str">
            <v>Avar</v>
          </cell>
        </row>
        <row r="3">
          <cell r="A3" t="str">
            <v>mmX1935</v>
          </cell>
          <cell r="B3" t="str">
            <v>Shangoda</v>
          </cell>
          <cell r="C3" t="str">
            <v>f</v>
          </cell>
          <cell r="D3">
            <v>83</v>
          </cell>
          <cell r="E3" t="str">
            <v>Avar</v>
          </cell>
        </row>
        <row r="4">
          <cell r="A4" t="str">
            <v>amX1959</v>
          </cell>
          <cell r="B4" t="str">
            <v>Megeb</v>
          </cell>
          <cell r="C4" t="str">
            <v>m</v>
          </cell>
          <cell r="D4">
            <v>59</v>
          </cell>
          <cell r="E4" t="str">
            <v>Megeb Dargi</v>
          </cell>
        </row>
        <row r="5">
          <cell r="A5" t="str">
            <v>bXX1986</v>
          </cell>
          <cell r="B5" t="str">
            <v>Archib</v>
          </cell>
          <cell r="C5" t="str">
            <v>f</v>
          </cell>
          <cell r="D5">
            <v>32</v>
          </cell>
          <cell r="E5" t="str">
            <v>Archi</v>
          </cell>
        </row>
        <row r="6">
          <cell r="A6" t="str">
            <v>xXX1988</v>
          </cell>
          <cell r="B6" t="str">
            <v>Archib</v>
          </cell>
          <cell r="C6" t="str">
            <v>m</v>
          </cell>
          <cell r="D6">
            <v>30</v>
          </cell>
          <cell r="E6" t="str">
            <v>Archi</v>
          </cell>
        </row>
        <row r="7">
          <cell r="A7" t="str">
            <v>aXX1967</v>
          </cell>
          <cell r="B7" t="str">
            <v>Kimyatli</v>
          </cell>
          <cell r="C7" t="str">
            <v>m</v>
          </cell>
          <cell r="D7">
            <v>50</v>
          </cell>
          <cell r="E7" t="str">
            <v>Tsez</v>
          </cell>
        </row>
        <row r="8">
          <cell r="A8" t="str">
            <v>rXX1972</v>
          </cell>
          <cell r="B8" t="str">
            <v>Kizilurt</v>
          </cell>
          <cell r="C8" t="str">
            <v>f</v>
          </cell>
          <cell r="D8">
            <v>45</v>
          </cell>
          <cell r="E8" t="str">
            <v>Tsez</v>
          </cell>
        </row>
        <row r="9">
          <cell r="A9" t="str">
            <v>mXX1986</v>
          </cell>
          <cell r="B9" t="str">
            <v>Shamhal</v>
          </cell>
          <cell r="C9" t="str">
            <v>f</v>
          </cell>
          <cell r="D9">
            <v>31</v>
          </cell>
          <cell r="E9" t="str">
            <v>Tsez</v>
          </cell>
        </row>
        <row r="10">
          <cell r="A10" t="str">
            <v>zXX2001</v>
          </cell>
          <cell r="B10" t="str">
            <v>Barshamay</v>
          </cell>
          <cell r="C10" t="str">
            <v>f</v>
          </cell>
          <cell r="D10">
            <v>16</v>
          </cell>
          <cell r="E10" t="str">
            <v>Dargi</v>
          </cell>
        </row>
        <row r="11">
          <cell r="A11" t="str">
            <v>rXX2001</v>
          </cell>
          <cell r="B11" t="str">
            <v>Levashi</v>
          </cell>
          <cell r="C11" t="str">
            <v>m</v>
          </cell>
          <cell r="D11">
            <v>16</v>
          </cell>
          <cell r="E11" t="str">
            <v>Dargi</v>
          </cell>
        </row>
        <row r="12">
          <cell r="A12" t="str">
            <v>rXX1999</v>
          </cell>
          <cell r="B12" t="str">
            <v>Mishlesh</v>
          </cell>
          <cell r="C12" t="str">
            <v>m</v>
          </cell>
          <cell r="D12">
            <v>18</v>
          </cell>
          <cell r="E12" t="str">
            <v>Tsakhur</v>
          </cell>
        </row>
        <row r="13">
          <cell r="A13" t="str">
            <v>rXX1987</v>
          </cell>
          <cell r="B13" t="str">
            <v>Mikikh</v>
          </cell>
          <cell r="C13" t="str">
            <v>f</v>
          </cell>
          <cell r="D13">
            <v>31</v>
          </cell>
          <cell r="E13" t="str">
            <v>Tsakhur</v>
          </cell>
        </row>
        <row r="14">
          <cell r="A14" t="str">
            <v>dXX2002</v>
          </cell>
          <cell r="B14" t="str">
            <v>Mamedkala</v>
          </cell>
          <cell r="C14" t="str">
            <v>f</v>
          </cell>
          <cell r="D14">
            <v>16</v>
          </cell>
          <cell r="E14" t="str">
            <v>Tabasaran</v>
          </cell>
        </row>
        <row r="15">
          <cell r="A15" t="str">
            <v>mXX1978</v>
          </cell>
          <cell r="B15" t="str">
            <v>Nikar</v>
          </cell>
          <cell r="C15" t="str">
            <v>m</v>
          </cell>
          <cell r="D15">
            <v>40</v>
          </cell>
          <cell r="E15" t="str">
            <v>Avar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23"/>
  <sheetViews>
    <sheetView showGridLines="0" tabSelected="1" topLeftCell="A172" zoomScaleNormal="100" workbookViewId="0">
      <selection activeCell="A176" sqref="A176:XFD176"/>
    </sheetView>
  </sheetViews>
  <sheetFormatPr defaultRowHeight="15"/>
  <cols>
    <col min="1" max="1" width="16.42578125" style="3" bestFit="1" customWidth="1"/>
    <col min="2" max="2" width="8.7109375" style="3" bestFit="1" customWidth="1"/>
    <col min="3" max="3" width="9" style="3" bestFit="1" customWidth="1"/>
    <col min="4" max="4" width="19.140625" style="5" bestFit="1" customWidth="1"/>
    <col min="5" max="5" width="17.140625" style="5" bestFit="1" customWidth="1"/>
    <col min="6" max="6" width="15" style="19" bestFit="1" customWidth="1"/>
    <col min="7" max="7" width="13.42578125" style="3" bestFit="1" customWidth="1"/>
    <col min="8" max="8" width="19.5703125" bestFit="1" customWidth="1"/>
    <col min="9" max="9" width="17.7109375" bestFit="1" customWidth="1"/>
    <col min="10" max="10" width="19.85546875" bestFit="1" customWidth="1"/>
  </cols>
  <sheetData>
    <row r="1" spans="1:11">
      <c r="A1" s="11" t="s">
        <v>313</v>
      </c>
      <c r="B1" s="11" t="s">
        <v>314</v>
      </c>
      <c r="C1" s="11" t="s">
        <v>315</v>
      </c>
      <c r="D1" s="11" t="s">
        <v>316</v>
      </c>
      <c r="E1" s="11" t="s">
        <v>317</v>
      </c>
      <c r="F1" s="11" t="s">
        <v>318</v>
      </c>
      <c r="G1" s="11" t="s">
        <v>319</v>
      </c>
      <c r="H1" s="11" t="s">
        <v>320</v>
      </c>
      <c r="I1" s="11" t="s">
        <v>321</v>
      </c>
      <c r="J1" s="11" t="s">
        <v>322</v>
      </c>
    </row>
    <row r="2" spans="1:11">
      <c r="A2" s="12" t="s">
        <v>299</v>
      </c>
      <c r="B2" s="12" t="str">
        <f>VLOOKUP(A2,[1]Vocabulary!$A$1:$D$4,3,0)</f>
        <v>m</v>
      </c>
      <c r="C2" s="10">
        <f>VLOOKUP(A2,[1]Vocabulary!$A$1:$D$4,4,0)</f>
        <v>82</v>
      </c>
      <c r="D2" s="13" t="str">
        <f>VLOOKUP(A2,[1]Vocabulary!$A$1:$E$4,5,0)</f>
        <v>Avar</v>
      </c>
      <c r="E2" s="14" t="str">
        <f>VLOOKUP('Senkina_project data_1406'!A2,[1]Vocabulary!$A$2:$B$4,2,0)</f>
        <v>Shangoda</v>
      </c>
      <c r="F2" s="15" t="s">
        <v>323</v>
      </c>
      <c r="G2" s="13" t="s">
        <v>68</v>
      </c>
      <c r="H2" s="13" t="s">
        <v>52</v>
      </c>
      <c r="I2" s="13" t="s">
        <v>0</v>
      </c>
      <c r="J2" s="13" t="s">
        <v>47</v>
      </c>
    </row>
    <row r="3" spans="1:11">
      <c r="A3" s="12" t="s">
        <v>301</v>
      </c>
      <c r="B3" s="12" t="str">
        <f>VLOOKUP(A3,[1]Vocabulary!$A$1:$D$4,3,0)</f>
        <v>m</v>
      </c>
      <c r="C3" s="10">
        <f>VLOOKUP(A3,[1]Vocabulary!$A$1:$D$4,4,0)</f>
        <v>59</v>
      </c>
      <c r="D3" s="13" t="str">
        <f>VLOOKUP(A3,[1]Vocabulary!$A$1:$E$4,5,0)</f>
        <v>Megeb Dargi</v>
      </c>
      <c r="E3" s="14" t="str">
        <f>VLOOKUP('Senkina_project data_1406'!A3,[1]Vocabulary!$A$2:$B$4,2,0)</f>
        <v>Megeb</v>
      </c>
      <c r="F3" s="17" t="s">
        <v>325</v>
      </c>
      <c r="G3" s="13" t="s">
        <v>68</v>
      </c>
      <c r="H3" s="13" t="s">
        <v>57</v>
      </c>
      <c r="I3" s="13" t="s">
        <v>58</v>
      </c>
      <c r="J3" s="13" t="s">
        <v>59</v>
      </c>
      <c r="K3" s="1"/>
    </row>
    <row r="4" spans="1:11">
      <c r="A4" s="12" t="s">
        <v>299</v>
      </c>
      <c r="B4" s="12" t="str">
        <f>VLOOKUP(A4,[1]Vocabulary!$A$1:$D$4,3,0)</f>
        <v>m</v>
      </c>
      <c r="C4" s="10">
        <f>VLOOKUP(A4,[1]Vocabulary!$A$1:$D$4,4,0)</f>
        <v>82</v>
      </c>
      <c r="D4" s="13" t="str">
        <f>VLOOKUP(A4,[1]Vocabulary!$A$1:$E$4,5,0)</f>
        <v>Avar</v>
      </c>
      <c r="E4" s="14" t="str">
        <f>VLOOKUP('Senkina_project data_1406'!A4,[1]Vocabulary!$A$2:$B$4,2,0)</f>
        <v>Shangoda</v>
      </c>
      <c r="F4" s="15" t="s">
        <v>323</v>
      </c>
      <c r="G4" s="13" t="s">
        <v>70</v>
      </c>
      <c r="H4" s="13" t="s">
        <v>25</v>
      </c>
      <c r="I4" s="13" t="s">
        <v>2</v>
      </c>
      <c r="J4" s="13" t="s">
        <v>25</v>
      </c>
    </row>
    <row r="5" spans="1:11">
      <c r="A5" s="12" t="s">
        <v>301</v>
      </c>
      <c r="B5" s="12" t="str">
        <f>VLOOKUP(A5,[1]Vocabulary!$A$1:$D$4,3,0)</f>
        <v>m</v>
      </c>
      <c r="C5" s="10">
        <f>VLOOKUP(A5,[1]Vocabulary!$A$1:$D$4,4,0)</f>
        <v>59</v>
      </c>
      <c r="D5" s="13" t="str">
        <f>VLOOKUP(A5,[1]Vocabulary!$A$1:$E$4,5,0)</f>
        <v>Megeb Dargi</v>
      </c>
      <c r="E5" s="14" t="str">
        <f>VLOOKUP('Senkina_project data_1406'!A5,[1]Vocabulary!$A$2:$B$4,2,0)</f>
        <v>Megeb</v>
      </c>
      <c r="F5" s="18" t="s">
        <v>325</v>
      </c>
      <c r="G5" s="13" t="s">
        <v>68</v>
      </c>
      <c r="H5" s="13" t="s">
        <v>47</v>
      </c>
      <c r="I5" s="13" t="s">
        <v>0</v>
      </c>
      <c r="J5" s="13" t="s">
        <v>25</v>
      </c>
      <c r="K5" s="2"/>
    </row>
    <row r="6" spans="1:11">
      <c r="A6" s="12" t="s">
        <v>299</v>
      </c>
      <c r="B6" s="12" t="str">
        <f>VLOOKUP(A6,[1]Vocabulary!$A$1:$D$4,3,0)</f>
        <v>m</v>
      </c>
      <c r="C6" s="10">
        <f>VLOOKUP(A6,[1]Vocabulary!$A$1:$D$4,4,0)</f>
        <v>82</v>
      </c>
      <c r="D6" s="13" t="str">
        <f>VLOOKUP(A6,[1]Vocabulary!$A$1:$E$4,5,0)</f>
        <v>Avar</v>
      </c>
      <c r="E6" s="14" t="str">
        <f>VLOOKUP('Senkina_project data_1406'!A6,[1]Vocabulary!$A$2:$B$4,2,0)</f>
        <v>Shangoda</v>
      </c>
      <c r="F6" s="15" t="s">
        <v>323</v>
      </c>
      <c r="G6" s="13" t="s">
        <v>68</v>
      </c>
      <c r="H6" s="13" t="s">
        <v>54</v>
      </c>
      <c r="I6" s="13" t="s">
        <v>3</v>
      </c>
      <c r="J6" s="13" t="s">
        <v>55</v>
      </c>
    </row>
    <row r="7" spans="1:11">
      <c r="A7" s="12" t="s">
        <v>301</v>
      </c>
      <c r="B7" s="12" t="str">
        <f>VLOOKUP(A7,[1]Vocabulary!$A$1:$D$4,3,0)</f>
        <v>m</v>
      </c>
      <c r="C7" s="10">
        <f>VLOOKUP(A7,[1]Vocabulary!$A$1:$D$4,4,0)</f>
        <v>59</v>
      </c>
      <c r="D7" s="13" t="str">
        <f>VLOOKUP(A7,[1]Vocabulary!$A$1:$E$4,5,0)</f>
        <v>Megeb Dargi</v>
      </c>
      <c r="E7" s="14" t="str">
        <f>VLOOKUP('Senkina_project data_1406'!A7,[1]Vocabulary!$A$2:$B$4,2,0)</f>
        <v>Megeb</v>
      </c>
      <c r="F7" s="15" t="s">
        <v>323</v>
      </c>
      <c r="G7" s="13" t="s">
        <v>70</v>
      </c>
      <c r="H7" s="13" t="s">
        <v>49</v>
      </c>
      <c r="I7" s="13" t="s">
        <v>50</v>
      </c>
      <c r="J7" s="13" t="s">
        <v>53</v>
      </c>
    </row>
    <row r="8" spans="1:11">
      <c r="A8" s="12" t="s">
        <v>301</v>
      </c>
      <c r="B8" s="12" t="str">
        <f>VLOOKUP(A8,[1]Vocabulary!$A$1:$D$4,3,0)</f>
        <v>m</v>
      </c>
      <c r="C8" s="10">
        <f>VLOOKUP(A8,[1]Vocabulary!$A$1:$D$4,4,0)</f>
        <v>59</v>
      </c>
      <c r="D8" s="13" t="str">
        <f>VLOOKUP(A8,[1]Vocabulary!$A$1:$E$4,5,0)</f>
        <v>Megeb Dargi</v>
      </c>
      <c r="E8" s="14" t="str">
        <f>VLOOKUP('Senkina_project data_1406'!A8,[1]Vocabulary!$A$2:$B$4,2,0)</f>
        <v>Megeb</v>
      </c>
      <c r="F8" s="15" t="s">
        <v>323</v>
      </c>
      <c r="G8" s="13" t="s">
        <v>69</v>
      </c>
      <c r="H8" s="13" t="s">
        <v>56</v>
      </c>
      <c r="I8" s="13" t="s">
        <v>62</v>
      </c>
      <c r="J8" s="13" t="s">
        <v>9</v>
      </c>
    </row>
    <row r="9" spans="1:11">
      <c r="A9" s="12" t="s">
        <v>301</v>
      </c>
      <c r="B9" s="12" t="str">
        <f>VLOOKUP(A9,[1]Vocabulary!$A$1:$D$4,3,0)</f>
        <v>m</v>
      </c>
      <c r="C9" s="10">
        <f>VLOOKUP(A9,[1]Vocabulary!$A$1:$D$4,4,0)</f>
        <v>59</v>
      </c>
      <c r="D9" s="13" t="str">
        <f>VLOOKUP(A9,[1]Vocabulary!$A$1:$E$4,5,0)</f>
        <v>Megeb Dargi</v>
      </c>
      <c r="E9" s="14" t="str">
        <f>VLOOKUP('Senkina_project data_1406'!A9,[1]Vocabulary!$A$2:$B$4,2,0)</f>
        <v>Megeb</v>
      </c>
      <c r="F9" s="15" t="s">
        <v>323</v>
      </c>
      <c r="G9" s="13" t="s">
        <v>69</v>
      </c>
      <c r="H9" s="13" t="s">
        <v>25</v>
      </c>
      <c r="I9" s="13" t="s">
        <v>5</v>
      </c>
      <c r="J9" s="13" t="s">
        <v>6</v>
      </c>
    </row>
    <row r="10" spans="1:11">
      <c r="A10" s="12" t="s">
        <v>301</v>
      </c>
      <c r="B10" s="12" t="str">
        <f>VLOOKUP(A10,[1]Vocabulary!$A$1:$D$4,3,0)</f>
        <v>m</v>
      </c>
      <c r="C10" s="10">
        <f>VLOOKUP(A10,[1]Vocabulary!$A$1:$D$4,4,0)</f>
        <v>59</v>
      </c>
      <c r="D10" s="13" t="str">
        <f>VLOOKUP(A10,[1]Vocabulary!$A$1:$E$4,5,0)</f>
        <v>Megeb Dargi</v>
      </c>
      <c r="E10" s="14" t="str">
        <f>VLOOKUP('Senkina_project data_1406'!A10,[1]Vocabulary!$A$2:$B$4,2,0)</f>
        <v>Megeb</v>
      </c>
      <c r="F10" s="17" t="s">
        <v>325</v>
      </c>
      <c r="G10" s="13" t="s">
        <v>69</v>
      </c>
      <c r="H10" s="13" t="s">
        <v>5</v>
      </c>
      <c r="I10" s="13" t="s">
        <v>6</v>
      </c>
      <c r="J10" s="13" t="s">
        <v>63</v>
      </c>
    </row>
    <row r="11" spans="1:11">
      <c r="A11" s="12" t="s">
        <v>299</v>
      </c>
      <c r="B11" s="12" t="str">
        <f>VLOOKUP(A11,[1]Vocabulary!$A$1:$D$4,3,0)</f>
        <v>m</v>
      </c>
      <c r="C11" s="10">
        <f>VLOOKUP(A11,[1]Vocabulary!$A$1:$D$4,4,0)</f>
        <v>82</v>
      </c>
      <c r="D11" s="13" t="str">
        <f>VLOOKUP(A11,[1]Vocabulary!$A$1:$E$4,5,0)</f>
        <v>Avar</v>
      </c>
      <c r="E11" s="14" t="str">
        <f>VLOOKUP('Senkina_project data_1406'!A11,[1]Vocabulary!$A$2:$B$4,2,0)</f>
        <v>Shangoda</v>
      </c>
      <c r="F11" s="15" t="s">
        <v>323</v>
      </c>
      <c r="G11" s="13" t="s">
        <v>69</v>
      </c>
      <c r="H11" s="13" t="s">
        <v>64</v>
      </c>
      <c r="I11" s="13" t="s">
        <v>5</v>
      </c>
      <c r="J11" s="13" t="s">
        <v>65</v>
      </c>
    </row>
    <row r="12" spans="1:11">
      <c r="A12" s="12" t="s">
        <v>301</v>
      </c>
      <c r="B12" s="12" t="str">
        <f>VLOOKUP(A12,[1]Vocabulary!$A$1:$D$4,3,0)</f>
        <v>m</v>
      </c>
      <c r="C12" s="10">
        <f>VLOOKUP(A12,[1]Vocabulary!$A$1:$D$4,4,0)</f>
        <v>59</v>
      </c>
      <c r="D12" s="13" t="str">
        <f>VLOOKUP(A12,[1]Vocabulary!$A$1:$E$4,5,0)</f>
        <v>Megeb Dargi</v>
      </c>
      <c r="E12" s="14" t="str">
        <f>VLOOKUP('Senkina_project data_1406'!A12,[1]Vocabulary!$A$2:$B$4,2,0)</f>
        <v>Megeb</v>
      </c>
      <c r="F12" s="17" t="s">
        <v>325</v>
      </c>
      <c r="G12" s="13" t="s">
        <v>69</v>
      </c>
      <c r="H12" s="13" t="s">
        <v>43</v>
      </c>
      <c r="I12" s="13" t="s">
        <v>66</v>
      </c>
      <c r="J12" s="13" t="s">
        <v>10</v>
      </c>
    </row>
    <row r="13" spans="1:11">
      <c r="A13" s="12" t="s">
        <v>299</v>
      </c>
      <c r="B13" s="12" t="str">
        <f>VLOOKUP(A13,[1]Vocabulary!$A$1:$D$4,3,0)</f>
        <v>m</v>
      </c>
      <c r="C13" s="10">
        <f>VLOOKUP(A13,[1]Vocabulary!$A$1:$D$4,4,0)</f>
        <v>82</v>
      </c>
      <c r="D13" s="13" t="str">
        <f>VLOOKUP(A13,[1]Vocabulary!$A$1:$E$4,5,0)</f>
        <v>Avar</v>
      </c>
      <c r="E13" s="14" t="str">
        <f>VLOOKUP('Senkina_project data_1406'!A13,[1]Vocabulary!$A$2:$B$4,2,0)</f>
        <v>Shangoda</v>
      </c>
      <c r="F13" s="15" t="s">
        <v>323</v>
      </c>
      <c r="G13" s="13" t="s">
        <v>70</v>
      </c>
      <c r="H13" s="13" t="s">
        <v>11</v>
      </c>
      <c r="I13" s="13" t="s">
        <v>7</v>
      </c>
      <c r="J13" s="13" t="s">
        <v>35</v>
      </c>
    </row>
    <row r="14" spans="1:11">
      <c r="A14" s="12" t="s">
        <v>299</v>
      </c>
      <c r="B14" s="12" t="str">
        <f>VLOOKUP(A14,[1]Vocabulary!$A$1:$D$4,3,0)</f>
        <v>m</v>
      </c>
      <c r="C14" s="10">
        <f>VLOOKUP(A14,[1]Vocabulary!$A$1:$D$4,4,0)</f>
        <v>82</v>
      </c>
      <c r="D14" s="13" t="str">
        <f>VLOOKUP(A14,[1]Vocabulary!$A$1:$E$4,5,0)</f>
        <v>Avar</v>
      </c>
      <c r="E14" s="14" t="str">
        <f>VLOOKUP('Senkina_project data_1406'!A14,[1]Vocabulary!$A$2:$B$4,2,0)</f>
        <v>Shangoda</v>
      </c>
      <c r="F14" s="15" t="s">
        <v>323</v>
      </c>
      <c r="G14" s="13" t="s">
        <v>70</v>
      </c>
      <c r="H14" s="13" t="s">
        <v>67</v>
      </c>
      <c r="I14" s="13" t="s">
        <v>8</v>
      </c>
      <c r="J14" s="13" t="s">
        <v>1</v>
      </c>
    </row>
    <row r="15" spans="1:11">
      <c r="A15" s="12" t="s">
        <v>299</v>
      </c>
      <c r="B15" s="12" t="str">
        <f>VLOOKUP(A15,[1]Vocabulary!$A$1:$D$4,3,0)</f>
        <v>m</v>
      </c>
      <c r="C15" s="10">
        <f>VLOOKUP(A15,[1]Vocabulary!$A$1:$D$4,4,0)</f>
        <v>82</v>
      </c>
      <c r="D15" s="13" t="str">
        <f>VLOOKUP(A15,[1]Vocabulary!$A$1:$E$4,5,0)</f>
        <v>Avar</v>
      </c>
      <c r="E15" s="14" t="str">
        <f>VLOOKUP('Senkina_project data_1406'!A15,[1]Vocabulary!$A$2:$B$4,2,0)</f>
        <v>Shangoda</v>
      </c>
      <c r="F15" s="15" t="s">
        <v>323</v>
      </c>
      <c r="G15" s="13" t="s">
        <v>68</v>
      </c>
      <c r="H15" s="13" t="s">
        <v>47</v>
      </c>
      <c r="I15" s="13" t="s">
        <v>0</v>
      </c>
      <c r="J15" s="13" t="s">
        <v>47</v>
      </c>
    </row>
    <row r="16" spans="1:11">
      <c r="A16" s="12" t="s">
        <v>299</v>
      </c>
      <c r="B16" s="12" t="str">
        <f>VLOOKUP(A16,[1]Vocabulary!$A$1:$D$4,3,0)</f>
        <v>m</v>
      </c>
      <c r="C16" s="10">
        <f>VLOOKUP(A16,[1]Vocabulary!$A$1:$D$4,4,0)</f>
        <v>82</v>
      </c>
      <c r="D16" s="13" t="str">
        <f>VLOOKUP(A16,[1]Vocabulary!$A$1:$E$4,5,0)</f>
        <v>Avar</v>
      </c>
      <c r="E16" s="14" t="str">
        <f>VLOOKUP('Senkina_project data_1406'!A16,[1]Vocabulary!$A$2:$B$4,2,0)</f>
        <v>Shangoda</v>
      </c>
      <c r="F16" s="17" t="s">
        <v>325</v>
      </c>
      <c r="G16" s="10" t="s">
        <v>68</v>
      </c>
      <c r="H16" s="13" t="s">
        <v>10</v>
      </c>
      <c r="I16" s="13" t="s">
        <v>12</v>
      </c>
      <c r="J16" s="13" t="s">
        <v>13</v>
      </c>
    </row>
    <row r="17" spans="1:10">
      <c r="A17" s="12" t="s">
        <v>299</v>
      </c>
      <c r="B17" s="12" t="str">
        <f>VLOOKUP(A17,[1]Vocabulary!$A$1:$D$4,3,0)</f>
        <v>m</v>
      </c>
      <c r="C17" s="10">
        <f>VLOOKUP(A17,[1]Vocabulary!$A$1:$D$4,4,0)</f>
        <v>82</v>
      </c>
      <c r="D17" s="13" t="str">
        <f>VLOOKUP(A17,[1]Vocabulary!$A$1:$E$4,5,0)</f>
        <v>Avar</v>
      </c>
      <c r="E17" s="14" t="str">
        <f>VLOOKUP('Senkina_project data_1406'!A17,[1]Vocabulary!$A$2:$B$4,2,0)</f>
        <v>Shangoda</v>
      </c>
      <c r="F17" s="15" t="s">
        <v>323</v>
      </c>
      <c r="G17" s="10" t="s">
        <v>68</v>
      </c>
      <c r="H17" s="13" t="s">
        <v>14</v>
      </c>
      <c r="I17" s="13" t="s">
        <v>15</v>
      </c>
      <c r="J17" s="13" t="s">
        <v>16</v>
      </c>
    </row>
    <row r="18" spans="1:10">
      <c r="A18" s="12" t="s">
        <v>299</v>
      </c>
      <c r="B18" s="12" t="str">
        <f>VLOOKUP(A18,[1]Vocabulary!$A$1:$D$4,3,0)</f>
        <v>m</v>
      </c>
      <c r="C18" s="10">
        <f>VLOOKUP(A18,[1]Vocabulary!$A$1:$D$4,4,0)</f>
        <v>82</v>
      </c>
      <c r="D18" s="13" t="str">
        <f>VLOOKUP(A18,[1]Vocabulary!$A$1:$E$4,5,0)</f>
        <v>Avar</v>
      </c>
      <c r="E18" s="14" t="str">
        <f>VLOOKUP('Senkina_project data_1406'!A18,[1]Vocabulary!$A$2:$B$4,2,0)</f>
        <v>Shangoda</v>
      </c>
      <c r="F18" s="15" t="s">
        <v>323</v>
      </c>
      <c r="G18" s="10" t="s">
        <v>69</v>
      </c>
      <c r="H18" s="13" t="s">
        <v>17</v>
      </c>
      <c r="I18" s="13" t="s">
        <v>18</v>
      </c>
      <c r="J18" s="13" t="s">
        <v>19</v>
      </c>
    </row>
    <row r="19" spans="1:10">
      <c r="A19" s="12" t="s">
        <v>299</v>
      </c>
      <c r="B19" s="12" t="str">
        <f>VLOOKUP(A19,[1]Vocabulary!$A$1:$D$4,3,0)</f>
        <v>m</v>
      </c>
      <c r="C19" s="10">
        <f>VLOOKUP(A19,[1]Vocabulary!$A$1:$D$4,4,0)</f>
        <v>82</v>
      </c>
      <c r="D19" s="13" t="str">
        <f>VLOOKUP(A19,[1]Vocabulary!$A$1:$E$4,5,0)</f>
        <v>Avar</v>
      </c>
      <c r="E19" s="14" t="str">
        <f>VLOOKUP('Senkina_project data_1406'!A19,[1]Vocabulary!$A$2:$B$4,2,0)</f>
        <v>Shangoda</v>
      </c>
      <c r="F19" s="15" t="s">
        <v>323</v>
      </c>
      <c r="G19" s="10" t="s">
        <v>69</v>
      </c>
      <c r="H19" s="13" t="s">
        <v>25</v>
      </c>
      <c r="I19" s="13" t="s">
        <v>1</v>
      </c>
      <c r="J19" s="13" t="s">
        <v>17</v>
      </c>
    </row>
    <row r="20" spans="1:10">
      <c r="A20" s="12" t="s">
        <v>299</v>
      </c>
      <c r="B20" s="12" t="str">
        <f>VLOOKUP(A20,[1]Vocabulary!$A$1:$D$4,3,0)</f>
        <v>m</v>
      </c>
      <c r="C20" s="10">
        <f>VLOOKUP(A20,[1]Vocabulary!$A$1:$D$4,4,0)</f>
        <v>82</v>
      </c>
      <c r="D20" s="13" t="str">
        <f>VLOOKUP(A20,[1]Vocabulary!$A$1:$E$4,5,0)</f>
        <v>Avar</v>
      </c>
      <c r="E20" s="14" t="str">
        <f>VLOOKUP('Senkina_project data_1406'!A20,[1]Vocabulary!$A$2:$B$4,2,0)</f>
        <v>Shangoda</v>
      </c>
      <c r="F20" s="15" t="s">
        <v>325</v>
      </c>
      <c r="G20" s="10" t="s">
        <v>70</v>
      </c>
      <c r="H20" s="13" t="s">
        <v>23</v>
      </c>
      <c r="I20" s="13" t="s">
        <v>2</v>
      </c>
      <c r="J20" s="13" t="s">
        <v>8</v>
      </c>
    </row>
    <row r="21" spans="1:10">
      <c r="A21" s="12" t="s">
        <v>299</v>
      </c>
      <c r="B21" s="12" t="str">
        <f>VLOOKUP(A21,[1]Vocabulary!$A$1:$D$4,3,0)</f>
        <v>m</v>
      </c>
      <c r="C21" s="10">
        <f>VLOOKUP(A21,[1]Vocabulary!$A$1:$D$4,4,0)</f>
        <v>82</v>
      </c>
      <c r="D21" s="13" t="str">
        <f>VLOOKUP(A21,[1]Vocabulary!$A$1:$E$4,5,0)</f>
        <v>Avar</v>
      </c>
      <c r="E21" s="14" t="str">
        <f>VLOOKUP('Senkina_project data_1406'!A21,[1]Vocabulary!$A$2:$B$4,2,0)</f>
        <v>Shangoda</v>
      </c>
      <c r="F21" s="15" t="s">
        <v>323</v>
      </c>
      <c r="G21" s="10" t="s">
        <v>70</v>
      </c>
      <c r="H21" s="13" t="s">
        <v>2</v>
      </c>
      <c r="I21" s="13" t="s">
        <v>8</v>
      </c>
      <c r="J21" s="13" t="s">
        <v>11</v>
      </c>
    </row>
    <row r="22" spans="1:10">
      <c r="A22" s="12" t="s">
        <v>299</v>
      </c>
      <c r="B22" s="12" t="str">
        <f>VLOOKUP(A22,[1]Vocabulary!$A$1:$D$4,3,0)</f>
        <v>m</v>
      </c>
      <c r="C22" s="10">
        <f>VLOOKUP(A22,[1]Vocabulary!$A$1:$D$4,4,0)</f>
        <v>82</v>
      </c>
      <c r="D22" s="13" t="str">
        <f>VLOOKUP(A22,[1]Vocabulary!$A$1:$E$4,5,0)</f>
        <v>Avar</v>
      </c>
      <c r="E22" s="14" t="str">
        <f>VLOOKUP('Senkina_project data_1406'!A22,[1]Vocabulary!$A$2:$B$4,2,0)</f>
        <v>Shangoda</v>
      </c>
      <c r="F22" s="15" t="s">
        <v>323</v>
      </c>
      <c r="G22" s="10" t="s">
        <v>69</v>
      </c>
      <c r="H22" s="13" t="s">
        <v>25</v>
      </c>
      <c r="I22" s="13" t="s">
        <v>24</v>
      </c>
      <c r="J22" s="13" t="s">
        <v>25</v>
      </c>
    </row>
    <row r="23" spans="1:10">
      <c r="A23" s="12" t="s">
        <v>299</v>
      </c>
      <c r="B23" s="12" t="str">
        <f>VLOOKUP(A23,[1]Vocabulary!$A$1:$D$4,3,0)</f>
        <v>m</v>
      </c>
      <c r="C23" s="10">
        <f>VLOOKUP(A23,[1]Vocabulary!$A$1:$D$4,4,0)</f>
        <v>82</v>
      </c>
      <c r="D23" s="13" t="str">
        <f>VLOOKUP(A23,[1]Vocabulary!$A$1:$E$4,5,0)</f>
        <v>Avar</v>
      </c>
      <c r="E23" s="14" t="str">
        <f>VLOOKUP('Senkina_project data_1406'!A23,[1]Vocabulary!$A$2:$B$4,2,0)</f>
        <v>Shangoda</v>
      </c>
      <c r="F23" s="15" t="s">
        <v>323</v>
      </c>
      <c r="G23" s="10" t="s">
        <v>69</v>
      </c>
      <c r="H23" s="13" t="s">
        <v>26</v>
      </c>
      <c r="I23" s="13" t="s">
        <v>24</v>
      </c>
      <c r="J23" s="13" t="s">
        <v>27</v>
      </c>
    </row>
    <row r="24" spans="1:10">
      <c r="A24" s="12" t="s">
        <v>299</v>
      </c>
      <c r="B24" s="12" t="str">
        <f>VLOOKUP(A24,[1]Vocabulary!$A$1:$D$4,3,0)</f>
        <v>m</v>
      </c>
      <c r="C24" s="10">
        <f>VLOOKUP(A24,[1]Vocabulary!$A$1:$D$4,4,0)</f>
        <v>82</v>
      </c>
      <c r="D24" s="13" t="str">
        <f>VLOOKUP(A24,[1]Vocabulary!$A$1:$E$4,5,0)</f>
        <v>Avar</v>
      </c>
      <c r="E24" s="14" t="str">
        <f>VLOOKUP('Senkina_project data_1406'!A24,[1]Vocabulary!$A$2:$B$4,2,0)</f>
        <v>Shangoda</v>
      </c>
      <c r="F24" s="15" t="s">
        <v>323</v>
      </c>
      <c r="G24" s="10" t="s">
        <v>69</v>
      </c>
      <c r="H24" s="13" t="s">
        <v>27</v>
      </c>
      <c r="I24" s="13" t="s">
        <v>28</v>
      </c>
      <c r="J24" s="13" t="s">
        <v>25</v>
      </c>
    </row>
    <row r="25" spans="1:10">
      <c r="A25" s="12" t="s">
        <v>299</v>
      </c>
      <c r="B25" s="12" t="str">
        <f>VLOOKUP(A25,[1]Vocabulary!$A$1:$D$4,3,0)</f>
        <v>m</v>
      </c>
      <c r="C25" s="10">
        <f>VLOOKUP(A25,[1]Vocabulary!$A$1:$D$4,4,0)</f>
        <v>82</v>
      </c>
      <c r="D25" s="13" t="str">
        <f>VLOOKUP(A25,[1]Vocabulary!$A$1:$E$4,5,0)</f>
        <v>Avar</v>
      </c>
      <c r="E25" s="14" t="str">
        <f>VLOOKUP('Senkina_project data_1406'!A25,[1]Vocabulary!$A$2:$B$4,2,0)</f>
        <v>Shangoda</v>
      </c>
      <c r="F25" s="15" t="s">
        <v>323</v>
      </c>
      <c r="G25" s="10" t="s">
        <v>70</v>
      </c>
      <c r="H25" s="13" t="s">
        <v>29</v>
      </c>
      <c r="I25" s="13" t="s">
        <v>30</v>
      </c>
      <c r="J25" s="13" t="s">
        <v>25</v>
      </c>
    </row>
    <row r="26" spans="1:10">
      <c r="A26" s="12" t="s">
        <v>301</v>
      </c>
      <c r="B26" s="12" t="str">
        <f>VLOOKUP(A26,[1]Vocabulary!$A$1:$D$4,3,0)</f>
        <v>m</v>
      </c>
      <c r="C26" s="10">
        <f>VLOOKUP(A26,[1]Vocabulary!$A$1:$D$4,4,0)</f>
        <v>59</v>
      </c>
      <c r="D26" s="13" t="str">
        <f>VLOOKUP(A26,[1]Vocabulary!$A$1:$E$4,5,0)</f>
        <v>Megeb Dargi</v>
      </c>
      <c r="E26" s="14" t="str">
        <f>VLOOKUP('Senkina_project data_1406'!A26,[1]Vocabulary!$A$2:$B$4,2,0)</f>
        <v>Megeb</v>
      </c>
      <c r="F26" s="15" t="s">
        <v>323</v>
      </c>
      <c r="G26" s="10" t="s">
        <v>70</v>
      </c>
      <c r="H26" s="13" t="s">
        <v>31</v>
      </c>
      <c r="I26" s="13" t="s">
        <v>32</v>
      </c>
      <c r="J26" s="13" t="s">
        <v>25</v>
      </c>
    </row>
    <row r="27" spans="1:10">
      <c r="A27" s="12" t="s">
        <v>299</v>
      </c>
      <c r="B27" s="12" t="str">
        <f>VLOOKUP(A27,[1]Vocabulary!$A$1:$D$4,3,0)</f>
        <v>m</v>
      </c>
      <c r="C27" s="10">
        <f>VLOOKUP(A27,[1]Vocabulary!$A$1:$D$4,4,0)</f>
        <v>82</v>
      </c>
      <c r="D27" s="13" t="str">
        <f>VLOOKUP(A27,[1]Vocabulary!$A$1:$E$4,5,0)</f>
        <v>Avar</v>
      </c>
      <c r="E27" s="14" t="str">
        <f>VLOOKUP('Senkina_project data_1406'!A27,[1]Vocabulary!$A$2:$B$4,2,0)</f>
        <v>Shangoda</v>
      </c>
      <c r="F27" s="15" t="s">
        <v>323</v>
      </c>
      <c r="G27" s="10" t="s">
        <v>70</v>
      </c>
      <c r="H27" s="13" t="s">
        <v>25</v>
      </c>
      <c r="I27" s="13" t="s">
        <v>32</v>
      </c>
      <c r="J27" s="13" t="s">
        <v>33</v>
      </c>
    </row>
    <row r="28" spans="1:10">
      <c r="A28" s="12" t="s">
        <v>299</v>
      </c>
      <c r="B28" s="12" t="str">
        <f>VLOOKUP(A28,[1]Vocabulary!$A$1:$D$4,3,0)</f>
        <v>m</v>
      </c>
      <c r="C28" s="10">
        <f>VLOOKUP(A28,[1]Vocabulary!$A$1:$D$4,4,0)</f>
        <v>82</v>
      </c>
      <c r="D28" s="13" t="str">
        <f>VLOOKUP(A28,[1]Vocabulary!$A$1:$E$4,5,0)</f>
        <v>Avar</v>
      </c>
      <c r="E28" s="14" t="str">
        <f>VLOOKUP('Senkina_project data_1406'!A28,[1]Vocabulary!$A$2:$B$4,2,0)</f>
        <v>Shangoda</v>
      </c>
      <c r="F28" s="15" t="s">
        <v>325</v>
      </c>
      <c r="G28" s="10" t="s">
        <v>70</v>
      </c>
      <c r="H28" s="13" t="s">
        <v>34</v>
      </c>
      <c r="I28" s="13" t="s">
        <v>32</v>
      </c>
      <c r="J28" s="13" t="s">
        <v>35</v>
      </c>
    </row>
    <row r="29" spans="1:10">
      <c r="A29" s="12" t="s">
        <v>299</v>
      </c>
      <c r="B29" s="12" t="str">
        <f>VLOOKUP(A29,[1]Vocabulary!$A$1:$D$4,3,0)</f>
        <v>m</v>
      </c>
      <c r="C29" s="10">
        <f>VLOOKUP(A29,[1]Vocabulary!$A$1:$D$4,4,0)</f>
        <v>82</v>
      </c>
      <c r="D29" s="13" t="str">
        <f>VLOOKUP(A29,[1]Vocabulary!$A$1:$E$4,5,0)</f>
        <v>Avar</v>
      </c>
      <c r="E29" s="14" t="str">
        <f>VLOOKUP('Senkina_project data_1406'!A29,[1]Vocabulary!$A$2:$B$4,2,0)</f>
        <v>Shangoda</v>
      </c>
      <c r="F29" s="15" t="s">
        <v>323</v>
      </c>
      <c r="G29" s="10" t="s">
        <v>68</v>
      </c>
      <c r="H29" s="13" t="s">
        <v>38</v>
      </c>
      <c r="I29" s="13" t="s">
        <v>39</v>
      </c>
      <c r="J29" s="13" t="s">
        <v>25</v>
      </c>
    </row>
    <row r="30" spans="1:10">
      <c r="A30" s="12" t="s">
        <v>299</v>
      </c>
      <c r="B30" s="12" t="str">
        <f>VLOOKUP(A30,[1]Vocabulary!$A$1:$D$4,3,0)</f>
        <v>m</v>
      </c>
      <c r="C30" s="10">
        <f>VLOOKUP(A30,[1]Vocabulary!$A$1:$D$4,4,0)</f>
        <v>82</v>
      </c>
      <c r="D30" s="13" t="str">
        <f>VLOOKUP(A30,[1]Vocabulary!$A$1:$E$4,5,0)</f>
        <v>Avar</v>
      </c>
      <c r="E30" s="14" t="str">
        <f>VLOOKUP('Senkina_project data_1406'!A30,[1]Vocabulary!$A$2:$B$4,2,0)</f>
        <v>Shangoda</v>
      </c>
      <c r="F30" s="15" t="s">
        <v>323</v>
      </c>
      <c r="G30" s="10" t="s">
        <v>68</v>
      </c>
      <c r="H30" s="13" t="s">
        <v>40</v>
      </c>
      <c r="I30" s="13" t="s">
        <v>41</v>
      </c>
      <c r="J30" s="13" t="s">
        <v>42</v>
      </c>
    </row>
    <row r="31" spans="1:10">
      <c r="A31" s="12" t="s">
        <v>299</v>
      </c>
      <c r="B31" s="12" t="str">
        <f>VLOOKUP(A31,[1]Vocabulary!$A$1:$D$4,3,0)</f>
        <v>m</v>
      </c>
      <c r="C31" s="10">
        <f>VLOOKUP(A31,[1]Vocabulary!$A$1:$D$4,4,0)</f>
        <v>82</v>
      </c>
      <c r="D31" s="13" t="str">
        <f>VLOOKUP(A31,[1]Vocabulary!$A$1:$E$4,5,0)</f>
        <v>Avar</v>
      </c>
      <c r="E31" s="14" t="str">
        <f>VLOOKUP('Senkina_project data_1406'!A31,[1]Vocabulary!$A$2:$B$4,2,0)</f>
        <v>Shangoda</v>
      </c>
      <c r="F31" s="15" t="s">
        <v>323</v>
      </c>
      <c r="G31" s="10" t="s">
        <v>68</v>
      </c>
      <c r="H31" s="13" t="s">
        <v>43</v>
      </c>
      <c r="I31" s="13" t="s">
        <v>44</v>
      </c>
      <c r="J31" s="13" t="s">
        <v>20</v>
      </c>
    </row>
    <row r="32" spans="1:10">
      <c r="A32" s="12" t="s">
        <v>299</v>
      </c>
      <c r="B32" s="12" t="str">
        <f>VLOOKUP(A32,[1]Vocabulary!$A$1:$D$4,3,0)</f>
        <v>m</v>
      </c>
      <c r="C32" s="10">
        <f>VLOOKUP(A32,[1]Vocabulary!$A$1:$D$4,4,0)</f>
        <v>82</v>
      </c>
      <c r="D32" s="13" t="str">
        <f>VLOOKUP(A32,[1]Vocabulary!$A$1:$E$4,5,0)</f>
        <v>Avar</v>
      </c>
      <c r="E32" s="14" t="str">
        <f>VLOOKUP('Senkina_project data_1406'!A32,[1]Vocabulary!$A$2:$B$4,2,0)</f>
        <v>Shangoda</v>
      </c>
      <c r="F32" s="15" t="s">
        <v>325</v>
      </c>
      <c r="G32" s="10" t="s">
        <v>69</v>
      </c>
      <c r="H32" s="13" t="s">
        <v>4</v>
      </c>
      <c r="I32" s="13" t="s">
        <v>45</v>
      </c>
      <c r="J32" s="13" t="s">
        <v>25</v>
      </c>
    </row>
    <row r="33" spans="1:10">
      <c r="A33" s="12" t="s">
        <v>299</v>
      </c>
      <c r="B33" s="12" t="str">
        <f>VLOOKUP(A33,[1]Vocabulary!$A$1:$D$4,3,0)</f>
        <v>m</v>
      </c>
      <c r="C33" s="10">
        <f>VLOOKUP(A33,[1]Vocabulary!$A$1:$D$4,4,0)</f>
        <v>82</v>
      </c>
      <c r="D33" s="13" t="str">
        <f>VLOOKUP(A33,[1]Vocabulary!$A$1:$E$4,5,0)</f>
        <v>Avar</v>
      </c>
      <c r="E33" s="14" t="str">
        <f>VLOOKUP('Senkina_project data_1406'!A33,[1]Vocabulary!$A$2:$B$4,2,0)</f>
        <v>Shangoda</v>
      </c>
      <c r="F33" s="15" t="s">
        <v>323</v>
      </c>
      <c r="G33" s="10" t="s">
        <v>68</v>
      </c>
      <c r="H33" s="13" t="s">
        <v>42</v>
      </c>
      <c r="I33" s="13" t="s">
        <v>44</v>
      </c>
      <c r="J33" s="13" t="s">
        <v>25</v>
      </c>
    </row>
    <row r="34" spans="1:10">
      <c r="A34" s="12" t="s">
        <v>299</v>
      </c>
      <c r="B34" s="12" t="str">
        <f>VLOOKUP(A34,[1]Vocabulary!$A$1:$D$4,3,0)</f>
        <v>m</v>
      </c>
      <c r="C34" s="10">
        <f>VLOOKUP(A34,[1]Vocabulary!$A$1:$D$4,4,0)</f>
        <v>82</v>
      </c>
      <c r="D34" s="13" t="str">
        <f>VLOOKUP(A34,[1]Vocabulary!$A$1:$E$4,5,0)</f>
        <v>Avar</v>
      </c>
      <c r="E34" s="14" t="str">
        <f>VLOOKUP('Senkina_project data_1406'!A34,[1]Vocabulary!$A$2:$B$4,2,0)</f>
        <v>Shangoda</v>
      </c>
      <c r="F34" s="15" t="s">
        <v>323</v>
      </c>
      <c r="G34" s="10" t="s">
        <v>70</v>
      </c>
      <c r="H34" s="13" t="s">
        <v>23</v>
      </c>
      <c r="I34" s="13" t="s">
        <v>7</v>
      </c>
      <c r="J34" s="13" t="s">
        <v>48</v>
      </c>
    </row>
    <row r="35" spans="1:10">
      <c r="A35" s="12" t="s">
        <v>299</v>
      </c>
      <c r="B35" s="12" t="str">
        <f>VLOOKUP(A35,[1]Vocabulary!$A$1:$D$4,3,0)</f>
        <v>m</v>
      </c>
      <c r="C35" s="10">
        <f>VLOOKUP(A35,[1]Vocabulary!$A$1:$D$4,4,0)</f>
        <v>82</v>
      </c>
      <c r="D35" s="13" t="str">
        <f>VLOOKUP(A35,[1]Vocabulary!$A$1:$E$4,5,0)</f>
        <v>Avar</v>
      </c>
      <c r="E35" s="14" t="str">
        <f>VLOOKUP('Senkina_project data_1406'!A35,[1]Vocabulary!$A$2:$B$4,2,0)</f>
        <v>Shangoda</v>
      </c>
      <c r="F35" s="15" t="s">
        <v>323</v>
      </c>
      <c r="G35" s="10" t="s">
        <v>70</v>
      </c>
      <c r="H35" s="13" t="s">
        <v>49</v>
      </c>
      <c r="I35" s="13" t="s">
        <v>50</v>
      </c>
      <c r="J35" s="13" t="s">
        <v>40</v>
      </c>
    </row>
    <row r="36" spans="1:10">
      <c r="A36" s="12" t="s">
        <v>299</v>
      </c>
      <c r="B36" s="12" t="str">
        <f>VLOOKUP(A36,[1]Vocabulary!$A$1:$D$4,3,0)</f>
        <v>m</v>
      </c>
      <c r="C36" s="10">
        <f>VLOOKUP(A36,[1]Vocabulary!$A$1:$D$4,4,0)</f>
        <v>82</v>
      </c>
      <c r="D36" s="13" t="str">
        <f>VLOOKUP(A36,[1]Vocabulary!$A$1:$E$4,5,0)</f>
        <v>Avar</v>
      </c>
      <c r="E36" s="14" t="str">
        <f>VLOOKUP('Senkina_project data_1406'!A36,[1]Vocabulary!$A$2:$B$4,2,0)</f>
        <v>Shangoda</v>
      </c>
      <c r="F36" s="15" t="s">
        <v>323</v>
      </c>
      <c r="G36" s="10" t="s">
        <v>68</v>
      </c>
      <c r="H36" s="13" t="s">
        <v>20</v>
      </c>
      <c r="I36" s="13" t="s">
        <v>44</v>
      </c>
      <c r="J36" s="13" t="s">
        <v>51</v>
      </c>
    </row>
    <row r="37" spans="1:10">
      <c r="A37" s="12" t="s">
        <v>299</v>
      </c>
      <c r="B37" s="12" t="str">
        <f>VLOOKUP(A37,[1]Vocabulary!$A$1:$D$4,3,0)</f>
        <v>m</v>
      </c>
      <c r="C37" s="10">
        <f>VLOOKUP(A37,[1]Vocabulary!$A$1:$D$4,4,0)</f>
        <v>82</v>
      </c>
      <c r="D37" s="13" t="str">
        <f>VLOOKUP(A37,[1]Vocabulary!$A$1:$E$4,5,0)</f>
        <v>Avar</v>
      </c>
      <c r="E37" s="14" t="str">
        <f>VLOOKUP('Senkina_project data_1406'!A37,[1]Vocabulary!$A$2:$B$4,2,0)</f>
        <v>Shangoda</v>
      </c>
      <c r="F37" s="15" t="s">
        <v>323</v>
      </c>
      <c r="G37" s="10" t="s">
        <v>69</v>
      </c>
      <c r="H37" s="13" t="s">
        <v>43</v>
      </c>
      <c r="I37" s="13" t="s">
        <v>24</v>
      </c>
      <c r="J37" s="13" t="s">
        <v>1</v>
      </c>
    </row>
    <row r="38" spans="1:10">
      <c r="A38" s="9" t="s">
        <v>302</v>
      </c>
      <c r="B38" s="12" t="str">
        <f>VLOOKUP(A38,[1]Vocabulary!$A:$D,3,0)</f>
        <v>f</v>
      </c>
      <c r="C38" s="10">
        <f>VLOOKUP(A38,[1]Vocabulary!$A:$D,4,0)</f>
        <v>32</v>
      </c>
      <c r="D38" s="13" t="str">
        <f>VLOOKUP(A38,[1]Vocabulary!$A:$E,5,0)</f>
        <v>Archi</v>
      </c>
      <c r="E38" s="14" t="str">
        <f>VLOOKUP('Senkina_project data_1406'!A38,[1]Vocabulary!$A:$B,2,0)</f>
        <v>Archib</v>
      </c>
      <c r="F38" s="15" t="s">
        <v>325</v>
      </c>
      <c r="G38" s="10" t="s">
        <v>69</v>
      </c>
      <c r="H38" s="13" t="s">
        <v>75</v>
      </c>
      <c r="I38" s="13" t="s">
        <v>72</v>
      </c>
      <c r="J38" s="13" t="s">
        <v>73</v>
      </c>
    </row>
    <row r="39" spans="1:10">
      <c r="A39" s="9" t="s">
        <v>302</v>
      </c>
      <c r="B39" s="12" t="str">
        <f>VLOOKUP(A39,[1]Vocabulary!$A:$D,3,0)</f>
        <v>f</v>
      </c>
      <c r="C39" s="10">
        <f>VLOOKUP(A39,[1]Vocabulary!$A:$D,4,0)</f>
        <v>32</v>
      </c>
      <c r="D39" s="13" t="str">
        <f>VLOOKUP(A39,[1]Vocabulary!$A:$E,5,0)</f>
        <v>Archi</v>
      </c>
      <c r="E39" s="14" t="str">
        <f>VLOOKUP('Senkina_project data_1406'!A39,[1]Vocabulary!$A:$B,2,0)</f>
        <v>Archib</v>
      </c>
      <c r="F39" s="15" t="s">
        <v>323</v>
      </c>
      <c r="G39" s="10" t="s">
        <v>70</v>
      </c>
      <c r="H39" s="13" t="s">
        <v>72</v>
      </c>
      <c r="I39" s="13" t="s">
        <v>73</v>
      </c>
      <c r="J39" s="13" t="s">
        <v>74</v>
      </c>
    </row>
    <row r="40" spans="1:10">
      <c r="A40" s="9" t="s">
        <v>302</v>
      </c>
      <c r="B40" s="12" t="str">
        <f>VLOOKUP(A40,[1]Vocabulary!$A:$D,3,0)</f>
        <v>f</v>
      </c>
      <c r="C40" s="10">
        <f>VLOOKUP(A40,[1]Vocabulary!$A:$D,4,0)</f>
        <v>32</v>
      </c>
      <c r="D40" s="13" t="str">
        <f>VLOOKUP(A40,[1]Vocabulary!$A:$E,5,0)</f>
        <v>Archi</v>
      </c>
      <c r="E40" s="14" t="str">
        <f>VLOOKUP('Senkina_project data_1406'!A40,[1]Vocabulary!$A:$B,2,0)</f>
        <v>Archib</v>
      </c>
      <c r="F40" s="15" t="s">
        <v>323</v>
      </c>
      <c r="G40" s="10" t="s">
        <v>70</v>
      </c>
      <c r="H40" s="13" t="s">
        <v>1</v>
      </c>
      <c r="I40" s="13" t="s">
        <v>84</v>
      </c>
      <c r="J40" s="13" t="s">
        <v>25</v>
      </c>
    </row>
    <row r="41" spans="1:10">
      <c r="A41" s="9" t="s">
        <v>302</v>
      </c>
      <c r="B41" s="12" t="str">
        <f>VLOOKUP(A41,[1]Vocabulary!$A:$D,3,0)</f>
        <v>f</v>
      </c>
      <c r="C41" s="10">
        <f>VLOOKUP(A41,[1]Vocabulary!$A:$D,4,0)</f>
        <v>32</v>
      </c>
      <c r="D41" s="13" t="str">
        <f>VLOOKUP(A41,[1]Vocabulary!$A:$E,5,0)</f>
        <v>Archi</v>
      </c>
      <c r="E41" s="14" t="str">
        <f>VLOOKUP('Senkina_project data_1406'!A41,[1]Vocabulary!$A:$B,2,0)</f>
        <v>Archib</v>
      </c>
      <c r="F41" s="15" t="s">
        <v>323</v>
      </c>
      <c r="G41" s="10" t="s">
        <v>70</v>
      </c>
      <c r="H41" s="13" t="s">
        <v>85</v>
      </c>
      <c r="I41" s="13" t="s">
        <v>84</v>
      </c>
      <c r="J41" s="13" t="s">
        <v>86</v>
      </c>
    </row>
    <row r="42" spans="1:10">
      <c r="A42" s="9" t="s">
        <v>302</v>
      </c>
      <c r="B42" s="12" t="str">
        <f>VLOOKUP(A42,[1]Vocabulary!$A:$D,3,0)</f>
        <v>f</v>
      </c>
      <c r="C42" s="10">
        <f>VLOOKUP(A42,[1]Vocabulary!$A:$D,4,0)</f>
        <v>32</v>
      </c>
      <c r="D42" s="13" t="str">
        <f>VLOOKUP(A42,[1]Vocabulary!$A:$E,5,0)</f>
        <v>Archi</v>
      </c>
      <c r="E42" s="14" t="str">
        <f>VLOOKUP('Senkina_project data_1406'!A42,[1]Vocabulary!$A:$B,2,0)</f>
        <v>Archib</v>
      </c>
      <c r="F42" s="15" t="s">
        <v>323</v>
      </c>
      <c r="G42" s="10" t="s">
        <v>70</v>
      </c>
      <c r="H42" s="13" t="s">
        <v>84</v>
      </c>
      <c r="I42" s="13" t="s">
        <v>86</v>
      </c>
      <c r="J42" s="13" t="s">
        <v>87</v>
      </c>
    </row>
    <row r="43" spans="1:10">
      <c r="A43" s="9" t="s">
        <v>302</v>
      </c>
      <c r="B43" s="12" t="str">
        <f>VLOOKUP(A43,[1]Vocabulary!$A:$D,3,0)</f>
        <v>f</v>
      </c>
      <c r="C43" s="10">
        <f>VLOOKUP(A43,[1]Vocabulary!$A:$D,4,0)</f>
        <v>32</v>
      </c>
      <c r="D43" s="13" t="str">
        <f>VLOOKUP(A43,[1]Vocabulary!$A:$E,5,0)</f>
        <v>Archi</v>
      </c>
      <c r="E43" s="14" t="str">
        <f>VLOOKUP('Senkina_project data_1406'!A43,[1]Vocabulary!$A:$B,2,0)</f>
        <v>Archib</v>
      </c>
      <c r="F43" s="15" t="s">
        <v>323</v>
      </c>
      <c r="G43" s="10" t="s">
        <v>69</v>
      </c>
      <c r="H43" s="13" t="s">
        <v>89</v>
      </c>
      <c r="I43" s="13" t="s">
        <v>90</v>
      </c>
      <c r="J43" s="13" t="s">
        <v>25</v>
      </c>
    </row>
    <row r="44" spans="1:10">
      <c r="A44" s="9" t="s">
        <v>302</v>
      </c>
      <c r="B44" s="12" t="str">
        <f>VLOOKUP(A44,[1]Vocabulary!$A:$D,3,0)</f>
        <v>f</v>
      </c>
      <c r="C44" s="10">
        <f>VLOOKUP(A44,[1]Vocabulary!$A:$D,4,0)</f>
        <v>32</v>
      </c>
      <c r="D44" s="13" t="str">
        <f>VLOOKUP(A44,[1]Vocabulary!$A:$E,5,0)</f>
        <v>Archi</v>
      </c>
      <c r="E44" s="14" t="str">
        <f>VLOOKUP('Senkina_project data_1406'!A44,[1]Vocabulary!$A:$B,2,0)</f>
        <v>Archib</v>
      </c>
      <c r="F44" s="15" t="s">
        <v>323</v>
      </c>
      <c r="G44" s="10" t="s">
        <v>69</v>
      </c>
      <c r="H44" s="13" t="s">
        <v>25</v>
      </c>
      <c r="I44" s="13" t="s">
        <v>93</v>
      </c>
      <c r="J44" s="13" t="s">
        <v>94</v>
      </c>
    </row>
    <row r="45" spans="1:10">
      <c r="A45" s="9" t="s">
        <v>302</v>
      </c>
      <c r="B45" s="12" t="str">
        <f>VLOOKUP(A45,[1]Vocabulary!$A:$D,3,0)</f>
        <v>f</v>
      </c>
      <c r="C45" s="10">
        <f>VLOOKUP(A45,[1]Vocabulary!$A:$D,4,0)</f>
        <v>32</v>
      </c>
      <c r="D45" s="13" t="str">
        <f>VLOOKUP(A45,[1]Vocabulary!$A:$E,5,0)</f>
        <v>Archi</v>
      </c>
      <c r="E45" s="14" t="str">
        <f>VLOOKUP('Senkina_project data_1406'!A45,[1]Vocabulary!$A:$B,2,0)</f>
        <v>Archib</v>
      </c>
      <c r="F45" s="15" t="s">
        <v>323</v>
      </c>
      <c r="G45" s="10" t="s">
        <v>68</v>
      </c>
      <c r="H45" s="13" t="s">
        <v>37</v>
      </c>
      <c r="I45" s="13" t="s">
        <v>95</v>
      </c>
      <c r="J45" s="13" t="s">
        <v>96</v>
      </c>
    </row>
    <row r="46" spans="1:10">
      <c r="A46" s="9" t="s">
        <v>302</v>
      </c>
      <c r="B46" s="12" t="str">
        <f>VLOOKUP(A46,[1]Vocabulary!$A:$D,3,0)</f>
        <v>f</v>
      </c>
      <c r="C46" s="10">
        <f>VLOOKUP(A46,[1]Vocabulary!$A:$D,4,0)</f>
        <v>32</v>
      </c>
      <c r="D46" s="13" t="str">
        <f>VLOOKUP(A46,[1]Vocabulary!$A:$E,5,0)</f>
        <v>Archi</v>
      </c>
      <c r="E46" s="14" t="str">
        <f>VLOOKUP('Senkina_project data_1406'!A46,[1]Vocabulary!$A:$B,2,0)</f>
        <v>Archib</v>
      </c>
      <c r="F46" s="15" t="s">
        <v>323</v>
      </c>
      <c r="G46" s="10" t="s">
        <v>69</v>
      </c>
      <c r="H46" s="13" t="s">
        <v>91</v>
      </c>
      <c r="I46" s="13" t="s">
        <v>18</v>
      </c>
      <c r="J46" s="13" t="s">
        <v>25</v>
      </c>
    </row>
    <row r="47" spans="1:10">
      <c r="A47" s="9" t="s">
        <v>302</v>
      </c>
      <c r="B47" s="12" t="str">
        <f>VLOOKUP(A47,[1]Vocabulary!$A:$D,3,0)</f>
        <v>f</v>
      </c>
      <c r="C47" s="10">
        <f>VLOOKUP(A47,[1]Vocabulary!$A:$D,4,0)</f>
        <v>32</v>
      </c>
      <c r="D47" s="13" t="str">
        <f>VLOOKUP(A47,[1]Vocabulary!$A:$E,5,0)</f>
        <v>Archi</v>
      </c>
      <c r="E47" s="14" t="str">
        <f>VLOOKUP('Senkina_project data_1406'!A47,[1]Vocabulary!$A:$B,2,0)</f>
        <v>Archib</v>
      </c>
      <c r="F47" s="15" t="s">
        <v>325</v>
      </c>
      <c r="G47" s="10" t="s">
        <v>69</v>
      </c>
      <c r="H47" s="13" t="s">
        <v>25</v>
      </c>
      <c r="I47" s="13" t="s">
        <v>99</v>
      </c>
      <c r="J47" s="13" t="s">
        <v>100</v>
      </c>
    </row>
    <row r="48" spans="1:10">
      <c r="A48" s="9" t="s">
        <v>302</v>
      </c>
      <c r="B48" s="12" t="str">
        <f>VLOOKUP(A48,[1]Vocabulary!$A:$D,3,0)</f>
        <v>f</v>
      </c>
      <c r="C48" s="10">
        <f>VLOOKUP(A48,[1]Vocabulary!$A:$D,4,0)</f>
        <v>32</v>
      </c>
      <c r="D48" s="13" t="str">
        <f>VLOOKUP(A48,[1]Vocabulary!$A:$E,5,0)</f>
        <v>Archi</v>
      </c>
      <c r="E48" s="14" t="str">
        <f>VLOOKUP('Senkina_project data_1406'!A48,[1]Vocabulary!$A:$B,2,0)</f>
        <v>Archib</v>
      </c>
      <c r="F48" s="15" t="s">
        <v>325</v>
      </c>
      <c r="G48" s="10" t="s">
        <v>68</v>
      </c>
      <c r="H48" s="13" t="s">
        <v>102</v>
      </c>
      <c r="I48" s="13" t="s">
        <v>103</v>
      </c>
      <c r="J48" s="13" t="s">
        <v>104</v>
      </c>
    </row>
    <row r="49" spans="1:10">
      <c r="A49" s="9" t="s">
        <v>302</v>
      </c>
      <c r="B49" s="12" t="str">
        <f>VLOOKUP(A49,[1]Vocabulary!$A:$D,3,0)</f>
        <v>f</v>
      </c>
      <c r="C49" s="10">
        <f>VLOOKUP(A49,[1]Vocabulary!$A:$D,4,0)</f>
        <v>32</v>
      </c>
      <c r="D49" s="13" t="str">
        <f>VLOOKUP(A49,[1]Vocabulary!$A:$E,5,0)</f>
        <v>Archi</v>
      </c>
      <c r="E49" s="14" t="str">
        <f>VLOOKUP('Senkina_project data_1406'!A49,[1]Vocabulary!$A:$B,2,0)</f>
        <v>Archib</v>
      </c>
      <c r="F49" s="15" t="s">
        <v>325</v>
      </c>
      <c r="G49" s="10" t="s">
        <v>68</v>
      </c>
      <c r="H49" s="13" t="s">
        <v>103</v>
      </c>
      <c r="I49" s="13" t="s">
        <v>104</v>
      </c>
      <c r="J49" s="13" t="s">
        <v>25</v>
      </c>
    </row>
    <row r="50" spans="1:10">
      <c r="A50" s="9" t="s">
        <v>302</v>
      </c>
      <c r="B50" s="12" t="str">
        <f>VLOOKUP(A50,[1]Vocabulary!$A:$D,3,0)</f>
        <v>f</v>
      </c>
      <c r="C50" s="10">
        <f>VLOOKUP(A50,[1]Vocabulary!$A:$D,4,0)</f>
        <v>32</v>
      </c>
      <c r="D50" s="13" t="str">
        <f>VLOOKUP(A50,[1]Vocabulary!$A:$E,5,0)</f>
        <v>Archi</v>
      </c>
      <c r="E50" s="14" t="str">
        <f>VLOOKUP('Senkina_project data_1406'!A50,[1]Vocabulary!$A:$B,2,0)</f>
        <v>Archib</v>
      </c>
      <c r="F50" s="15" t="s">
        <v>325</v>
      </c>
      <c r="G50" s="10" t="s">
        <v>68</v>
      </c>
      <c r="H50" s="13" t="s">
        <v>105</v>
      </c>
      <c r="I50" s="13" t="s">
        <v>58</v>
      </c>
      <c r="J50" s="13" t="s">
        <v>106</v>
      </c>
    </row>
    <row r="51" spans="1:10">
      <c r="A51" s="9" t="s">
        <v>302</v>
      </c>
      <c r="B51" s="12" t="str">
        <f>VLOOKUP(A51,[1]Vocabulary!$A:$D,3,0)</f>
        <v>f</v>
      </c>
      <c r="C51" s="10">
        <f>VLOOKUP(A51,[1]Vocabulary!$A:$D,4,0)</f>
        <v>32</v>
      </c>
      <c r="D51" s="13" t="str">
        <f>VLOOKUP(A51,[1]Vocabulary!$A:$E,5,0)</f>
        <v>Archi</v>
      </c>
      <c r="E51" s="14" t="str">
        <f>VLOOKUP('Senkina_project data_1406'!A51,[1]Vocabulary!$A:$B,2,0)</f>
        <v>Archib</v>
      </c>
      <c r="F51" s="15" t="s">
        <v>323</v>
      </c>
      <c r="G51" s="10" t="s">
        <v>68</v>
      </c>
      <c r="H51" s="13" t="s">
        <v>107</v>
      </c>
      <c r="I51" s="16" t="s">
        <v>108</v>
      </c>
      <c r="J51" s="13" t="s">
        <v>109</v>
      </c>
    </row>
    <row r="52" spans="1:10">
      <c r="A52" s="9" t="s">
        <v>302</v>
      </c>
      <c r="B52" s="12" t="str">
        <f>VLOOKUP(A52,[1]Vocabulary!$A:$D,3,0)</f>
        <v>f</v>
      </c>
      <c r="C52" s="10">
        <f>VLOOKUP(A52,[1]Vocabulary!$A:$D,4,0)</f>
        <v>32</v>
      </c>
      <c r="D52" s="13" t="str">
        <f>VLOOKUP(A52,[1]Vocabulary!$A:$E,5,0)</f>
        <v>Archi</v>
      </c>
      <c r="E52" s="14" t="str">
        <f>VLOOKUP('Senkina_project data_1406'!A52,[1]Vocabulary!$A:$B,2,0)</f>
        <v>Archib</v>
      </c>
      <c r="F52" s="15" t="s">
        <v>323</v>
      </c>
      <c r="G52" s="10" t="s">
        <v>70</v>
      </c>
      <c r="H52" s="13" t="s">
        <v>109</v>
      </c>
      <c r="I52" s="16" t="s">
        <v>110</v>
      </c>
      <c r="J52" s="13" t="s">
        <v>71</v>
      </c>
    </row>
    <row r="53" spans="1:10">
      <c r="A53" s="9" t="s">
        <v>302</v>
      </c>
      <c r="B53" s="12" t="str">
        <f>VLOOKUP(A53,[1]Vocabulary!$A:$D,3,0)</f>
        <v>f</v>
      </c>
      <c r="C53" s="10">
        <f>VLOOKUP(A53,[1]Vocabulary!$A:$D,4,0)</f>
        <v>32</v>
      </c>
      <c r="D53" s="13" t="str">
        <f>VLOOKUP(A53,[1]Vocabulary!$A:$E,5,0)</f>
        <v>Archi</v>
      </c>
      <c r="E53" s="14" t="str">
        <f>VLOOKUP('Senkina_project data_1406'!A53,[1]Vocabulary!$A:$B,2,0)</f>
        <v>Archib</v>
      </c>
      <c r="F53" s="15" t="s">
        <v>325</v>
      </c>
      <c r="G53" s="10" t="s">
        <v>70</v>
      </c>
      <c r="H53" s="13" t="s">
        <v>107</v>
      </c>
      <c r="I53" s="16" t="s">
        <v>108</v>
      </c>
      <c r="J53" s="13" t="s">
        <v>111</v>
      </c>
    </row>
    <row r="54" spans="1:10">
      <c r="A54" s="9" t="s">
        <v>302</v>
      </c>
      <c r="B54" s="12" t="str">
        <f>VLOOKUP(A54,[1]Vocabulary!$A:$D,3,0)</f>
        <v>f</v>
      </c>
      <c r="C54" s="10">
        <f>VLOOKUP(A54,[1]Vocabulary!$A:$D,4,0)</f>
        <v>32</v>
      </c>
      <c r="D54" s="13" t="str">
        <f>VLOOKUP(A54,[1]Vocabulary!$A:$E,5,0)</f>
        <v>Archi</v>
      </c>
      <c r="E54" s="14" t="str">
        <f>VLOOKUP('Senkina_project data_1406'!A54,[1]Vocabulary!$A:$B,2,0)</f>
        <v>Archib</v>
      </c>
      <c r="F54" s="15" t="s">
        <v>325</v>
      </c>
      <c r="G54" s="10" t="s">
        <v>70</v>
      </c>
      <c r="H54" s="13" t="s">
        <v>108</v>
      </c>
      <c r="I54" s="16" t="s">
        <v>111</v>
      </c>
      <c r="J54" s="13" t="s">
        <v>112</v>
      </c>
    </row>
    <row r="55" spans="1:10">
      <c r="A55" s="9" t="s">
        <v>302</v>
      </c>
      <c r="B55" s="12" t="str">
        <f>VLOOKUP(A55,[1]Vocabulary!$A:$D,3,0)</f>
        <v>f</v>
      </c>
      <c r="C55" s="10">
        <f>VLOOKUP(A55,[1]Vocabulary!$A:$D,4,0)</f>
        <v>32</v>
      </c>
      <c r="D55" s="13" t="str">
        <f>VLOOKUP(A55,[1]Vocabulary!$A:$E,5,0)</f>
        <v>Archi</v>
      </c>
      <c r="E55" s="14" t="str">
        <f>VLOOKUP('Senkina_project data_1406'!A55,[1]Vocabulary!$A:$B,2,0)</f>
        <v>Archib</v>
      </c>
      <c r="F55" s="15" t="s">
        <v>325</v>
      </c>
      <c r="G55" s="10" t="s">
        <v>68</v>
      </c>
      <c r="H55" s="13" t="s">
        <v>1</v>
      </c>
      <c r="I55" s="13" t="s">
        <v>113</v>
      </c>
      <c r="J55" s="13" t="s">
        <v>114</v>
      </c>
    </row>
    <row r="56" spans="1:10">
      <c r="A56" s="9" t="s">
        <v>302</v>
      </c>
      <c r="B56" s="12" t="str">
        <f>VLOOKUP(A56,[1]Vocabulary!$A:$D,3,0)</f>
        <v>f</v>
      </c>
      <c r="C56" s="10">
        <f>VLOOKUP(A56,[1]Vocabulary!$A:$D,4,0)</f>
        <v>32</v>
      </c>
      <c r="D56" s="13" t="str">
        <f>VLOOKUP(A56,[1]Vocabulary!$A:$E,5,0)</f>
        <v>Archi</v>
      </c>
      <c r="E56" s="14" t="str">
        <f>VLOOKUP('Senkina_project data_1406'!A56,[1]Vocabulary!$A:$B,2,0)</f>
        <v>Archib</v>
      </c>
      <c r="F56" s="15" t="s">
        <v>325</v>
      </c>
      <c r="G56" s="10" t="s">
        <v>68</v>
      </c>
      <c r="H56" s="13" t="s">
        <v>113</v>
      </c>
      <c r="I56" s="13" t="s">
        <v>114</v>
      </c>
      <c r="J56" s="13" t="s">
        <v>115</v>
      </c>
    </row>
    <row r="57" spans="1:10">
      <c r="A57" s="9" t="s">
        <v>302</v>
      </c>
      <c r="B57" s="12" t="str">
        <f>VLOOKUP(A57,[1]Vocabulary!$A:$D,3,0)</f>
        <v>f</v>
      </c>
      <c r="C57" s="10">
        <f>VLOOKUP(A57,[1]Vocabulary!$A:$D,4,0)</f>
        <v>32</v>
      </c>
      <c r="D57" s="13" t="str">
        <f>VLOOKUP(A57,[1]Vocabulary!$A:$E,5,0)</f>
        <v>Archi</v>
      </c>
      <c r="E57" s="14" t="str">
        <f>VLOOKUP('Senkina_project data_1406'!A57,[1]Vocabulary!$A:$B,2,0)</f>
        <v>Archib</v>
      </c>
      <c r="F57" s="15" t="s">
        <v>325</v>
      </c>
      <c r="G57" s="10" t="s">
        <v>68</v>
      </c>
      <c r="H57" s="13" t="s">
        <v>114</v>
      </c>
      <c r="I57" s="13" t="s">
        <v>115</v>
      </c>
      <c r="J57" s="13" t="s">
        <v>116</v>
      </c>
    </row>
    <row r="58" spans="1:10">
      <c r="A58" s="9" t="s">
        <v>302</v>
      </c>
      <c r="B58" s="12" t="str">
        <f>VLOOKUP(A58,[1]Vocabulary!$A:$D,3,0)</f>
        <v>f</v>
      </c>
      <c r="C58" s="10">
        <f>VLOOKUP(A58,[1]Vocabulary!$A:$D,4,0)</f>
        <v>32</v>
      </c>
      <c r="D58" s="13" t="str">
        <f>VLOOKUP(A58,[1]Vocabulary!$A:$E,5,0)</f>
        <v>Archi</v>
      </c>
      <c r="E58" s="14" t="str">
        <f>VLOOKUP('Senkina_project data_1406'!A58,[1]Vocabulary!$A:$B,2,0)</f>
        <v>Archib</v>
      </c>
      <c r="F58" s="15" t="s">
        <v>323</v>
      </c>
      <c r="G58" s="10" t="s">
        <v>68</v>
      </c>
      <c r="H58" s="13" t="s">
        <v>118</v>
      </c>
      <c r="I58" s="13" t="s">
        <v>113</v>
      </c>
      <c r="J58" s="13" t="s">
        <v>115</v>
      </c>
    </row>
    <row r="59" spans="1:10">
      <c r="A59" s="9" t="s">
        <v>302</v>
      </c>
      <c r="B59" s="12" t="str">
        <f>VLOOKUP(A59,[1]Vocabulary!$A:$D,3,0)</f>
        <v>f</v>
      </c>
      <c r="C59" s="10">
        <f>VLOOKUP(A59,[1]Vocabulary!$A:$D,4,0)</f>
        <v>32</v>
      </c>
      <c r="D59" s="13" t="str">
        <f>VLOOKUP(A59,[1]Vocabulary!$A:$E,5,0)</f>
        <v>Archi</v>
      </c>
      <c r="E59" s="14" t="str">
        <f>VLOOKUP('Senkina_project data_1406'!A59,[1]Vocabulary!$A:$B,2,0)</f>
        <v>Archib</v>
      </c>
      <c r="F59" s="15" t="s">
        <v>323</v>
      </c>
      <c r="G59" s="10" t="s">
        <v>68</v>
      </c>
      <c r="H59" s="13" t="s">
        <v>113</v>
      </c>
      <c r="I59" s="13" t="s">
        <v>115</v>
      </c>
      <c r="J59" s="13" t="s">
        <v>51</v>
      </c>
    </row>
    <row r="60" spans="1:10">
      <c r="A60" s="9" t="s">
        <v>302</v>
      </c>
      <c r="B60" s="12" t="str">
        <f>VLOOKUP(A60,[1]Vocabulary!$A:$D,3,0)</f>
        <v>f</v>
      </c>
      <c r="C60" s="10">
        <f>VLOOKUP(A60,[1]Vocabulary!$A:$D,4,0)</f>
        <v>32</v>
      </c>
      <c r="D60" s="13" t="str">
        <f>VLOOKUP(A60,[1]Vocabulary!$A:$E,5,0)</f>
        <v>Archi</v>
      </c>
      <c r="E60" s="14" t="str">
        <f>VLOOKUP('Senkina_project data_1406'!A60,[1]Vocabulary!$A:$B,2,0)</f>
        <v>Archib</v>
      </c>
      <c r="F60" s="15" t="s">
        <v>323</v>
      </c>
      <c r="G60" s="10" t="s">
        <v>68</v>
      </c>
      <c r="H60" s="13" t="s">
        <v>43</v>
      </c>
      <c r="I60" s="13" t="s">
        <v>119</v>
      </c>
      <c r="J60" s="13" t="s">
        <v>120</v>
      </c>
    </row>
    <row r="61" spans="1:10">
      <c r="A61" s="10" t="s">
        <v>303</v>
      </c>
      <c r="B61" s="12" t="str">
        <f>VLOOKUP(A61,[1]Vocabulary!$A:$D,3,0)</f>
        <v>m</v>
      </c>
      <c r="C61" s="10">
        <f>VLOOKUP(A61,[1]Vocabulary!$A:$D,4,0)</f>
        <v>30</v>
      </c>
      <c r="D61" s="13" t="str">
        <f>VLOOKUP(A61,[1]Vocabulary!$A:$E,5,0)</f>
        <v>Archi</v>
      </c>
      <c r="E61" s="14" t="str">
        <f>VLOOKUP('Senkina_project data_1406'!A61,[1]Vocabulary!$A:$B,2,0)</f>
        <v>Archib</v>
      </c>
      <c r="F61" s="15" t="s">
        <v>325</v>
      </c>
      <c r="G61" s="10" t="s">
        <v>69</v>
      </c>
      <c r="H61" s="13" t="s">
        <v>122</v>
      </c>
      <c r="I61" s="13" t="s">
        <v>123</v>
      </c>
      <c r="J61" s="13" t="s">
        <v>25</v>
      </c>
    </row>
    <row r="62" spans="1:10">
      <c r="A62" s="10" t="s">
        <v>303</v>
      </c>
      <c r="B62" s="12" t="str">
        <f>VLOOKUP(A62,[1]Vocabulary!$A:$D,3,0)</f>
        <v>m</v>
      </c>
      <c r="C62" s="10">
        <f>VLOOKUP(A62,[1]Vocabulary!$A:$D,4,0)</f>
        <v>30</v>
      </c>
      <c r="D62" s="13" t="str">
        <f>VLOOKUP(A62,[1]Vocabulary!$A:$E,5,0)</f>
        <v>Archi</v>
      </c>
      <c r="E62" s="14" t="str">
        <f>VLOOKUP('Senkina_project data_1406'!A62,[1]Vocabulary!$A:$B,2,0)</f>
        <v>Archib</v>
      </c>
      <c r="F62" s="15" t="s">
        <v>325</v>
      </c>
      <c r="G62" s="10" t="s">
        <v>69</v>
      </c>
      <c r="H62" s="13" t="s">
        <v>4</v>
      </c>
      <c r="I62" s="13" t="s">
        <v>18</v>
      </c>
      <c r="J62" s="13" t="s">
        <v>25</v>
      </c>
    </row>
    <row r="63" spans="1:10">
      <c r="A63" s="10" t="s">
        <v>303</v>
      </c>
      <c r="B63" s="12" t="str">
        <f>VLOOKUP(A63,[1]Vocabulary!$A:$D,3,0)</f>
        <v>m</v>
      </c>
      <c r="C63" s="10">
        <f>VLOOKUP(A63,[1]Vocabulary!$A:$D,4,0)</f>
        <v>30</v>
      </c>
      <c r="D63" s="13" t="str">
        <f>VLOOKUP(A63,[1]Vocabulary!$A:$E,5,0)</f>
        <v>Archi</v>
      </c>
      <c r="E63" s="14" t="str">
        <f>VLOOKUP('Senkina_project data_1406'!A63,[1]Vocabulary!$A:$B,2,0)</f>
        <v>Archib</v>
      </c>
      <c r="F63" s="15" t="s">
        <v>323</v>
      </c>
      <c r="G63" s="10" t="s">
        <v>68</v>
      </c>
      <c r="H63" s="13" t="s">
        <v>25</v>
      </c>
      <c r="I63" s="13" t="s">
        <v>125</v>
      </c>
      <c r="J63" s="13" t="s">
        <v>25</v>
      </c>
    </row>
    <row r="64" spans="1:10">
      <c r="A64" s="10" t="s">
        <v>303</v>
      </c>
      <c r="B64" s="12" t="str">
        <f>VLOOKUP(A64,[1]Vocabulary!$A:$D,3,0)</f>
        <v>m</v>
      </c>
      <c r="C64" s="10">
        <f>VLOOKUP(A64,[1]Vocabulary!$A:$D,4,0)</f>
        <v>30</v>
      </c>
      <c r="D64" s="13" t="str">
        <f>VLOOKUP(A64,[1]Vocabulary!$A:$E,5,0)</f>
        <v>Archi</v>
      </c>
      <c r="E64" s="14" t="str">
        <f>VLOOKUP('Senkina_project data_1406'!A64,[1]Vocabulary!$A:$B,2,0)</f>
        <v>Archib</v>
      </c>
      <c r="F64" s="15" t="s">
        <v>323</v>
      </c>
      <c r="G64" s="10" t="s">
        <v>68</v>
      </c>
      <c r="H64" s="13" t="s">
        <v>47</v>
      </c>
      <c r="I64" s="13" t="s">
        <v>127</v>
      </c>
      <c r="J64" s="13" t="s">
        <v>51</v>
      </c>
    </row>
    <row r="65" spans="1:11">
      <c r="A65" s="10" t="s">
        <v>303</v>
      </c>
      <c r="B65" s="12" t="str">
        <f>VLOOKUP(A65,[1]Vocabulary!$A:$D,3,0)</f>
        <v>m</v>
      </c>
      <c r="C65" s="10">
        <f>VLOOKUP(A65,[1]Vocabulary!$A:$D,4,0)</f>
        <v>30</v>
      </c>
      <c r="D65" s="13" t="str">
        <f>VLOOKUP(A65,[1]Vocabulary!$A:$E,5,0)</f>
        <v>Archi</v>
      </c>
      <c r="E65" s="14" t="str">
        <f>VLOOKUP('Senkina_project data_1406'!A65,[1]Vocabulary!$A:$B,2,0)</f>
        <v>Archib</v>
      </c>
      <c r="F65" s="15" t="s">
        <v>323</v>
      </c>
      <c r="G65" s="10" t="s">
        <v>69</v>
      </c>
      <c r="H65" s="13" t="s">
        <v>25</v>
      </c>
      <c r="I65" s="13" t="s">
        <v>128</v>
      </c>
      <c r="J65" s="13" t="s">
        <v>49</v>
      </c>
    </row>
    <row r="66" spans="1:11">
      <c r="A66" s="10" t="s">
        <v>303</v>
      </c>
      <c r="B66" s="12" t="str">
        <f>VLOOKUP(A66,[1]Vocabulary!$A:$D,3,0)</f>
        <v>m</v>
      </c>
      <c r="C66" s="10">
        <f>VLOOKUP(A66,[1]Vocabulary!$A:$D,4,0)</f>
        <v>30</v>
      </c>
      <c r="D66" s="13" t="str">
        <f>VLOOKUP(A66,[1]Vocabulary!$A:$E,5,0)</f>
        <v>Archi</v>
      </c>
      <c r="E66" s="14" t="str">
        <f>VLOOKUP('Senkina_project data_1406'!A66,[1]Vocabulary!$A:$B,2,0)</f>
        <v>Archib</v>
      </c>
      <c r="F66" s="15" t="s">
        <v>323</v>
      </c>
      <c r="G66" s="10" t="s">
        <v>68</v>
      </c>
      <c r="H66" s="13" t="s">
        <v>25</v>
      </c>
      <c r="I66" s="6" t="s">
        <v>129</v>
      </c>
      <c r="J66" s="13" t="s">
        <v>49</v>
      </c>
    </row>
    <row r="67" spans="1:11">
      <c r="A67" s="10" t="s">
        <v>303</v>
      </c>
      <c r="B67" s="12" t="str">
        <f>VLOOKUP(A67,[1]Vocabulary!$A:$D,3,0)</f>
        <v>m</v>
      </c>
      <c r="C67" s="10">
        <f>VLOOKUP(A67,[1]Vocabulary!$A:$D,4,0)</f>
        <v>30</v>
      </c>
      <c r="D67" s="13" t="str">
        <f>VLOOKUP(A67,[1]Vocabulary!$A:$E,5,0)</f>
        <v>Archi</v>
      </c>
      <c r="E67" s="14" t="str">
        <f>VLOOKUP('Senkina_project data_1406'!A67,[1]Vocabulary!$A:$B,2,0)</f>
        <v>Archib</v>
      </c>
      <c r="F67" s="15" t="s">
        <v>325</v>
      </c>
      <c r="G67" s="10" t="s">
        <v>68</v>
      </c>
      <c r="H67" s="13" t="s">
        <v>43</v>
      </c>
      <c r="I67" s="13" t="s">
        <v>130</v>
      </c>
      <c r="J67" s="13" t="s">
        <v>131</v>
      </c>
    </row>
    <row r="68" spans="1:11">
      <c r="A68" s="10" t="s">
        <v>303</v>
      </c>
      <c r="B68" s="12" t="str">
        <f>VLOOKUP(A68,[1]Vocabulary!$A:$D,3,0)</f>
        <v>m</v>
      </c>
      <c r="C68" s="10">
        <f>VLOOKUP(A68,[1]Vocabulary!$A:$D,4,0)</f>
        <v>30</v>
      </c>
      <c r="D68" s="13" t="str">
        <f>VLOOKUP(A68,[1]Vocabulary!$A:$E,5,0)</f>
        <v>Archi</v>
      </c>
      <c r="E68" s="14" t="str">
        <f>VLOOKUP('Senkina_project data_1406'!A68,[1]Vocabulary!$A:$B,2,0)</f>
        <v>Archib</v>
      </c>
      <c r="F68" s="15" t="s">
        <v>323</v>
      </c>
      <c r="G68" s="10" t="s">
        <v>70</v>
      </c>
      <c r="H68" s="13" t="s">
        <v>23</v>
      </c>
      <c r="I68" s="13" t="s">
        <v>132</v>
      </c>
      <c r="J68" s="13" t="s">
        <v>81</v>
      </c>
    </row>
    <row r="69" spans="1:11">
      <c r="A69" s="10" t="s">
        <v>303</v>
      </c>
      <c r="B69" s="12" t="str">
        <f>VLOOKUP(A69,[1]Vocabulary!$A:$D,3,0)</f>
        <v>m</v>
      </c>
      <c r="C69" s="10">
        <f>VLOOKUP(A69,[1]Vocabulary!$A:$D,4,0)</f>
        <v>30</v>
      </c>
      <c r="D69" s="13" t="str">
        <f>VLOOKUP(A69,[1]Vocabulary!$A:$E,5,0)</f>
        <v>Archi</v>
      </c>
      <c r="E69" s="14" t="str">
        <f>VLOOKUP('Senkina_project data_1406'!A69,[1]Vocabulary!$A:$B,2,0)</f>
        <v>Archib</v>
      </c>
      <c r="F69" s="15" t="s">
        <v>323</v>
      </c>
      <c r="G69" s="10" t="s">
        <v>68</v>
      </c>
      <c r="H69" s="13" t="s">
        <v>17</v>
      </c>
      <c r="I69" s="13" t="s">
        <v>133</v>
      </c>
      <c r="J69" s="13" t="s">
        <v>133</v>
      </c>
    </row>
    <row r="70" spans="1:11">
      <c r="A70" s="10" t="s">
        <v>303</v>
      </c>
      <c r="B70" s="12" t="str">
        <f>VLOOKUP(A70,[1]Vocabulary!$A:$D,3,0)</f>
        <v>m</v>
      </c>
      <c r="C70" s="10">
        <f>VLOOKUP(A70,[1]Vocabulary!$A:$D,4,0)</f>
        <v>30</v>
      </c>
      <c r="D70" s="13" t="str">
        <f>VLOOKUP(A70,[1]Vocabulary!$A:$E,5,0)</f>
        <v>Archi</v>
      </c>
      <c r="E70" s="14" t="str">
        <f>VLOOKUP('Senkina_project data_1406'!A70,[1]Vocabulary!$A:$B,2,0)</f>
        <v>Archib</v>
      </c>
      <c r="F70" s="15" t="s">
        <v>323</v>
      </c>
      <c r="G70" s="10" t="s">
        <v>70</v>
      </c>
      <c r="H70" s="13" t="s">
        <v>105</v>
      </c>
      <c r="I70" s="13" t="s">
        <v>73</v>
      </c>
      <c r="J70" s="13" t="s">
        <v>25</v>
      </c>
    </row>
    <row r="71" spans="1:11">
      <c r="A71" s="10" t="s">
        <v>303</v>
      </c>
      <c r="B71" s="12" t="str">
        <f>VLOOKUP(A71,[1]Vocabulary!$A:$D,3,0)</f>
        <v>m</v>
      </c>
      <c r="C71" s="10">
        <f>VLOOKUP(A71,[1]Vocabulary!$A:$D,4,0)</f>
        <v>30</v>
      </c>
      <c r="D71" s="13" t="str">
        <f>VLOOKUP(A71,[1]Vocabulary!$A:$E,5,0)</f>
        <v>Archi</v>
      </c>
      <c r="E71" s="14" t="str">
        <f>VLOOKUP('Senkina_project data_1406'!A71,[1]Vocabulary!$A:$B,2,0)</f>
        <v>Archib</v>
      </c>
      <c r="F71" s="15" t="s">
        <v>323</v>
      </c>
      <c r="G71" s="10" t="s">
        <v>70</v>
      </c>
      <c r="H71" s="13" t="s">
        <v>105</v>
      </c>
      <c r="I71" s="13" t="s">
        <v>73</v>
      </c>
      <c r="J71" s="13" t="s">
        <v>25</v>
      </c>
    </row>
    <row r="72" spans="1:11">
      <c r="A72" s="10" t="s">
        <v>303</v>
      </c>
      <c r="B72" s="12" t="str">
        <f>VLOOKUP(A72,[1]Vocabulary!$A:$D,3,0)</f>
        <v>m</v>
      </c>
      <c r="C72" s="10">
        <f>VLOOKUP(A72,[1]Vocabulary!$A:$D,4,0)</f>
        <v>30</v>
      </c>
      <c r="D72" s="13" t="str">
        <f>VLOOKUP(A72,[1]Vocabulary!$A:$E,5,0)</f>
        <v>Archi</v>
      </c>
      <c r="E72" s="14" t="str">
        <f>VLOOKUP('Senkina_project data_1406'!A72,[1]Vocabulary!$A:$B,2,0)</f>
        <v>Archib</v>
      </c>
      <c r="F72" s="15" t="s">
        <v>325</v>
      </c>
      <c r="G72" s="10" t="s">
        <v>70</v>
      </c>
      <c r="H72" s="13" t="s">
        <v>53</v>
      </c>
      <c r="I72" s="13" t="s">
        <v>135</v>
      </c>
      <c r="J72" s="13" t="s">
        <v>136</v>
      </c>
    </row>
    <row r="73" spans="1:11">
      <c r="A73" s="10" t="s">
        <v>303</v>
      </c>
      <c r="B73" s="12" t="str">
        <f>VLOOKUP(A73,[1]Vocabulary!$A:$D,3,0)</f>
        <v>m</v>
      </c>
      <c r="C73" s="10">
        <f>VLOOKUP(A73,[1]Vocabulary!$A:$D,4,0)</f>
        <v>30</v>
      </c>
      <c r="D73" s="13" t="str">
        <f>VLOOKUP(A73,[1]Vocabulary!$A:$E,5,0)</f>
        <v>Archi</v>
      </c>
      <c r="E73" s="14" t="str">
        <f>VLOOKUP('Senkina_project data_1406'!A73,[1]Vocabulary!$A:$B,2,0)</f>
        <v>Archib</v>
      </c>
      <c r="F73" s="15" t="s">
        <v>325</v>
      </c>
      <c r="G73" s="10" t="s">
        <v>68</v>
      </c>
      <c r="H73" s="13" t="s">
        <v>9</v>
      </c>
      <c r="I73" s="13" t="s">
        <v>127</v>
      </c>
      <c r="J73" s="13" t="s">
        <v>51</v>
      </c>
    </row>
    <row r="74" spans="1:11">
      <c r="A74" s="10" t="s">
        <v>303</v>
      </c>
      <c r="B74" s="12" t="str">
        <f>VLOOKUP(A74,[1]Vocabulary!$A:$D,3,0)</f>
        <v>m</v>
      </c>
      <c r="C74" s="10">
        <f>VLOOKUP(A74,[1]Vocabulary!$A:$D,4,0)</f>
        <v>30</v>
      </c>
      <c r="D74" s="13" t="str">
        <f>VLOOKUP(A74,[1]Vocabulary!$A:$E,5,0)</f>
        <v>Archi</v>
      </c>
      <c r="E74" s="14" t="str">
        <f>VLOOKUP('Senkina_project data_1406'!A74,[1]Vocabulary!$A:$B,2,0)</f>
        <v>Archib</v>
      </c>
      <c r="F74" s="15" t="s">
        <v>325</v>
      </c>
      <c r="G74" s="10" t="s">
        <v>69</v>
      </c>
      <c r="H74" s="13" t="s">
        <v>27</v>
      </c>
      <c r="I74" s="13" t="s">
        <v>18</v>
      </c>
      <c r="J74" s="13" t="s">
        <v>138</v>
      </c>
    </row>
    <row r="75" spans="1:11">
      <c r="A75" s="10" t="s">
        <v>303</v>
      </c>
      <c r="B75" s="12" t="str">
        <f>VLOOKUP(A75,[1]Vocabulary!$A:$D,3,0)</f>
        <v>m</v>
      </c>
      <c r="C75" s="10">
        <f>VLOOKUP(A75,[1]Vocabulary!$A:$D,4,0)</f>
        <v>30</v>
      </c>
      <c r="D75" s="13" t="str">
        <f>VLOOKUP(A75,[1]Vocabulary!$A:$E,5,0)</f>
        <v>Archi</v>
      </c>
      <c r="E75" s="14" t="str">
        <f>VLOOKUP('Senkina_project data_1406'!A75,[1]Vocabulary!$A:$B,2,0)</f>
        <v>Archib</v>
      </c>
      <c r="F75" s="15" t="s">
        <v>325</v>
      </c>
      <c r="G75" s="10" t="s">
        <v>68</v>
      </c>
      <c r="H75" s="13" t="s">
        <v>26</v>
      </c>
      <c r="I75" s="13" t="s">
        <v>139</v>
      </c>
      <c r="J75" s="13" t="s">
        <v>140</v>
      </c>
    </row>
    <row r="76" spans="1:11">
      <c r="A76" s="10" t="s">
        <v>303</v>
      </c>
      <c r="B76" s="12" t="str">
        <f>VLOOKUP(A76,[1]Vocabulary!$A:$D,3,0)</f>
        <v>m</v>
      </c>
      <c r="C76" s="10">
        <f>VLOOKUP(A76,[1]Vocabulary!$A:$D,4,0)</f>
        <v>30</v>
      </c>
      <c r="D76" s="13" t="str">
        <f>VLOOKUP(A76,[1]Vocabulary!$A:$E,5,0)</f>
        <v>Archi</v>
      </c>
      <c r="E76" s="14" t="str">
        <f>VLOOKUP('Senkina_project data_1406'!A76,[1]Vocabulary!$A:$B,2,0)</f>
        <v>Archib</v>
      </c>
      <c r="F76" s="15" t="s">
        <v>323</v>
      </c>
      <c r="G76" s="10" t="s">
        <v>68</v>
      </c>
      <c r="H76" s="13" t="s">
        <v>34</v>
      </c>
      <c r="I76" s="13" t="s">
        <v>141</v>
      </c>
      <c r="J76" s="13" t="s">
        <v>10</v>
      </c>
      <c r="K76" s="2"/>
    </row>
    <row r="77" spans="1:11">
      <c r="A77" s="10" t="s">
        <v>304</v>
      </c>
      <c r="B77" s="12" t="str">
        <f>VLOOKUP(A77,[1]Vocabulary!$A:$D,3,0)</f>
        <v>m</v>
      </c>
      <c r="C77" s="10">
        <f>VLOOKUP(A77,[1]Vocabulary!$A:$D,4,0)</f>
        <v>50</v>
      </c>
      <c r="D77" s="13" t="str">
        <f>VLOOKUP(A77,[1]Vocabulary!$A:$E,5,0)</f>
        <v>Tsez</v>
      </c>
      <c r="E77" s="14" t="str">
        <f>VLOOKUP('Senkina_project data_1406'!A77,[1]Vocabulary!$A:$B,2,0)</f>
        <v>Kimyatli</v>
      </c>
      <c r="F77" s="17" t="s">
        <v>325</v>
      </c>
      <c r="G77" s="10" t="s">
        <v>70</v>
      </c>
      <c r="H77" s="13" t="s">
        <v>80</v>
      </c>
      <c r="I77" s="13" t="s">
        <v>143</v>
      </c>
      <c r="J77" s="13" t="s">
        <v>142</v>
      </c>
    </row>
    <row r="78" spans="1:11">
      <c r="A78" s="10" t="s">
        <v>304</v>
      </c>
      <c r="B78" s="12" t="str">
        <f>VLOOKUP(A78,[1]Vocabulary!$A:$D,3,0)</f>
        <v>m</v>
      </c>
      <c r="C78" s="10">
        <f>VLOOKUP(A78,[1]Vocabulary!$A:$D,4,0)</f>
        <v>50</v>
      </c>
      <c r="D78" s="13" t="str">
        <f>VLOOKUP(A78,[1]Vocabulary!$A:$E,5,0)</f>
        <v>Tsez</v>
      </c>
      <c r="E78" s="14" t="str">
        <f>VLOOKUP('Senkina_project data_1406'!A78,[1]Vocabulary!$A:$B,2,0)</f>
        <v>Kimyatli</v>
      </c>
      <c r="F78" s="17" t="s">
        <v>325</v>
      </c>
      <c r="G78" s="10" t="s">
        <v>69</v>
      </c>
      <c r="H78" s="13" t="s">
        <v>144</v>
      </c>
      <c r="I78" s="13" t="s">
        <v>18</v>
      </c>
      <c r="J78" s="13" t="s">
        <v>145</v>
      </c>
    </row>
    <row r="79" spans="1:11">
      <c r="A79" s="10" t="s">
        <v>304</v>
      </c>
      <c r="B79" s="12" t="str">
        <f>VLOOKUP(A79,[1]Vocabulary!$A:$D,3,0)</f>
        <v>m</v>
      </c>
      <c r="C79" s="10">
        <f>VLOOKUP(A79,[1]Vocabulary!$A:$D,4,0)</f>
        <v>50</v>
      </c>
      <c r="D79" s="13" t="str">
        <f>VLOOKUP(A79,[1]Vocabulary!$A:$E,5,0)</f>
        <v>Tsez</v>
      </c>
      <c r="E79" s="14" t="str">
        <f>VLOOKUP('Senkina_project data_1406'!A79,[1]Vocabulary!$A:$B,2,0)</f>
        <v>Kimyatli</v>
      </c>
      <c r="F79" s="17" t="s">
        <v>325</v>
      </c>
      <c r="G79" s="10" t="s">
        <v>69</v>
      </c>
      <c r="H79" s="13" t="s">
        <v>147</v>
      </c>
      <c r="I79" s="13" t="s">
        <v>148</v>
      </c>
      <c r="J79" s="13" t="s">
        <v>25</v>
      </c>
    </row>
    <row r="80" spans="1:11">
      <c r="A80" s="10" t="s">
        <v>304</v>
      </c>
      <c r="B80" s="12" t="str">
        <f>VLOOKUP(A80,[1]Vocabulary!$A:$D,3,0)</f>
        <v>m</v>
      </c>
      <c r="C80" s="10">
        <f>VLOOKUP(A80,[1]Vocabulary!$A:$D,4,0)</f>
        <v>50</v>
      </c>
      <c r="D80" s="13" t="str">
        <f>VLOOKUP(A80,[1]Vocabulary!$A:$E,5,0)</f>
        <v>Tsez</v>
      </c>
      <c r="E80" s="14" t="str">
        <f>VLOOKUP('Senkina_project data_1406'!A80,[1]Vocabulary!$A:$B,2,0)</f>
        <v>Kimyatli</v>
      </c>
      <c r="F80" s="15" t="s">
        <v>323</v>
      </c>
      <c r="G80" s="10" t="s">
        <v>70</v>
      </c>
      <c r="H80" s="13" t="s">
        <v>27</v>
      </c>
      <c r="I80" s="13" t="s">
        <v>149</v>
      </c>
      <c r="J80" s="13" t="s">
        <v>150</v>
      </c>
    </row>
    <row r="81" spans="1:10">
      <c r="A81" s="10" t="s">
        <v>304</v>
      </c>
      <c r="B81" s="12" t="str">
        <f>VLOOKUP(A81,[1]Vocabulary!$A:$D,3,0)</f>
        <v>m</v>
      </c>
      <c r="C81" s="10">
        <f>VLOOKUP(A81,[1]Vocabulary!$A:$D,4,0)</f>
        <v>50</v>
      </c>
      <c r="D81" s="13" t="str">
        <f>VLOOKUP(A81,[1]Vocabulary!$A:$E,5,0)</f>
        <v>Tsez</v>
      </c>
      <c r="E81" s="14" t="str">
        <f>VLOOKUP('Senkina_project data_1406'!A81,[1]Vocabulary!$A:$B,2,0)</f>
        <v>Kimyatli</v>
      </c>
      <c r="F81" s="17" t="s">
        <v>325</v>
      </c>
      <c r="G81" s="10" t="s">
        <v>68</v>
      </c>
      <c r="H81" s="13" t="s">
        <v>151</v>
      </c>
      <c r="I81" s="13" t="s">
        <v>152</v>
      </c>
      <c r="J81" s="13" t="s">
        <v>153</v>
      </c>
    </row>
    <row r="82" spans="1:10">
      <c r="A82" s="10" t="s">
        <v>304</v>
      </c>
      <c r="B82" s="12" t="str">
        <f>VLOOKUP(A82,[1]Vocabulary!$A:$D,3,0)</f>
        <v>m</v>
      </c>
      <c r="C82" s="10">
        <f>VLOOKUP(A82,[1]Vocabulary!$A:$D,4,0)</f>
        <v>50</v>
      </c>
      <c r="D82" s="13" t="str">
        <f>VLOOKUP(A82,[1]Vocabulary!$A:$E,5,0)</f>
        <v>Tsez</v>
      </c>
      <c r="E82" s="14" t="str">
        <f>VLOOKUP('Senkina_project data_1406'!A82,[1]Vocabulary!$A:$B,2,0)</f>
        <v>Kimyatli</v>
      </c>
      <c r="F82" s="17" t="s">
        <v>325</v>
      </c>
      <c r="G82" s="10" t="s">
        <v>70</v>
      </c>
      <c r="H82" s="13" t="s">
        <v>25</v>
      </c>
      <c r="I82" s="13" t="s">
        <v>154</v>
      </c>
      <c r="J82" s="13" t="s">
        <v>25</v>
      </c>
    </row>
    <row r="83" spans="1:10">
      <c r="A83" s="10" t="s">
        <v>304</v>
      </c>
      <c r="B83" s="12" t="str">
        <f>VLOOKUP(A83,[1]Vocabulary!$A:$D,3,0)</f>
        <v>m</v>
      </c>
      <c r="C83" s="10">
        <f>VLOOKUP(A83,[1]Vocabulary!$A:$D,4,0)</f>
        <v>50</v>
      </c>
      <c r="D83" s="13" t="str">
        <f>VLOOKUP(A83,[1]Vocabulary!$A:$E,5,0)</f>
        <v>Tsez</v>
      </c>
      <c r="E83" s="14" t="str">
        <f>VLOOKUP('Senkina_project data_1406'!A83,[1]Vocabulary!$A:$B,2,0)</f>
        <v>Kimyatli</v>
      </c>
      <c r="F83" s="17" t="s">
        <v>325</v>
      </c>
      <c r="G83" s="10" t="s">
        <v>69</v>
      </c>
      <c r="H83" s="13" t="s">
        <v>155</v>
      </c>
      <c r="I83" s="13" t="s">
        <v>157</v>
      </c>
      <c r="J83" s="13" t="s">
        <v>156</v>
      </c>
    </row>
    <row r="84" spans="1:10">
      <c r="A84" s="10" t="s">
        <v>304</v>
      </c>
      <c r="B84" s="12" t="str">
        <f>VLOOKUP(A84,[1]Vocabulary!$A:$D,3,0)</f>
        <v>m</v>
      </c>
      <c r="C84" s="10">
        <f>VLOOKUP(A84,[1]Vocabulary!$A:$D,4,0)</f>
        <v>50</v>
      </c>
      <c r="D84" s="13" t="str">
        <f>VLOOKUP(A84,[1]Vocabulary!$A:$E,5,0)</f>
        <v>Tsez</v>
      </c>
      <c r="E84" s="14" t="str">
        <f>VLOOKUP('Senkina_project data_1406'!A84,[1]Vocabulary!$A:$B,2,0)</f>
        <v>Kimyatli</v>
      </c>
      <c r="F84" s="17" t="s">
        <v>325</v>
      </c>
      <c r="G84" s="10" t="s">
        <v>70</v>
      </c>
      <c r="H84" s="13" t="s">
        <v>155</v>
      </c>
      <c r="I84" s="13" t="s">
        <v>158</v>
      </c>
      <c r="J84" s="13" t="s">
        <v>156</v>
      </c>
    </row>
    <row r="85" spans="1:10">
      <c r="A85" s="10" t="s">
        <v>304</v>
      </c>
      <c r="B85" s="12" t="str">
        <f>VLOOKUP(A85,[1]Vocabulary!$A:$D,3,0)</f>
        <v>m</v>
      </c>
      <c r="C85" s="10">
        <f>VLOOKUP(A85,[1]Vocabulary!$A:$D,4,0)</f>
        <v>50</v>
      </c>
      <c r="D85" s="13" t="str">
        <f>VLOOKUP(A85,[1]Vocabulary!$A:$E,5,0)</f>
        <v>Tsez</v>
      </c>
      <c r="E85" s="14" t="str">
        <f>VLOOKUP('Senkina_project data_1406'!A85,[1]Vocabulary!$A:$B,2,0)</f>
        <v>Kimyatli</v>
      </c>
      <c r="F85" s="17" t="s">
        <v>325</v>
      </c>
      <c r="G85" s="10" t="s">
        <v>69</v>
      </c>
      <c r="H85" s="13" t="s">
        <v>124</v>
      </c>
      <c r="I85" s="13" t="s">
        <v>18</v>
      </c>
      <c r="J85" s="13" t="s">
        <v>25</v>
      </c>
    </row>
    <row r="86" spans="1:10">
      <c r="A86" s="10" t="s">
        <v>304</v>
      </c>
      <c r="B86" s="12" t="str">
        <f>VLOOKUP(A86,[1]Vocabulary!$A:$D,3,0)</f>
        <v>m</v>
      </c>
      <c r="C86" s="10">
        <f>VLOOKUP(A86,[1]Vocabulary!$A:$D,4,0)</f>
        <v>50</v>
      </c>
      <c r="D86" s="13" t="str">
        <f>VLOOKUP(A86,[1]Vocabulary!$A:$E,5,0)</f>
        <v>Tsez</v>
      </c>
      <c r="E86" s="14" t="str">
        <f>VLOOKUP('Senkina_project data_1406'!A86,[1]Vocabulary!$A:$B,2,0)</f>
        <v>Kimyatli</v>
      </c>
      <c r="F86" s="17" t="s">
        <v>325</v>
      </c>
      <c r="G86" s="10" t="s">
        <v>70</v>
      </c>
      <c r="H86" s="13" t="s">
        <v>161</v>
      </c>
      <c r="I86" s="13" t="s">
        <v>162</v>
      </c>
      <c r="J86" s="13" t="s">
        <v>74</v>
      </c>
    </row>
    <row r="87" spans="1:10">
      <c r="A87" s="10" t="s">
        <v>304</v>
      </c>
      <c r="B87" s="12" t="str">
        <f>VLOOKUP(A87,[1]Vocabulary!$A:$D,3,0)</f>
        <v>m</v>
      </c>
      <c r="C87" s="10">
        <f>VLOOKUP(A87,[1]Vocabulary!$A:$D,4,0)</f>
        <v>50</v>
      </c>
      <c r="D87" s="13" t="str">
        <f>VLOOKUP(A87,[1]Vocabulary!$A:$E,5,0)</f>
        <v>Tsez</v>
      </c>
      <c r="E87" s="14" t="str">
        <f>VLOOKUP('Senkina_project data_1406'!A87,[1]Vocabulary!$A:$B,2,0)</f>
        <v>Kimyatli</v>
      </c>
      <c r="F87" s="17" t="s">
        <v>325</v>
      </c>
      <c r="G87" s="10" t="s">
        <v>70</v>
      </c>
      <c r="H87" s="13" t="s">
        <v>49</v>
      </c>
      <c r="I87" s="13" t="s">
        <v>110</v>
      </c>
      <c r="J87" s="13" t="s">
        <v>53</v>
      </c>
    </row>
    <row r="88" spans="1:10">
      <c r="A88" s="10" t="s">
        <v>304</v>
      </c>
      <c r="B88" s="12" t="str">
        <f>VLOOKUP(A88,[1]Vocabulary!$A:$D,3,0)</f>
        <v>m</v>
      </c>
      <c r="C88" s="10">
        <f>VLOOKUP(A88,[1]Vocabulary!$A:$D,4,0)</f>
        <v>50</v>
      </c>
      <c r="D88" s="13" t="str">
        <f>VLOOKUP(A88,[1]Vocabulary!$A:$E,5,0)</f>
        <v>Tsez</v>
      </c>
      <c r="E88" s="14" t="str">
        <f>VLOOKUP('Senkina_project data_1406'!A88,[1]Vocabulary!$A:$B,2,0)</f>
        <v>Kimyatli</v>
      </c>
      <c r="F88" s="17" t="s">
        <v>325</v>
      </c>
      <c r="G88" s="10" t="s">
        <v>70</v>
      </c>
      <c r="H88" s="13" t="s">
        <v>49</v>
      </c>
      <c r="I88" s="13" t="s">
        <v>50</v>
      </c>
      <c r="J88" s="13" t="s">
        <v>51</v>
      </c>
    </row>
    <row r="89" spans="1:10">
      <c r="A89" s="10" t="s">
        <v>304</v>
      </c>
      <c r="B89" s="12" t="str">
        <f>VLOOKUP(A89,[1]Vocabulary!$A:$D,3,0)</f>
        <v>m</v>
      </c>
      <c r="C89" s="10">
        <f>VLOOKUP(A89,[1]Vocabulary!$A:$D,4,0)</f>
        <v>50</v>
      </c>
      <c r="D89" s="13" t="str">
        <f>VLOOKUP(A89,[1]Vocabulary!$A:$E,5,0)</f>
        <v>Tsez</v>
      </c>
      <c r="E89" s="14" t="str">
        <f>VLOOKUP('Senkina_project data_1406'!A89,[1]Vocabulary!$A:$B,2,0)</f>
        <v>Kimyatli</v>
      </c>
      <c r="F89" s="17" t="s">
        <v>325</v>
      </c>
      <c r="G89" s="10" t="s">
        <v>68</v>
      </c>
      <c r="H89" s="13" t="s">
        <v>163</v>
      </c>
      <c r="I89" s="13" t="s">
        <v>3</v>
      </c>
      <c r="J89" s="13" t="s">
        <v>165</v>
      </c>
    </row>
    <row r="90" spans="1:10">
      <c r="A90" s="10" t="s">
        <v>305</v>
      </c>
      <c r="B90" s="12" t="str">
        <f>VLOOKUP(A90,[1]Vocabulary!$A:$D,3,0)</f>
        <v>f</v>
      </c>
      <c r="C90" s="10">
        <f>VLOOKUP(A90,[1]Vocabulary!$A:$D,4,0)</f>
        <v>45</v>
      </c>
      <c r="D90" s="13" t="str">
        <f>VLOOKUP(A90,[1]Vocabulary!$A:$E,5,0)</f>
        <v>Tsez</v>
      </c>
      <c r="E90" s="14" t="str">
        <f>VLOOKUP('Senkina_project data_1406'!A90,[1]Vocabulary!$A:$B,2,0)</f>
        <v>Kizilurt</v>
      </c>
      <c r="F90" s="15" t="s">
        <v>323</v>
      </c>
      <c r="G90" s="10" t="s">
        <v>68</v>
      </c>
      <c r="H90" s="13" t="s">
        <v>37</v>
      </c>
      <c r="I90" s="13" t="s">
        <v>166</v>
      </c>
      <c r="J90" s="13" t="s">
        <v>51</v>
      </c>
    </row>
    <row r="91" spans="1:10">
      <c r="A91" s="10" t="s">
        <v>305</v>
      </c>
      <c r="B91" s="12" t="str">
        <f>VLOOKUP(A91,[1]Vocabulary!$A:$D,3,0)</f>
        <v>f</v>
      </c>
      <c r="C91" s="10">
        <f>VLOOKUP(A91,[1]Vocabulary!$A:$D,4,0)</f>
        <v>45</v>
      </c>
      <c r="D91" s="13" t="str">
        <f>VLOOKUP(A91,[1]Vocabulary!$A:$E,5,0)</f>
        <v>Tsez</v>
      </c>
      <c r="E91" s="14" t="str">
        <f>VLOOKUP('Senkina_project data_1406'!A91,[1]Vocabulary!$A:$B,2,0)</f>
        <v>Kizilurt</v>
      </c>
      <c r="F91" s="17" t="s">
        <v>325</v>
      </c>
      <c r="G91" s="10" t="s">
        <v>69</v>
      </c>
      <c r="H91" s="13" t="s">
        <v>21</v>
      </c>
      <c r="I91" s="13" t="s">
        <v>18</v>
      </c>
      <c r="J91" s="13" t="s">
        <v>22</v>
      </c>
    </row>
    <row r="92" spans="1:10">
      <c r="A92" s="10" t="s">
        <v>305</v>
      </c>
      <c r="B92" s="12" t="str">
        <f>VLOOKUP(A92,[1]Vocabulary!$A:$D,3,0)</f>
        <v>f</v>
      </c>
      <c r="C92" s="10">
        <f>VLOOKUP(A92,[1]Vocabulary!$A:$D,4,0)</f>
        <v>45</v>
      </c>
      <c r="D92" s="13" t="str">
        <f>VLOOKUP(A92,[1]Vocabulary!$A:$E,5,0)</f>
        <v>Tsez</v>
      </c>
      <c r="E92" s="14" t="str">
        <f>VLOOKUP('Senkina_project data_1406'!A92,[1]Vocabulary!$A:$B,2,0)</f>
        <v>Kizilurt</v>
      </c>
      <c r="F92" s="17" t="s">
        <v>325</v>
      </c>
      <c r="G92" s="10" t="s">
        <v>68</v>
      </c>
      <c r="H92" s="13" t="s">
        <v>20</v>
      </c>
      <c r="I92" s="13" t="s">
        <v>119</v>
      </c>
      <c r="J92" s="13" t="s">
        <v>25</v>
      </c>
    </row>
    <row r="93" spans="1:10">
      <c r="A93" s="10" t="s">
        <v>305</v>
      </c>
      <c r="B93" s="12" t="str">
        <f>VLOOKUP(A93,[1]Vocabulary!$A:$D,3,0)</f>
        <v>f</v>
      </c>
      <c r="C93" s="10">
        <f>VLOOKUP(A93,[1]Vocabulary!$A:$D,4,0)</f>
        <v>45</v>
      </c>
      <c r="D93" s="13" t="str">
        <f>VLOOKUP(A93,[1]Vocabulary!$A:$E,5,0)</f>
        <v>Tsez</v>
      </c>
      <c r="E93" s="14" t="str">
        <f>VLOOKUP('Senkina_project data_1406'!A93,[1]Vocabulary!$A:$B,2,0)</f>
        <v>Kizilurt</v>
      </c>
      <c r="F93" s="17" t="s">
        <v>325</v>
      </c>
      <c r="G93" s="10" t="s">
        <v>68</v>
      </c>
      <c r="H93" s="13" t="s">
        <v>168</v>
      </c>
      <c r="I93" s="13" t="s">
        <v>119</v>
      </c>
      <c r="J93" s="13" t="s">
        <v>169</v>
      </c>
    </row>
    <row r="94" spans="1:10">
      <c r="A94" s="10" t="s">
        <v>305</v>
      </c>
      <c r="B94" s="12" t="str">
        <f>VLOOKUP(A94,[1]Vocabulary!$A:$D,3,0)</f>
        <v>f</v>
      </c>
      <c r="C94" s="10">
        <f>VLOOKUP(A94,[1]Vocabulary!$A:$D,4,0)</f>
        <v>45</v>
      </c>
      <c r="D94" s="13" t="str">
        <f>VLOOKUP(A94,[1]Vocabulary!$A:$E,5,0)</f>
        <v>Tsez</v>
      </c>
      <c r="E94" s="14" t="str">
        <f>VLOOKUP('Senkina_project data_1406'!A94,[1]Vocabulary!$A:$B,2,0)</f>
        <v>Kizilurt</v>
      </c>
      <c r="F94" s="17" t="s">
        <v>325</v>
      </c>
      <c r="G94" s="10" t="s">
        <v>68</v>
      </c>
      <c r="H94" s="13" t="s">
        <v>23</v>
      </c>
      <c r="I94" s="13" t="s">
        <v>170</v>
      </c>
      <c r="J94" s="13" t="s">
        <v>25</v>
      </c>
    </row>
    <row r="95" spans="1:10">
      <c r="A95" s="10" t="s">
        <v>305</v>
      </c>
      <c r="B95" s="12" t="str">
        <f>VLOOKUP(A95,[1]Vocabulary!$A:$D,3,0)</f>
        <v>f</v>
      </c>
      <c r="C95" s="10">
        <f>VLOOKUP(A95,[1]Vocabulary!$A:$D,4,0)</f>
        <v>45</v>
      </c>
      <c r="D95" s="13" t="str">
        <f>VLOOKUP(A95,[1]Vocabulary!$A:$E,5,0)</f>
        <v>Tsez</v>
      </c>
      <c r="E95" s="14" t="str">
        <f>VLOOKUP('Senkina_project data_1406'!A95,[1]Vocabulary!$A:$B,2,0)</f>
        <v>Kizilurt</v>
      </c>
      <c r="F95" s="17" t="s">
        <v>325</v>
      </c>
      <c r="G95" s="10" t="s">
        <v>68</v>
      </c>
      <c r="H95" s="13" t="s">
        <v>23</v>
      </c>
      <c r="I95" s="13" t="s">
        <v>104</v>
      </c>
      <c r="J95" s="13" t="s">
        <v>25</v>
      </c>
    </row>
    <row r="96" spans="1:10">
      <c r="A96" s="10" t="s">
        <v>305</v>
      </c>
      <c r="B96" s="12" t="str">
        <f>VLOOKUP(A96,[1]Vocabulary!$A:$D,3,0)</f>
        <v>f</v>
      </c>
      <c r="C96" s="10">
        <f>VLOOKUP(A96,[1]Vocabulary!$A:$D,4,0)</f>
        <v>45</v>
      </c>
      <c r="D96" s="13" t="str">
        <f>VLOOKUP(A96,[1]Vocabulary!$A:$E,5,0)</f>
        <v>Tsez</v>
      </c>
      <c r="E96" s="14" t="str">
        <f>VLOOKUP('Senkina_project data_1406'!A96,[1]Vocabulary!$A:$B,2,0)</f>
        <v>Kizilurt</v>
      </c>
      <c r="F96" s="17" t="s">
        <v>325</v>
      </c>
      <c r="G96" s="10" t="s">
        <v>68</v>
      </c>
      <c r="H96" s="13" t="s">
        <v>173</v>
      </c>
      <c r="I96" s="13" t="s">
        <v>174</v>
      </c>
      <c r="J96" s="13" t="s">
        <v>47</v>
      </c>
    </row>
    <row r="97" spans="1:10">
      <c r="A97" s="10" t="s">
        <v>305</v>
      </c>
      <c r="B97" s="12" t="str">
        <f>VLOOKUP(A97,[1]Vocabulary!$A:$D,3,0)</f>
        <v>f</v>
      </c>
      <c r="C97" s="10">
        <f>VLOOKUP(A97,[1]Vocabulary!$A:$D,4,0)</f>
        <v>45</v>
      </c>
      <c r="D97" s="13" t="str">
        <f>VLOOKUP(A97,[1]Vocabulary!$A:$E,5,0)</f>
        <v>Tsez</v>
      </c>
      <c r="E97" s="14" t="str">
        <f>VLOOKUP('Senkina_project data_1406'!A97,[1]Vocabulary!$A:$B,2,0)</f>
        <v>Kizilurt</v>
      </c>
      <c r="F97" s="15" t="s">
        <v>323</v>
      </c>
      <c r="G97" s="10" t="s">
        <v>68</v>
      </c>
      <c r="H97" s="13" t="s">
        <v>77</v>
      </c>
      <c r="I97" s="13" t="s">
        <v>176</v>
      </c>
      <c r="J97" s="13" t="s">
        <v>51</v>
      </c>
    </row>
    <row r="98" spans="1:10">
      <c r="A98" s="10" t="s">
        <v>305</v>
      </c>
      <c r="B98" s="12" t="str">
        <f>VLOOKUP(A98,[1]Vocabulary!$A:$D,3,0)</f>
        <v>f</v>
      </c>
      <c r="C98" s="10">
        <f>VLOOKUP(A98,[1]Vocabulary!$A:$D,4,0)</f>
        <v>45</v>
      </c>
      <c r="D98" s="13" t="str">
        <f>VLOOKUP(A98,[1]Vocabulary!$A:$E,5,0)</f>
        <v>Tsez</v>
      </c>
      <c r="E98" s="14" t="str">
        <f>VLOOKUP('Senkina_project data_1406'!A98,[1]Vocabulary!$A:$B,2,0)</f>
        <v>Kizilurt</v>
      </c>
      <c r="F98" s="15" t="s">
        <v>323</v>
      </c>
      <c r="G98" s="10" t="s">
        <v>70</v>
      </c>
      <c r="H98" s="13" t="s">
        <v>51</v>
      </c>
      <c r="I98" s="13" t="s">
        <v>73</v>
      </c>
      <c r="J98" s="13" t="s">
        <v>177</v>
      </c>
    </row>
    <row r="99" spans="1:10">
      <c r="A99" s="10" t="s">
        <v>305</v>
      </c>
      <c r="B99" s="12" t="str">
        <f>VLOOKUP(A99,[1]Vocabulary!$A:$D,3,0)</f>
        <v>f</v>
      </c>
      <c r="C99" s="10">
        <f>VLOOKUP(A99,[1]Vocabulary!$A:$D,4,0)</f>
        <v>45</v>
      </c>
      <c r="D99" s="13" t="str">
        <f>VLOOKUP(A99,[1]Vocabulary!$A:$E,5,0)</f>
        <v>Tsez</v>
      </c>
      <c r="E99" s="14" t="str">
        <f>VLOOKUP('Senkina_project data_1406'!A99,[1]Vocabulary!$A:$B,2,0)</f>
        <v>Kizilurt</v>
      </c>
      <c r="F99" s="17" t="s">
        <v>325</v>
      </c>
      <c r="G99" s="10" t="s">
        <v>70</v>
      </c>
      <c r="H99" s="13" t="s">
        <v>73</v>
      </c>
      <c r="I99" s="13" t="s">
        <v>177</v>
      </c>
      <c r="J99" s="13" t="s">
        <v>25</v>
      </c>
    </row>
    <row r="100" spans="1:10">
      <c r="A100" s="10" t="s">
        <v>306</v>
      </c>
      <c r="B100" s="12" t="str">
        <f>VLOOKUP(A100,[1]Vocabulary!$A:$D,3,0)</f>
        <v>f</v>
      </c>
      <c r="C100" s="10">
        <f>VLOOKUP(A100,[1]Vocabulary!$A:$D,4,0)</f>
        <v>31</v>
      </c>
      <c r="D100" s="13" t="str">
        <f>VLOOKUP(A100,[1]Vocabulary!$A:$E,5,0)</f>
        <v>Tsez</v>
      </c>
      <c r="E100" s="14" t="str">
        <f>VLOOKUP('Senkina_project data_1406'!A100,[1]Vocabulary!$A:$B,2,0)</f>
        <v>Shamhal</v>
      </c>
      <c r="F100" s="17" t="s">
        <v>25</v>
      </c>
      <c r="G100" s="10" t="s">
        <v>69</v>
      </c>
      <c r="H100" s="13" t="s">
        <v>25</v>
      </c>
      <c r="I100" s="13" t="s">
        <v>18</v>
      </c>
      <c r="J100" s="13" t="s">
        <v>25</v>
      </c>
    </row>
    <row r="101" spans="1:10">
      <c r="A101" s="10" t="s">
        <v>306</v>
      </c>
      <c r="B101" s="12" t="str">
        <f>VLOOKUP(A101,[1]Vocabulary!$A:$D,3,0)</f>
        <v>f</v>
      </c>
      <c r="C101" s="10">
        <f>VLOOKUP(A101,[1]Vocabulary!$A:$D,4,0)</f>
        <v>31</v>
      </c>
      <c r="D101" s="13" t="str">
        <f>VLOOKUP(A101,[1]Vocabulary!$A:$E,5,0)</f>
        <v>Tsez</v>
      </c>
      <c r="E101" s="14" t="str">
        <f>VLOOKUP('Senkina_project data_1406'!A101,[1]Vocabulary!$A:$B,2,0)</f>
        <v>Shamhal</v>
      </c>
      <c r="F101" s="15" t="s">
        <v>323</v>
      </c>
      <c r="G101" s="10" t="s">
        <v>68</v>
      </c>
      <c r="H101" s="13" t="s">
        <v>51</v>
      </c>
      <c r="I101" s="13" t="s">
        <v>178</v>
      </c>
      <c r="J101" s="13" t="s">
        <v>177</v>
      </c>
    </row>
    <row r="102" spans="1:10">
      <c r="A102" s="10" t="s">
        <v>306</v>
      </c>
      <c r="B102" s="12" t="str">
        <f>VLOOKUP(A102,[1]Vocabulary!$A:$D,3,0)</f>
        <v>f</v>
      </c>
      <c r="C102" s="10">
        <f>VLOOKUP(A102,[1]Vocabulary!$A:$D,4,0)</f>
        <v>31</v>
      </c>
      <c r="D102" s="13" t="str">
        <f>VLOOKUP(A102,[1]Vocabulary!$A:$E,5,0)</f>
        <v>Tsez</v>
      </c>
      <c r="E102" s="14" t="str">
        <f>VLOOKUP('Senkina_project data_1406'!A102,[1]Vocabulary!$A:$B,2,0)</f>
        <v>Shamhal</v>
      </c>
      <c r="F102" s="15" t="s">
        <v>323</v>
      </c>
      <c r="G102" s="10" t="s">
        <v>70</v>
      </c>
      <c r="H102" s="13" t="s">
        <v>178</v>
      </c>
      <c r="I102" s="13" t="s">
        <v>177</v>
      </c>
      <c r="J102" s="13" t="s">
        <v>126</v>
      </c>
    </row>
    <row r="103" spans="1:10">
      <c r="A103" s="10" t="s">
        <v>306</v>
      </c>
      <c r="B103" s="12" t="str">
        <f>VLOOKUP(A103,[1]Vocabulary!$A:$D,3,0)</f>
        <v>f</v>
      </c>
      <c r="C103" s="10">
        <f>VLOOKUP(A103,[1]Vocabulary!$A:$D,4,0)</f>
        <v>31</v>
      </c>
      <c r="D103" s="13" t="str">
        <f>VLOOKUP(A103,[1]Vocabulary!$A:$E,5,0)</f>
        <v>Tsez</v>
      </c>
      <c r="E103" s="14" t="str">
        <f>VLOOKUP('Senkina_project data_1406'!A103,[1]Vocabulary!$A:$B,2,0)</f>
        <v>Shamhal</v>
      </c>
      <c r="F103" s="17" t="s">
        <v>325</v>
      </c>
      <c r="G103" s="10" t="s">
        <v>69</v>
      </c>
      <c r="H103" s="13" t="s">
        <v>31</v>
      </c>
      <c r="I103" s="13" t="s">
        <v>180</v>
      </c>
      <c r="J103" s="13" t="s">
        <v>34</v>
      </c>
    </row>
    <row r="104" spans="1:10">
      <c r="A104" s="10" t="s">
        <v>306</v>
      </c>
      <c r="B104" s="12" t="str">
        <f>VLOOKUP(A104,[1]Vocabulary!$A:$D,3,0)</f>
        <v>f</v>
      </c>
      <c r="C104" s="10">
        <f>VLOOKUP(A104,[1]Vocabulary!$A:$D,4,0)</f>
        <v>31</v>
      </c>
      <c r="D104" s="13" t="str">
        <f>VLOOKUP(A104,[1]Vocabulary!$A:$E,5,0)</f>
        <v>Tsez</v>
      </c>
      <c r="E104" s="14" t="str">
        <f>VLOOKUP('Senkina_project data_1406'!A104,[1]Vocabulary!$A:$B,2,0)</f>
        <v>Shamhal</v>
      </c>
      <c r="F104" s="17" t="s">
        <v>325</v>
      </c>
      <c r="G104" s="10" t="s">
        <v>68</v>
      </c>
      <c r="H104" s="13" t="s">
        <v>182</v>
      </c>
      <c r="I104" s="13" t="s">
        <v>170</v>
      </c>
      <c r="J104" s="13" t="s">
        <v>34</v>
      </c>
    </row>
    <row r="105" spans="1:10">
      <c r="A105" s="10" t="s">
        <v>306</v>
      </c>
      <c r="B105" s="12" t="str">
        <f>VLOOKUP(A105,[1]Vocabulary!$A:$D,3,0)</f>
        <v>f</v>
      </c>
      <c r="C105" s="10">
        <f>VLOOKUP(A105,[1]Vocabulary!$A:$D,4,0)</f>
        <v>31</v>
      </c>
      <c r="D105" s="13" t="str">
        <f>VLOOKUP(A105,[1]Vocabulary!$A:$E,5,0)</f>
        <v>Tsez</v>
      </c>
      <c r="E105" s="14" t="str">
        <f>VLOOKUP('Senkina_project data_1406'!A105,[1]Vocabulary!$A:$B,2,0)</f>
        <v>Shamhal</v>
      </c>
      <c r="F105" s="15" t="s">
        <v>323</v>
      </c>
      <c r="G105" s="10" t="s">
        <v>69</v>
      </c>
      <c r="H105" s="13" t="s">
        <v>38</v>
      </c>
      <c r="I105" s="13" t="s">
        <v>183</v>
      </c>
      <c r="J105" s="13" t="s">
        <v>184</v>
      </c>
    </row>
    <row r="106" spans="1:10">
      <c r="A106" s="10" t="s">
        <v>306</v>
      </c>
      <c r="B106" s="12" t="str">
        <f>VLOOKUP(A106,[1]Vocabulary!$A:$D,3,0)</f>
        <v>f</v>
      </c>
      <c r="C106" s="10">
        <f>VLOOKUP(A106,[1]Vocabulary!$A:$D,4,0)</f>
        <v>31</v>
      </c>
      <c r="D106" s="13" t="str">
        <f>VLOOKUP(A106,[1]Vocabulary!$A:$E,5,0)</f>
        <v>Tsez</v>
      </c>
      <c r="E106" s="14" t="str">
        <f>VLOOKUP('Senkina_project data_1406'!A106,[1]Vocabulary!$A:$B,2,0)</f>
        <v>Shamhal</v>
      </c>
      <c r="F106" s="15" t="s">
        <v>323</v>
      </c>
      <c r="G106" s="10" t="s">
        <v>68</v>
      </c>
      <c r="H106" s="13" t="s">
        <v>164</v>
      </c>
      <c r="I106" s="13" t="s">
        <v>119</v>
      </c>
      <c r="J106" s="13" t="s">
        <v>23</v>
      </c>
    </row>
    <row r="107" spans="1:10">
      <c r="A107" s="10" t="s">
        <v>306</v>
      </c>
      <c r="B107" s="12" t="str">
        <f>VLOOKUP(A107,[1]Vocabulary!$A:$D,3,0)</f>
        <v>f</v>
      </c>
      <c r="C107" s="10">
        <f>VLOOKUP(A107,[1]Vocabulary!$A:$D,4,0)</f>
        <v>31</v>
      </c>
      <c r="D107" s="13" t="str">
        <f>VLOOKUP(A107,[1]Vocabulary!$A:$E,5,0)</f>
        <v>Tsez</v>
      </c>
      <c r="E107" s="14" t="str">
        <f>VLOOKUP('Senkina_project data_1406'!A107,[1]Vocabulary!$A:$B,2,0)</f>
        <v>Shamhal</v>
      </c>
      <c r="F107" s="15" t="s">
        <v>323</v>
      </c>
      <c r="G107" s="10" t="s">
        <v>68</v>
      </c>
      <c r="H107" s="13" t="s">
        <v>36</v>
      </c>
      <c r="I107" s="13" t="s">
        <v>119</v>
      </c>
      <c r="J107" s="13" t="s">
        <v>185</v>
      </c>
    </row>
    <row r="108" spans="1:10">
      <c r="A108" s="10" t="s">
        <v>306</v>
      </c>
      <c r="B108" s="12" t="str">
        <f>VLOOKUP(A108,[1]Vocabulary!$A:$D,3,0)</f>
        <v>f</v>
      </c>
      <c r="C108" s="10">
        <f>VLOOKUP(A108,[1]Vocabulary!$A:$D,4,0)</f>
        <v>31</v>
      </c>
      <c r="D108" s="13" t="str">
        <f>VLOOKUP(A108,[1]Vocabulary!$A:$E,5,0)</f>
        <v>Tsez</v>
      </c>
      <c r="E108" s="14" t="str">
        <f>VLOOKUP('Senkina_project data_1406'!A108,[1]Vocabulary!$A:$B,2,0)</f>
        <v>Shamhal</v>
      </c>
      <c r="F108" s="15" t="s">
        <v>323</v>
      </c>
      <c r="G108" s="10" t="s">
        <v>68</v>
      </c>
      <c r="H108" s="13" t="s">
        <v>97</v>
      </c>
      <c r="I108" s="13" t="s">
        <v>186</v>
      </c>
      <c r="J108" s="13" t="s">
        <v>51</v>
      </c>
    </row>
    <row r="109" spans="1:10">
      <c r="A109" s="10" t="s">
        <v>306</v>
      </c>
      <c r="B109" s="12" t="str">
        <f>VLOOKUP(A109,[1]Vocabulary!$A:$D,3,0)</f>
        <v>f</v>
      </c>
      <c r="C109" s="10">
        <f>VLOOKUP(A109,[1]Vocabulary!$A:$D,4,0)</f>
        <v>31</v>
      </c>
      <c r="D109" s="13" t="str">
        <f>VLOOKUP(A109,[1]Vocabulary!$A:$E,5,0)</f>
        <v>Tsez</v>
      </c>
      <c r="E109" s="14" t="str">
        <f>VLOOKUP('Senkina_project data_1406'!A109,[1]Vocabulary!$A:$B,2,0)</f>
        <v>Shamhal</v>
      </c>
      <c r="F109" s="15" t="s">
        <v>323</v>
      </c>
      <c r="G109" s="10" t="s">
        <v>70</v>
      </c>
      <c r="H109" s="13" t="s">
        <v>9</v>
      </c>
      <c r="I109" s="13" t="s">
        <v>84</v>
      </c>
      <c r="J109" s="13" t="s">
        <v>112</v>
      </c>
    </row>
    <row r="110" spans="1:10">
      <c r="A110" s="10" t="s">
        <v>306</v>
      </c>
      <c r="B110" s="12" t="str">
        <f>VLOOKUP(A110,[1]Vocabulary!$A:$D,3,0)</f>
        <v>f</v>
      </c>
      <c r="C110" s="10">
        <f>VLOOKUP(A110,[1]Vocabulary!$A:$D,4,0)</f>
        <v>31</v>
      </c>
      <c r="D110" s="13" t="str">
        <f>VLOOKUP(A110,[1]Vocabulary!$A:$E,5,0)</f>
        <v>Tsez</v>
      </c>
      <c r="E110" s="14" t="str">
        <f>VLOOKUP('Senkina_project data_1406'!A110,[1]Vocabulary!$A:$B,2,0)</f>
        <v>Shamhal</v>
      </c>
      <c r="F110" s="15" t="s">
        <v>323</v>
      </c>
      <c r="G110" s="10" t="s">
        <v>68</v>
      </c>
      <c r="H110" s="13" t="s">
        <v>36</v>
      </c>
      <c r="I110" s="13" t="s">
        <v>119</v>
      </c>
      <c r="J110" s="13" t="s">
        <v>9</v>
      </c>
    </row>
    <row r="111" spans="1:10">
      <c r="A111" s="10" t="s">
        <v>306</v>
      </c>
      <c r="B111" s="12" t="str">
        <f>VLOOKUP(A111,[1]Vocabulary!$A:$D,3,0)</f>
        <v>f</v>
      </c>
      <c r="C111" s="10">
        <f>VLOOKUP(A111,[1]Vocabulary!$A:$D,4,0)</f>
        <v>31</v>
      </c>
      <c r="D111" s="13" t="str">
        <f>VLOOKUP(A111,[1]Vocabulary!$A:$E,5,0)</f>
        <v>Tsez</v>
      </c>
      <c r="E111" s="14" t="str">
        <f>VLOOKUP('Senkina_project data_1406'!A111,[1]Vocabulary!$A:$B,2,0)</f>
        <v>Shamhal</v>
      </c>
      <c r="F111" s="15" t="s">
        <v>323</v>
      </c>
      <c r="G111" s="10" t="s">
        <v>70</v>
      </c>
      <c r="H111" s="13" t="s">
        <v>81</v>
      </c>
      <c r="I111" s="13" t="s">
        <v>84</v>
      </c>
      <c r="J111" s="13" t="s">
        <v>188</v>
      </c>
    </row>
    <row r="112" spans="1:10">
      <c r="A112" s="10" t="s">
        <v>306</v>
      </c>
      <c r="B112" s="12" t="str">
        <f>VLOOKUP(A112,[1]Vocabulary!$A:$D,3,0)</f>
        <v>f</v>
      </c>
      <c r="C112" s="10">
        <f>VLOOKUP(A112,[1]Vocabulary!$A:$D,4,0)</f>
        <v>31</v>
      </c>
      <c r="D112" s="13" t="str">
        <f>VLOOKUP(A112,[1]Vocabulary!$A:$E,5,0)</f>
        <v>Tsez</v>
      </c>
      <c r="E112" s="14" t="str">
        <f>VLOOKUP('Senkina_project data_1406'!A112,[1]Vocabulary!$A:$B,2,0)</f>
        <v>Shamhal</v>
      </c>
      <c r="F112" s="15" t="s">
        <v>323</v>
      </c>
      <c r="G112" s="10" t="s">
        <v>70</v>
      </c>
      <c r="H112" s="13" t="s">
        <v>189</v>
      </c>
      <c r="I112" s="13" t="s">
        <v>84</v>
      </c>
      <c r="J112" s="13" t="s">
        <v>47</v>
      </c>
    </row>
    <row r="113" spans="1:11">
      <c r="A113" s="10" t="s">
        <v>306</v>
      </c>
      <c r="B113" s="12" t="str">
        <f>VLOOKUP(A113,[1]Vocabulary!$A:$D,3,0)</f>
        <v>f</v>
      </c>
      <c r="C113" s="10">
        <f>VLOOKUP(A113,[1]Vocabulary!$A:$D,4,0)</f>
        <v>31</v>
      </c>
      <c r="D113" s="13" t="str">
        <f>VLOOKUP(A113,[1]Vocabulary!$A:$E,5,0)</f>
        <v>Tsez</v>
      </c>
      <c r="E113" s="14" t="str">
        <f>VLOOKUP('Senkina_project data_1406'!A113,[1]Vocabulary!$A:$B,2,0)</f>
        <v>Shamhal</v>
      </c>
      <c r="F113" s="15" t="s">
        <v>323</v>
      </c>
      <c r="G113" s="10" t="s">
        <v>70</v>
      </c>
      <c r="H113" s="13" t="s">
        <v>190</v>
      </c>
      <c r="I113" s="13" t="s">
        <v>84</v>
      </c>
      <c r="J113" s="13" t="s">
        <v>1</v>
      </c>
    </row>
    <row r="114" spans="1:11">
      <c r="A114" s="10" t="s">
        <v>306</v>
      </c>
      <c r="B114" s="12" t="str">
        <f>VLOOKUP(A114,[1]Vocabulary!$A:$D,3,0)</f>
        <v>f</v>
      </c>
      <c r="C114" s="10">
        <f>VLOOKUP(A114,[1]Vocabulary!$A:$D,4,0)</f>
        <v>31</v>
      </c>
      <c r="D114" s="13" t="str">
        <f>VLOOKUP(A114,[1]Vocabulary!$A:$E,5,0)</f>
        <v>Tsez</v>
      </c>
      <c r="E114" s="14" t="str">
        <f>VLOOKUP('Senkina_project data_1406'!A114,[1]Vocabulary!$A:$B,2,0)</f>
        <v>Shamhal</v>
      </c>
      <c r="F114" s="15" t="s">
        <v>323</v>
      </c>
      <c r="G114" s="10" t="s">
        <v>70</v>
      </c>
      <c r="H114" s="13" t="s">
        <v>37</v>
      </c>
      <c r="I114" s="13" t="s">
        <v>84</v>
      </c>
      <c r="J114" s="13" t="s">
        <v>191</v>
      </c>
    </row>
    <row r="115" spans="1:11">
      <c r="A115" s="10" t="s">
        <v>306</v>
      </c>
      <c r="B115" s="12" t="str">
        <f>VLOOKUP(A115,[1]Vocabulary!$A:$D,3,0)</f>
        <v>f</v>
      </c>
      <c r="C115" s="10">
        <f>VLOOKUP(A115,[1]Vocabulary!$A:$D,4,0)</f>
        <v>31</v>
      </c>
      <c r="D115" s="13" t="str">
        <f>VLOOKUP(A115,[1]Vocabulary!$A:$E,5,0)</f>
        <v>Tsez</v>
      </c>
      <c r="E115" s="14" t="str">
        <f>VLOOKUP('Senkina_project data_1406'!A115,[1]Vocabulary!$A:$B,2,0)</f>
        <v>Shamhal</v>
      </c>
      <c r="F115" s="15" t="s">
        <v>323</v>
      </c>
      <c r="G115" s="10" t="s">
        <v>70</v>
      </c>
      <c r="H115" s="13" t="s">
        <v>142</v>
      </c>
      <c r="I115" s="13" t="s">
        <v>84</v>
      </c>
      <c r="J115" s="13" t="s">
        <v>192</v>
      </c>
    </row>
    <row r="116" spans="1:11">
      <c r="A116" s="10" t="s">
        <v>306</v>
      </c>
      <c r="B116" s="12" t="str">
        <f>VLOOKUP(A116,[1]Vocabulary!$A:$D,3,0)</f>
        <v>f</v>
      </c>
      <c r="C116" s="10">
        <f>VLOOKUP(A116,[1]Vocabulary!$A:$D,4,0)</f>
        <v>31</v>
      </c>
      <c r="D116" s="13" t="str">
        <f>VLOOKUP(A116,[1]Vocabulary!$A:$E,5,0)</f>
        <v>Tsez</v>
      </c>
      <c r="E116" s="14" t="str">
        <f>VLOOKUP('Senkina_project data_1406'!A116,[1]Vocabulary!$A:$B,2,0)</f>
        <v>Shamhal</v>
      </c>
      <c r="F116" s="15" t="s">
        <v>323</v>
      </c>
      <c r="G116" s="10" t="s">
        <v>70</v>
      </c>
      <c r="H116" s="13" t="s">
        <v>193</v>
      </c>
      <c r="I116" s="13" t="s">
        <v>84</v>
      </c>
      <c r="J116" s="13" t="s">
        <v>194</v>
      </c>
    </row>
    <row r="117" spans="1:11">
      <c r="A117" s="10" t="s">
        <v>306</v>
      </c>
      <c r="B117" s="12" t="str">
        <f>VLOOKUP(A117,[1]Vocabulary!$A:$D,3,0)</f>
        <v>f</v>
      </c>
      <c r="C117" s="10">
        <f>VLOOKUP(A117,[1]Vocabulary!$A:$D,4,0)</f>
        <v>31</v>
      </c>
      <c r="D117" s="13" t="str">
        <f>VLOOKUP(A117,[1]Vocabulary!$A:$E,5,0)</f>
        <v>Tsez</v>
      </c>
      <c r="E117" s="14" t="str">
        <f>VLOOKUP('Senkina_project data_1406'!A117,[1]Vocabulary!$A:$B,2,0)</f>
        <v>Shamhal</v>
      </c>
      <c r="F117" s="17" t="s">
        <v>325</v>
      </c>
      <c r="G117" s="10" t="s">
        <v>69</v>
      </c>
      <c r="H117" s="13" t="s">
        <v>4</v>
      </c>
      <c r="I117" s="6" t="s">
        <v>45</v>
      </c>
      <c r="J117" s="13" t="s">
        <v>4</v>
      </c>
    </row>
    <row r="118" spans="1:11">
      <c r="A118" s="10" t="s">
        <v>306</v>
      </c>
      <c r="B118" s="12" t="str">
        <f>VLOOKUP(A118,[1]Vocabulary!$A:$D,3,0)</f>
        <v>f</v>
      </c>
      <c r="C118" s="10">
        <f>VLOOKUP(A118,[1]Vocabulary!$A:$D,4,0)</f>
        <v>31</v>
      </c>
      <c r="D118" s="13" t="str">
        <f>VLOOKUP(A118,[1]Vocabulary!$A:$E,5,0)</f>
        <v>Tsez</v>
      </c>
      <c r="E118" s="14" t="str">
        <f>VLOOKUP('Senkina_project data_1406'!A118,[1]Vocabulary!$A:$B,2,0)</f>
        <v>Shamhal</v>
      </c>
      <c r="F118" s="15" t="s">
        <v>323</v>
      </c>
      <c r="G118" s="10" t="s">
        <v>68</v>
      </c>
      <c r="H118" s="13" t="s">
        <v>17</v>
      </c>
      <c r="I118" s="13" t="s">
        <v>195</v>
      </c>
      <c r="J118" s="13" t="s">
        <v>81</v>
      </c>
    </row>
    <row r="119" spans="1:11">
      <c r="A119" s="10" t="s">
        <v>306</v>
      </c>
      <c r="B119" s="12" t="str">
        <f>VLOOKUP(A119,[1]Vocabulary!$A:$D,3,0)</f>
        <v>f</v>
      </c>
      <c r="C119" s="10">
        <f>VLOOKUP(A119,[1]Vocabulary!$A:$D,4,0)</f>
        <v>31</v>
      </c>
      <c r="D119" s="13" t="str">
        <f>VLOOKUP(A119,[1]Vocabulary!$A:$E,5,0)</f>
        <v>Tsez</v>
      </c>
      <c r="E119" s="14" t="str">
        <f>VLOOKUP('Senkina_project data_1406'!A119,[1]Vocabulary!$A:$B,2,0)</f>
        <v>Shamhal</v>
      </c>
      <c r="F119" s="15" t="s">
        <v>323</v>
      </c>
      <c r="G119" s="10" t="s">
        <v>68</v>
      </c>
      <c r="H119" s="13" t="s">
        <v>197</v>
      </c>
      <c r="I119" s="13" t="s">
        <v>196</v>
      </c>
      <c r="J119" s="13" t="s">
        <v>198</v>
      </c>
    </row>
    <row r="120" spans="1:11">
      <c r="A120" s="10" t="s">
        <v>306</v>
      </c>
      <c r="B120" s="12" t="str">
        <f>VLOOKUP(A120,[1]Vocabulary!$A:$D,3,0)</f>
        <v>f</v>
      </c>
      <c r="C120" s="10">
        <f>VLOOKUP(A120,[1]Vocabulary!$A:$D,4,0)</f>
        <v>31</v>
      </c>
      <c r="D120" s="13" t="str">
        <f>VLOOKUP(A120,[1]Vocabulary!$A:$E,5,0)</f>
        <v>Tsez</v>
      </c>
      <c r="E120" s="14" t="str">
        <f>VLOOKUP('Senkina_project data_1406'!A120,[1]Vocabulary!$A:$B,2,0)</f>
        <v>Shamhal</v>
      </c>
      <c r="F120" s="15" t="s">
        <v>323</v>
      </c>
      <c r="G120" s="10" t="s">
        <v>68</v>
      </c>
      <c r="H120" s="13" t="s">
        <v>172</v>
      </c>
      <c r="I120" s="13" t="s">
        <v>199</v>
      </c>
      <c r="J120" s="13" t="s">
        <v>25</v>
      </c>
    </row>
    <row r="121" spans="1:11">
      <c r="A121" s="10" t="s">
        <v>306</v>
      </c>
      <c r="B121" s="12" t="str">
        <f>VLOOKUP(A121,[1]Vocabulary!$A:$D,3,0)</f>
        <v>f</v>
      </c>
      <c r="C121" s="10">
        <f>VLOOKUP(A121,[1]Vocabulary!$A:$D,4,0)</f>
        <v>31</v>
      </c>
      <c r="D121" s="13" t="str">
        <f>VLOOKUP(A121,[1]Vocabulary!$A:$E,5,0)</f>
        <v>Tsez</v>
      </c>
      <c r="E121" s="14" t="str">
        <f>VLOOKUP('Senkina_project data_1406'!A121,[1]Vocabulary!$A:$B,2,0)</f>
        <v>Shamhal</v>
      </c>
      <c r="F121" s="17" t="s">
        <v>325</v>
      </c>
      <c r="G121" s="10" t="s">
        <v>68</v>
      </c>
      <c r="H121" s="13" t="s">
        <v>23</v>
      </c>
      <c r="I121" s="13" t="s">
        <v>200</v>
      </c>
      <c r="J121" s="13" t="s">
        <v>20</v>
      </c>
    </row>
    <row r="122" spans="1:11">
      <c r="A122" s="10" t="s">
        <v>306</v>
      </c>
      <c r="B122" s="12" t="str">
        <f>VLOOKUP(A122,[1]Vocabulary!$A:$D,3,0)</f>
        <v>f</v>
      </c>
      <c r="C122" s="10">
        <f>VLOOKUP(A122,[1]Vocabulary!$A:$D,4,0)</f>
        <v>31</v>
      </c>
      <c r="D122" s="13" t="str">
        <f>VLOOKUP(A122,[1]Vocabulary!$A:$E,5,0)</f>
        <v>Tsez</v>
      </c>
      <c r="E122" s="14" t="str">
        <f>VLOOKUP('Senkina_project data_1406'!A122,[1]Vocabulary!$A:$B,2,0)</f>
        <v>Shamhal</v>
      </c>
      <c r="F122" s="15" t="s">
        <v>323</v>
      </c>
      <c r="G122" s="10" t="s">
        <v>70</v>
      </c>
      <c r="H122" s="13" t="s">
        <v>23</v>
      </c>
      <c r="I122" s="13" t="s">
        <v>135</v>
      </c>
      <c r="J122" s="13" t="s">
        <v>201</v>
      </c>
    </row>
    <row r="123" spans="1:11">
      <c r="A123" s="10" t="s">
        <v>306</v>
      </c>
      <c r="B123" s="12" t="str">
        <f>VLOOKUP(A123,[1]Vocabulary!$A:$D,3,0)</f>
        <v>f</v>
      </c>
      <c r="C123" s="10">
        <f>VLOOKUP(A123,[1]Vocabulary!$A:$D,4,0)</f>
        <v>31</v>
      </c>
      <c r="D123" s="13" t="str">
        <f>VLOOKUP(A123,[1]Vocabulary!$A:$E,5,0)</f>
        <v>Tsez</v>
      </c>
      <c r="E123" s="14" t="str">
        <f>VLOOKUP('Senkina_project data_1406'!A123,[1]Vocabulary!$A:$B,2,0)</f>
        <v>Shamhal</v>
      </c>
      <c r="F123" s="15" t="s">
        <v>323</v>
      </c>
      <c r="G123" s="10" t="s">
        <v>70</v>
      </c>
      <c r="H123" s="13" t="s">
        <v>135</v>
      </c>
      <c r="I123" s="13" t="s">
        <v>201</v>
      </c>
      <c r="J123" s="13" t="s">
        <v>47</v>
      </c>
    </row>
    <row r="124" spans="1:11">
      <c r="A124" s="10" t="s">
        <v>306</v>
      </c>
      <c r="B124" s="12" t="str">
        <f>VLOOKUP(A124,[1]Vocabulary!$A:$D,3,0)</f>
        <v>f</v>
      </c>
      <c r="C124" s="10">
        <f>VLOOKUP(A124,[1]Vocabulary!$A:$D,4,0)</f>
        <v>31</v>
      </c>
      <c r="D124" s="13" t="str">
        <f>VLOOKUP(A124,[1]Vocabulary!$A:$E,5,0)</f>
        <v>Tsez</v>
      </c>
      <c r="E124" s="14" t="str">
        <f>VLOOKUP('Senkina_project data_1406'!A124,[1]Vocabulary!$A:$B,2,0)</f>
        <v>Shamhal</v>
      </c>
      <c r="F124" s="15" t="s">
        <v>323</v>
      </c>
      <c r="G124" s="10" t="s">
        <v>68</v>
      </c>
      <c r="H124" s="13" t="s">
        <v>117</v>
      </c>
      <c r="I124" s="13" t="s">
        <v>202</v>
      </c>
      <c r="J124" s="13" t="s">
        <v>83</v>
      </c>
    </row>
    <row r="125" spans="1:11">
      <c r="A125" s="10" t="s">
        <v>306</v>
      </c>
      <c r="B125" s="12" t="str">
        <f>VLOOKUP(A125,[1]Vocabulary!$A:$D,3,0)</f>
        <v>f</v>
      </c>
      <c r="C125" s="10">
        <f>VLOOKUP(A125,[1]Vocabulary!$A:$D,4,0)</f>
        <v>31</v>
      </c>
      <c r="D125" s="13" t="str">
        <f>VLOOKUP(A125,[1]Vocabulary!$A:$E,5,0)</f>
        <v>Tsez</v>
      </c>
      <c r="E125" s="14" t="str">
        <f>VLOOKUP('Senkina_project data_1406'!A125,[1]Vocabulary!$A:$B,2,0)</f>
        <v>Shamhal</v>
      </c>
      <c r="F125" s="15" t="s">
        <v>323</v>
      </c>
      <c r="G125" s="10" t="s">
        <v>70</v>
      </c>
      <c r="H125" s="13" t="s">
        <v>23</v>
      </c>
      <c r="I125" s="13" t="s">
        <v>203</v>
      </c>
      <c r="J125" s="13" t="s">
        <v>201</v>
      </c>
    </row>
    <row r="126" spans="1:11">
      <c r="A126" s="10" t="s">
        <v>306</v>
      </c>
      <c r="B126" s="12" t="str">
        <f>VLOOKUP(A126,[1]Vocabulary!$A:$D,3,0)</f>
        <v>f</v>
      </c>
      <c r="C126" s="10">
        <f>VLOOKUP(A126,[1]Vocabulary!$A:$D,4,0)</f>
        <v>31</v>
      </c>
      <c r="D126" s="13" t="str">
        <f>VLOOKUP(A126,[1]Vocabulary!$A:$E,5,0)</f>
        <v>Tsez</v>
      </c>
      <c r="E126" s="14" t="str">
        <f>VLOOKUP('Senkina_project data_1406'!A126,[1]Vocabulary!$A:$B,2,0)</f>
        <v>Shamhal</v>
      </c>
      <c r="F126" s="17" t="s">
        <v>325</v>
      </c>
      <c r="G126" s="10" t="s">
        <v>70</v>
      </c>
      <c r="H126" s="13" t="s">
        <v>203</v>
      </c>
      <c r="I126" s="13" t="s">
        <v>201</v>
      </c>
      <c r="J126" s="13" t="s">
        <v>204</v>
      </c>
    </row>
    <row r="127" spans="1:11">
      <c r="A127" s="10" t="s">
        <v>306</v>
      </c>
      <c r="B127" s="12" t="str">
        <f>VLOOKUP(A127,[1]Vocabulary!$A:$D,3,0)</f>
        <v>f</v>
      </c>
      <c r="C127" s="10">
        <f>VLOOKUP(A127,[1]Vocabulary!$A:$D,4,0)</f>
        <v>31</v>
      </c>
      <c r="D127" s="13" t="str">
        <f>VLOOKUP(A127,[1]Vocabulary!$A:$E,5,0)</f>
        <v>Tsez</v>
      </c>
      <c r="E127" s="14" t="str">
        <f>VLOOKUP('Senkina_project data_1406'!A127,[1]Vocabulary!$A:$B,2,0)</f>
        <v>Shamhal</v>
      </c>
      <c r="F127" s="15" t="s">
        <v>323</v>
      </c>
      <c r="G127" s="10" t="s">
        <v>68</v>
      </c>
      <c r="H127" s="13" t="s">
        <v>206</v>
      </c>
      <c r="I127" s="13" t="s">
        <v>207</v>
      </c>
      <c r="J127" s="13" t="s">
        <v>80</v>
      </c>
    </row>
    <row r="128" spans="1:11">
      <c r="A128" s="10" t="s">
        <v>306</v>
      </c>
      <c r="B128" s="12" t="str">
        <f>VLOOKUP(A128,[1]Vocabulary!$A:$D,3,0)</f>
        <v>f</v>
      </c>
      <c r="C128" s="10">
        <f>VLOOKUP(A128,[1]Vocabulary!$A:$D,4,0)</f>
        <v>31</v>
      </c>
      <c r="D128" s="13" t="str">
        <f>VLOOKUP(A128,[1]Vocabulary!$A:$E,5,0)</f>
        <v>Tsez</v>
      </c>
      <c r="E128" s="14" t="str">
        <f>VLOOKUP('Senkina_project data_1406'!A128,[1]Vocabulary!$A:$B,2,0)</f>
        <v>Shamhal</v>
      </c>
      <c r="F128" s="15" t="s">
        <v>323</v>
      </c>
      <c r="G128" s="10" t="s">
        <v>70</v>
      </c>
      <c r="H128" s="13" t="s">
        <v>112</v>
      </c>
      <c r="I128" s="13" t="s">
        <v>203</v>
      </c>
      <c r="J128" s="13" t="s">
        <v>25</v>
      </c>
      <c r="K128" s="2"/>
    </row>
    <row r="129" spans="1:11">
      <c r="A129" s="10" t="s">
        <v>307</v>
      </c>
      <c r="B129" s="12" t="str">
        <f>VLOOKUP(A129,[1]Vocabulary!$A:$D,3,0)</f>
        <v>f</v>
      </c>
      <c r="C129" s="10">
        <f>VLOOKUP(A129,[1]Vocabulary!$A:$D,4,0)</f>
        <v>16</v>
      </c>
      <c r="D129" s="13" t="str">
        <f>VLOOKUP(A129,[1]Vocabulary!$A:$E,5,0)</f>
        <v>Dargi</v>
      </c>
      <c r="E129" s="14" t="str">
        <f>VLOOKUP('Senkina_project data_1406'!A129,[1]Vocabulary!$A:$B,2,0)</f>
        <v>Barshamay</v>
      </c>
      <c r="F129" s="17" t="s">
        <v>325</v>
      </c>
      <c r="G129" s="10" t="s">
        <v>68</v>
      </c>
      <c r="H129" s="13" t="s">
        <v>81</v>
      </c>
      <c r="I129" s="13" t="s">
        <v>103</v>
      </c>
      <c r="J129" s="13" t="s">
        <v>23</v>
      </c>
    </row>
    <row r="130" spans="1:11">
      <c r="A130" s="10" t="s">
        <v>307</v>
      </c>
      <c r="B130" s="12" t="str">
        <f>VLOOKUP(A130,[1]Vocabulary!$A:$D,3,0)</f>
        <v>f</v>
      </c>
      <c r="C130" s="10">
        <f>VLOOKUP(A130,[1]Vocabulary!$A:$D,4,0)</f>
        <v>16</v>
      </c>
      <c r="D130" s="13" t="str">
        <f>VLOOKUP(A130,[1]Vocabulary!$A:$E,5,0)</f>
        <v>Dargi</v>
      </c>
      <c r="E130" s="14" t="str">
        <f>VLOOKUP('Senkina_project data_1406'!A130,[1]Vocabulary!$A:$B,2,0)</f>
        <v>Barshamay</v>
      </c>
      <c r="F130" s="15" t="s">
        <v>323</v>
      </c>
      <c r="G130" s="10" t="s">
        <v>68</v>
      </c>
      <c r="H130" s="13" t="s">
        <v>168</v>
      </c>
      <c r="I130" s="13" t="s">
        <v>119</v>
      </c>
      <c r="J130" s="13" t="s">
        <v>185</v>
      </c>
    </row>
    <row r="131" spans="1:11">
      <c r="A131" s="10" t="s">
        <v>307</v>
      </c>
      <c r="B131" s="12" t="str">
        <f>VLOOKUP(A131,[1]Vocabulary!$A:$D,3,0)</f>
        <v>f</v>
      </c>
      <c r="C131" s="10">
        <f>VLOOKUP(A131,[1]Vocabulary!$A:$D,4,0)</f>
        <v>16</v>
      </c>
      <c r="D131" s="13" t="str">
        <f>VLOOKUP(A131,[1]Vocabulary!$A:$E,5,0)</f>
        <v>Dargi</v>
      </c>
      <c r="E131" s="14" t="str">
        <f>VLOOKUP('Senkina_project data_1406'!A131,[1]Vocabulary!$A:$B,2,0)</f>
        <v>Barshamay</v>
      </c>
      <c r="F131" s="15" t="s">
        <v>323</v>
      </c>
      <c r="G131" s="10" t="s">
        <v>69</v>
      </c>
      <c r="H131" s="13" t="s">
        <v>187</v>
      </c>
      <c r="I131" s="13" t="s">
        <v>18</v>
      </c>
      <c r="J131" s="13" t="s">
        <v>43</v>
      </c>
    </row>
    <row r="132" spans="1:11">
      <c r="A132" s="10" t="s">
        <v>307</v>
      </c>
      <c r="B132" s="12" t="str">
        <f>VLOOKUP(A132,[1]Vocabulary!$A:$D,3,0)</f>
        <v>f</v>
      </c>
      <c r="C132" s="10">
        <f>VLOOKUP(A132,[1]Vocabulary!$A:$D,4,0)</f>
        <v>16</v>
      </c>
      <c r="D132" s="13" t="str">
        <f>VLOOKUP(A132,[1]Vocabulary!$A:$E,5,0)</f>
        <v>Dargi</v>
      </c>
      <c r="E132" s="14" t="str">
        <f>VLOOKUP('Senkina_project data_1406'!A132,[1]Vocabulary!$A:$B,2,0)</f>
        <v>Barshamay</v>
      </c>
      <c r="F132" s="15" t="s">
        <v>323</v>
      </c>
      <c r="G132" s="10" t="s">
        <v>69</v>
      </c>
      <c r="H132" s="13" t="s">
        <v>208</v>
      </c>
      <c r="I132" s="13" t="s">
        <v>18</v>
      </c>
      <c r="J132" s="13" t="s">
        <v>43</v>
      </c>
    </row>
    <row r="133" spans="1:11">
      <c r="A133" s="10" t="s">
        <v>307</v>
      </c>
      <c r="B133" s="12" t="str">
        <f>VLOOKUP(A133,[1]Vocabulary!$A:$D,3,0)</f>
        <v>f</v>
      </c>
      <c r="C133" s="10">
        <f>VLOOKUP(A133,[1]Vocabulary!$A:$D,4,0)</f>
        <v>16</v>
      </c>
      <c r="D133" s="13" t="str">
        <f>VLOOKUP(A133,[1]Vocabulary!$A:$E,5,0)</f>
        <v>Dargi</v>
      </c>
      <c r="E133" s="14" t="str">
        <f>VLOOKUP('Senkina_project data_1406'!A133,[1]Vocabulary!$A:$B,2,0)</f>
        <v>Barshamay</v>
      </c>
      <c r="F133" s="15" t="s">
        <v>323</v>
      </c>
      <c r="G133" s="10" t="s">
        <v>69</v>
      </c>
      <c r="H133" s="13" t="s">
        <v>97</v>
      </c>
      <c r="I133" s="13" t="s">
        <v>18</v>
      </c>
      <c r="J133" s="13" t="s">
        <v>43</v>
      </c>
    </row>
    <row r="134" spans="1:11">
      <c r="A134" s="10" t="s">
        <v>307</v>
      </c>
      <c r="B134" s="12" t="str">
        <f>VLOOKUP(A134,[1]Vocabulary!$A:$D,3,0)</f>
        <v>f</v>
      </c>
      <c r="C134" s="10">
        <f>VLOOKUP(A134,[1]Vocabulary!$A:$D,4,0)</f>
        <v>16</v>
      </c>
      <c r="D134" s="13" t="str">
        <f>VLOOKUP(A134,[1]Vocabulary!$A:$E,5,0)</f>
        <v>Dargi</v>
      </c>
      <c r="E134" s="14" t="str">
        <f>VLOOKUP('Senkina_project data_1406'!A134,[1]Vocabulary!$A:$B,2,0)</f>
        <v>Barshamay</v>
      </c>
      <c r="F134" s="15" t="s">
        <v>323</v>
      </c>
      <c r="G134" s="10" t="s">
        <v>69</v>
      </c>
      <c r="H134" s="13" t="s">
        <v>126</v>
      </c>
      <c r="I134" s="13" t="s">
        <v>18</v>
      </c>
      <c r="J134" s="13" t="s">
        <v>63</v>
      </c>
    </row>
    <row r="135" spans="1:11">
      <c r="A135" s="10" t="s">
        <v>307</v>
      </c>
      <c r="B135" s="12" t="str">
        <f>VLOOKUP(A135,[1]Vocabulary!$A:$D,3,0)</f>
        <v>f</v>
      </c>
      <c r="C135" s="10">
        <f>VLOOKUP(A135,[1]Vocabulary!$A:$D,4,0)</f>
        <v>16</v>
      </c>
      <c r="D135" s="13" t="str">
        <f>VLOOKUP(A135,[1]Vocabulary!$A:$E,5,0)</f>
        <v>Dargi</v>
      </c>
      <c r="E135" s="14" t="str">
        <f>VLOOKUP('Senkina_project data_1406'!A135,[1]Vocabulary!$A:$B,2,0)</f>
        <v>Barshamay</v>
      </c>
      <c r="F135" s="15" t="s">
        <v>323</v>
      </c>
      <c r="G135" s="10" t="s">
        <v>68</v>
      </c>
      <c r="H135" s="13" t="s">
        <v>81</v>
      </c>
      <c r="I135" s="13" t="s">
        <v>127</v>
      </c>
      <c r="J135" s="13" t="s">
        <v>51</v>
      </c>
    </row>
    <row r="136" spans="1:11">
      <c r="A136" s="10" t="s">
        <v>307</v>
      </c>
      <c r="B136" s="12" t="str">
        <f>VLOOKUP(A136,[1]Vocabulary!$A:$D,3,0)</f>
        <v>f</v>
      </c>
      <c r="C136" s="10">
        <f>VLOOKUP(A136,[1]Vocabulary!$A:$D,4,0)</f>
        <v>16</v>
      </c>
      <c r="D136" s="13" t="str">
        <f>VLOOKUP(A136,[1]Vocabulary!$A:$E,5,0)</f>
        <v>Dargi</v>
      </c>
      <c r="E136" s="14" t="str">
        <f>VLOOKUP('Senkina_project data_1406'!A136,[1]Vocabulary!$A:$B,2,0)</f>
        <v>Barshamay</v>
      </c>
      <c r="F136" s="17" t="s">
        <v>325</v>
      </c>
      <c r="G136" s="10" t="s">
        <v>69</v>
      </c>
      <c r="H136" s="13" t="s">
        <v>210</v>
      </c>
      <c r="I136" s="13" t="s">
        <v>211</v>
      </c>
      <c r="J136" s="13" t="s">
        <v>79</v>
      </c>
    </row>
    <row r="137" spans="1:11">
      <c r="A137" s="10" t="s">
        <v>307</v>
      </c>
      <c r="B137" s="12" t="str">
        <f>VLOOKUP(A137,[1]Vocabulary!$A:$D,3,0)</f>
        <v>f</v>
      </c>
      <c r="C137" s="10">
        <f>VLOOKUP(A137,[1]Vocabulary!$A:$D,4,0)</f>
        <v>16</v>
      </c>
      <c r="D137" s="13" t="str">
        <f>VLOOKUP(A137,[1]Vocabulary!$A:$E,5,0)</f>
        <v>Dargi</v>
      </c>
      <c r="E137" s="14" t="str">
        <f>VLOOKUP('Senkina_project data_1406'!A137,[1]Vocabulary!$A:$B,2,0)</f>
        <v>Barshamay</v>
      </c>
      <c r="F137" s="15" t="s">
        <v>323</v>
      </c>
      <c r="G137" s="10" t="s">
        <v>68</v>
      </c>
      <c r="H137" s="13" t="s">
        <v>43</v>
      </c>
      <c r="I137" s="13" t="s">
        <v>212</v>
      </c>
      <c r="J137" s="13" t="s">
        <v>213</v>
      </c>
    </row>
    <row r="138" spans="1:11">
      <c r="A138" s="10" t="s">
        <v>307</v>
      </c>
      <c r="B138" s="12" t="str">
        <f>VLOOKUP(A138,[1]Vocabulary!$A:$D,3,0)</f>
        <v>f</v>
      </c>
      <c r="C138" s="10">
        <f>VLOOKUP(A138,[1]Vocabulary!$A:$D,4,0)</f>
        <v>16</v>
      </c>
      <c r="D138" s="13" t="str">
        <f>VLOOKUP(A138,[1]Vocabulary!$A:$E,5,0)</f>
        <v>Dargi</v>
      </c>
      <c r="E138" s="14" t="str">
        <f>VLOOKUP('Senkina_project data_1406'!A138,[1]Vocabulary!$A:$B,2,0)</f>
        <v>Barshamay</v>
      </c>
      <c r="F138" s="15" t="s">
        <v>323</v>
      </c>
      <c r="G138" s="10" t="s">
        <v>69</v>
      </c>
      <c r="H138" s="13" t="s">
        <v>209</v>
      </c>
      <c r="I138" s="13" t="s">
        <v>214</v>
      </c>
      <c r="J138" s="13" t="s">
        <v>25</v>
      </c>
    </row>
    <row r="139" spans="1:11">
      <c r="A139" s="10" t="s">
        <v>307</v>
      </c>
      <c r="B139" s="12" t="str">
        <f>VLOOKUP(A139,[1]Vocabulary!$A:$D,3,0)</f>
        <v>f</v>
      </c>
      <c r="C139" s="10">
        <f>VLOOKUP(A139,[1]Vocabulary!$A:$D,4,0)</f>
        <v>16</v>
      </c>
      <c r="D139" s="13" t="str">
        <f>VLOOKUP(A139,[1]Vocabulary!$A:$E,5,0)</f>
        <v>Dargi</v>
      </c>
      <c r="E139" s="14" t="str">
        <f>VLOOKUP('Senkina_project data_1406'!A139,[1]Vocabulary!$A:$B,2,0)</f>
        <v>Barshamay</v>
      </c>
      <c r="F139" s="17" t="s">
        <v>325</v>
      </c>
      <c r="G139" s="10" t="s">
        <v>69</v>
      </c>
      <c r="H139" s="13" t="s">
        <v>215</v>
      </c>
      <c r="I139" s="13" t="s">
        <v>216</v>
      </c>
      <c r="J139" s="13" t="s">
        <v>219</v>
      </c>
    </row>
    <row r="140" spans="1:11">
      <c r="A140" s="10" t="s">
        <v>307</v>
      </c>
      <c r="B140" s="12" t="str">
        <f>VLOOKUP(A140,[1]Vocabulary!$A:$D,3,0)</f>
        <v>f</v>
      </c>
      <c r="C140" s="10">
        <f>VLOOKUP(A140,[1]Vocabulary!$A:$D,4,0)</f>
        <v>16</v>
      </c>
      <c r="D140" s="13" t="str">
        <f>VLOOKUP(A140,[1]Vocabulary!$A:$E,5,0)</f>
        <v>Dargi</v>
      </c>
      <c r="E140" s="14" t="str">
        <f>VLOOKUP('Senkina_project data_1406'!A140,[1]Vocabulary!$A:$B,2,0)</f>
        <v>Barshamay</v>
      </c>
      <c r="F140" s="15" t="s">
        <v>323</v>
      </c>
      <c r="G140" s="10" t="s">
        <v>69</v>
      </c>
      <c r="H140" s="13" t="s">
        <v>217</v>
      </c>
      <c r="I140" s="13" t="s">
        <v>93</v>
      </c>
      <c r="J140" s="13" t="s">
        <v>82</v>
      </c>
    </row>
    <row r="141" spans="1:11">
      <c r="A141" s="10" t="s">
        <v>307</v>
      </c>
      <c r="B141" s="12" t="str">
        <f>VLOOKUP(A141,[1]Vocabulary!$A:$D,3,0)</f>
        <v>f</v>
      </c>
      <c r="C141" s="10">
        <f>VLOOKUP(A141,[1]Vocabulary!$A:$D,4,0)</f>
        <v>16</v>
      </c>
      <c r="D141" s="13" t="str">
        <f>VLOOKUP(A141,[1]Vocabulary!$A:$E,5,0)</f>
        <v>Dargi</v>
      </c>
      <c r="E141" s="14" t="str">
        <f>VLOOKUP('Senkina_project data_1406'!A141,[1]Vocabulary!$A:$B,2,0)</f>
        <v>Barshamay</v>
      </c>
      <c r="F141" s="15" t="s">
        <v>323</v>
      </c>
      <c r="G141" s="10" t="s">
        <v>68</v>
      </c>
      <c r="H141" s="13" t="s">
        <v>218</v>
      </c>
      <c r="I141" s="13" t="s">
        <v>60</v>
      </c>
      <c r="J141" s="13" t="s">
        <v>97</v>
      </c>
    </row>
    <row r="142" spans="1:11">
      <c r="A142" s="10" t="s">
        <v>307</v>
      </c>
      <c r="B142" s="12" t="str">
        <f>VLOOKUP(A142,[1]Vocabulary!$A:$D,3,0)</f>
        <v>f</v>
      </c>
      <c r="C142" s="10">
        <f>VLOOKUP(A142,[1]Vocabulary!$A:$D,4,0)</f>
        <v>16</v>
      </c>
      <c r="D142" s="13" t="str">
        <f>VLOOKUP(A142,[1]Vocabulary!$A:$E,5,0)</f>
        <v>Dargi</v>
      </c>
      <c r="E142" s="14" t="str">
        <f>VLOOKUP('Senkina_project data_1406'!A142,[1]Vocabulary!$A:$B,2,0)</f>
        <v>Barshamay</v>
      </c>
      <c r="F142" s="15" t="s">
        <v>323</v>
      </c>
      <c r="G142" s="10" t="s">
        <v>68</v>
      </c>
      <c r="H142" s="13" t="s">
        <v>185</v>
      </c>
      <c r="I142" s="13" t="s">
        <v>103</v>
      </c>
      <c r="J142" s="13" t="s">
        <v>25</v>
      </c>
      <c r="K142" s="2"/>
    </row>
    <row r="143" spans="1:11">
      <c r="A143" s="10" t="s">
        <v>308</v>
      </c>
      <c r="B143" s="12" t="str">
        <f>VLOOKUP(A143,[1]Vocabulary!$A:$D,3,0)</f>
        <v>m</v>
      </c>
      <c r="C143" s="10">
        <f>VLOOKUP(A143,[1]Vocabulary!$A:$D,4,0)</f>
        <v>16</v>
      </c>
      <c r="D143" s="13" t="str">
        <f>VLOOKUP(A143,[1]Vocabulary!$A:$E,5,0)</f>
        <v>Dargi</v>
      </c>
      <c r="E143" s="14" t="str">
        <f>VLOOKUP('Senkina_project data_1406'!A143,[1]Vocabulary!$A:$B,2,0)</f>
        <v>Levashi</v>
      </c>
      <c r="F143" s="15" t="s">
        <v>323</v>
      </c>
      <c r="G143" s="10" t="s">
        <v>69</v>
      </c>
      <c r="H143" s="13" t="s">
        <v>25</v>
      </c>
      <c r="I143" s="13" t="s">
        <v>18</v>
      </c>
      <c r="J143" s="13" t="s">
        <v>25</v>
      </c>
    </row>
    <row r="144" spans="1:11">
      <c r="A144" s="10" t="s">
        <v>308</v>
      </c>
      <c r="B144" s="12" t="str">
        <f>VLOOKUP(A144,[1]Vocabulary!$A:$D,3,0)</f>
        <v>m</v>
      </c>
      <c r="C144" s="10">
        <f>VLOOKUP(A144,[1]Vocabulary!$A:$D,4,0)</f>
        <v>16</v>
      </c>
      <c r="D144" s="13" t="str">
        <f>VLOOKUP(A144,[1]Vocabulary!$A:$E,5,0)</f>
        <v>Dargi</v>
      </c>
      <c r="E144" s="14" t="str">
        <f>VLOOKUP('Senkina_project data_1406'!A144,[1]Vocabulary!$A:$B,2,0)</f>
        <v>Levashi</v>
      </c>
      <c r="F144" s="17" t="s">
        <v>325</v>
      </c>
      <c r="G144" s="10" t="s">
        <v>70</v>
      </c>
      <c r="H144" s="13" t="s">
        <v>80</v>
      </c>
      <c r="I144" s="13" t="s">
        <v>7</v>
      </c>
      <c r="J144" s="13" t="s">
        <v>220</v>
      </c>
    </row>
    <row r="145" spans="1:11">
      <c r="A145" s="10" t="s">
        <v>308</v>
      </c>
      <c r="B145" s="12" t="str">
        <f>VLOOKUP(A145,[1]Vocabulary!$A:$D,3,0)</f>
        <v>m</v>
      </c>
      <c r="C145" s="10">
        <f>VLOOKUP(A145,[1]Vocabulary!$A:$D,4,0)</f>
        <v>16</v>
      </c>
      <c r="D145" s="13" t="str">
        <f>VLOOKUP(A145,[1]Vocabulary!$A:$E,5,0)</f>
        <v>Dargi</v>
      </c>
      <c r="E145" s="14" t="str">
        <f>VLOOKUP('Senkina_project data_1406'!A145,[1]Vocabulary!$A:$B,2,0)</f>
        <v>Levashi</v>
      </c>
      <c r="F145" s="17" t="s">
        <v>325</v>
      </c>
      <c r="G145" s="10" t="s">
        <v>68</v>
      </c>
      <c r="H145" s="13" t="s">
        <v>134</v>
      </c>
      <c r="I145" s="13" t="s">
        <v>221</v>
      </c>
      <c r="J145" s="13" t="s">
        <v>150</v>
      </c>
    </row>
    <row r="146" spans="1:11">
      <c r="A146" s="10" t="s">
        <v>308</v>
      </c>
      <c r="B146" s="12" t="str">
        <f>VLOOKUP(A146,[1]Vocabulary!$A:$D,3,0)</f>
        <v>m</v>
      </c>
      <c r="C146" s="10">
        <f>VLOOKUP(A146,[1]Vocabulary!$A:$D,4,0)</f>
        <v>16</v>
      </c>
      <c r="D146" s="13" t="str">
        <f>VLOOKUP(A146,[1]Vocabulary!$A:$E,5,0)</f>
        <v>Dargi</v>
      </c>
      <c r="E146" s="14" t="str">
        <f>VLOOKUP('Senkina_project data_1406'!A146,[1]Vocabulary!$A:$B,2,0)</f>
        <v>Levashi</v>
      </c>
      <c r="F146" s="17" t="s">
        <v>325</v>
      </c>
      <c r="G146" s="10" t="s">
        <v>68</v>
      </c>
      <c r="H146" s="13" t="s">
        <v>171</v>
      </c>
      <c r="I146" s="13" t="s">
        <v>222</v>
      </c>
      <c r="J146" s="13" t="s">
        <v>25</v>
      </c>
    </row>
    <row r="147" spans="1:11">
      <c r="A147" s="10" t="s">
        <v>308</v>
      </c>
      <c r="B147" s="12" t="str">
        <f>VLOOKUP(A147,[1]Vocabulary!$A:$D,3,0)</f>
        <v>m</v>
      </c>
      <c r="C147" s="10">
        <f>VLOOKUP(A147,[1]Vocabulary!$A:$D,4,0)</f>
        <v>16</v>
      </c>
      <c r="D147" s="13" t="str">
        <f>VLOOKUP(A147,[1]Vocabulary!$A:$E,5,0)</f>
        <v>Dargi</v>
      </c>
      <c r="E147" s="14" t="str">
        <f>VLOOKUP('Senkina_project data_1406'!A147,[1]Vocabulary!$A:$B,2,0)</f>
        <v>Levashi</v>
      </c>
      <c r="F147" s="17" t="s">
        <v>325</v>
      </c>
      <c r="G147" s="10" t="s">
        <v>68</v>
      </c>
      <c r="H147" s="13" t="s">
        <v>25</v>
      </c>
      <c r="I147" s="13" t="s">
        <v>145</v>
      </c>
      <c r="J147" s="13" t="s">
        <v>25</v>
      </c>
      <c r="K147" s="2"/>
    </row>
    <row r="148" spans="1:11">
      <c r="A148" s="10" t="s">
        <v>309</v>
      </c>
      <c r="B148" s="12" t="str">
        <f>VLOOKUP(A148,[1]Vocabulary!$A:$D,3,0)</f>
        <v>m</v>
      </c>
      <c r="C148" s="10">
        <f>VLOOKUP(A148,[1]Vocabulary!$A:$D,4,0)</f>
        <v>18</v>
      </c>
      <c r="D148" s="13" t="str">
        <f>VLOOKUP(A148,[1]Vocabulary!$A:$E,5,0)</f>
        <v>Tsakhur</v>
      </c>
      <c r="E148" s="14" t="str">
        <f>VLOOKUP('Senkina_project data_1406'!A148,[1]Vocabulary!$A:$B,2,0)</f>
        <v>Mishlesh</v>
      </c>
      <c r="F148" s="15" t="s">
        <v>323</v>
      </c>
      <c r="G148" s="10" t="s">
        <v>68</v>
      </c>
      <c r="H148" s="13" t="s">
        <v>81</v>
      </c>
      <c r="I148" s="13" t="s">
        <v>224</v>
      </c>
      <c r="J148" s="13" t="s">
        <v>97</v>
      </c>
    </row>
    <row r="149" spans="1:11">
      <c r="A149" s="10" t="s">
        <v>309</v>
      </c>
      <c r="B149" s="12" t="str">
        <f>VLOOKUP(A149,[1]Vocabulary!$A:$D,3,0)</f>
        <v>m</v>
      </c>
      <c r="C149" s="10">
        <f>VLOOKUP(A149,[1]Vocabulary!$A:$D,4,0)</f>
        <v>18</v>
      </c>
      <c r="D149" s="13" t="str">
        <f>VLOOKUP(A149,[1]Vocabulary!$A:$E,5,0)</f>
        <v>Tsakhur</v>
      </c>
      <c r="E149" s="14" t="str">
        <f>VLOOKUP('Senkina_project data_1406'!A149,[1]Vocabulary!$A:$B,2,0)</f>
        <v>Mishlesh</v>
      </c>
      <c r="F149" s="15" t="s">
        <v>323</v>
      </c>
      <c r="G149" s="10" t="s">
        <v>68</v>
      </c>
      <c r="H149" s="13" t="s">
        <v>225</v>
      </c>
      <c r="I149" s="13" t="s">
        <v>226</v>
      </c>
      <c r="J149" s="13" t="s">
        <v>53</v>
      </c>
    </row>
    <row r="150" spans="1:11">
      <c r="A150" s="10" t="s">
        <v>309</v>
      </c>
      <c r="B150" s="12" t="str">
        <f>VLOOKUP(A150,[1]Vocabulary!$A:$D,3,0)</f>
        <v>m</v>
      </c>
      <c r="C150" s="10">
        <f>VLOOKUP(A150,[1]Vocabulary!$A:$D,4,0)</f>
        <v>18</v>
      </c>
      <c r="D150" s="13" t="str">
        <f>VLOOKUP(A150,[1]Vocabulary!$A:$E,5,0)</f>
        <v>Tsakhur</v>
      </c>
      <c r="E150" s="14" t="str">
        <f>VLOOKUP('Senkina_project data_1406'!A150,[1]Vocabulary!$A:$B,2,0)</f>
        <v>Mishlesh</v>
      </c>
      <c r="F150" s="17" t="s">
        <v>325</v>
      </c>
      <c r="G150" s="10" t="s">
        <v>68</v>
      </c>
      <c r="H150" s="13" t="s">
        <v>51</v>
      </c>
      <c r="I150" s="13" t="s">
        <v>224</v>
      </c>
      <c r="J150" s="13" t="s">
        <v>25</v>
      </c>
    </row>
    <row r="151" spans="1:11">
      <c r="A151" s="10" t="s">
        <v>309</v>
      </c>
      <c r="B151" s="12" t="str">
        <f>VLOOKUP(A151,[1]Vocabulary!$A:$D,3,0)</f>
        <v>m</v>
      </c>
      <c r="C151" s="10">
        <f>VLOOKUP(A151,[1]Vocabulary!$A:$D,4,0)</f>
        <v>18</v>
      </c>
      <c r="D151" s="13" t="str">
        <f>VLOOKUP(A151,[1]Vocabulary!$A:$E,5,0)</f>
        <v>Tsakhur</v>
      </c>
      <c r="E151" s="14" t="str">
        <f>VLOOKUP('Senkina_project data_1406'!A151,[1]Vocabulary!$A:$B,2,0)</f>
        <v>Mishlesh</v>
      </c>
      <c r="F151" s="17" t="s">
        <v>325</v>
      </c>
      <c r="G151" s="10" t="s">
        <v>68</v>
      </c>
      <c r="H151" s="13" t="s">
        <v>51</v>
      </c>
      <c r="I151" s="13" t="s">
        <v>224</v>
      </c>
      <c r="J151" s="13" t="s">
        <v>78</v>
      </c>
    </row>
    <row r="152" spans="1:11">
      <c r="A152" s="10" t="s">
        <v>309</v>
      </c>
      <c r="B152" s="12" t="str">
        <f>VLOOKUP(A152,[1]Vocabulary!$A:$D,3,0)</f>
        <v>m</v>
      </c>
      <c r="C152" s="10">
        <f>VLOOKUP(A152,[1]Vocabulary!$A:$D,4,0)</f>
        <v>18</v>
      </c>
      <c r="D152" s="13" t="str">
        <f>VLOOKUP(A152,[1]Vocabulary!$A:$E,5,0)</f>
        <v>Tsakhur</v>
      </c>
      <c r="E152" s="14" t="str">
        <f>VLOOKUP('Senkina_project data_1406'!A152,[1]Vocabulary!$A:$B,2,0)</f>
        <v>Mishlesh</v>
      </c>
      <c r="F152" s="15" t="s">
        <v>323</v>
      </c>
      <c r="G152" s="10" t="s">
        <v>70</v>
      </c>
      <c r="H152" s="13" t="s">
        <v>227</v>
      </c>
      <c r="I152" s="13" t="s">
        <v>84</v>
      </c>
      <c r="J152" s="13" t="s">
        <v>181</v>
      </c>
    </row>
    <row r="153" spans="1:11">
      <c r="A153" s="10" t="s">
        <v>309</v>
      </c>
      <c r="B153" s="12" t="str">
        <f>VLOOKUP(A153,[1]Vocabulary!$A:$D,3,0)</f>
        <v>m</v>
      </c>
      <c r="C153" s="10">
        <f>VLOOKUP(A153,[1]Vocabulary!$A:$D,4,0)</f>
        <v>18</v>
      </c>
      <c r="D153" s="13" t="str">
        <f>VLOOKUP(A153,[1]Vocabulary!$A:$E,5,0)</f>
        <v>Tsakhur</v>
      </c>
      <c r="E153" s="14" t="str">
        <f>VLOOKUP('Senkina_project data_1406'!A153,[1]Vocabulary!$A:$B,2,0)</f>
        <v>Mishlesh</v>
      </c>
      <c r="F153" s="17" t="s">
        <v>325</v>
      </c>
      <c r="G153" s="10" t="s">
        <v>68</v>
      </c>
      <c r="H153" s="13" t="s">
        <v>228</v>
      </c>
      <c r="I153" s="13" t="s">
        <v>0</v>
      </c>
      <c r="J153" s="13" t="s">
        <v>228</v>
      </c>
    </row>
    <row r="154" spans="1:11">
      <c r="A154" s="10" t="s">
        <v>309</v>
      </c>
      <c r="B154" s="12" t="str">
        <f>VLOOKUP(A154,[1]Vocabulary!$A:$D,3,0)</f>
        <v>m</v>
      </c>
      <c r="C154" s="10">
        <f>VLOOKUP(A154,[1]Vocabulary!$A:$D,4,0)</f>
        <v>18</v>
      </c>
      <c r="D154" s="13" t="str">
        <f>VLOOKUP(A154,[1]Vocabulary!$A:$E,5,0)</f>
        <v>Tsakhur</v>
      </c>
      <c r="E154" s="14" t="str">
        <f>VLOOKUP('Senkina_project data_1406'!A154,[1]Vocabulary!$A:$B,2,0)</f>
        <v>Mishlesh</v>
      </c>
      <c r="F154" s="15" t="s">
        <v>323</v>
      </c>
      <c r="G154" s="10" t="s">
        <v>68</v>
      </c>
      <c r="H154" s="13" t="s">
        <v>25</v>
      </c>
      <c r="I154" s="13" t="s">
        <v>223</v>
      </c>
      <c r="J154" s="13" t="s">
        <v>131</v>
      </c>
    </row>
    <row r="155" spans="1:11">
      <c r="A155" s="10" t="s">
        <v>309</v>
      </c>
      <c r="B155" s="12" t="str">
        <f>VLOOKUP(A155,[1]Vocabulary!$A:$D,3,0)</f>
        <v>m</v>
      </c>
      <c r="C155" s="10">
        <f>VLOOKUP(A155,[1]Vocabulary!$A:$D,4,0)</f>
        <v>18</v>
      </c>
      <c r="D155" s="13" t="str">
        <f>VLOOKUP(A155,[1]Vocabulary!$A:$E,5,0)</f>
        <v>Tsakhur</v>
      </c>
      <c r="E155" s="14" t="str">
        <f>VLOOKUP('Senkina_project data_1406'!A155,[1]Vocabulary!$A:$B,2,0)</f>
        <v>Mishlesh</v>
      </c>
      <c r="F155" s="17" t="s">
        <v>325</v>
      </c>
      <c r="G155" s="10" t="s">
        <v>68</v>
      </c>
      <c r="H155" s="13" t="s">
        <v>51</v>
      </c>
      <c r="I155" s="13" t="s">
        <v>224</v>
      </c>
      <c r="J155" s="13" t="s">
        <v>97</v>
      </c>
    </row>
    <row r="156" spans="1:11">
      <c r="A156" s="10" t="s">
        <v>309</v>
      </c>
      <c r="B156" s="12" t="str">
        <f>VLOOKUP(A156,[1]Vocabulary!$A:$D,3,0)</f>
        <v>m</v>
      </c>
      <c r="C156" s="10">
        <f>VLOOKUP(A156,[1]Vocabulary!$A:$D,4,0)</f>
        <v>18</v>
      </c>
      <c r="D156" s="13" t="str">
        <f>VLOOKUP(A156,[1]Vocabulary!$A:$E,5,0)</f>
        <v>Tsakhur</v>
      </c>
      <c r="E156" s="14" t="str">
        <f>VLOOKUP('Senkina_project data_1406'!A156,[1]Vocabulary!$A:$B,2,0)</f>
        <v>Mishlesh</v>
      </c>
      <c r="F156" s="15" t="s">
        <v>323</v>
      </c>
      <c r="G156" s="10" t="s">
        <v>70</v>
      </c>
      <c r="H156" s="13" t="s">
        <v>49</v>
      </c>
      <c r="I156" s="13" t="s">
        <v>50</v>
      </c>
      <c r="J156" s="13" t="s">
        <v>229</v>
      </c>
    </row>
    <row r="157" spans="1:11">
      <c r="A157" s="10" t="s">
        <v>309</v>
      </c>
      <c r="B157" s="12" t="str">
        <f>VLOOKUP(A157,[1]Vocabulary!$A:$D,3,0)</f>
        <v>m</v>
      </c>
      <c r="C157" s="10">
        <f>VLOOKUP(A157,[1]Vocabulary!$A:$D,4,0)</f>
        <v>18</v>
      </c>
      <c r="D157" s="13" t="str">
        <f>VLOOKUP(A157,[1]Vocabulary!$A:$E,5,0)</f>
        <v>Tsakhur</v>
      </c>
      <c r="E157" s="14" t="str">
        <f>VLOOKUP('Senkina_project data_1406'!A157,[1]Vocabulary!$A:$B,2,0)</f>
        <v>Mishlesh</v>
      </c>
      <c r="F157" s="15" t="s">
        <v>323</v>
      </c>
      <c r="G157" s="10" t="s">
        <v>68</v>
      </c>
      <c r="H157" s="13" t="s">
        <v>228</v>
      </c>
      <c r="I157" s="13" t="s">
        <v>230</v>
      </c>
      <c r="J157" s="13" t="s">
        <v>187</v>
      </c>
    </row>
    <row r="158" spans="1:11">
      <c r="A158" s="10" t="s">
        <v>309</v>
      </c>
      <c r="B158" s="12" t="str">
        <f>VLOOKUP(A158,[1]Vocabulary!$A:$D,3,0)</f>
        <v>m</v>
      </c>
      <c r="C158" s="10">
        <f>VLOOKUP(A158,[1]Vocabulary!$A:$D,4,0)</f>
        <v>18</v>
      </c>
      <c r="D158" s="13" t="str">
        <f>VLOOKUP(A158,[1]Vocabulary!$A:$E,5,0)</f>
        <v>Tsakhur</v>
      </c>
      <c r="E158" s="14" t="str">
        <f>VLOOKUP('Senkina_project data_1406'!A158,[1]Vocabulary!$A:$B,2,0)</f>
        <v>Mishlesh</v>
      </c>
      <c r="F158" s="17" t="s">
        <v>324</v>
      </c>
      <c r="G158" s="10" t="s">
        <v>69</v>
      </c>
      <c r="H158" s="13" t="s">
        <v>46</v>
      </c>
      <c r="I158" s="13" t="s">
        <v>154</v>
      </c>
      <c r="J158" s="13" t="s">
        <v>25</v>
      </c>
    </row>
    <row r="159" spans="1:11">
      <c r="A159" s="10" t="s">
        <v>309</v>
      </c>
      <c r="B159" s="12" t="str">
        <f>VLOOKUP(A159,[1]Vocabulary!$A:$D,3,0)</f>
        <v>m</v>
      </c>
      <c r="C159" s="10">
        <f>VLOOKUP(A159,[1]Vocabulary!$A:$D,4,0)</f>
        <v>18</v>
      </c>
      <c r="D159" s="13" t="str">
        <f>VLOOKUP(A159,[1]Vocabulary!$A:$E,5,0)</f>
        <v>Tsakhur</v>
      </c>
      <c r="E159" s="14" t="str">
        <f>VLOOKUP('Senkina_project data_1406'!A159,[1]Vocabulary!$A:$B,2,0)</f>
        <v>Mishlesh</v>
      </c>
      <c r="F159" s="15" t="s">
        <v>323</v>
      </c>
      <c r="G159" s="10" t="s">
        <v>68</v>
      </c>
      <c r="H159" s="13" t="s">
        <v>47</v>
      </c>
      <c r="I159" s="13" t="s">
        <v>223</v>
      </c>
      <c r="J159" s="13" t="s">
        <v>25</v>
      </c>
    </row>
    <row r="160" spans="1:11">
      <c r="A160" s="10" t="s">
        <v>309</v>
      </c>
      <c r="B160" s="12" t="str">
        <f>VLOOKUP(A160,[1]Vocabulary!$A:$D,3,0)</f>
        <v>m</v>
      </c>
      <c r="C160" s="10">
        <f>VLOOKUP(A160,[1]Vocabulary!$A:$D,4,0)</f>
        <v>18</v>
      </c>
      <c r="D160" s="13" t="str">
        <f>VLOOKUP(A160,[1]Vocabulary!$A:$E,5,0)</f>
        <v>Tsakhur</v>
      </c>
      <c r="E160" s="14" t="str">
        <f>VLOOKUP('Senkina_project data_1406'!A160,[1]Vocabulary!$A:$B,2,0)</f>
        <v>Mishlesh</v>
      </c>
      <c r="F160" s="17" t="s">
        <v>324</v>
      </c>
      <c r="G160" s="10" t="s">
        <v>68</v>
      </c>
      <c r="H160" s="13" t="s">
        <v>25</v>
      </c>
      <c r="I160" s="13" t="s">
        <v>0</v>
      </c>
      <c r="J160" s="13" t="s">
        <v>126</v>
      </c>
    </row>
    <row r="161" spans="1:10">
      <c r="A161" s="10" t="s">
        <v>309</v>
      </c>
      <c r="B161" s="12" t="str">
        <f>VLOOKUP(A161,[1]Vocabulary!$A:$D,3,0)</f>
        <v>m</v>
      </c>
      <c r="C161" s="10">
        <f>VLOOKUP(A161,[1]Vocabulary!$A:$D,4,0)</f>
        <v>18</v>
      </c>
      <c r="D161" s="13" t="str">
        <f>VLOOKUP(A161,[1]Vocabulary!$A:$E,5,0)</f>
        <v>Tsakhur</v>
      </c>
      <c r="E161" s="14" t="str">
        <f>VLOOKUP('Senkina_project data_1406'!A161,[1]Vocabulary!$A:$B,2,0)</f>
        <v>Mishlesh</v>
      </c>
      <c r="F161" s="17" t="s">
        <v>325</v>
      </c>
      <c r="G161" s="10" t="s">
        <v>68</v>
      </c>
      <c r="H161" s="13" t="s">
        <v>61</v>
      </c>
      <c r="I161" s="13" t="s">
        <v>231</v>
      </c>
      <c r="J161" s="13" t="s">
        <v>26</v>
      </c>
    </row>
    <row r="162" spans="1:10">
      <c r="A162" s="10" t="s">
        <v>309</v>
      </c>
      <c r="B162" s="12" t="str">
        <f>VLOOKUP(A162,[1]Vocabulary!$A:$D,3,0)</f>
        <v>m</v>
      </c>
      <c r="C162" s="10">
        <f>VLOOKUP(A162,[1]Vocabulary!$A:$D,4,0)</f>
        <v>18</v>
      </c>
      <c r="D162" s="13" t="str">
        <f>VLOOKUP(A162,[1]Vocabulary!$A:$E,5,0)</f>
        <v>Tsakhur</v>
      </c>
      <c r="E162" s="14" t="str">
        <f>VLOOKUP('Senkina_project data_1406'!A162,[1]Vocabulary!$A:$B,2,0)</f>
        <v>Mishlesh</v>
      </c>
      <c r="F162" s="15" t="s">
        <v>323</v>
      </c>
      <c r="G162" s="10" t="s">
        <v>68</v>
      </c>
      <c r="H162" s="13" t="s">
        <v>51</v>
      </c>
      <c r="I162" s="13" t="s">
        <v>224</v>
      </c>
      <c r="J162" s="13" t="s">
        <v>81</v>
      </c>
    </row>
    <row r="163" spans="1:10">
      <c r="A163" s="10" t="s">
        <v>309</v>
      </c>
      <c r="B163" s="12" t="str">
        <f>VLOOKUP(A163,[1]Vocabulary!$A:$D,3,0)</f>
        <v>m</v>
      </c>
      <c r="C163" s="10">
        <f>VLOOKUP(A163,[1]Vocabulary!$A:$D,4,0)</f>
        <v>18</v>
      </c>
      <c r="D163" s="13" t="str">
        <f>VLOOKUP(A163,[1]Vocabulary!$A:$E,5,0)</f>
        <v>Tsakhur</v>
      </c>
      <c r="E163" s="14" t="str">
        <f>VLOOKUP('Senkina_project data_1406'!A163,[1]Vocabulary!$A:$B,2,0)</f>
        <v>Mishlesh</v>
      </c>
      <c r="F163" s="17" t="s">
        <v>325</v>
      </c>
      <c r="G163" s="10" t="s">
        <v>68</v>
      </c>
      <c r="H163" s="13" t="s">
        <v>51</v>
      </c>
      <c r="I163" s="13" t="s">
        <v>224</v>
      </c>
      <c r="J163" s="13" t="s">
        <v>25</v>
      </c>
    </row>
    <row r="164" spans="1:10">
      <c r="A164" s="10" t="s">
        <v>309</v>
      </c>
      <c r="B164" s="12" t="str">
        <f>VLOOKUP(A164,[1]Vocabulary!$A:$D,3,0)</f>
        <v>m</v>
      </c>
      <c r="C164" s="10">
        <f>VLOOKUP(A164,[1]Vocabulary!$A:$D,4,0)</f>
        <v>18</v>
      </c>
      <c r="D164" s="13" t="str">
        <f>VLOOKUP(A164,[1]Vocabulary!$A:$E,5,0)</f>
        <v>Tsakhur</v>
      </c>
      <c r="E164" s="14" t="str">
        <f>VLOOKUP('Senkina_project data_1406'!A164,[1]Vocabulary!$A:$B,2,0)</f>
        <v>Mishlesh</v>
      </c>
      <c r="F164" s="17" t="s">
        <v>325</v>
      </c>
      <c r="G164" s="10" t="s">
        <v>68</v>
      </c>
      <c r="H164" s="13" t="s">
        <v>78</v>
      </c>
      <c r="I164" s="13" t="s">
        <v>232</v>
      </c>
      <c r="J164" s="13" t="s">
        <v>80</v>
      </c>
    </row>
    <row r="165" spans="1:10">
      <c r="A165" s="10" t="s">
        <v>309</v>
      </c>
      <c r="B165" s="12" t="str">
        <f>VLOOKUP(A165,[1]Vocabulary!$A:$D,3,0)</f>
        <v>m</v>
      </c>
      <c r="C165" s="10">
        <f>VLOOKUP(A165,[1]Vocabulary!$A:$D,4,0)</f>
        <v>18</v>
      </c>
      <c r="D165" s="13" t="str">
        <f>VLOOKUP(A165,[1]Vocabulary!$A:$E,5,0)</f>
        <v>Tsakhur</v>
      </c>
      <c r="E165" s="14" t="str">
        <f>VLOOKUP('Senkina_project data_1406'!A165,[1]Vocabulary!$A:$B,2,0)</f>
        <v>Mishlesh</v>
      </c>
      <c r="F165" s="17" t="s">
        <v>325</v>
      </c>
      <c r="G165" s="10" t="s">
        <v>68</v>
      </c>
      <c r="H165" s="13" t="s">
        <v>88</v>
      </c>
      <c r="I165" s="13" t="s">
        <v>233</v>
      </c>
      <c r="J165" s="13" t="s">
        <v>51</v>
      </c>
    </row>
    <row r="166" spans="1:10">
      <c r="A166" s="10" t="s">
        <v>309</v>
      </c>
      <c r="B166" s="12" t="str">
        <f>VLOOKUP(A166,[1]Vocabulary!$A:$D,3,0)</f>
        <v>m</v>
      </c>
      <c r="C166" s="10">
        <f>VLOOKUP(A166,[1]Vocabulary!$A:$D,4,0)</f>
        <v>18</v>
      </c>
      <c r="D166" s="13" t="str">
        <f>VLOOKUP(A166,[1]Vocabulary!$A:$E,5,0)</f>
        <v>Tsakhur</v>
      </c>
      <c r="E166" s="14" t="str">
        <f>VLOOKUP('Senkina_project data_1406'!A166,[1]Vocabulary!$A:$B,2,0)</f>
        <v>Mishlesh</v>
      </c>
      <c r="F166" s="17" t="s">
        <v>325</v>
      </c>
      <c r="G166" s="10" t="s">
        <v>68</v>
      </c>
      <c r="H166" s="13" t="s">
        <v>51</v>
      </c>
      <c r="I166" s="13" t="s">
        <v>224</v>
      </c>
      <c r="J166" s="13" t="s">
        <v>98</v>
      </c>
    </row>
    <row r="167" spans="1:10">
      <c r="A167" s="10" t="s">
        <v>310</v>
      </c>
      <c r="B167" s="12" t="str">
        <f>VLOOKUP(A167,[1]Vocabulary!$A:$D,3,0)</f>
        <v>f</v>
      </c>
      <c r="C167" s="10">
        <f>VLOOKUP(A167,[1]Vocabulary!$A:$D,4,0)</f>
        <v>31</v>
      </c>
      <c r="D167" s="13" t="str">
        <f>VLOOKUP(A167,[1]Vocabulary!$A:$E,5,0)</f>
        <v>Tsakhur</v>
      </c>
      <c r="E167" s="14" t="str">
        <f>VLOOKUP('Senkina_project data_1406'!A167,[1]Vocabulary!$A:$B,2,0)</f>
        <v>Mikikh</v>
      </c>
      <c r="F167" s="15" t="s">
        <v>323</v>
      </c>
      <c r="G167" s="10" t="s">
        <v>68</v>
      </c>
      <c r="H167" s="13" t="s">
        <v>234</v>
      </c>
      <c r="I167" s="13" t="s">
        <v>235</v>
      </c>
      <c r="J167" s="13" t="s">
        <v>25</v>
      </c>
    </row>
    <row r="168" spans="1:10">
      <c r="A168" s="10" t="s">
        <v>310</v>
      </c>
      <c r="B168" s="12" t="str">
        <f>VLOOKUP(A168,[1]Vocabulary!$A:$D,3,0)</f>
        <v>f</v>
      </c>
      <c r="C168" s="10">
        <f>VLOOKUP(A168,[1]Vocabulary!$A:$D,4,0)</f>
        <v>31</v>
      </c>
      <c r="D168" s="13" t="str">
        <f>VLOOKUP(A168,[1]Vocabulary!$A:$E,5,0)</f>
        <v>Tsakhur</v>
      </c>
      <c r="E168" s="14" t="str">
        <f>VLOOKUP('Senkina_project data_1406'!A168,[1]Vocabulary!$A:$B,2,0)</f>
        <v>Mikikh</v>
      </c>
      <c r="F168" s="17" t="s">
        <v>325</v>
      </c>
      <c r="G168" s="10" t="s">
        <v>70</v>
      </c>
      <c r="H168" s="13" t="s">
        <v>205</v>
      </c>
      <c r="I168" s="13" t="s">
        <v>236</v>
      </c>
      <c r="J168" s="13" t="s">
        <v>237</v>
      </c>
    </row>
    <row r="169" spans="1:10">
      <c r="A169" s="10" t="s">
        <v>310</v>
      </c>
      <c r="B169" s="12" t="str">
        <f>VLOOKUP(A169,[1]Vocabulary!$A:$D,3,0)</f>
        <v>f</v>
      </c>
      <c r="C169" s="10">
        <f>VLOOKUP(A169,[1]Vocabulary!$A:$D,4,0)</f>
        <v>31</v>
      </c>
      <c r="D169" s="13" t="str">
        <f>VLOOKUP(A169,[1]Vocabulary!$A:$E,5,0)</f>
        <v>Tsakhur</v>
      </c>
      <c r="E169" s="14" t="str">
        <f>VLOOKUP('Senkina_project data_1406'!A169,[1]Vocabulary!$A:$B,2,0)</f>
        <v>Mikikh</v>
      </c>
      <c r="F169" s="15" t="s">
        <v>323</v>
      </c>
      <c r="G169" s="10" t="s">
        <v>68</v>
      </c>
      <c r="H169" s="13" t="s">
        <v>51</v>
      </c>
      <c r="I169" s="13" t="s">
        <v>224</v>
      </c>
      <c r="J169" s="13" t="s">
        <v>76</v>
      </c>
    </row>
    <row r="170" spans="1:10">
      <c r="A170" s="10" t="s">
        <v>310</v>
      </c>
      <c r="B170" s="12" t="str">
        <f>VLOOKUP(A170,[1]Vocabulary!$A:$D,3,0)</f>
        <v>f</v>
      </c>
      <c r="C170" s="10">
        <f>VLOOKUP(A170,[1]Vocabulary!$A:$D,4,0)</f>
        <v>31</v>
      </c>
      <c r="D170" s="13" t="str">
        <f>VLOOKUP(A170,[1]Vocabulary!$A:$E,5,0)</f>
        <v>Tsakhur</v>
      </c>
      <c r="E170" s="14" t="str">
        <f>VLOOKUP('Senkina_project data_1406'!A170,[1]Vocabulary!$A:$B,2,0)</f>
        <v>Mikikh</v>
      </c>
      <c r="F170" s="17" t="s">
        <v>325</v>
      </c>
      <c r="G170" s="10" t="s">
        <v>69</v>
      </c>
      <c r="H170" s="13" t="s">
        <v>20</v>
      </c>
      <c r="I170" s="13" t="s">
        <v>99</v>
      </c>
      <c r="J170" s="13" t="s">
        <v>238</v>
      </c>
    </row>
    <row r="171" spans="1:10">
      <c r="A171" s="10" t="s">
        <v>310</v>
      </c>
      <c r="B171" s="12" t="str">
        <f>VLOOKUP(A171,[1]Vocabulary!$A:$D,3,0)</f>
        <v>f</v>
      </c>
      <c r="C171" s="10">
        <f>VLOOKUP(A171,[1]Vocabulary!$A:$D,4,0)</f>
        <v>31</v>
      </c>
      <c r="D171" s="13" t="str">
        <f>VLOOKUP(A171,[1]Vocabulary!$A:$E,5,0)</f>
        <v>Tsakhur</v>
      </c>
      <c r="E171" s="14" t="str">
        <f>VLOOKUP('Senkina_project data_1406'!A171,[1]Vocabulary!$A:$B,2,0)</f>
        <v>Mikikh</v>
      </c>
      <c r="F171" s="15" t="s">
        <v>323</v>
      </c>
      <c r="G171" s="10" t="s">
        <v>68</v>
      </c>
      <c r="H171" s="13" t="s">
        <v>146</v>
      </c>
      <c r="I171" s="13" t="s">
        <v>223</v>
      </c>
      <c r="J171" s="13" t="s">
        <v>20</v>
      </c>
    </row>
    <row r="172" spans="1:10">
      <c r="A172" s="10" t="s">
        <v>310</v>
      </c>
      <c r="B172" s="12" t="str">
        <f>VLOOKUP(A172,[1]Vocabulary!$A:$D,3,0)</f>
        <v>f</v>
      </c>
      <c r="C172" s="10">
        <f>VLOOKUP(A172,[1]Vocabulary!$A:$D,4,0)</f>
        <v>31</v>
      </c>
      <c r="D172" s="13" t="str">
        <f>VLOOKUP(A172,[1]Vocabulary!$A:$E,5,0)</f>
        <v>Tsakhur</v>
      </c>
      <c r="E172" s="14" t="str">
        <f>VLOOKUP('Senkina_project data_1406'!A172,[1]Vocabulary!$A:$B,2,0)</f>
        <v>Mikikh</v>
      </c>
      <c r="F172" s="17" t="s">
        <v>325</v>
      </c>
      <c r="G172" s="10" t="s">
        <v>68</v>
      </c>
      <c r="H172" s="13" t="s">
        <v>239</v>
      </c>
      <c r="I172" s="13" t="s">
        <v>0</v>
      </c>
      <c r="J172" s="13" t="s">
        <v>81</v>
      </c>
    </row>
    <row r="173" spans="1:10">
      <c r="A173" s="10" t="s">
        <v>310</v>
      </c>
      <c r="B173" s="12" t="str">
        <f>VLOOKUP(A173,[1]Vocabulary!$A:$D,3,0)</f>
        <v>f</v>
      </c>
      <c r="C173" s="10">
        <f>VLOOKUP(A173,[1]Vocabulary!$A:$D,4,0)</f>
        <v>31</v>
      </c>
      <c r="D173" s="13" t="str">
        <f>VLOOKUP(A173,[1]Vocabulary!$A:$E,5,0)</f>
        <v>Tsakhur</v>
      </c>
      <c r="E173" s="14" t="str">
        <f>VLOOKUP('Senkina_project data_1406'!A173,[1]Vocabulary!$A:$B,2,0)</f>
        <v>Mikikh</v>
      </c>
      <c r="F173" s="17" t="s">
        <v>325</v>
      </c>
      <c r="G173" s="10" t="s">
        <v>70</v>
      </c>
      <c r="H173" s="13" t="s">
        <v>80</v>
      </c>
      <c r="I173" s="13" t="s">
        <v>240</v>
      </c>
      <c r="J173" s="13" t="s">
        <v>241</v>
      </c>
    </row>
    <row r="174" spans="1:10">
      <c r="A174" s="10" t="s">
        <v>310</v>
      </c>
      <c r="B174" s="12" t="str">
        <f>VLOOKUP(A174,[1]Vocabulary!$A:$D,3,0)</f>
        <v>f</v>
      </c>
      <c r="C174" s="10">
        <f>VLOOKUP(A174,[1]Vocabulary!$A:$D,4,0)</f>
        <v>31</v>
      </c>
      <c r="D174" s="13" t="str">
        <f>VLOOKUP(A174,[1]Vocabulary!$A:$E,5,0)</f>
        <v>Tsakhur</v>
      </c>
      <c r="E174" s="14" t="str">
        <f>VLOOKUP('Senkina_project data_1406'!A174,[1]Vocabulary!$A:$B,2,0)</f>
        <v>Mikikh</v>
      </c>
      <c r="F174" s="15" t="s">
        <v>323</v>
      </c>
      <c r="G174" s="10" t="s">
        <v>69</v>
      </c>
      <c r="H174" s="13" t="s">
        <v>43</v>
      </c>
      <c r="I174" s="13" t="s">
        <v>66</v>
      </c>
      <c r="J174" s="13" t="s">
        <v>25</v>
      </c>
    </row>
    <row r="175" spans="1:10">
      <c r="A175" s="10" t="s">
        <v>310</v>
      </c>
      <c r="B175" s="12" t="str">
        <f>VLOOKUP(A175,[1]Vocabulary!$A:$D,3,0)</f>
        <v>f</v>
      </c>
      <c r="C175" s="10">
        <f>VLOOKUP(A175,[1]Vocabulary!$A:$D,4,0)</f>
        <v>31</v>
      </c>
      <c r="D175" s="13" t="str">
        <f>VLOOKUP(A175,[1]Vocabulary!$A:$E,5,0)</f>
        <v>Tsakhur</v>
      </c>
      <c r="E175" s="14" t="str">
        <f>VLOOKUP('Senkina_project data_1406'!A175,[1]Vocabulary!$A:$B,2,0)</f>
        <v>Mikikh</v>
      </c>
      <c r="F175" s="15" t="s">
        <v>323</v>
      </c>
      <c r="G175" s="10" t="s">
        <v>70</v>
      </c>
      <c r="H175" s="13" t="s">
        <v>49</v>
      </c>
      <c r="I175" s="13" t="s">
        <v>50</v>
      </c>
      <c r="J175" s="13" t="s">
        <v>46</v>
      </c>
    </row>
    <row r="176" spans="1:10">
      <c r="A176" s="10" t="s">
        <v>310</v>
      </c>
      <c r="B176" s="12" t="str">
        <f>VLOOKUP(A176,[1]Vocabulary!$A:$D,3,0)</f>
        <v>f</v>
      </c>
      <c r="C176" s="10">
        <f>VLOOKUP(A176,[1]Vocabulary!$A:$D,4,0)</f>
        <v>31</v>
      </c>
      <c r="D176" s="13" t="str">
        <f>VLOOKUP(A176,[1]Vocabulary!$A:$E,5,0)</f>
        <v>Tsakhur</v>
      </c>
      <c r="E176" s="14" t="str">
        <f>VLOOKUP('Senkina_project data_1406'!A176,[1]Vocabulary!$A:$B,2,0)</f>
        <v>Mikikh</v>
      </c>
      <c r="F176" s="15" t="s">
        <v>323</v>
      </c>
      <c r="G176" s="10" t="s">
        <v>68</v>
      </c>
      <c r="H176" s="13" t="s">
        <v>26</v>
      </c>
      <c r="I176" s="13" t="s">
        <v>195</v>
      </c>
      <c r="J176" s="13" t="s">
        <v>25</v>
      </c>
    </row>
    <row r="177" spans="1:11">
      <c r="A177" s="10" t="s">
        <v>310</v>
      </c>
      <c r="B177" s="12" t="str">
        <f>VLOOKUP(A177,[1]Vocabulary!$A:$D,3,0)</f>
        <v>f</v>
      </c>
      <c r="C177" s="10">
        <f>VLOOKUP(A177,[1]Vocabulary!$A:$D,4,0)</f>
        <v>31</v>
      </c>
      <c r="D177" s="13" t="str">
        <f>VLOOKUP(A177,[1]Vocabulary!$A:$E,5,0)</f>
        <v>Tsakhur</v>
      </c>
      <c r="E177" s="14" t="str">
        <f>VLOOKUP('Senkina_project data_1406'!A177,[1]Vocabulary!$A:$B,2,0)</f>
        <v>Mikikh</v>
      </c>
      <c r="F177" s="17" t="s">
        <v>325</v>
      </c>
      <c r="G177" s="10" t="s">
        <v>68</v>
      </c>
      <c r="H177" s="13" t="s">
        <v>243</v>
      </c>
      <c r="I177" s="13" t="s">
        <v>119</v>
      </c>
      <c r="J177" s="13" t="s">
        <v>25</v>
      </c>
    </row>
    <row r="178" spans="1:11">
      <c r="A178" s="10" t="s">
        <v>310</v>
      </c>
      <c r="B178" s="12" t="str">
        <f>VLOOKUP(A178,[1]Vocabulary!$A:$D,3,0)</f>
        <v>f</v>
      </c>
      <c r="C178" s="10">
        <f>VLOOKUP(A178,[1]Vocabulary!$A:$D,4,0)</f>
        <v>31</v>
      </c>
      <c r="D178" s="13" t="str">
        <f>VLOOKUP(A178,[1]Vocabulary!$A:$E,5,0)</f>
        <v>Tsakhur</v>
      </c>
      <c r="E178" s="14" t="str">
        <f>VLOOKUP('Senkina_project data_1406'!A178,[1]Vocabulary!$A:$B,2,0)</f>
        <v>Mikikh</v>
      </c>
      <c r="F178" s="15" t="s">
        <v>323</v>
      </c>
      <c r="G178" s="10" t="s">
        <v>68</v>
      </c>
      <c r="H178" s="13" t="s">
        <v>25</v>
      </c>
      <c r="I178" s="13" t="s">
        <v>223</v>
      </c>
      <c r="J178" s="13" t="s">
        <v>244</v>
      </c>
    </row>
    <row r="179" spans="1:11">
      <c r="A179" s="10" t="s">
        <v>310</v>
      </c>
      <c r="B179" s="12" t="str">
        <f>VLOOKUP(A179,[1]Vocabulary!$A:$D,3,0)</f>
        <v>f</v>
      </c>
      <c r="C179" s="10">
        <f>VLOOKUP(A179,[1]Vocabulary!$A:$D,4,0)</f>
        <v>31</v>
      </c>
      <c r="D179" s="13" t="str">
        <f>VLOOKUP(A179,[1]Vocabulary!$A:$E,5,0)</f>
        <v>Tsakhur</v>
      </c>
      <c r="E179" s="14" t="str">
        <f>VLOOKUP('Senkina_project data_1406'!A179,[1]Vocabulary!$A:$B,2,0)</f>
        <v>Mikikh</v>
      </c>
      <c r="F179" s="17" t="s">
        <v>325</v>
      </c>
      <c r="G179" s="10" t="s">
        <v>69</v>
      </c>
      <c r="H179" s="13" t="s">
        <v>27</v>
      </c>
      <c r="I179" s="13" t="s">
        <v>245</v>
      </c>
      <c r="J179" s="13" t="s">
        <v>94</v>
      </c>
    </row>
    <row r="180" spans="1:11">
      <c r="A180" s="10" t="s">
        <v>310</v>
      </c>
      <c r="B180" s="12" t="str">
        <f>VLOOKUP(A180,[1]Vocabulary!$A:$D,3,0)</f>
        <v>f</v>
      </c>
      <c r="C180" s="10">
        <f>VLOOKUP(A180,[1]Vocabulary!$A:$D,4,0)</f>
        <v>31</v>
      </c>
      <c r="D180" s="13" t="str">
        <f>VLOOKUP(A180,[1]Vocabulary!$A:$E,5,0)</f>
        <v>Tsakhur</v>
      </c>
      <c r="E180" s="14" t="str">
        <f>VLOOKUP('Senkina_project data_1406'!A180,[1]Vocabulary!$A:$B,2,0)</f>
        <v>Mikikh</v>
      </c>
      <c r="F180" s="17" t="s">
        <v>325</v>
      </c>
      <c r="G180" s="10" t="s">
        <v>68</v>
      </c>
      <c r="H180" s="13" t="s">
        <v>185</v>
      </c>
      <c r="I180" s="13" t="s">
        <v>246</v>
      </c>
      <c r="J180" s="13" t="s">
        <v>137</v>
      </c>
      <c r="K180" s="4"/>
    </row>
    <row r="181" spans="1:11">
      <c r="A181" s="10" t="s">
        <v>310</v>
      </c>
      <c r="B181" s="12" t="str">
        <f>VLOOKUP(A181,[1]Vocabulary!$A:$D,3,0)</f>
        <v>f</v>
      </c>
      <c r="C181" s="10">
        <f>VLOOKUP(A181,[1]Vocabulary!$A:$D,4,0)</f>
        <v>31</v>
      </c>
      <c r="D181" s="13" t="str">
        <f>VLOOKUP(A181,[1]Vocabulary!$A:$E,5,0)</f>
        <v>Tsakhur</v>
      </c>
      <c r="E181" s="14" t="str">
        <f>VLOOKUP('Senkina_project data_1406'!A181,[1]Vocabulary!$A:$B,2,0)</f>
        <v>Mikikh</v>
      </c>
      <c r="F181" s="17" t="s">
        <v>325</v>
      </c>
      <c r="G181" s="10" t="s">
        <v>68</v>
      </c>
      <c r="H181" s="13" t="s">
        <v>185</v>
      </c>
      <c r="I181" s="13" t="s">
        <v>246</v>
      </c>
      <c r="J181" s="13" t="s">
        <v>247</v>
      </c>
    </row>
    <row r="182" spans="1:11">
      <c r="A182" s="10" t="s">
        <v>310</v>
      </c>
      <c r="B182" s="12" t="str">
        <f>VLOOKUP(A182,[1]Vocabulary!$A:$D,3,0)</f>
        <v>f</v>
      </c>
      <c r="C182" s="10">
        <f>VLOOKUP(A182,[1]Vocabulary!$A:$D,4,0)</f>
        <v>31</v>
      </c>
      <c r="D182" s="13" t="str">
        <f>VLOOKUP(A182,[1]Vocabulary!$A:$E,5,0)</f>
        <v>Tsakhur</v>
      </c>
      <c r="E182" s="14" t="str">
        <f>VLOOKUP('Senkina_project data_1406'!A182,[1]Vocabulary!$A:$B,2,0)</f>
        <v>Mikikh</v>
      </c>
      <c r="F182" s="17" t="s">
        <v>325</v>
      </c>
      <c r="G182" s="10" t="s">
        <v>69</v>
      </c>
      <c r="H182" s="13" t="s">
        <v>27</v>
      </c>
      <c r="I182" s="13" t="s">
        <v>18</v>
      </c>
      <c r="J182" s="13" t="s">
        <v>49</v>
      </c>
    </row>
    <row r="183" spans="1:11">
      <c r="A183" s="10" t="s">
        <v>310</v>
      </c>
      <c r="B183" s="12" t="str">
        <f>VLOOKUP(A183,[1]Vocabulary!$A:$D,3,0)</f>
        <v>f</v>
      </c>
      <c r="C183" s="10">
        <f>VLOOKUP(A183,[1]Vocabulary!$A:$D,4,0)</f>
        <v>31</v>
      </c>
      <c r="D183" s="13" t="str">
        <f>VLOOKUP(A183,[1]Vocabulary!$A:$E,5,0)</f>
        <v>Tsakhur</v>
      </c>
      <c r="E183" s="14" t="str">
        <f>VLOOKUP('Senkina_project data_1406'!A183,[1]Vocabulary!$A:$B,2,0)</f>
        <v>Mikikh</v>
      </c>
      <c r="F183" s="15" t="s">
        <v>323</v>
      </c>
      <c r="G183" s="10" t="s">
        <v>69</v>
      </c>
      <c r="H183" s="13" t="s">
        <v>42</v>
      </c>
      <c r="I183" s="13" t="s">
        <v>248</v>
      </c>
      <c r="J183" s="13" t="s">
        <v>187</v>
      </c>
    </row>
    <row r="184" spans="1:11">
      <c r="A184" s="10" t="s">
        <v>310</v>
      </c>
      <c r="B184" s="12" t="str">
        <f>VLOOKUP(A184,[1]Vocabulary!$A:$D,3,0)</f>
        <v>f</v>
      </c>
      <c r="C184" s="10">
        <f>VLOOKUP(A184,[1]Vocabulary!$A:$D,4,0)</f>
        <v>31</v>
      </c>
      <c r="D184" s="13" t="str">
        <f>VLOOKUP(A184,[1]Vocabulary!$A:$E,5,0)</f>
        <v>Tsakhur</v>
      </c>
      <c r="E184" s="14" t="str">
        <f>VLOOKUP('Senkina_project data_1406'!A184,[1]Vocabulary!$A:$B,2,0)</f>
        <v>Mikikh</v>
      </c>
      <c r="F184" s="17" t="s">
        <v>325</v>
      </c>
      <c r="G184" s="10" t="s">
        <v>70</v>
      </c>
      <c r="H184" s="13" t="s">
        <v>23</v>
      </c>
      <c r="I184" s="13" t="s">
        <v>249</v>
      </c>
      <c r="J184" s="13" t="s">
        <v>250</v>
      </c>
    </row>
    <row r="185" spans="1:11">
      <c r="A185" s="10" t="s">
        <v>310</v>
      </c>
      <c r="B185" s="12" t="str">
        <f>VLOOKUP(A185,[1]Vocabulary!$A:$D,3,0)</f>
        <v>f</v>
      </c>
      <c r="C185" s="10">
        <f>VLOOKUP(A185,[1]Vocabulary!$A:$D,4,0)</f>
        <v>31</v>
      </c>
      <c r="D185" s="13" t="str">
        <f>VLOOKUP(A185,[1]Vocabulary!$A:$E,5,0)</f>
        <v>Tsakhur</v>
      </c>
      <c r="E185" s="14" t="str">
        <f>VLOOKUP('Senkina_project data_1406'!A185,[1]Vocabulary!$A:$B,2,0)</f>
        <v>Mikikh</v>
      </c>
      <c r="F185" s="15" t="s">
        <v>323</v>
      </c>
      <c r="G185" s="10" t="s">
        <v>69</v>
      </c>
      <c r="H185" s="13" t="s">
        <v>81</v>
      </c>
      <c r="I185" s="13" t="s">
        <v>18</v>
      </c>
      <c r="J185" s="13" t="s">
        <v>51</v>
      </c>
    </row>
    <row r="186" spans="1:11">
      <c r="A186" s="10" t="s">
        <v>310</v>
      </c>
      <c r="B186" s="12" t="str">
        <f>VLOOKUP(A186,[1]Vocabulary!$A:$D,3,0)</f>
        <v>f</v>
      </c>
      <c r="C186" s="10">
        <f>VLOOKUP(A186,[1]Vocabulary!$A:$D,4,0)</f>
        <v>31</v>
      </c>
      <c r="D186" s="13" t="str">
        <f>VLOOKUP(A186,[1]Vocabulary!$A:$E,5,0)</f>
        <v>Tsakhur</v>
      </c>
      <c r="E186" s="14" t="str">
        <f>VLOOKUP('Senkina_project data_1406'!A186,[1]Vocabulary!$A:$B,2,0)</f>
        <v>Mikikh</v>
      </c>
      <c r="F186" s="17" t="s">
        <v>325</v>
      </c>
      <c r="G186" s="10" t="s">
        <v>68</v>
      </c>
      <c r="H186" s="13" t="s">
        <v>234</v>
      </c>
      <c r="I186" s="13" t="s">
        <v>186</v>
      </c>
      <c r="J186" s="13" t="s">
        <v>1</v>
      </c>
    </row>
    <row r="187" spans="1:11">
      <c r="A187" s="10" t="s">
        <v>310</v>
      </c>
      <c r="B187" s="12" t="str">
        <f>VLOOKUP(A187,[1]Vocabulary!$A:$D,3,0)</f>
        <v>f</v>
      </c>
      <c r="C187" s="10">
        <f>VLOOKUP(A187,[1]Vocabulary!$A:$D,4,0)</f>
        <v>31</v>
      </c>
      <c r="D187" s="13" t="str">
        <f>VLOOKUP(A187,[1]Vocabulary!$A:$E,5,0)</f>
        <v>Tsakhur</v>
      </c>
      <c r="E187" s="14" t="str">
        <f>VLOOKUP('Senkina_project data_1406'!A187,[1]Vocabulary!$A:$B,2,0)</f>
        <v>Mikikh</v>
      </c>
      <c r="F187" s="15" t="s">
        <v>323</v>
      </c>
      <c r="G187" s="10" t="s">
        <v>68</v>
      </c>
      <c r="H187" s="13" t="s">
        <v>97</v>
      </c>
      <c r="I187" s="13" t="s">
        <v>60</v>
      </c>
      <c r="J187" s="13" t="s">
        <v>49</v>
      </c>
    </row>
    <row r="188" spans="1:11">
      <c r="A188" s="10" t="s">
        <v>310</v>
      </c>
      <c r="B188" s="12" t="str">
        <f>VLOOKUP(A188,[1]Vocabulary!$A:$D,3,0)</f>
        <v>f</v>
      </c>
      <c r="C188" s="10">
        <f>VLOOKUP(A188,[1]Vocabulary!$A:$D,4,0)</f>
        <v>31</v>
      </c>
      <c r="D188" s="13" t="str">
        <f>VLOOKUP(A188,[1]Vocabulary!$A:$E,5,0)</f>
        <v>Tsakhur</v>
      </c>
      <c r="E188" s="14" t="str">
        <f>VLOOKUP('Senkina_project data_1406'!A188,[1]Vocabulary!$A:$B,2,0)</f>
        <v>Mikikh</v>
      </c>
      <c r="F188" s="15" t="s">
        <v>323</v>
      </c>
      <c r="G188" s="10" t="s">
        <v>70</v>
      </c>
      <c r="H188" s="13" t="s">
        <v>49</v>
      </c>
      <c r="I188" s="13" t="s">
        <v>50</v>
      </c>
      <c r="J188" s="13" t="s">
        <v>251</v>
      </c>
    </row>
    <row r="189" spans="1:11">
      <c r="A189" s="10" t="s">
        <v>310</v>
      </c>
      <c r="B189" s="12" t="str">
        <f>VLOOKUP(A189,[1]Vocabulary!$A:$D,3,0)</f>
        <v>f</v>
      </c>
      <c r="C189" s="10">
        <f>VLOOKUP(A189,[1]Vocabulary!$A:$D,4,0)</f>
        <v>31</v>
      </c>
      <c r="D189" s="13" t="str">
        <f>VLOOKUP(A189,[1]Vocabulary!$A:$E,5,0)</f>
        <v>Tsakhur</v>
      </c>
      <c r="E189" s="14" t="str">
        <f>VLOOKUP('Senkina_project data_1406'!A189,[1]Vocabulary!$A:$B,2,0)</f>
        <v>Mikikh</v>
      </c>
      <c r="F189" s="17" t="s">
        <v>325</v>
      </c>
      <c r="G189" s="10" t="s">
        <v>68</v>
      </c>
      <c r="H189" s="13" t="s">
        <v>252</v>
      </c>
      <c r="I189" s="13" t="s">
        <v>253</v>
      </c>
      <c r="J189" s="13" t="s">
        <v>25</v>
      </c>
    </row>
    <row r="190" spans="1:11">
      <c r="A190" s="10" t="s">
        <v>310</v>
      </c>
      <c r="B190" s="12" t="str">
        <f>VLOOKUP(A190,[1]Vocabulary!$A:$D,3,0)</f>
        <v>f</v>
      </c>
      <c r="C190" s="10">
        <f>VLOOKUP(A190,[1]Vocabulary!$A:$D,4,0)</f>
        <v>31</v>
      </c>
      <c r="D190" s="13" t="str">
        <f>VLOOKUP(A190,[1]Vocabulary!$A:$E,5,0)</f>
        <v>Tsakhur</v>
      </c>
      <c r="E190" s="14" t="str">
        <f>VLOOKUP('Senkina_project data_1406'!A190,[1]Vocabulary!$A:$B,2,0)</f>
        <v>Mikikh</v>
      </c>
      <c r="F190" s="15" t="s">
        <v>323</v>
      </c>
      <c r="G190" s="10" t="s">
        <v>68</v>
      </c>
      <c r="H190" s="13" t="s">
        <v>1</v>
      </c>
      <c r="I190" s="13" t="s">
        <v>223</v>
      </c>
      <c r="J190" s="13" t="s">
        <v>251</v>
      </c>
    </row>
    <row r="191" spans="1:11">
      <c r="A191" s="10" t="s">
        <v>310</v>
      </c>
      <c r="B191" s="12" t="str">
        <f>VLOOKUP(A191,[1]Vocabulary!$A:$D,3,0)</f>
        <v>f</v>
      </c>
      <c r="C191" s="10">
        <f>VLOOKUP(A191,[1]Vocabulary!$A:$D,4,0)</f>
        <v>31</v>
      </c>
      <c r="D191" s="13" t="str">
        <f>VLOOKUP(A191,[1]Vocabulary!$A:$E,5,0)</f>
        <v>Tsakhur</v>
      </c>
      <c r="E191" s="14" t="str">
        <f>VLOOKUP('Senkina_project data_1406'!A191,[1]Vocabulary!$A:$B,2,0)</f>
        <v>Mikikh</v>
      </c>
      <c r="F191" s="17" t="s">
        <v>325</v>
      </c>
      <c r="G191" s="10" t="s">
        <v>70</v>
      </c>
      <c r="H191" s="13" t="s">
        <v>51</v>
      </c>
      <c r="I191" s="13" t="s">
        <v>254</v>
      </c>
      <c r="J191" s="13" t="s">
        <v>175</v>
      </c>
    </row>
    <row r="192" spans="1:11">
      <c r="A192" s="10" t="s">
        <v>310</v>
      </c>
      <c r="B192" s="12" t="str">
        <f>VLOOKUP(A192,[1]Vocabulary!$A:$D,3,0)</f>
        <v>f</v>
      </c>
      <c r="C192" s="10">
        <f>VLOOKUP(A192,[1]Vocabulary!$A:$D,4,0)</f>
        <v>31</v>
      </c>
      <c r="D192" s="13" t="str">
        <f>VLOOKUP(A192,[1]Vocabulary!$A:$E,5,0)</f>
        <v>Tsakhur</v>
      </c>
      <c r="E192" s="14" t="str">
        <f>VLOOKUP('Senkina_project data_1406'!A192,[1]Vocabulary!$A:$B,2,0)</f>
        <v>Mikikh</v>
      </c>
      <c r="F192" s="15" t="s">
        <v>323</v>
      </c>
      <c r="G192" s="10" t="s">
        <v>68</v>
      </c>
      <c r="H192" s="13" t="s">
        <v>187</v>
      </c>
      <c r="I192" s="13" t="s">
        <v>139</v>
      </c>
      <c r="J192" s="13" t="s">
        <v>81</v>
      </c>
    </row>
    <row r="193" spans="1:11">
      <c r="A193" s="10" t="s">
        <v>310</v>
      </c>
      <c r="B193" s="12" t="str">
        <f>VLOOKUP(A193,[1]Vocabulary!$A:$D,3,0)</f>
        <v>f</v>
      </c>
      <c r="C193" s="10">
        <f>VLOOKUP(A193,[1]Vocabulary!$A:$D,4,0)</f>
        <v>31</v>
      </c>
      <c r="D193" s="13" t="str">
        <f>VLOOKUP(A193,[1]Vocabulary!$A:$E,5,0)</f>
        <v>Tsakhur</v>
      </c>
      <c r="E193" s="14" t="str">
        <f>VLOOKUP('Senkina_project data_1406'!A193,[1]Vocabulary!$A:$B,2,0)</f>
        <v>Mikikh</v>
      </c>
      <c r="F193" s="15" t="s">
        <v>323</v>
      </c>
      <c r="G193" s="10" t="s">
        <v>70</v>
      </c>
      <c r="H193" s="13" t="s">
        <v>25</v>
      </c>
      <c r="I193" s="13" t="s">
        <v>255</v>
      </c>
      <c r="J193" s="13" t="s">
        <v>112</v>
      </c>
    </row>
    <row r="194" spans="1:11">
      <c r="A194" s="10" t="s">
        <v>310</v>
      </c>
      <c r="B194" s="12" t="str">
        <f>VLOOKUP(A194,[1]Vocabulary!$A:$D,3,0)</f>
        <v>f</v>
      </c>
      <c r="C194" s="10">
        <f>VLOOKUP(A194,[1]Vocabulary!$A:$D,4,0)</f>
        <v>31</v>
      </c>
      <c r="D194" s="13" t="str">
        <f>VLOOKUP(A194,[1]Vocabulary!$A:$E,5,0)</f>
        <v>Tsakhur</v>
      </c>
      <c r="E194" s="14" t="str">
        <f>VLOOKUP('Senkina_project data_1406'!A194,[1]Vocabulary!$A:$B,2,0)</f>
        <v>Mikikh</v>
      </c>
      <c r="F194" s="17" t="s">
        <v>325</v>
      </c>
      <c r="G194" s="10" t="s">
        <v>68</v>
      </c>
      <c r="H194" s="13" t="s">
        <v>51</v>
      </c>
      <c r="I194" s="13" t="s">
        <v>224</v>
      </c>
      <c r="J194" s="13" t="s">
        <v>256</v>
      </c>
    </row>
    <row r="195" spans="1:11">
      <c r="A195" s="10" t="s">
        <v>310</v>
      </c>
      <c r="B195" s="12" t="str">
        <f>VLOOKUP(A195,[1]Vocabulary!$A:$D,3,0)</f>
        <v>f</v>
      </c>
      <c r="C195" s="10">
        <f>VLOOKUP(A195,[1]Vocabulary!$A:$D,4,0)</f>
        <v>31</v>
      </c>
      <c r="D195" s="13" t="str">
        <f>VLOOKUP(A195,[1]Vocabulary!$A:$E,5,0)</f>
        <v>Tsakhur</v>
      </c>
      <c r="E195" s="14" t="str">
        <f>VLOOKUP('Senkina_project data_1406'!A195,[1]Vocabulary!$A:$B,2,0)</f>
        <v>Mikikh</v>
      </c>
      <c r="F195" s="17" t="s">
        <v>325</v>
      </c>
      <c r="G195" s="10" t="s">
        <v>70</v>
      </c>
      <c r="H195" s="13" t="s">
        <v>257</v>
      </c>
      <c r="I195" s="13" t="s">
        <v>258</v>
      </c>
      <c r="J195" s="13" t="s">
        <v>259</v>
      </c>
    </row>
    <row r="196" spans="1:11">
      <c r="A196" s="10" t="s">
        <v>310</v>
      </c>
      <c r="B196" s="12" t="str">
        <f>VLOOKUP(A196,[1]Vocabulary!$A:$D,3,0)</f>
        <v>f</v>
      </c>
      <c r="C196" s="10">
        <f>VLOOKUP(A196,[1]Vocabulary!$A:$D,4,0)</f>
        <v>31</v>
      </c>
      <c r="D196" s="13" t="str">
        <f>VLOOKUP(A196,[1]Vocabulary!$A:$E,5,0)</f>
        <v>Tsakhur</v>
      </c>
      <c r="E196" s="14" t="str">
        <f>VLOOKUP('Senkina_project data_1406'!A196,[1]Vocabulary!$A:$B,2,0)</f>
        <v>Mikikh</v>
      </c>
      <c r="F196" s="15" t="s">
        <v>323</v>
      </c>
      <c r="G196" s="10" t="s">
        <v>68</v>
      </c>
      <c r="H196" s="13" t="s">
        <v>258</v>
      </c>
      <c r="I196" s="13" t="s">
        <v>259</v>
      </c>
      <c r="J196" s="13" t="s">
        <v>25</v>
      </c>
    </row>
    <row r="197" spans="1:11">
      <c r="A197" s="10" t="s">
        <v>310</v>
      </c>
      <c r="B197" s="12" t="str">
        <f>VLOOKUP(A197,[1]Vocabulary!$A:$D,3,0)</f>
        <v>f</v>
      </c>
      <c r="C197" s="10">
        <f>VLOOKUP(A197,[1]Vocabulary!$A:$D,4,0)</f>
        <v>31</v>
      </c>
      <c r="D197" s="13" t="str">
        <f>VLOOKUP(A197,[1]Vocabulary!$A:$E,5,0)</f>
        <v>Tsakhur</v>
      </c>
      <c r="E197" s="14" t="str">
        <f>VLOOKUP('Senkina_project data_1406'!A197,[1]Vocabulary!$A:$B,2,0)</f>
        <v>Mikikh</v>
      </c>
      <c r="F197" s="15" t="s">
        <v>323</v>
      </c>
      <c r="G197" s="10" t="s">
        <v>70</v>
      </c>
      <c r="H197" s="13" t="s">
        <v>80</v>
      </c>
      <c r="I197" s="13" t="s">
        <v>240</v>
      </c>
      <c r="J197" s="13" t="s">
        <v>260</v>
      </c>
    </row>
    <row r="198" spans="1:11">
      <c r="A198" s="10" t="s">
        <v>310</v>
      </c>
      <c r="B198" s="12" t="str">
        <f>VLOOKUP(A198,[1]Vocabulary!$A:$D,3,0)</f>
        <v>f</v>
      </c>
      <c r="C198" s="10">
        <f>VLOOKUP(A198,[1]Vocabulary!$A:$D,4,0)</f>
        <v>31</v>
      </c>
      <c r="D198" s="13" t="str">
        <f>VLOOKUP(A198,[1]Vocabulary!$A:$E,5,0)</f>
        <v>Tsakhur</v>
      </c>
      <c r="E198" s="14" t="str">
        <f>VLOOKUP('Senkina_project data_1406'!A198,[1]Vocabulary!$A:$B,2,0)</f>
        <v>Mikikh</v>
      </c>
      <c r="F198" s="15" t="s">
        <v>323</v>
      </c>
      <c r="G198" s="10" t="s">
        <v>68</v>
      </c>
      <c r="H198" s="13" t="s">
        <v>261</v>
      </c>
      <c r="I198" s="13" t="s">
        <v>223</v>
      </c>
      <c r="J198" s="13" t="s">
        <v>101</v>
      </c>
    </row>
    <row r="199" spans="1:11">
      <c r="A199" s="10" t="s">
        <v>310</v>
      </c>
      <c r="B199" s="12" t="str">
        <f>VLOOKUP(A199,[1]Vocabulary!$A:$D,3,0)</f>
        <v>f</v>
      </c>
      <c r="C199" s="10">
        <f>VLOOKUP(A199,[1]Vocabulary!$A:$D,4,0)</f>
        <v>31</v>
      </c>
      <c r="D199" s="13" t="str">
        <f>VLOOKUP(A199,[1]Vocabulary!$A:$E,5,0)</f>
        <v>Tsakhur</v>
      </c>
      <c r="E199" s="14" t="str">
        <f>VLOOKUP('Senkina_project data_1406'!A199,[1]Vocabulary!$A:$B,2,0)</f>
        <v>Mikikh</v>
      </c>
      <c r="F199" s="15" t="s">
        <v>323</v>
      </c>
      <c r="G199" s="10" t="s">
        <v>68</v>
      </c>
      <c r="H199" s="13" t="s">
        <v>26</v>
      </c>
      <c r="I199" s="13" t="s">
        <v>262</v>
      </c>
      <c r="J199" s="13" t="s">
        <v>25</v>
      </c>
    </row>
    <row r="200" spans="1:11">
      <c r="A200" s="10" t="s">
        <v>310</v>
      </c>
      <c r="B200" s="12" t="str">
        <f>VLOOKUP(A200,[1]Vocabulary!$A:$D,3,0)</f>
        <v>f</v>
      </c>
      <c r="C200" s="10">
        <f>VLOOKUP(A200,[1]Vocabulary!$A:$D,4,0)</f>
        <v>31</v>
      </c>
      <c r="D200" s="13" t="str">
        <f>VLOOKUP(A200,[1]Vocabulary!$A:$E,5,0)</f>
        <v>Tsakhur</v>
      </c>
      <c r="E200" s="14" t="str">
        <f>VLOOKUP('Senkina_project data_1406'!A200,[1]Vocabulary!$A:$B,2,0)</f>
        <v>Mikikh</v>
      </c>
      <c r="F200" s="17" t="s">
        <v>325</v>
      </c>
      <c r="G200" s="10" t="s">
        <v>68</v>
      </c>
      <c r="H200" s="13" t="s">
        <v>1</v>
      </c>
      <c r="I200" s="13" t="s">
        <v>246</v>
      </c>
      <c r="J200" s="13" t="s">
        <v>263</v>
      </c>
      <c r="K200" s="2"/>
    </row>
    <row r="201" spans="1:11">
      <c r="A201" s="10" t="s">
        <v>311</v>
      </c>
      <c r="B201" s="12" t="str">
        <f>VLOOKUP(A201,[1]Vocabulary!$A:$D,3,0)</f>
        <v>f</v>
      </c>
      <c r="C201" s="10">
        <f>VLOOKUP(A201,[1]Vocabulary!$A:$D,4,0)</f>
        <v>16</v>
      </c>
      <c r="D201" s="13" t="str">
        <f>VLOOKUP(A201,[1]Vocabulary!$A:$E,5,0)</f>
        <v>Tabasaran</v>
      </c>
      <c r="E201" s="14" t="str">
        <f>VLOOKUP('Senkina_project data_1406'!A201,[1]Vocabulary!$A:$B,2,0)</f>
        <v>Mamedkala</v>
      </c>
      <c r="F201" s="17" t="s">
        <v>325</v>
      </c>
      <c r="G201" s="10" t="s">
        <v>68</v>
      </c>
      <c r="H201" s="13" t="s">
        <v>243</v>
      </c>
      <c r="I201" s="13" t="s">
        <v>265</v>
      </c>
      <c r="J201" s="13" t="s">
        <v>160</v>
      </c>
    </row>
    <row r="202" spans="1:11">
      <c r="A202" s="10" t="s">
        <v>311</v>
      </c>
      <c r="B202" s="12" t="str">
        <f>VLOOKUP(A202,[1]Vocabulary!$A:$D,3,0)</f>
        <v>f</v>
      </c>
      <c r="C202" s="10">
        <f>VLOOKUP(A202,[1]Vocabulary!$A:$D,4,0)</f>
        <v>16</v>
      </c>
      <c r="D202" s="13" t="str">
        <f>VLOOKUP(A202,[1]Vocabulary!$A:$E,5,0)</f>
        <v>Tabasaran</v>
      </c>
      <c r="E202" s="14" t="str">
        <f>VLOOKUP('Senkina_project data_1406'!A202,[1]Vocabulary!$A:$B,2,0)</f>
        <v>Mamedkala</v>
      </c>
      <c r="F202" s="17" t="s">
        <v>325</v>
      </c>
      <c r="G202" s="10" t="s">
        <v>70</v>
      </c>
      <c r="H202" s="13" t="s">
        <v>112</v>
      </c>
      <c r="I202" s="13" t="s">
        <v>240</v>
      </c>
      <c r="J202" s="13" t="s">
        <v>117</v>
      </c>
    </row>
    <row r="203" spans="1:11">
      <c r="A203" s="10" t="s">
        <v>311</v>
      </c>
      <c r="B203" s="12" t="str">
        <f>VLOOKUP(A203,[1]Vocabulary!$A:$D,3,0)</f>
        <v>f</v>
      </c>
      <c r="C203" s="10">
        <f>VLOOKUP(A203,[1]Vocabulary!$A:$D,4,0)</f>
        <v>16</v>
      </c>
      <c r="D203" s="13" t="str">
        <f>VLOOKUP(A203,[1]Vocabulary!$A:$E,5,0)</f>
        <v>Tabasaran</v>
      </c>
      <c r="E203" s="14" t="str">
        <f>VLOOKUP('Senkina_project data_1406'!A203,[1]Vocabulary!$A:$B,2,0)</f>
        <v>Mamedkala</v>
      </c>
      <c r="F203" s="17" t="s">
        <v>25</v>
      </c>
      <c r="G203" s="10" t="s">
        <v>69</v>
      </c>
      <c r="H203" s="13" t="s">
        <v>266</v>
      </c>
      <c r="I203" s="13" t="s">
        <v>18</v>
      </c>
      <c r="J203" s="13" t="s">
        <v>25</v>
      </c>
    </row>
    <row r="204" spans="1:11">
      <c r="A204" s="10" t="s">
        <v>311</v>
      </c>
      <c r="B204" s="12" t="str">
        <f>VLOOKUP(A204,[1]Vocabulary!$A:$D,3,0)</f>
        <v>f</v>
      </c>
      <c r="C204" s="10">
        <f>VLOOKUP(A204,[1]Vocabulary!$A:$D,4,0)</f>
        <v>16</v>
      </c>
      <c r="D204" s="13" t="str">
        <f>VLOOKUP(A204,[1]Vocabulary!$A:$E,5,0)</f>
        <v>Tabasaran</v>
      </c>
      <c r="E204" s="14" t="str">
        <f>VLOOKUP('Senkina_project data_1406'!A204,[1]Vocabulary!$A:$B,2,0)</f>
        <v>Mamedkala</v>
      </c>
      <c r="F204" s="15" t="s">
        <v>323</v>
      </c>
      <c r="G204" s="10" t="s">
        <v>70</v>
      </c>
      <c r="H204" s="13" t="s">
        <v>80</v>
      </c>
      <c r="I204" s="13" t="s">
        <v>267</v>
      </c>
      <c r="J204" s="13" t="s">
        <v>142</v>
      </c>
    </row>
    <row r="205" spans="1:11">
      <c r="A205" s="10" t="s">
        <v>311</v>
      </c>
      <c r="B205" s="12" t="str">
        <f>VLOOKUP(A205,[1]Vocabulary!$A:$D,3,0)</f>
        <v>f</v>
      </c>
      <c r="C205" s="10">
        <f>VLOOKUP(A205,[1]Vocabulary!$A:$D,4,0)</f>
        <v>16</v>
      </c>
      <c r="D205" s="13" t="str">
        <f>VLOOKUP(A205,[1]Vocabulary!$A:$E,5,0)</f>
        <v>Tabasaran</v>
      </c>
      <c r="E205" s="14" t="str">
        <f>VLOOKUP('Senkina_project data_1406'!A205,[1]Vocabulary!$A:$B,2,0)</f>
        <v>Mamedkala</v>
      </c>
      <c r="F205" s="17" t="s">
        <v>325</v>
      </c>
      <c r="G205" s="10" t="s">
        <v>70</v>
      </c>
      <c r="H205" s="13" t="s">
        <v>80</v>
      </c>
      <c r="I205" s="13" t="s">
        <v>267</v>
      </c>
      <c r="J205" s="13" t="s">
        <v>142</v>
      </c>
    </row>
    <row r="206" spans="1:11">
      <c r="A206" s="10" t="s">
        <v>311</v>
      </c>
      <c r="B206" s="12" t="str">
        <f>VLOOKUP(A206,[1]Vocabulary!$A:$D,3,0)</f>
        <v>f</v>
      </c>
      <c r="C206" s="10">
        <f>VLOOKUP(A206,[1]Vocabulary!$A:$D,4,0)</f>
        <v>16</v>
      </c>
      <c r="D206" s="13" t="str">
        <f>VLOOKUP(A206,[1]Vocabulary!$A:$E,5,0)</f>
        <v>Tabasaran</v>
      </c>
      <c r="E206" s="14" t="str">
        <f>VLOOKUP('Senkina_project data_1406'!A206,[1]Vocabulary!$A:$B,2,0)</f>
        <v>Mamedkala</v>
      </c>
      <c r="F206" s="17" t="s">
        <v>325</v>
      </c>
      <c r="G206" s="10" t="s">
        <v>68</v>
      </c>
      <c r="H206" s="13" t="s">
        <v>22</v>
      </c>
      <c r="I206" s="13" t="s">
        <v>18</v>
      </c>
      <c r="J206" s="13" t="s">
        <v>264</v>
      </c>
    </row>
    <row r="207" spans="1:11">
      <c r="A207" s="10" t="s">
        <v>311</v>
      </c>
      <c r="B207" s="12" t="str">
        <f>VLOOKUP(A207,[1]Vocabulary!$A:$D,3,0)</f>
        <v>f</v>
      </c>
      <c r="C207" s="10">
        <f>VLOOKUP(A207,[1]Vocabulary!$A:$D,4,0)</f>
        <v>16</v>
      </c>
      <c r="D207" s="13" t="str">
        <f>VLOOKUP(A207,[1]Vocabulary!$A:$E,5,0)</f>
        <v>Tabasaran</v>
      </c>
      <c r="E207" s="14" t="str">
        <f>VLOOKUP('Senkina_project data_1406'!A207,[1]Vocabulary!$A:$B,2,0)</f>
        <v>Mamedkala</v>
      </c>
      <c r="F207" s="17" t="s">
        <v>325</v>
      </c>
      <c r="G207" s="10" t="s">
        <v>69</v>
      </c>
      <c r="H207" s="13" t="s">
        <v>213</v>
      </c>
      <c r="I207" s="13" t="s">
        <v>18</v>
      </c>
      <c r="J207" s="13" t="s">
        <v>25</v>
      </c>
    </row>
    <row r="208" spans="1:11">
      <c r="A208" s="10" t="s">
        <v>311</v>
      </c>
      <c r="B208" s="12" t="str">
        <f>VLOOKUP(A208,[1]Vocabulary!$A:$D,3,0)</f>
        <v>f</v>
      </c>
      <c r="C208" s="10">
        <f>VLOOKUP(A208,[1]Vocabulary!$A:$D,4,0)</f>
        <v>16</v>
      </c>
      <c r="D208" s="13" t="str">
        <f>VLOOKUP(A208,[1]Vocabulary!$A:$E,5,0)</f>
        <v>Tabasaran</v>
      </c>
      <c r="E208" s="14" t="str">
        <f>VLOOKUP('Senkina_project data_1406'!A208,[1]Vocabulary!$A:$B,2,0)</f>
        <v>Mamedkala</v>
      </c>
      <c r="F208" s="17" t="s">
        <v>325</v>
      </c>
      <c r="G208" s="10" t="s">
        <v>68</v>
      </c>
      <c r="H208" s="13" t="s">
        <v>9</v>
      </c>
      <c r="I208" s="13" t="s">
        <v>246</v>
      </c>
      <c r="J208" s="13" t="s">
        <v>27</v>
      </c>
    </row>
    <row r="209" spans="1:11">
      <c r="A209" s="10" t="s">
        <v>311</v>
      </c>
      <c r="B209" s="12" t="str">
        <f>VLOOKUP(A209,[1]Vocabulary!$A:$D,3,0)</f>
        <v>f</v>
      </c>
      <c r="C209" s="10">
        <f>VLOOKUP(A209,[1]Vocabulary!$A:$D,4,0)</f>
        <v>16</v>
      </c>
      <c r="D209" s="13" t="str">
        <f>VLOOKUP(A209,[1]Vocabulary!$A:$E,5,0)</f>
        <v>Tabasaran</v>
      </c>
      <c r="E209" s="14" t="str">
        <f>VLOOKUP('Senkina_project data_1406'!A209,[1]Vocabulary!$A:$B,2,0)</f>
        <v>Mamedkala</v>
      </c>
      <c r="F209" s="17" t="s">
        <v>325</v>
      </c>
      <c r="G209" s="10" t="s">
        <v>68</v>
      </c>
      <c r="H209" s="13" t="s">
        <v>23</v>
      </c>
      <c r="I209" s="13" t="s">
        <v>0</v>
      </c>
      <c r="J209" s="13" t="s">
        <v>159</v>
      </c>
      <c r="K209" s="2"/>
    </row>
    <row r="210" spans="1:11">
      <c r="A210" s="10" t="s">
        <v>312</v>
      </c>
      <c r="B210" s="12" t="str">
        <f>VLOOKUP(A210,[1]Vocabulary!$A:$D,3,0)</f>
        <v>m</v>
      </c>
      <c r="C210" s="10">
        <f>VLOOKUP(A210,[1]Vocabulary!$A:$D,4,0)</f>
        <v>40</v>
      </c>
      <c r="D210" s="13" t="str">
        <f>VLOOKUP(A210,[1]Vocabulary!$A:$E,5,0)</f>
        <v>Avar</v>
      </c>
      <c r="E210" s="14" t="str">
        <f>VLOOKUP('Senkina_project data_1406'!A210,[1]Vocabulary!$A:$B,2,0)</f>
        <v>Nikar</v>
      </c>
      <c r="F210" s="17" t="s">
        <v>325</v>
      </c>
      <c r="G210" s="10" t="s">
        <v>69</v>
      </c>
      <c r="H210" s="13" t="s">
        <v>25</v>
      </c>
      <c r="I210" s="13" t="s">
        <v>99</v>
      </c>
      <c r="J210" s="13" t="s">
        <v>268</v>
      </c>
    </row>
    <row r="211" spans="1:11">
      <c r="A211" s="10" t="s">
        <v>312</v>
      </c>
      <c r="B211" s="12" t="str">
        <f>VLOOKUP(A211,[1]Vocabulary!$A:$D,3,0)</f>
        <v>m</v>
      </c>
      <c r="C211" s="10">
        <f>VLOOKUP(A211,[1]Vocabulary!$A:$D,4,0)</f>
        <v>40</v>
      </c>
      <c r="D211" s="13" t="str">
        <f>VLOOKUP(A211,[1]Vocabulary!$A:$E,5,0)</f>
        <v>Avar</v>
      </c>
      <c r="E211" s="14" t="str">
        <f>VLOOKUP('Senkina_project data_1406'!A211,[1]Vocabulary!$A:$B,2,0)</f>
        <v>Nikar</v>
      </c>
      <c r="F211" s="17" t="s">
        <v>325</v>
      </c>
      <c r="G211" s="10" t="s">
        <v>68</v>
      </c>
      <c r="H211" s="13" t="s">
        <v>269</v>
      </c>
      <c r="I211" s="13" t="s">
        <v>145</v>
      </c>
      <c r="J211" s="13" t="s">
        <v>167</v>
      </c>
    </row>
    <row r="212" spans="1:11">
      <c r="A212" s="10" t="s">
        <v>312</v>
      </c>
      <c r="B212" s="12" t="str">
        <f>VLOOKUP(A212,[1]Vocabulary!$A:$D,3,0)</f>
        <v>m</v>
      </c>
      <c r="C212" s="10">
        <f>VLOOKUP(A212,[1]Vocabulary!$A:$D,4,0)</f>
        <v>40</v>
      </c>
      <c r="D212" s="13" t="str">
        <f>VLOOKUP(A212,[1]Vocabulary!$A:$E,5,0)</f>
        <v>Avar</v>
      </c>
      <c r="E212" s="14" t="str">
        <f>VLOOKUP('Senkina_project data_1406'!A212,[1]Vocabulary!$A:$B,2,0)</f>
        <v>Nikar</v>
      </c>
      <c r="F212" s="17" t="s">
        <v>325</v>
      </c>
      <c r="G212" s="10" t="s">
        <v>69</v>
      </c>
      <c r="H212" s="13" t="s">
        <v>31</v>
      </c>
      <c r="I212" s="13" t="s">
        <v>18</v>
      </c>
      <c r="J212" s="13" t="s">
        <v>64</v>
      </c>
    </row>
    <row r="213" spans="1:11">
      <c r="A213" s="10" t="s">
        <v>312</v>
      </c>
      <c r="B213" s="12" t="str">
        <f>VLOOKUP(A213,[1]Vocabulary!$A:$D,3,0)</f>
        <v>m</v>
      </c>
      <c r="C213" s="10">
        <f>VLOOKUP(A213,[1]Vocabulary!$A:$D,4,0)</f>
        <v>40</v>
      </c>
      <c r="D213" s="13" t="str">
        <f>VLOOKUP(A213,[1]Vocabulary!$A:$E,5,0)</f>
        <v>Avar</v>
      </c>
      <c r="E213" s="14" t="str">
        <f>VLOOKUP('Senkina_project data_1406'!A213,[1]Vocabulary!$A:$B,2,0)</f>
        <v>Nikar</v>
      </c>
      <c r="F213" s="17" t="s">
        <v>325</v>
      </c>
      <c r="G213" s="10" t="s">
        <v>68</v>
      </c>
      <c r="H213" s="13" t="s">
        <v>51</v>
      </c>
      <c r="I213" s="13" t="s">
        <v>270</v>
      </c>
      <c r="J213" s="13" t="s">
        <v>179</v>
      </c>
    </row>
    <row r="214" spans="1:11">
      <c r="A214" s="10" t="s">
        <v>312</v>
      </c>
      <c r="B214" s="12" t="str">
        <f>VLOOKUP(A214,[1]Vocabulary!$A:$D,3,0)</f>
        <v>m</v>
      </c>
      <c r="C214" s="10">
        <f>VLOOKUP(A214,[1]Vocabulary!$A:$D,4,0)</f>
        <v>40</v>
      </c>
      <c r="D214" s="13" t="str">
        <f>VLOOKUP(A214,[1]Vocabulary!$A:$E,5,0)</f>
        <v>Avar</v>
      </c>
      <c r="E214" s="14" t="str">
        <f>VLOOKUP('Senkina_project data_1406'!A214,[1]Vocabulary!$A:$B,2,0)</f>
        <v>Nikar</v>
      </c>
      <c r="F214" s="17" t="s">
        <v>325</v>
      </c>
      <c r="G214" s="10" t="s">
        <v>68</v>
      </c>
      <c r="H214" s="13" t="s">
        <v>25</v>
      </c>
      <c r="I214" s="13" t="s">
        <v>271</v>
      </c>
      <c r="J214" s="13" t="s">
        <v>49</v>
      </c>
    </row>
    <row r="215" spans="1:11">
      <c r="A215" s="10" t="s">
        <v>312</v>
      </c>
      <c r="B215" s="12" t="str">
        <f>VLOOKUP(A215,[1]Vocabulary!$A:$D,3,0)</f>
        <v>m</v>
      </c>
      <c r="C215" s="10">
        <f>VLOOKUP(A215,[1]Vocabulary!$A:$D,4,0)</f>
        <v>40</v>
      </c>
      <c r="D215" s="13" t="str">
        <f>VLOOKUP(A215,[1]Vocabulary!$A:$E,5,0)</f>
        <v>Avar</v>
      </c>
      <c r="E215" s="14" t="str">
        <f>VLOOKUP('Senkina_project data_1406'!A215,[1]Vocabulary!$A:$B,2,0)</f>
        <v>Nikar</v>
      </c>
      <c r="F215" s="17" t="s">
        <v>325</v>
      </c>
      <c r="G215" s="10" t="s">
        <v>68</v>
      </c>
      <c r="H215" s="13" t="s">
        <v>25</v>
      </c>
      <c r="I215" s="13" t="s">
        <v>272</v>
      </c>
      <c r="J215" s="13" t="s">
        <v>49</v>
      </c>
    </row>
    <row r="216" spans="1:11">
      <c r="A216" s="10" t="s">
        <v>312</v>
      </c>
      <c r="B216" s="12" t="str">
        <f>VLOOKUP(A216,[1]Vocabulary!$A:$D,3,0)</f>
        <v>m</v>
      </c>
      <c r="C216" s="10">
        <f>VLOOKUP(A216,[1]Vocabulary!$A:$D,4,0)</f>
        <v>40</v>
      </c>
      <c r="D216" s="13" t="str">
        <f>VLOOKUP(A216,[1]Vocabulary!$A:$E,5,0)</f>
        <v>Avar</v>
      </c>
      <c r="E216" s="14" t="str">
        <f>VLOOKUP('Senkina_project data_1406'!A216,[1]Vocabulary!$A:$B,2,0)</f>
        <v>Nikar</v>
      </c>
      <c r="F216" s="17" t="s">
        <v>325</v>
      </c>
      <c r="G216" s="10" t="s">
        <v>68</v>
      </c>
      <c r="H216" s="13" t="s">
        <v>37</v>
      </c>
      <c r="I216" s="13" t="s">
        <v>128</v>
      </c>
      <c r="J216" s="13" t="s">
        <v>25</v>
      </c>
    </row>
    <row r="217" spans="1:11">
      <c r="A217" s="10" t="s">
        <v>312</v>
      </c>
      <c r="B217" s="12" t="str">
        <f>VLOOKUP(A217,[1]Vocabulary!$A:$D,3,0)</f>
        <v>m</v>
      </c>
      <c r="C217" s="10">
        <f>VLOOKUP(A217,[1]Vocabulary!$A:$D,4,0)</f>
        <v>40</v>
      </c>
      <c r="D217" s="13" t="str">
        <f>VLOOKUP(A217,[1]Vocabulary!$A:$E,5,0)</f>
        <v>Avar</v>
      </c>
      <c r="E217" s="14" t="str">
        <f>VLOOKUP('Senkina_project data_1406'!A217,[1]Vocabulary!$A:$B,2,0)</f>
        <v>Nikar</v>
      </c>
      <c r="F217" s="17" t="s">
        <v>325</v>
      </c>
      <c r="G217" s="10" t="s">
        <v>68</v>
      </c>
      <c r="H217" s="13" t="s">
        <v>37</v>
      </c>
      <c r="I217" s="13" t="s">
        <v>129</v>
      </c>
      <c r="J217" s="13" t="s">
        <v>25</v>
      </c>
    </row>
    <row r="218" spans="1:11">
      <c r="A218" s="10" t="s">
        <v>312</v>
      </c>
      <c r="B218" s="12" t="str">
        <f>VLOOKUP(A218,[1]Vocabulary!$A:$D,3,0)</f>
        <v>m</v>
      </c>
      <c r="C218" s="10">
        <f>VLOOKUP(A218,[1]Vocabulary!$A:$D,4,0)</f>
        <v>40</v>
      </c>
      <c r="D218" s="13" t="str">
        <f>VLOOKUP(A218,[1]Vocabulary!$A:$E,5,0)</f>
        <v>Avar</v>
      </c>
      <c r="E218" s="14" t="str">
        <f>VLOOKUP('Senkina_project data_1406'!A218,[1]Vocabulary!$A:$B,2,0)</f>
        <v>Nikar</v>
      </c>
      <c r="F218" s="17" t="s">
        <v>25</v>
      </c>
      <c r="G218" s="10" t="s">
        <v>70</v>
      </c>
      <c r="H218" s="13" t="s">
        <v>273</v>
      </c>
      <c r="I218" s="13" t="s">
        <v>274</v>
      </c>
      <c r="J218" s="13" t="s">
        <v>275</v>
      </c>
    </row>
    <row r="219" spans="1:11">
      <c r="A219" s="10" t="s">
        <v>312</v>
      </c>
      <c r="B219" s="12" t="str">
        <f>VLOOKUP(A219,[1]Vocabulary!$A:$D,3,0)</f>
        <v>m</v>
      </c>
      <c r="C219" s="10">
        <f>VLOOKUP(A219,[1]Vocabulary!$A:$D,4,0)</f>
        <v>40</v>
      </c>
      <c r="D219" s="13" t="str">
        <f>VLOOKUP(A219,[1]Vocabulary!$A:$E,5,0)</f>
        <v>Avar</v>
      </c>
      <c r="E219" s="14" t="str">
        <f>VLOOKUP('Senkina_project data_1406'!A219,[1]Vocabulary!$A:$B,2,0)</f>
        <v>Nikar</v>
      </c>
      <c r="F219" s="17" t="s">
        <v>325</v>
      </c>
      <c r="G219" s="10" t="s">
        <v>70</v>
      </c>
      <c r="H219" s="13" t="s">
        <v>274</v>
      </c>
      <c r="I219" s="13" t="s">
        <v>275</v>
      </c>
      <c r="J219" s="13" t="s">
        <v>25</v>
      </c>
    </row>
    <row r="220" spans="1:11">
      <c r="A220" s="10" t="s">
        <v>312</v>
      </c>
      <c r="B220" s="12" t="str">
        <f>VLOOKUP(A220,[1]Vocabulary!$A:$D,3,0)</f>
        <v>m</v>
      </c>
      <c r="C220" s="10">
        <f>VLOOKUP(A220,[1]Vocabulary!$A:$D,4,0)</f>
        <v>40</v>
      </c>
      <c r="D220" s="13" t="str">
        <f>VLOOKUP(A220,[1]Vocabulary!$A:$E,5,0)</f>
        <v>Avar</v>
      </c>
      <c r="E220" s="14" t="str">
        <f>VLOOKUP('Senkina_project data_1406'!A220,[1]Vocabulary!$A:$B,2,0)</f>
        <v>Nikar</v>
      </c>
      <c r="F220" s="17" t="s">
        <v>325</v>
      </c>
      <c r="G220" s="10" t="s">
        <v>68</v>
      </c>
      <c r="H220" s="13" t="s">
        <v>276</v>
      </c>
      <c r="I220" s="13" t="s">
        <v>277</v>
      </c>
      <c r="J220" s="13" t="s">
        <v>278</v>
      </c>
    </row>
    <row r="221" spans="1:11">
      <c r="A221" s="10" t="s">
        <v>312</v>
      </c>
      <c r="B221" s="12" t="str">
        <f>VLOOKUP(A221,[1]Vocabulary!$A:$D,3,0)</f>
        <v>m</v>
      </c>
      <c r="C221" s="10">
        <f>VLOOKUP(A221,[1]Vocabulary!$A:$D,4,0)</f>
        <v>40</v>
      </c>
      <c r="D221" s="13" t="str">
        <f>VLOOKUP(A221,[1]Vocabulary!$A:$E,5,0)</f>
        <v>Avar</v>
      </c>
      <c r="E221" s="14" t="str">
        <f>VLOOKUP('Senkina_project data_1406'!A221,[1]Vocabulary!$A:$B,2,0)</f>
        <v>Nikar</v>
      </c>
      <c r="F221" s="17" t="s">
        <v>325</v>
      </c>
      <c r="G221" s="10" t="s">
        <v>68</v>
      </c>
      <c r="H221" s="13" t="s">
        <v>279</v>
      </c>
      <c r="I221" s="13" t="s">
        <v>231</v>
      </c>
      <c r="J221" s="13" t="s">
        <v>25</v>
      </c>
    </row>
    <row r="222" spans="1:11">
      <c r="A222" s="10" t="s">
        <v>312</v>
      </c>
      <c r="B222" s="12" t="str">
        <f>VLOOKUP(A222,[1]Vocabulary!$A:$D,3,0)</f>
        <v>m</v>
      </c>
      <c r="C222" s="10">
        <f>VLOOKUP(A222,[1]Vocabulary!$A:$D,4,0)</f>
        <v>40</v>
      </c>
      <c r="D222" s="13" t="str">
        <f>VLOOKUP(A222,[1]Vocabulary!$A:$E,5,0)</f>
        <v>Avar</v>
      </c>
      <c r="E222" s="14" t="str">
        <f>VLOOKUP('Senkina_project data_1406'!A222,[1]Vocabulary!$A:$B,2,0)</f>
        <v>Nikar</v>
      </c>
      <c r="F222" s="17" t="s">
        <v>325</v>
      </c>
      <c r="G222" s="10" t="s">
        <v>69</v>
      </c>
      <c r="H222" s="13" t="s">
        <v>27</v>
      </c>
      <c r="I222" s="13" t="s">
        <v>245</v>
      </c>
      <c r="J222" s="13" t="s">
        <v>121</v>
      </c>
    </row>
    <row r="223" spans="1:11">
      <c r="A223" s="10" t="s">
        <v>312</v>
      </c>
      <c r="B223" s="12" t="str">
        <f>VLOOKUP(A223,[1]Vocabulary!$A:$D,3,0)</f>
        <v>m</v>
      </c>
      <c r="C223" s="10">
        <f>VLOOKUP(A223,[1]Vocabulary!$A:$D,4,0)</f>
        <v>40</v>
      </c>
      <c r="D223" s="13" t="str">
        <f>VLOOKUP(A223,[1]Vocabulary!$A:$E,5,0)</f>
        <v>Avar</v>
      </c>
      <c r="E223" s="14" t="str">
        <f>VLOOKUP('Senkina_project data_1406'!A223,[1]Vocabulary!$A:$B,2,0)</f>
        <v>Nikar</v>
      </c>
      <c r="F223" s="17" t="s">
        <v>325</v>
      </c>
      <c r="G223" s="10" t="s">
        <v>68</v>
      </c>
      <c r="H223" s="13" t="s">
        <v>81</v>
      </c>
      <c r="I223" s="13" t="s">
        <v>202</v>
      </c>
      <c r="J223" s="13" t="s">
        <v>185</v>
      </c>
    </row>
  </sheetData>
  <autoFilter ref="A1:J22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"/>
  <sheetViews>
    <sheetView showGridLines="0" workbookViewId="0">
      <selection activeCell="A5" sqref="A5"/>
    </sheetView>
  </sheetViews>
  <sheetFormatPr defaultRowHeight="15"/>
  <cols>
    <col min="1" max="1" width="11.85546875" bestFit="1" customWidth="1"/>
    <col min="2" max="2" width="12.5703125" bestFit="1" customWidth="1"/>
    <col min="3" max="3" width="4.140625" bestFit="1" customWidth="1"/>
    <col min="4" max="4" width="4.42578125" bestFit="1" customWidth="1"/>
    <col min="5" max="5" width="14.5703125" bestFit="1" customWidth="1"/>
  </cols>
  <sheetData>
    <row r="1" spans="1:5">
      <c r="A1" s="11" t="s">
        <v>313</v>
      </c>
      <c r="B1" s="11" t="s">
        <v>317</v>
      </c>
      <c r="C1" s="11" t="s">
        <v>314</v>
      </c>
      <c r="D1" s="11" t="s">
        <v>315</v>
      </c>
      <c r="E1" s="11" t="s">
        <v>316</v>
      </c>
    </row>
    <row r="2" spans="1:5">
      <c r="A2" s="7" t="s">
        <v>299</v>
      </c>
      <c r="B2" s="7" t="s">
        <v>287</v>
      </c>
      <c r="C2" s="6" t="s">
        <v>242</v>
      </c>
      <c r="D2" s="8">
        <v>82</v>
      </c>
      <c r="E2" s="6" t="s">
        <v>280</v>
      </c>
    </row>
    <row r="3" spans="1:5">
      <c r="A3" s="6" t="s">
        <v>300</v>
      </c>
      <c r="B3" s="7" t="s">
        <v>287</v>
      </c>
      <c r="C3" s="6" t="s">
        <v>92</v>
      </c>
      <c r="D3" s="8">
        <v>83</v>
      </c>
      <c r="E3" s="6" t="s">
        <v>280</v>
      </c>
    </row>
    <row r="4" spans="1:5">
      <c r="A4" s="7" t="s">
        <v>301</v>
      </c>
      <c r="B4" s="6" t="s">
        <v>288</v>
      </c>
      <c r="C4" s="6" t="s">
        <v>242</v>
      </c>
      <c r="D4" s="8">
        <v>59</v>
      </c>
      <c r="E4" s="7" t="s">
        <v>281</v>
      </c>
    </row>
    <row r="5" spans="1:5">
      <c r="A5" s="7" t="s">
        <v>302</v>
      </c>
      <c r="B5" s="6" t="s">
        <v>289</v>
      </c>
      <c r="C5" s="6" t="s">
        <v>92</v>
      </c>
      <c r="D5" s="8">
        <v>32</v>
      </c>
      <c r="E5" s="6" t="s">
        <v>282</v>
      </c>
    </row>
    <row r="6" spans="1:5">
      <c r="A6" s="6" t="s">
        <v>303</v>
      </c>
      <c r="B6" s="6" t="s">
        <v>289</v>
      </c>
      <c r="C6" s="6" t="s">
        <v>242</v>
      </c>
      <c r="D6" s="8">
        <v>30</v>
      </c>
      <c r="E6" s="6" t="s">
        <v>282</v>
      </c>
    </row>
    <row r="7" spans="1:5">
      <c r="A7" s="7" t="s">
        <v>304</v>
      </c>
      <c r="B7" s="6" t="s">
        <v>290</v>
      </c>
      <c r="C7" s="6" t="s">
        <v>242</v>
      </c>
      <c r="D7" s="8">
        <v>50</v>
      </c>
      <c r="E7" s="6" t="s">
        <v>283</v>
      </c>
    </row>
    <row r="8" spans="1:5">
      <c r="A8" s="7" t="s">
        <v>305</v>
      </c>
      <c r="B8" s="6" t="s">
        <v>291</v>
      </c>
      <c r="C8" s="6" t="s">
        <v>92</v>
      </c>
      <c r="D8" s="8">
        <v>45</v>
      </c>
      <c r="E8" s="6" t="s">
        <v>283</v>
      </c>
    </row>
    <row r="9" spans="1:5">
      <c r="A9" s="6" t="s">
        <v>306</v>
      </c>
      <c r="B9" s="6" t="s">
        <v>292</v>
      </c>
      <c r="C9" s="6" t="s">
        <v>92</v>
      </c>
      <c r="D9" s="8">
        <v>31</v>
      </c>
      <c r="E9" s="6" t="s">
        <v>283</v>
      </c>
    </row>
    <row r="10" spans="1:5">
      <c r="A10" s="7" t="s">
        <v>307</v>
      </c>
      <c r="B10" s="6" t="s">
        <v>293</v>
      </c>
      <c r="C10" s="6" t="s">
        <v>92</v>
      </c>
      <c r="D10" s="8">
        <v>16</v>
      </c>
      <c r="E10" s="6" t="s">
        <v>284</v>
      </c>
    </row>
    <row r="11" spans="1:5">
      <c r="A11" s="7" t="s">
        <v>308</v>
      </c>
      <c r="B11" s="6" t="s">
        <v>294</v>
      </c>
      <c r="C11" s="6" t="s">
        <v>242</v>
      </c>
      <c r="D11" s="8">
        <v>16</v>
      </c>
      <c r="E11" s="6" t="s">
        <v>284</v>
      </c>
    </row>
    <row r="12" spans="1:5">
      <c r="A12" s="6" t="s">
        <v>309</v>
      </c>
      <c r="B12" s="6" t="s">
        <v>295</v>
      </c>
      <c r="C12" s="6" t="s">
        <v>242</v>
      </c>
      <c r="D12" s="8">
        <v>18</v>
      </c>
      <c r="E12" s="6" t="s">
        <v>285</v>
      </c>
    </row>
    <row r="13" spans="1:5">
      <c r="A13" s="7" t="s">
        <v>310</v>
      </c>
      <c r="B13" s="6" t="s">
        <v>296</v>
      </c>
      <c r="C13" s="6" t="s">
        <v>92</v>
      </c>
      <c r="D13" s="8">
        <v>31</v>
      </c>
      <c r="E13" s="6" t="s">
        <v>285</v>
      </c>
    </row>
    <row r="14" spans="1:5">
      <c r="A14" s="7" t="s">
        <v>311</v>
      </c>
      <c r="B14" s="6" t="s">
        <v>297</v>
      </c>
      <c r="C14" s="6" t="s">
        <v>92</v>
      </c>
      <c r="D14" s="8">
        <v>16</v>
      </c>
      <c r="E14" s="6" t="s">
        <v>286</v>
      </c>
    </row>
    <row r="15" spans="1:5">
      <c r="A15" s="6" t="s">
        <v>312</v>
      </c>
      <c r="B15" s="6" t="s">
        <v>298</v>
      </c>
      <c r="C15" s="6" t="s">
        <v>242</v>
      </c>
      <c r="D15" s="8">
        <v>40</v>
      </c>
      <c r="E15" s="6" t="s">
        <v>280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Senkina_project data_1406</vt:lpstr>
      <vt:lpstr>Vocabulary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2018-05-18T11:31:05Z</dcterms:created>
  <dcterms:modified xsi:type="dcterms:W3CDTF">2018-06-16T14:20:30Z</dcterms:modified>
</cp:coreProperties>
</file>