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Diana\Desktop\"/>
    </mc:Choice>
  </mc:AlternateContent>
  <xr:revisionPtr revIDLastSave="0" documentId="13_ncr:1_{BAA3BCB8-561F-4EBB-BE00-9894DFF9EDE4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ituatie scolar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K12" i="1"/>
  <c r="D14" i="1"/>
  <c r="B14" i="1"/>
  <c r="G5" i="1"/>
  <c r="H5" i="1" s="1"/>
  <c r="G6" i="1"/>
  <c r="H6" i="1" s="1"/>
  <c r="G7" i="1"/>
  <c r="H7" i="1" s="1"/>
  <c r="G8" i="1"/>
  <c r="H8" i="1" s="1"/>
  <c r="G9" i="1"/>
  <c r="H9" i="1" s="1"/>
  <c r="G4" i="1"/>
  <c r="H4" i="1" s="1"/>
  <c r="C14" i="1"/>
</calcChain>
</file>

<file path=xl/sharedStrings.xml><?xml version="1.0" encoding="utf-8"?>
<sst xmlns="http://schemas.openxmlformats.org/spreadsheetml/2006/main" count="37" uniqueCount="33">
  <si>
    <t>Situatie note</t>
  </si>
  <si>
    <t>Matricol</t>
  </si>
  <si>
    <t>Nume si Prenume</t>
  </si>
  <si>
    <t>Disciplina</t>
  </si>
  <si>
    <t>Management</t>
  </si>
  <si>
    <t>Contabilitate</t>
  </si>
  <si>
    <t>Engleza</t>
  </si>
  <si>
    <t>Statistica</t>
  </si>
  <si>
    <t>Media</t>
  </si>
  <si>
    <t>Observatii</t>
  </si>
  <si>
    <t>Ababei Delia</t>
  </si>
  <si>
    <t>Croitoriu Diana</t>
  </si>
  <si>
    <t>Todireasa Maria</t>
  </si>
  <si>
    <t>Ursache Razvan</t>
  </si>
  <si>
    <t>Dima Larisa</t>
  </si>
  <si>
    <t>Zamfir Catalin</t>
  </si>
  <si>
    <t>Situatie student</t>
  </si>
  <si>
    <t>Situatia</t>
  </si>
  <si>
    <t>Functiile IF, AVERAGE, VLOOKUP, OR, NOT</t>
  </si>
  <si>
    <t>Date de intrare</t>
  </si>
  <si>
    <t>Descriere</t>
  </si>
  <si>
    <t>Costul initial al investitiei</t>
  </si>
  <si>
    <t>Venit primul an</t>
  </si>
  <si>
    <t>Venit al doilea an</t>
  </si>
  <si>
    <t>Venit al treilea an</t>
  </si>
  <si>
    <t>Venit al patrulea an</t>
  </si>
  <si>
    <t>Venit al cincilea an</t>
  </si>
  <si>
    <t>Valoarea estimata IRR</t>
  </si>
  <si>
    <t>Valoare</t>
  </si>
  <si>
    <t>IRR a investitiei dupa 4 ani</t>
  </si>
  <si>
    <t>IRR a investitiei dupa 5 ani</t>
  </si>
  <si>
    <t>IRR a investitiei dupa 2 ani</t>
  </si>
  <si>
    <t>Functia 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</si>
</sst>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9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L13" sqref="L13"/>
    </sheetView>
  </sheetViews>
  <sheetFormatPr defaultRowHeight="14.25" x14ac:dyDescent="0.45"/>
  <cols>
    <col min="1" max="1" width="11.265625" bestFit="1" customWidth="1"/>
    <col min="2" max="2" width="15.59765625" bestFit="1" customWidth="1"/>
    <col min="3" max="3" width="11.9296875" bestFit="1" customWidth="1"/>
    <col min="4" max="4" width="11.46484375" bestFit="1" customWidth="1"/>
    <col min="5" max="5" width="7.06640625" bestFit="1" customWidth="1"/>
    <col min="6" max="6" width="8.19921875" bestFit="1" customWidth="1"/>
    <col min="8" max="8" width="11.265625" bestFit="1" customWidth="1"/>
    <col min="11" max="11" width="13.46484375" bestFit="1" customWidth="1"/>
    <col min="12" max="12" width="22.796875" bestFit="1" customWidth="1"/>
  </cols>
  <sheetData>
    <row r="1" spans="1:12" x14ac:dyDescent="0.45">
      <c r="A1" s="6" t="s">
        <v>0</v>
      </c>
      <c r="B1" s="6"/>
    </row>
    <row r="2" spans="1:12" x14ac:dyDescent="0.45">
      <c r="A2" s="8" t="s">
        <v>1</v>
      </c>
      <c r="B2" s="8" t="s">
        <v>2</v>
      </c>
      <c r="C2" s="8" t="s">
        <v>3</v>
      </c>
      <c r="D2" s="8"/>
      <c r="E2" s="8"/>
      <c r="F2" s="8"/>
      <c r="G2" s="8" t="s">
        <v>8</v>
      </c>
      <c r="H2" s="8" t="s">
        <v>9</v>
      </c>
      <c r="K2" s="2" t="s">
        <v>19</v>
      </c>
      <c r="L2" s="1" t="s">
        <v>20</v>
      </c>
    </row>
    <row r="3" spans="1:12" x14ac:dyDescent="0.45">
      <c r="A3" s="8"/>
      <c r="B3" s="8"/>
      <c r="C3" s="2" t="s">
        <v>4</v>
      </c>
      <c r="D3" s="2" t="s">
        <v>5</v>
      </c>
      <c r="E3" s="2" t="s">
        <v>6</v>
      </c>
      <c r="F3" s="2" t="s">
        <v>7</v>
      </c>
      <c r="G3" s="8"/>
      <c r="H3" s="8"/>
      <c r="K3" s="4">
        <v>-45000</v>
      </c>
      <c r="L3" s="3" t="s">
        <v>21</v>
      </c>
    </row>
    <row r="4" spans="1:12" x14ac:dyDescent="0.45">
      <c r="A4" s="2">
        <v>3014420001</v>
      </c>
      <c r="B4" s="2" t="s">
        <v>10</v>
      </c>
      <c r="C4" s="2">
        <v>9</v>
      </c>
      <c r="D4" s="2">
        <v>5</v>
      </c>
      <c r="E4" s="2">
        <v>4</v>
      </c>
      <c r="F4" s="2">
        <v>10</v>
      </c>
      <c r="G4" s="3" t="str">
        <f>IF(OR(C4&lt;5,D4&lt;5,E4&lt;5,F4&lt;5),"-",AVERAGE(C4:F4))</f>
        <v>-</v>
      </c>
      <c r="H4" s="2" t="str">
        <f>IF(NOT(G4="-"),"Integralist", "Neintegralist")</f>
        <v>Neintegralist</v>
      </c>
      <c r="K4" s="4">
        <v>2000</v>
      </c>
      <c r="L4" s="3" t="s">
        <v>22</v>
      </c>
    </row>
    <row r="5" spans="1:12" x14ac:dyDescent="0.45">
      <c r="A5" s="2">
        <v>3014420002</v>
      </c>
      <c r="B5" s="2" t="s">
        <v>11</v>
      </c>
      <c r="C5" s="2">
        <v>10</v>
      </c>
      <c r="D5" s="2">
        <v>7</v>
      </c>
      <c r="E5" s="2">
        <v>7</v>
      </c>
      <c r="F5" s="2">
        <v>8</v>
      </c>
      <c r="G5" s="3">
        <f t="shared" ref="G5:G9" si="0">IF(OR(C5&lt;5,D5&lt;5,E5&lt;5,F5&lt;5),"-",AVERAGE(C5:F5))</f>
        <v>8</v>
      </c>
      <c r="H5" s="2" t="str">
        <f t="shared" ref="H5:H9" si="1">IF(NOT(G5="-"),"Integralist", "Neintegralist")</f>
        <v>Integralist</v>
      </c>
      <c r="K5" s="4">
        <v>18000</v>
      </c>
      <c r="L5" s="3" t="s">
        <v>23</v>
      </c>
    </row>
    <row r="6" spans="1:12" x14ac:dyDescent="0.45">
      <c r="A6" s="2">
        <v>3014420003</v>
      </c>
      <c r="B6" s="2" t="s">
        <v>14</v>
      </c>
      <c r="C6" s="2">
        <v>6</v>
      </c>
      <c r="D6" s="2">
        <v>8</v>
      </c>
      <c r="E6" s="2">
        <v>7</v>
      </c>
      <c r="F6" s="2">
        <v>7</v>
      </c>
      <c r="G6" s="3">
        <f t="shared" si="0"/>
        <v>7</v>
      </c>
      <c r="H6" s="2" t="str">
        <f t="shared" si="1"/>
        <v>Integralist</v>
      </c>
      <c r="K6" s="4">
        <v>20000</v>
      </c>
      <c r="L6" s="3" t="s">
        <v>24</v>
      </c>
    </row>
    <row r="7" spans="1:12" x14ac:dyDescent="0.45">
      <c r="A7" s="2">
        <v>3014420004</v>
      </c>
      <c r="B7" s="2" t="s">
        <v>12</v>
      </c>
      <c r="C7" s="2">
        <v>9</v>
      </c>
      <c r="D7" s="2">
        <v>6</v>
      </c>
      <c r="E7" s="2">
        <v>5</v>
      </c>
      <c r="F7" s="2">
        <v>6</v>
      </c>
      <c r="G7" s="3">
        <f t="shared" si="0"/>
        <v>6.5</v>
      </c>
      <c r="H7" s="2" t="str">
        <f t="shared" si="1"/>
        <v>Integralist</v>
      </c>
      <c r="K7" s="4">
        <v>15500</v>
      </c>
      <c r="L7" s="3" t="s">
        <v>25</v>
      </c>
    </row>
    <row r="8" spans="1:12" x14ac:dyDescent="0.45">
      <c r="A8" s="2">
        <v>3014420005</v>
      </c>
      <c r="B8" s="2" t="s">
        <v>13</v>
      </c>
      <c r="C8" s="2">
        <v>8</v>
      </c>
      <c r="D8" s="2">
        <v>7</v>
      </c>
      <c r="E8" s="2">
        <v>8</v>
      </c>
      <c r="F8" s="2">
        <v>8</v>
      </c>
      <c r="G8" s="3">
        <f t="shared" si="0"/>
        <v>7.75</v>
      </c>
      <c r="H8" s="2" t="str">
        <f t="shared" si="1"/>
        <v>Integralist</v>
      </c>
      <c r="K8" s="4">
        <v>23000</v>
      </c>
      <c r="L8" s="3" t="s">
        <v>26</v>
      </c>
    </row>
    <row r="9" spans="1:12" x14ac:dyDescent="0.45">
      <c r="A9" s="2">
        <v>3014420006</v>
      </c>
      <c r="B9" s="2" t="s">
        <v>15</v>
      </c>
      <c r="C9" s="2">
        <v>4</v>
      </c>
      <c r="D9" s="2">
        <v>10</v>
      </c>
      <c r="E9" s="2">
        <v>7</v>
      </c>
      <c r="F9" s="2">
        <v>6</v>
      </c>
      <c r="G9" s="3" t="str">
        <f t="shared" si="0"/>
        <v>-</v>
      </c>
      <c r="H9" s="2" t="str">
        <f t="shared" si="1"/>
        <v>Neintegralist</v>
      </c>
      <c r="K9" s="5">
        <v>-0.1</v>
      </c>
      <c r="L9" s="3" t="s">
        <v>27</v>
      </c>
    </row>
    <row r="11" spans="1:12" x14ac:dyDescent="0.45">
      <c r="K11" s="2" t="s">
        <v>28</v>
      </c>
      <c r="L11" s="2" t="s">
        <v>20</v>
      </c>
    </row>
    <row r="12" spans="1:12" x14ac:dyDescent="0.45">
      <c r="A12" s="6" t="s">
        <v>16</v>
      </c>
      <c r="B12" s="6"/>
      <c r="K12" s="5">
        <f>IRR(K3:K7)</f>
        <v>7.6198376297965664E-2</v>
      </c>
      <c r="L12" s="3" t="s">
        <v>29</v>
      </c>
    </row>
    <row r="13" spans="1:12" x14ac:dyDescent="0.45">
      <c r="A13" s="2" t="s">
        <v>1</v>
      </c>
      <c r="B13" s="2" t="s">
        <v>2</v>
      </c>
      <c r="C13" s="2" t="s">
        <v>8</v>
      </c>
      <c r="D13" s="2" t="s">
        <v>17</v>
      </c>
      <c r="K13" s="5">
        <f>IRR(K3:K8)</f>
        <v>0.17873774359817918</v>
      </c>
      <c r="L13" s="3" t="s">
        <v>30</v>
      </c>
    </row>
    <row r="14" spans="1:12" x14ac:dyDescent="0.45">
      <c r="A14" s="2">
        <v>3014420003</v>
      </c>
      <c r="B14" s="2" t="str">
        <f>VLOOKUP(A14,A4:H9,2,FALSE)</f>
        <v>Dima Larisa</v>
      </c>
      <c r="C14" s="2">
        <f>VLOOKUP(A14,A4:H9,7,FALSE)</f>
        <v>7</v>
      </c>
      <c r="D14" s="2" t="str">
        <f>VLOOKUP(A14,A4:H9,8,FALSE)</f>
        <v>Integralist</v>
      </c>
      <c r="K14" s="5">
        <f>IRR(K3:K5,K9)</f>
        <v>-0.34493196151563799</v>
      </c>
      <c r="L14" s="3" t="s">
        <v>31</v>
      </c>
    </row>
    <row r="16" spans="1:12" x14ac:dyDescent="0.45">
      <c r="A16" s="7" t="s">
        <v>18</v>
      </c>
      <c r="B16" s="7"/>
      <c r="C16" s="7"/>
      <c r="D16" s="7"/>
      <c r="K16" s="7" t="s">
        <v>32</v>
      </c>
      <c r="L16" s="7"/>
    </row>
  </sheetData>
  <mergeCells count="9">
    <mergeCell ref="A1:B1"/>
    <mergeCell ref="A12:B12"/>
    <mergeCell ref="A16:D16"/>
    <mergeCell ref="K16:L16"/>
    <mergeCell ref="A2:A3"/>
    <mergeCell ref="B2:B3"/>
    <mergeCell ref="C2:F2"/>
    <mergeCell ref="G2:G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Situatie scolara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Razvan Ursache</cp:lastModifiedBy>
  <dcterms:created xsi:type="dcterms:W3CDTF">2015-06-05T18:17:20Z</dcterms:created>
  <dcterms:modified xsi:type="dcterms:W3CDTF">2025-10-01T20:39:05Z</dcterms:modified>
</cp:coreProperties>
</file>