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autoCompressPictures="0"/>
  <mc:AlternateContent xmlns:mc="http://schemas.openxmlformats.org/markup-compatibility/2006">
    <mc:Choice Requires="x15">
      <x15ac:absPath xmlns:x15ac="http://schemas.microsoft.com/office/spreadsheetml/2010/11/ac" url="C:\Users\DianaD11\Documents\Data Files for aat level 3\"/>
    </mc:Choice>
  </mc:AlternateContent>
  <xr:revisionPtr revIDLastSave="0" documentId="13_ncr:1_{A000A538-C7FC-4750-8A90-974EDC7112CB}" xr6:coauthVersionLast="38" xr6:coauthVersionMax="40" xr10:uidLastSave="{00000000-0000-0000-0000-000000000000}"/>
  <bookViews>
    <workbookView xWindow="0" yWindow="0" windowWidth="15345" windowHeight="5865" activeTab="4" xr2:uid="{00000000-000D-0000-FFFF-FFFF00000000}"/>
  </bookViews>
  <sheets>
    <sheet name="Assessment tasks" sheetId="6" r:id="rId1"/>
    <sheet name="Original Budget" sheetId="1" r:id="rId2"/>
    <sheet name="Actual Results" sheetId="3" r:id="rId3"/>
    <sheet name="Goal seek" sheetId="7" r:id="rId4"/>
    <sheet name="Screen print" sheetId="8" r:id="rId5"/>
  </sheets>
  <definedNames>
    <definedName name="_xlnm._FilterDatabase" localSheetId="1" hidden="1">'Original Budget'!$A$4:$F$4</definedName>
    <definedName name="_xlnm.Print_Area" localSheetId="0">'Assessment tasks'!$A$1:$E$100</definedName>
  </definedNames>
  <calcPr calcId="162913"/>
  <fileRecoveryPr autoRecover="0"/>
</workbook>
</file>

<file path=xl/calcChain.xml><?xml version="1.0" encoding="utf-8"?>
<calcChain xmlns="http://schemas.openxmlformats.org/spreadsheetml/2006/main">
  <c r="E16" i="7" l="1"/>
  <c r="C16" i="7"/>
  <c r="D15" i="7"/>
  <c r="F15" i="7" s="1"/>
  <c r="D14" i="7"/>
  <c r="F14" i="7" s="1"/>
  <c r="D13" i="7"/>
  <c r="F13" i="7" s="1"/>
  <c r="D12" i="7"/>
  <c r="F12" i="7" s="1"/>
  <c r="D11" i="7"/>
  <c r="F11" i="7" s="1"/>
  <c r="D10" i="7"/>
  <c r="F10" i="7" s="1"/>
  <c r="D9" i="7"/>
  <c r="F9" i="7" s="1"/>
  <c r="D8" i="7"/>
  <c r="F8" i="7" s="1"/>
  <c r="D7" i="7"/>
  <c r="F7" i="7" s="1"/>
  <c r="D6" i="7"/>
  <c r="F6" i="7" s="1"/>
  <c r="D5" i="7"/>
  <c r="D16" i="7" s="1"/>
  <c r="D1" i="7"/>
  <c r="F16" i="1"/>
  <c r="F7" i="1"/>
  <c r="F8" i="1"/>
  <c r="F9" i="1"/>
  <c r="F10" i="1"/>
  <c r="F11" i="1"/>
  <c r="F12" i="1"/>
  <c r="F13" i="1"/>
  <c r="F14" i="1"/>
  <c r="F15" i="1"/>
  <c r="F6" i="1"/>
  <c r="F5" i="1"/>
  <c r="D16" i="1"/>
  <c r="E16" i="1"/>
  <c r="C16" i="1"/>
  <c r="D15" i="1"/>
  <c r="D14" i="1"/>
  <c r="D6" i="1"/>
  <c r="D7" i="1"/>
  <c r="D8" i="1"/>
  <c r="D9" i="1"/>
  <c r="D10" i="1"/>
  <c r="D11" i="1"/>
  <c r="D12" i="1"/>
  <c r="D13" i="1"/>
  <c r="D5" i="1"/>
  <c r="D1" i="1"/>
  <c r="F5" i="7" l="1"/>
  <c r="F16" i="7" s="1"/>
</calcChain>
</file>

<file path=xl/sharedStrings.xml><?xml version="1.0" encoding="utf-8"?>
<sst xmlns="http://schemas.openxmlformats.org/spreadsheetml/2006/main" count="155" uniqueCount="98">
  <si>
    <t>Advanced Diploma Synoptic (AQ2016)</t>
  </si>
  <si>
    <t xml:space="preserve">For use in AAT qualifications (see below for more information) </t>
  </si>
  <si>
    <r>
      <t xml:space="preserve">Practice assessment 1: Assessment book and data 
</t>
    </r>
    <r>
      <rPr>
        <b/>
        <sz val="12"/>
        <rFont val="Arial"/>
        <family val="2"/>
      </rPr>
      <t>This practice task is for familiarisation purposes only and must not be used in place of a ‘live’ task. When you feel prepared to sit the live assessment please contact your Training Provider who can schedule a live assessment for you.</t>
    </r>
  </si>
  <si>
    <t>Task 2.1</t>
  </si>
  <si>
    <t>Notice to candidates</t>
  </si>
  <si>
    <t>You must:</t>
  </si>
  <si>
    <t>•</t>
  </si>
  <si>
    <t>download files as instructed</t>
  </si>
  <si>
    <t>save and rename files as instructed</t>
  </si>
  <si>
    <t>upload the required files to the assessment platform within the time allowed</t>
  </si>
  <si>
    <t xml:space="preserve">make sure you have uploaded the correct files before deleting locally saved copies at the end of the assessment. </t>
  </si>
  <si>
    <r>
      <t xml:space="preserve">You must </t>
    </r>
    <r>
      <rPr>
        <b/>
        <sz val="11"/>
        <color indexed="8"/>
        <rFont val="Calibri"/>
        <family val="2"/>
      </rPr>
      <t>not</t>
    </r>
    <r>
      <rPr>
        <sz val="11"/>
        <color indexed="8"/>
        <rFont val="Calibri"/>
        <family val="2"/>
      </rPr>
      <t>:</t>
    </r>
  </si>
  <si>
    <t>use the internet, other than to access the assessment platform</t>
  </si>
  <si>
    <t>access email and unauthorised data, however stored.</t>
  </si>
  <si>
    <t>Copyright of AAT assessments and materials:</t>
  </si>
  <si>
    <t>AAT assessment material is copyright protected. You are not permitted to copy, distribute, download, modify, reuse, reproduce, repost, retransmit, disseminate, publish, broadcast, circulate, sell or otherwise use AAT assessment material.</t>
  </si>
  <si>
    <t>Task 2.1 (25 marks)</t>
  </si>
  <si>
    <t>Your role</t>
  </si>
  <si>
    <t>You are Sam Jones, a part-qualified Accounting Technician. You work for BLM &amp; Co, a business which manufactures and sells sinks. BLM &amp; Co is owned and run by Brian and Lakmani Moore in partnership.</t>
  </si>
  <si>
    <t>You cover all aspects of bookkeeping and accounting for the business.</t>
  </si>
  <si>
    <t>Situation</t>
  </si>
  <si>
    <t>BLM &amp; Co had originally budgeted to make and sell 5,000 sinks in the quarter to 31 March 20X8. Due to a marketing campaign, however, it actually made and sold 6,000 sinks in the quarter.</t>
  </si>
  <si>
    <t>The original budget for the quarter to 31 March 20X8 is in the ‘Original Budget’ worksheet of this spreadsheet.</t>
  </si>
  <si>
    <t>Today’s date is 20 April 20X8.</t>
  </si>
  <si>
    <r>
      <t xml:space="preserve">You must save this spreadsheet file from the assessment environment. Save the spreadsheet in the appropriate location and rename it using the following format: </t>
    </r>
    <r>
      <rPr>
        <b/>
        <sz val="10"/>
        <color theme="1"/>
        <rFont val="Arial"/>
        <family val="2"/>
      </rPr>
      <t>‘your initial-surname-AAT no-ddmmyy-Task2-1’</t>
    </r>
    <r>
      <rPr>
        <sz val="10"/>
        <color theme="1"/>
        <rFont val="Arial"/>
        <family val="2"/>
      </rPr>
      <t>.</t>
    </r>
  </si>
  <si>
    <t>For example: J-Donnovan-123456-1203xx-Task2-1</t>
  </si>
  <si>
    <r>
      <t xml:space="preserve">A </t>
    </r>
    <r>
      <rPr>
        <b/>
        <sz val="10"/>
        <color indexed="8"/>
        <rFont val="Arial"/>
        <family val="2"/>
      </rPr>
      <t>high degree of accuracy</t>
    </r>
    <r>
      <rPr>
        <sz val="10"/>
        <color indexed="8"/>
        <rFont val="Arial"/>
        <family val="2"/>
      </rPr>
      <t xml:space="preserve"> is required. You </t>
    </r>
    <r>
      <rPr>
        <b/>
        <sz val="10"/>
        <color indexed="8"/>
        <rFont val="Arial"/>
        <family val="2"/>
      </rPr>
      <t>must save your work as a .XLSX file</t>
    </r>
    <r>
      <rPr>
        <sz val="10"/>
        <color indexed="8"/>
        <rFont val="Arial"/>
        <family val="2"/>
      </rPr>
      <t xml:space="preserve"> at regular intervals to avoid losing your work.</t>
    </r>
  </si>
  <si>
    <t>Tasks</t>
  </si>
  <si>
    <t>(a)</t>
  </si>
  <si>
    <t>Open the worksheet called ‘Original Budget'.</t>
  </si>
  <si>
    <t>•    In cell D1 use a formula to calculate the percentage by which to flex the original budget in light of actual activity 
     in the quarter ended 31 March 20X8.</t>
  </si>
  <si>
    <t>•    Format cell D1 as a percentage to two decimal places (#.##%).</t>
  </si>
  <si>
    <t>•    In Column D, to create a flexed budget, insert formulas to flex the revenue and costs where necessary, 
     using absolute referencing to the percentage in cell D1.</t>
  </si>
  <si>
    <t>•    In Column E, to update the actual results for the quarter, use ‘copy’ and ‘paste values’ (do NOT paste link) to 
     copy the revenue and costs from the 'Actual Results' worksheet into the correct positions.</t>
  </si>
  <si>
    <t>(9 marks)</t>
  </si>
  <si>
    <t>(b)</t>
  </si>
  <si>
    <t>In the 'Original Budget' worksheet:</t>
  </si>
  <si>
    <t>•    Calculate the operating profit figures for the original budget, flexed budget and actual results.</t>
  </si>
  <si>
    <t>•    In Column F, calculate the variances between the flexed budget and actual results, showing 
     adverse variances as negative figures and favourable variances as positive figures.</t>
  </si>
  <si>
    <r>
      <t>•   </t>
    </r>
    <r>
      <rPr>
        <sz val="10"/>
        <rFont val="Arial"/>
        <family val="2"/>
      </rPr>
      <t xml:space="preserve"> Insert a formula in cell F16 (the operating profit variance) to total cells F5 to F15.</t>
    </r>
  </si>
  <si>
    <t>(c)</t>
  </si>
  <si>
    <r>
      <t xml:space="preserve">•    Insert an IF statement in cell F18 that will show </t>
    </r>
    <r>
      <rPr>
        <sz val="10"/>
        <color theme="1"/>
        <rFont val="Arial"/>
        <family val="2"/>
      </rPr>
      <t xml:space="preserve"> 'Agreed' if the figure for the operating profit variance is the same
     as the difference between the column totals for the flexed budget and actual results, and ‘Check’ if they do not.</t>
    </r>
  </si>
  <si>
    <t>•    Freeze the worksheet so that the range A1:B16 always remains visible during scrolling.</t>
  </si>
  <si>
    <t>(4 marks)</t>
  </si>
  <si>
    <r>
      <t>Brian and Lakmani ha</t>
    </r>
    <r>
      <rPr>
        <sz val="10"/>
        <color theme="1"/>
        <rFont val="Arial"/>
        <family val="2"/>
      </rPr>
      <t>ve been told</t>
    </r>
    <r>
      <rPr>
        <sz val="10"/>
        <rFont val="Arial"/>
        <family val="2"/>
      </rPr>
      <t xml:space="preserve"> by the bank that their </t>
    </r>
    <r>
      <rPr>
        <sz val="10"/>
        <color theme="1"/>
        <rFont val="Arial"/>
        <family val="2"/>
      </rPr>
      <t xml:space="preserve">target profit for the next quarter must be £95,000. </t>
    </r>
    <r>
      <rPr>
        <sz val="10"/>
        <rFont val="Arial"/>
        <family val="2"/>
      </rPr>
      <t xml:space="preserve">Brian wants to know by how much the cost of Direct materials 3 needs to be reduced in order to meet this target profit. </t>
    </r>
  </si>
  <si>
    <t>(d)</t>
  </si>
  <si>
    <r>
      <t xml:space="preserve">To be able to answer Brian’s question you will need to use the Goal Seek function, but you </t>
    </r>
    <r>
      <rPr>
        <b/>
        <sz val="10"/>
        <color theme="1"/>
        <rFont val="Arial"/>
        <family val="2"/>
      </rPr>
      <t>must</t>
    </r>
    <r>
      <rPr>
        <sz val="10"/>
        <color theme="1"/>
        <rFont val="Arial"/>
        <family val="2"/>
      </rPr>
      <t xml:space="preserve"> capture the evidence of this in the worksheet called ‘Screen Print’ </t>
    </r>
    <r>
      <rPr>
        <b/>
        <sz val="10"/>
        <color theme="1"/>
        <rFont val="Arial"/>
        <family val="2"/>
      </rPr>
      <t>before</t>
    </r>
    <r>
      <rPr>
        <sz val="10"/>
        <color theme="1"/>
        <rFont val="Arial"/>
        <family val="2"/>
      </rPr>
      <t xml:space="preserve"> accepting the Goal Seek answer.</t>
    </r>
  </si>
  <si>
    <t xml:space="preserve">•    Copy all the data in the ‘Original Budget’ worksheet and paste (not paste-link) it into the 'Goal Seek' worksheet, 
     starting in cell A1. 
</t>
  </si>
  <si>
    <t xml:space="preserve">•     In the 'Goal Seek' worksheet use the Goal Seek function to investigate what change in the actual Direct materials 3
      cost figure (cell E8) would be required to generate an actual operating profit of £95,000 in cell E16. </t>
  </si>
  <si>
    <r>
      <t>•</t>
    </r>
    <r>
      <rPr>
        <b/>
        <sz val="10"/>
        <rFont val="Arial"/>
        <family val="2"/>
      </rPr>
      <t xml:space="preserve">    Before</t>
    </r>
    <r>
      <rPr>
        <sz val="10"/>
        <rFont val="Arial"/>
        <family val="2"/>
      </rPr>
      <t xml:space="preserve"> selecting OK in the Goal Seek dialogue box, use the snipping tool or print screen function and 
     paste the image of the dialogue box into the worksheet called ‘Screen Print’, to capture evidence of your 
     work.</t>
    </r>
  </si>
  <si>
    <t>•    Return to the ‘Goal Seek’ worksheet and accept the Goal Seek answer.</t>
  </si>
  <si>
    <t>(3 marks)</t>
  </si>
  <si>
    <t xml:space="preserve">At the end of this task you should have one spreadsheet (saved as a .XLSX file) to upload to the assessment environment. This should have five worksheets titled: 'Assessment tasks', ‘Original Budget’,  ‘Actual Results’, ‘Goal seek’, and 'Screen print' with information and data in them. </t>
  </si>
  <si>
    <t>Advanced Diploma Synoptic Assessment</t>
  </si>
  <si>
    <t>Assessment book and data</t>
  </si>
  <si>
    <t>Advanced Diploma Synoptic forms part of the following qualifications:</t>
  </si>
  <si>
    <t>AAT Advanced Diploma in Accounting (AQ2016)</t>
  </si>
  <si>
    <r>
      <t xml:space="preserve">QCF qual ref: </t>
    </r>
    <r>
      <rPr>
        <sz val="11"/>
        <color indexed="8"/>
        <rFont val="Calibri"/>
        <family val="2"/>
      </rPr>
      <t>601/6554/6</t>
    </r>
  </si>
  <si>
    <t>Contact us</t>
  </si>
  <si>
    <t>Call us on 0845 863 0800 (UK)</t>
  </si>
  <si>
    <t>+44 (0)20 7397 3000 (outside UK)</t>
  </si>
  <si>
    <t>Lines are open 09:00 to 17:00</t>
  </si>
  <si>
    <t>Monday to Friday (UK time)</t>
  </si>
  <si>
    <t>Email us at aat@aat.org.uk</t>
  </si>
  <si>
    <t>Visit us at aat.org.uk</t>
  </si>
  <si>
    <t>Association of</t>
  </si>
  <si>
    <t>Accounting Technicians</t>
  </si>
  <si>
    <t>140 Aldersgate Street</t>
  </si>
  <si>
    <t>London EC1A 4HY</t>
  </si>
  <si>
    <t>United Kingdom</t>
  </si>
  <si>
    <t>Registered charity no. 105072</t>
  </si>
  <si>
    <t xml:space="preserve">BLM &amp; Co: original budget for quarter ended 31 March 20X8 </t>
  </si>
  <si>
    <t>Item</t>
  </si>
  <si>
    <t>Original Budget £</t>
  </si>
  <si>
    <t>Flexed Budget £</t>
  </si>
  <si>
    <t>Actual Results £</t>
  </si>
  <si>
    <t>Variances £</t>
  </si>
  <si>
    <t>Revenue</t>
  </si>
  <si>
    <t>Materials:</t>
  </si>
  <si>
    <t>Direct materials 1</t>
  </si>
  <si>
    <t>Direct materials 2</t>
  </si>
  <si>
    <t>Direct materials 3</t>
  </si>
  <si>
    <t>Direct labour:</t>
  </si>
  <si>
    <t>Skilled</t>
  </si>
  <si>
    <t>Unskilled</t>
  </si>
  <si>
    <t>Variable overheads:</t>
  </si>
  <si>
    <t>Supervision</t>
  </si>
  <si>
    <t>Quality Control</t>
  </si>
  <si>
    <t>Production planning</t>
  </si>
  <si>
    <t>Fixed overheads:</t>
  </si>
  <si>
    <t>Administration</t>
  </si>
  <si>
    <t>Selling and distribution</t>
  </si>
  <si>
    <t>Operating Profit</t>
  </si>
  <si>
    <t xml:space="preserve">BLM &amp; Co: actual results for quarter ended 31 March 20X8 </t>
  </si>
  <si>
    <t xml:space="preserve">Supervision </t>
  </si>
  <si>
    <t>Operating profit</t>
  </si>
  <si>
    <t>Made and sold in quarter: 6,000 sinks</t>
  </si>
  <si>
    <t>Paste your Goal Seek screen print/snip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</si>
</sst>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47" x14ac:knownFonts="1">
    <font>
      <sz val="11"/>
      <color theme="1"/>
      <name val="Calibri"/>
      <family val="2"/>
    </font>
    <font>
      <sz val="10"/>
      <color theme="1"/>
      <name val="Arial"/>
      <family val="2"/>
    </font>
    <font>
      <sz val="11"/>
      <name val="Arial"/>
      <family val="2"/>
    </font>
    <font>
      <sz val="11"/>
      <color theme="1"/>
      <name val="Calibri"/>
      <family val="2"/>
      <scheme val="minor"/>
    </font>
    <font>
      <sz val="11"/>
      <color theme="1"/>
      <name val="Arial"/>
      <family val="2"/>
    </font>
    <font>
      <b/>
      <sz val="11"/>
      <color theme="1"/>
      <name val="Arial"/>
      <family val="2"/>
    </font>
    <font>
      <sz val="11"/>
      <color rgb="FFFF0000"/>
      <name val="Arial"/>
      <family val="2"/>
    </font>
    <font>
      <sz val="11"/>
      <color theme="1"/>
      <name val="Calibri"/>
      <family val="2"/>
    </font>
    <font>
      <b/>
      <sz val="11"/>
      <color rgb="FFFF0000"/>
      <name val="Calibri"/>
      <family val="2"/>
    </font>
    <font>
      <sz val="16"/>
      <color theme="1"/>
      <name val="Calibri"/>
      <family val="2"/>
    </font>
    <font>
      <b/>
      <sz val="11"/>
      <color indexed="8"/>
      <name val="Calibri"/>
      <family val="2"/>
    </font>
    <font>
      <sz val="11"/>
      <color indexed="8"/>
      <name val="Calibri"/>
      <family val="2"/>
    </font>
    <font>
      <sz val="11"/>
      <color theme="1"/>
      <name val="Calibri"/>
      <family val="2"/>
    </font>
    <font>
      <sz val="11"/>
      <color theme="0" tint="-0.499984740745262"/>
      <name val="Calibri"/>
      <family val="2"/>
    </font>
    <font>
      <sz val="11"/>
      <color rgb="FFFF0000"/>
      <name val="Calibri"/>
      <family val="2"/>
    </font>
    <font>
      <b/>
      <sz val="18"/>
      <color theme="0"/>
      <name val="Arial"/>
      <family val="2"/>
    </font>
    <font>
      <b/>
      <sz val="12"/>
      <color theme="0"/>
      <name val="Arial"/>
      <family val="2"/>
    </font>
    <font>
      <b/>
      <sz val="18"/>
      <name val="Arial"/>
      <family val="2"/>
    </font>
    <font>
      <b/>
      <sz val="12"/>
      <name val="Arial"/>
      <family val="2"/>
    </font>
    <font>
      <sz val="11"/>
      <color rgb="FF00B050"/>
      <name val="Arial"/>
      <family val="2"/>
    </font>
    <font>
      <b/>
      <sz val="16"/>
      <name val="Arial"/>
      <family val="2"/>
    </font>
    <font>
      <b/>
      <sz val="14"/>
      <color rgb="FFFFFFFF"/>
      <name val="Arial"/>
      <family val="2"/>
    </font>
    <font>
      <b/>
      <sz val="11"/>
      <color rgb="FFFFFFFF"/>
      <name val="Arial"/>
      <family val="2"/>
    </font>
    <font>
      <sz val="10"/>
      <name val="Arial"/>
      <family val="2"/>
    </font>
    <font>
      <b/>
      <sz val="10"/>
      <name val="Arial"/>
      <family val="2"/>
    </font>
    <font>
      <b/>
      <sz val="10"/>
      <color theme="1"/>
      <name val="Arial"/>
      <family val="2"/>
    </font>
    <font>
      <sz val="10"/>
      <color theme="1"/>
      <name val="Arial"/>
      <family val="2"/>
    </font>
    <font>
      <b/>
      <sz val="16"/>
      <color rgb="FF000000"/>
      <name val="Arial"/>
      <family val="2"/>
    </font>
    <font>
      <b/>
      <sz val="12"/>
      <color rgb="FF00AB4E"/>
      <name val="Arial"/>
      <family val="2"/>
    </font>
    <font>
      <sz val="10"/>
      <color theme="0" tint="-0.499984740745262"/>
      <name val="Arial"/>
      <family val="2"/>
    </font>
    <font>
      <sz val="10"/>
      <color rgb="FFFF0000"/>
      <name val="Arial"/>
      <family val="2"/>
    </font>
    <font>
      <sz val="11"/>
      <color theme="1"/>
      <name val="Calibri"/>
      <family val="2"/>
      <scheme val="minor"/>
    </font>
    <font>
      <sz val="11"/>
      <color rgb="FFFF0000"/>
      <name val="Calibri"/>
      <family val="2"/>
      <scheme val="minor"/>
    </font>
    <font>
      <b/>
      <sz val="11"/>
      <color theme="1"/>
      <name val="Calibri"/>
      <family val="2"/>
    </font>
    <font>
      <b/>
      <sz val="11"/>
      <color theme="1"/>
      <name val="Calibri"/>
      <family val="2"/>
      <scheme val="minor"/>
    </font>
    <font>
      <sz val="10"/>
      <color theme="1"/>
      <name val="Symbol"/>
      <family val="1"/>
      <charset val="2"/>
    </font>
    <font>
      <sz val="10"/>
      <color rgb="FF808080"/>
      <name val="Arial"/>
      <family val="2"/>
    </font>
    <font>
      <sz val="11"/>
      <color theme="0" tint="-0.499984740745262"/>
      <name val="Calibri"/>
      <family val="2"/>
      <scheme val="minor"/>
    </font>
    <font>
      <b/>
      <sz val="12"/>
      <color rgb="FF000000"/>
      <name val="Arial"/>
      <family val="2"/>
    </font>
    <font>
      <b/>
      <sz val="10"/>
      <color rgb="FF000000"/>
      <name val="Arial"/>
      <family val="2"/>
    </font>
    <font>
      <sz val="10"/>
      <color rgb="FF000000"/>
      <name val="Arial"/>
      <family val="2"/>
    </font>
    <font>
      <b/>
      <sz val="9"/>
      <color rgb="FF000000"/>
      <name val="Arial"/>
      <family val="2"/>
    </font>
    <font>
      <sz val="9"/>
      <color rgb="FF000000"/>
      <name val="Arial"/>
      <family val="2"/>
    </font>
    <font>
      <b/>
      <sz val="8"/>
      <color rgb="FF000000"/>
      <name val="Arial"/>
      <family val="2"/>
    </font>
    <font>
      <sz val="10"/>
      <color indexed="8"/>
      <name val="Arial"/>
      <family val="2"/>
    </font>
    <font>
      <b/>
      <sz val="11"/>
      <name val="Arial"/>
      <family val="2"/>
    </font>
    <font>
      <b/>
      <sz val="10"/>
      <color indexed="8"/>
      <name val="Arial"/>
      <family val="2"/>
    </font>
  </fonts>
  <fills count="5">
    <fill>
      <patternFill patternType="none"/>
    </fill>
    <fill>
      <patternFill patternType="gray125"/>
    </fill>
    <fill>
      <patternFill patternType="solid">
        <fgColor theme="5" tint="0.59996337778862885"/>
        <bgColor indexed="64"/>
      </patternFill>
    </fill>
    <fill>
      <patternFill patternType="solid">
        <fgColor rgb="FF00AB4E"/>
        <bgColor indexed="64"/>
      </patternFill>
    </fill>
    <fill>
      <patternFill patternType="solid">
        <fgColor theme="0" tint="-4.9989318521683403E-2"/>
        <bgColor indexed="64"/>
      </patternFill>
    </fill>
  </fills>
  <borders count="2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style="thin">
        <color theme="1"/>
      </left>
      <right style="thin">
        <color theme="0"/>
      </right>
      <top style="thin">
        <color theme="1"/>
      </top>
      <bottom style="thin">
        <color theme="1"/>
      </bottom>
      <diagonal/>
    </border>
    <border>
      <left style="thin">
        <color theme="0"/>
      </left>
      <right style="thin">
        <color theme="1"/>
      </right>
      <top style="thin">
        <color theme="1"/>
      </top>
      <bottom style="thin">
        <color theme="1"/>
      </bottom>
      <diagonal/>
    </border>
    <border>
      <left style="thin">
        <color theme="1"/>
      </left>
      <right/>
      <top/>
      <bottom/>
      <diagonal/>
    </border>
    <border>
      <left/>
      <right style="thin">
        <color theme="1"/>
      </right>
      <top/>
      <bottom/>
      <diagonal/>
    </border>
    <border>
      <left style="medium">
        <color rgb="FF00B050"/>
      </left>
      <right/>
      <top style="medium">
        <color rgb="FF00B050"/>
      </top>
      <bottom/>
      <diagonal/>
    </border>
    <border>
      <left/>
      <right style="medium">
        <color rgb="FF00B050"/>
      </right>
      <top style="medium">
        <color rgb="FF00B050"/>
      </top>
      <bottom/>
      <diagonal/>
    </border>
    <border>
      <left style="medium">
        <color rgb="FF00B050"/>
      </left>
      <right/>
      <top/>
      <bottom/>
      <diagonal/>
    </border>
    <border>
      <left/>
      <right style="medium">
        <color rgb="FF00B050"/>
      </right>
      <top/>
      <bottom/>
      <diagonal/>
    </border>
    <border>
      <left style="medium">
        <color rgb="FF00B050"/>
      </left>
      <right/>
      <top/>
      <bottom style="medium">
        <color rgb="FF00B050"/>
      </bottom>
      <diagonal/>
    </border>
    <border>
      <left/>
      <right style="medium">
        <color rgb="FF00B050"/>
      </right>
      <top/>
      <bottom style="medium">
        <color rgb="FF00B050"/>
      </bottom>
      <diagonal/>
    </border>
    <border>
      <left style="medium">
        <color rgb="FF00B050"/>
      </left>
      <right/>
      <top style="medium">
        <color rgb="FF00B050"/>
      </top>
      <bottom style="medium">
        <color rgb="FF00B050"/>
      </bottom>
      <diagonal/>
    </border>
    <border>
      <left/>
      <right style="medium">
        <color rgb="FF00B050"/>
      </right>
      <top style="medium">
        <color rgb="FF00B050"/>
      </top>
      <bottom style="medium">
        <color rgb="FF00B050"/>
      </bottom>
      <diagonal/>
    </border>
    <border>
      <left style="thin">
        <color theme="0"/>
      </left>
      <right/>
      <top/>
      <bottom style="thin">
        <color theme="0"/>
      </bottom>
      <diagonal/>
    </border>
    <border>
      <left/>
      <right/>
      <top/>
      <bottom style="thin">
        <color theme="0"/>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3">
    <xf numFmtId="0" fontId="0" fillId="0" borderId="0"/>
    <xf numFmtId="0" fontId="3" fillId="0" borderId="0"/>
    <xf numFmtId="9" fontId="7" fillId="0" borderId="0" applyFont="0" applyFill="0" applyBorder="0" applyAlignment="0" applyProtection="0"/>
  </cellStyleXfs>
  <cellXfs count="121">
    <xf numFmtId="0" fontId="0" fillId="0" borderId="0" xfId="0"/>
    <xf numFmtId="0" fontId="4" fillId="0" borderId="0" xfId="0" applyFont="1"/>
    <xf numFmtId="0" fontId="5" fillId="0" borderId="0" xfId="0" applyFont="1"/>
    <xf numFmtId="0" fontId="6" fillId="0" borderId="0" xfId="0" applyFont="1"/>
    <xf numFmtId="0" fontId="4" fillId="0" borderId="0" xfId="0" applyFont="1" applyAlignment="1">
      <alignment horizontal="right"/>
    </xf>
    <xf numFmtId="0" fontId="2" fillId="0" borderId="0" xfId="0" applyNumberFormat="1" applyFont="1" applyAlignment="1">
      <alignment horizontal="right"/>
    </xf>
    <xf numFmtId="0" fontId="2" fillId="0" borderId="0" xfId="0" applyFont="1" applyAlignment="1">
      <alignment horizontal="right"/>
    </xf>
    <xf numFmtId="0" fontId="6" fillId="0" borderId="0" xfId="0" applyFont="1" applyAlignment="1">
      <alignment horizontal="right"/>
    </xf>
    <xf numFmtId="164" fontId="4" fillId="0" borderId="0" xfId="0" applyNumberFormat="1" applyFont="1"/>
    <xf numFmtId="164" fontId="0" fillId="0" borderId="0" xfId="0" applyNumberFormat="1"/>
    <xf numFmtId="164" fontId="6" fillId="0" borderId="0" xfId="0" applyNumberFormat="1" applyFont="1"/>
    <xf numFmtId="9" fontId="4" fillId="0" borderId="0" xfId="2" applyFont="1"/>
    <xf numFmtId="0" fontId="8" fillId="0" borderId="0" xfId="0" applyFont="1"/>
    <xf numFmtId="0" fontId="9" fillId="0" borderId="0" xfId="0" applyFont="1"/>
    <xf numFmtId="0" fontId="16" fillId="3" borderId="6" xfId="0" applyFont="1" applyFill="1" applyBorder="1" applyAlignment="1">
      <alignment vertical="center"/>
    </xf>
    <xf numFmtId="0" fontId="15" fillId="3" borderId="7" xfId="0" applyFont="1" applyFill="1" applyBorder="1" applyAlignment="1">
      <alignment vertical="center"/>
    </xf>
    <xf numFmtId="0" fontId="22" fillId="4" borderId="4" xfId="0" applyFont="1" applyFill="1" applyBorder="1" applyAlignment="1">
      <alignment horizontal="left" vertical="center"/>
    </xf>
    <xf numFmtId="0" fontId="22" fillId="4" borderId="5" xfId="0" applyFont="1" applyFill="1" applyBorder="1" applyAlignment="1">
      <alignment horizontal="left" vertical="center"/>
    </xf>
    <xf numFmtId="0" fontId="23" fillId="4" borderId="10" xfId="0" applyFont="1" applyFill="1" applyBorder="1" applyAlignment="1">
      <alignment horizontal="left" vertical="center"/>
    </xf>
    <xf numFmtId="0" fontId="23" fillId="4" borderId="11" xfId="0" applyFont="1" applyFill="1" applyBorder="1" applyAlignment="1">
      <alignment horizontal="left" vertical="center"/>
    </xf>
    <xf numFmtId="0" fontId="24" fillId="4" borderId="10" xfId="0" applyFont="1" applyFill="1" applyBorder="1" applyAlignment="1">
      <alignment horizontal="center" vertical="center"/>
    </xf>
    <xf numFmtId="0" fontId="25" fillId="4" borderId="10" xfId="0" applyFont="1" applyFill="1" applyBorder="1" applyAlignment="1">
      <alignment horizontal="center"/>
    </xf>
    <xf numFmtId="0" fontId="27" fillId="4" borderId="10" xfId="0" applyFont="1" applyFill="1" applyBorder="1" applyAlignment="1">
      <alignment vertical="center"/>
    </xf>
    <xf numFmtId="0" fontId="17" fillId="4" borderId="11" xfId="0" applyFont="1" applyFill="1" applyBorder="1" applyAlignment="1">
      <alignment horizontal="left" vertical="center"/>
    </xf>
    <xf numFmtId="0" fontId="24" fillId="4" borderId="10" xfId="0" applyFont="1" applyFill="1" applyBorder="1" applyAlignment="1">
      <alignment horizontal="center" vertical="top"/>
    </xf>
    <xf numFmtId="0" fontId="31" fillId="0" borderId="0" xfId="1" applyFont="1" applyBorder="1" applyAlignment="1"/>
    <xf numFmtId="0" fontId="29" fillId="0" borderId="0" xfId="0" applyFont="1" applyBorder="1" applyAlignment="1">
      <alignment horizontal="left" vertical="top"/>
    </xf>
    <xf numFmtId="0" fontId="23" fillId="0" borderId="0" xfId="0" applyFont="1" applyBorder="1" applyAlignment="1">
      <alignment horizontal="left" vertical="top"/>
    </xf>
    <xf numFmtId="0" fontId="13" fillId="0" borderId="0" xfId="0" applyFont="1" applyBorder="1" applyAlignment="1">
      <alignment horizontal="right"/>
    </xf>
    <xf numFmtId="0" fontId="25" fillId="0" borderId="0" xfId="0" applyFont="1" applyBorder="1" applyAlignment="1">
      <alignment horizontal="left" vertical="center"/>
    </xf>
    <xf numFmtId="0" fontId="33" fillId="0" borderId="0" xfId="0" applyFont="1" applyBorder="1"/>
    <xf numFmtId="0" fontId="24" fillId="0" borderId="2" xfId="0" applyFont="1" applyBorder="1" applyAlignment="1">
      <alignment horizontal="left" vertical="top" wrapText="1"/>
    </xf>
    <xf numFmtId="0" fontId="23" fillId="0" borderId="3" xfId="0" applyFont="1" applyBorder="1" applyAlignment="1">
      <alignment horizontal="left" vertical="top" wrapText="1"/>
    </xf>
    <xf numFmtId="0" fontId="23" fillId="0" borderId="1" xfId="0" applyFont="1" applyBorder="1" applyAlignment="1">
      <alignment horizontal="center" vertical="top"/>
    </xf>
    <xf numFmtId="0" fontId="23" fillId="0" borderId="1" xfId="0" applyFont="1" applyBorder="1" applyAlignment="1">
      <alignment vertical="top" wrapText="1"/>
    </xf>
    <xf numFmtId="0" fontId="38" fillId="0" borderId="1" xfId="0" applyFont="1" applyBorder="1"/>
    <xf numFmtId="0" fontId="39" fillId="0" borderId="1" xfId="0" applyFont="1" applyBorder="1"/>
    <xf numFmtId="0" fontId="40" fillId="0" borderId="1" xfId="0" applyFont="1" applyBorder="1"/>
    <xf numFmtId="0" fontId="38" fillId="0" borderId="1" xfId="0" applyFont="1" applyBorder="1" applyAlignment="1">
      <alignment vertical="center"/>
    </xf>
    <xf numFmtId="0" fontId="41" fillId="0" borderId="1" xfId="0" applyFont="1" applyBorder="1" applyAlignment="1">
      <alignment vertical="center"/>
    </xf>
    <xf numFmtId="0" fontId="42" fillId="0" borderId="1" xfId="0" applyFont="1" applyBorder="1" applyAlignment="1">
      <alignment vertical="center"/>
    </xf>
    <xf numFmtId="0" fontId="43" fillId="0" borderId="1" xfId="0" applyFont="1" applyBorder="1" applyAlignment="1">
      <alignment vertical="center"/>
    </xf>
    <xf numFmtId="0" fontId="45" fillId="0" borderId="0" xfId="0" applyFont="1"/>
    <xf numFmtId="0" fontId="12" fillId="0" borderId="0" xfId="0" applyFont="1" applyBorder="1" applyAlignment="1"/>
    <xf numFmtId="0" fontId="13" fillId="0" borderId="0" xfId="0" applyFont="1" applyBorder="1" applyAlignment="1">
      <alignment horizontal="right" vertical="top"/>
    </xf>
    <xf numFmtId="0" fontId="12" fillId="0" borderId="0" xfId="0" applyFont="1" applyBorder="1"/>
    <xf numFmtId="0" fontId="14" fillId="0" borderId="0" xfId="0" applyFont="1" applyBorder="1"/>
    <xf numFmtId="0" fontId="18" fillId="0" borderId="0" xfId="0" applyFont="1" applyBorder="1" applyAlignment="1">
      <alignment horizontal="left" vertical="top"/>
    </xf>
    <xf numFmtId="0" fontId="19" fillId="0" borderId="0" xfId="0" applyFont="1" applyBorder="1" applyAlignment="1"/>
    <xf numFmtId="0" fontId="20" fillId="0" borderId="0" xfId="0" applyFont="1" applyBorder="1" applyAlignment="1">
      <alignment horizontal="left" vertical="top"/>
    </xf>
    <xf numFmtId="0" fontId="28" fillId="0" borderId="0" xfId="0" applyFont="1" applyBorder="1" applyAlignment="1">
      <alignment horizontal="left" vertical="top"/>
    </xf>
    <xf numFmtId="0" fontId="24" fillId="0" borderId="0" xfId="0" applyFont="1" applyBorder="1" applyAlignment="1">
      <alignment horizontal="left" vertical="top"/>
    </xf>
    <xf numFmtId="0" fontId="29" fillId="0" borderId="0" xfId="0" applyFont="1" applyBorder="1" applyAlignment="1">
      <alignment horizontal="left" vertical="top" wrapText="1"/>
    </xf>
    <xf numFmtId="0" fontId="30" fillId="0" borderId="0" xfId="0" applyFont="1" applyBorder="1" applyAlignment="1">
      <alignment vertical="top"/>
    </xf>
    <xf numFmtId="0" fontId="26" fillId="0" borderId="0" xfId="0" applyFont="1" applyBorder="1" applyAlignment="1">
      <alignment vertical="top"/>
    </xf>
    <xf numFmtId="0" fontId="25" fillId="0" borderId="0" xfId="0" applyFont="1" applyBorder="1" applyAlignment="1"/>
    <xf numFmtId="0" fontId="14" fillId="0" borderId="0" xfId="0" applyFont="1" applyBorder="1" applyAlignment="1"/>
    <xf numFmtId="0" fontId="32" fillId="0" borderId="0" xfId="1" applyFont="1" applyBorder="1" applyAlignment="1"/>
    <xf numFmtId="0" fontId="23" fillId="0" borderId="0" xfId="0" applyFont="1" applyBorder="1" applyAlignment="1">
      <alignment vertical="center"/>
    </xf>
    <xf numFmtId="0" fontId="25" fillId="0" borderId="0" xfId="0" applyFont="1" applyBorder="1" applyAlignment="1">
      <alignment horizontal="left" vertical="top"/>
    </xf>
    <xf numFmtId="0" fontId="23" fillId="0" borderId="0" xfId="0" applyFont="1" applyBorder="1" applyAlignment="1">
      <alignment horizontal="left" vertical="top" wrapText="1"/>
    </xf>
    <xf numFmtId="0" fontId="31" fillId="0" borderId="0" xfId="1" applyFont="1" applyBorder="1" applyAlignment="1">
      <alignment horizontal="left" vertical="top"/>
    </xf>
    <xf numFmtId="0" fontId="23" fillId="0" borderId="0" xfId="0" applyFont="1" applyBorder="1" applyAlignment="1">
      <alignment horizontal="left" vertical="center" wrapText="1"/>
    </xf>
    <xf numFmtId="0" fontId="23" fillId="0" borderId="0" xfId="0" applyFont="1" applyFill="1" applyBorder="1" applyAlignment="1">
      <alignment horizontal="left" vertical="center" wrapText="1"/>
    </xf>
    <xf numFmtId="0" fontId="29" fillId="0" borderId="0" xfId="0" applyFont="1" applyBorder="1" applyAlignment="1">
      <alignment horizontal="right"/>
    </xf>
    <xf numFmtId="0" fontId="32" fillId="0" borderId="0" xfId="1" applyFont="1" applyBorder="1" applyAlignment="1">
      <alignment wrapText="1"/>
    </xf>
    <xf numFmtId="0" fontId="23" fillId="0" borderId="0" xfId="0" applyFont="1" applyBorder="1" applyAlignment="1">
      <alignment horizontal="left" vertical="center"/>
    </xf>
    <xf numFmtId="0" fontId="29" fillId="0" borderId="0" xfId="0" applyFont="1" applyBorder="1" applyAlignment="1">
      <alignment horizontal="right" vertical="center"/>
    </xf>
    <xf numFmtId="0" fontId="30" fillId="0" borderId="0" xfId="0" applyFont="1" applyBorder="1" applyAlignment="1">
      <alignment horizontal="left" vertical="top" wrapText="1"/>
    </xf>
    <xf numFmtId="0" fontId="32" fillId="0" borderId="0" xfId="1" applyFont="1" applyBorder="1" applyAlignment="1">
      <alignment vertical="top"/>
    </xf>
    <xf numFmtId="0" fontId="34" fillId="0" borderId="0" xfId="1" applyFont="1" applyBorder="1" applyAlignment="1"/>
    <xf numFmtId="0" fontId="25" fillId="0" borderId="0" xfId="0" applyFont="1" applyBorder="1" applyAlignment="1">
      <alignment vertical="center"/>
    </xf>
    <xf numFmtId="0" fontId="35" fillId="0" borderId="0" xfId="1" applyFont="1" applyBorder="1" applyAlignment="1">
      <alignment horizontal="left" vertical="top"/>
    </xf>
    <xf numFmtId="0" fontId="36" fillId="0" borderId="0" xfId="1" applyFont="1" applyBorder="1" applyAlignment="1">
      <alignment horizontal="left" vertical="center"/>
    </xf>
    <xf numFmtId="0" fontId="37" fillId="0" borderId="0" xfId="1" applyFont="1" applyBorder="1" applyAlignment="1">
      <alignment horizontal="right" vertical="top"/>
    </xf>
    <xf numFmtId="0" fontId="25" fillId="0" borderId="0" xfId="1" applyFont="1" applyBorder="1" applyAlignment="1">
      <alignment horizontal="left" vertical="top"/>
    </xf>
    <xf numFmtId="0" fontId="36" fillId="0" borderId="0" xfId="1" applyFont="1" applyBorder="1" applyAlignment="1">
      <alignment horizontal="right" vertical="center"/>
    </xf>
    <xf numFmtId="0" fontId="7" fillId="0" borderId="0" xfId="0" applyFont="1" applyBorder="1" applyAlignment="1"/>
    <xf numFmtId="0" fontId="7" fillId="0" borderId="0" xfId="0" applyFont="1" applyBorder="1" applyAlignment="1">
      <alignment horizontal="left" vertical="top"/>
    </xf>
    <xf numFmtId="0" fontId="7" fillId="0" borderId="0" xfId="0" applyFont="1" applyBorder="1"/>
    <xf numFmtId="0" fontId="1" fillId="4" borderId="11" xfId="0" applyFont="1" applyFill="1" applyBorder="1" applyAlignment="1">
      <alignment horizontal="left" vertical="center"/>
    </xf>
    <xf numFmtId="0" fontId="1" fillId="4" borderId="10" xfId="0" applyFont="1" applyFill="1" applyBorder="1" applyAlignment="1"/>
    <xf numFmtId="0" fontId="1" fillId="4" borderId="11" xfId="0" applyFont="1" applyFill="1" applyBorder="1" applyAlignment="1">
      <alignment vertical="center"/>
    </xf>
    <xf numFmtId="0" fontId="1" fillId="4" borderId="10" xfId="0" applyFont="1" applyFill="1" applyBorder="1" applyAlignment="1">
      <alignment vertical="center"/>
    </xf>
    <xf numFmtId="0" fontId="1" fillId="4" borderId="11" xfId="0" applyFont="1" applyFill="1" applyBorder="1" applyAlignment="1">
      <alignment wrapText="1"/>
    </xf>
    <xf numFmtId="0" fontId="1" fillId="4" borderId="6" xfId="0" applyFont="1" applyFill="1" applyBorder="1" applyAlignment="1"/>
    <xf numFmtId="0" fontId="1" fillId="4" borderId="7" xfId="0" applyFont="1" applyFill="1" applyBorder="1" applyAlignment="1"/>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3" fillId="0" borderId="0" xfId="1" applyFont="1" applyBorder="1" applyAlignment="1"/>
    <xf numFmtId="0" fontId="1" fillId="0" borderId="0" xfId="0" applyFont="1" applyBorder="1" applyAlignment="1">
      <alignment vertical="center"/>
    </xf>
    <xf numFmtId="0" fontId="1" fillId="0" borderId="0" xfId="1" applyFont="1" applyBorder="1" applyAlignment="1">
      <alignment vertical="top"/>
    </xf>
    <xf numFmtId="0" fontId="1" fillId="0" borderId="0" xfId="0" applyFont="1" applyBorder="1" applyAlignment="1">
      <alignment vertical="top"/>
    </xf>
    <xf numFmtId="0" fontId="1" fillId="0" borderId="0" xfId="0" applyFont="1" applyBorder="1" applyAlignment="1">
      <alignment vertical="center" wrapText="1"/>
    </xf>
    <xf numFmtId="0" fontId="3" fillId="0" borderId="0" xfId="1" applyFont="1" applyBorder="1" applyAlignment="1">
      <alignment horizontal="left" vertical="top"/>
    </xf>
    <xf numFmtId="0" fontId="1" fillId="0" borderId="0" xfId="0" applyFont="1" applyBorder="1" applyAlignment="1">
      <alignment horizontal="left" vertical="center"/>
    </xf>
    <xf numFmtId="0" fontId="4" fillId="0" borderId="0" xfId="0" applyFont="1" applyBorder="1" applyAlignment="1"/>
    <xf numFmtId="0" fontId="1" fillId="0" borderId="0" xfId="1" applyFont="1" applyBorder="1" applyAlignment="1">
      <alignment horizontal="left" vertical="top"/>
    </xf>
    <xf numFmtId="0" fontId="1" fillId="0" borderId="0" xfId="1" applyFont="1" applyBorder="1" applyAlignment="1">
      <alignment horizontal="left" vertical="center"/>
    </xf>
    <xf numFmtId="0" fontId="1" fillId="0" borderId="1" xfId="0" applyFont="1" applyBorder="1" applyAlignment="1"/>
    <xf numFmtId="0" fontId="1" fillId="0" borderId="14" xfId="0" applyFont="1" applyBorder="1" applyAlignment="1">
      <alignment vertical="center"/>
    </xf>
    <xf numFmtId="0" fontId="1" fillId="0" borderId="15" xfId="0" applyFont="1" applyBorder="1" applyAlignment="1">
      <alignment vertical="center"/>
    </xf>
    <xf numFmtId="0" fontId="1" fillId="0" borderId="16" xfId="0" applyFont="1" applyBorder="1" applyAlignment="1">
      <alignment vertical="center" wrapText="1"/>
    </xf>
    <xf numFmtId="0" fontId="1" fillId="0" borderId="17" xfId="0" applyFont="1" applyBorder="1" applyAlignment="1">
      <alignment vertical="center"/>
    </xf>
    <xf numFmtId="0" fontId="23" fillId="0" borderId="18" xfId="0" applyFont="1" applyBorder="1" applyAlignment="1">
      <alignment vertical="center" wrapText="1"/>
    </xf>
    <xf numFmtId="0" fontId="23" fillId="0" borderId="19" xfId="0" applyFont="1" applyBorder="1" applyAlignment="1">
      <alignment vertical="center" wrapText="1"/>
    </xf>
    <xf numFmtId="0" fontId="15" fillId="3" borderId="4" xfId="0" applyFont="1" applyFill="1" applyBorder="1" applyAlignment="1">
      <alignment vertical="center"/>
    </xf>
    <xf numFmtId="0" fontId="15" fillId="3" borderId="5" xfId="0" applyFont="1" applyFill="1" applyBorder="1" applyAlignment="1">
      <alignment vertical="center"/>
    </xf>
    <xf numFmtId="0" fontId="21" fillId="3" borderId="8" xfId="0" applyFont="1" applyFill="1" applyBorder="1" applyAlignment="1">
      <alignment horizontal="left" vertical="center"/>
    </xf>
    <xf numFmtId="0" fontId="21" fillId="3" borderId="9" xfId="0" applyFont="1" applyFill="1" applyBorder="1" applyAlignment="1">
      <alignment horizontal="left" vertical="center"/>
    </xf>
    <xf numFmtId="0" fontId="1" fillId="4" borderId="10" xfId="0" applyFont="1" applyFill="1" applyBorder="1" applyAlignment="1">
      <alignment horizontal="left" vertical="center"/>
    </xf>
    <xf numFmtId="0" fontId="1" fillId="4" borderId="11" xfId="0" applyFont="1" applyFill="1" applyBorder="1" applyAlignment="1">
      <alignment horizontal="left" vertical="center"/>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23" fillId="0" borderId="12" xfId="0" applyFont="1" applyBorder="1" applyAlignment="1">
      <alignment horizontal="left" vertical="top" wrapText="1"/>
    </xf>
    <xf numFmtId="0" fontId="23" fillId="0" borderId="13" xfId="0" applyFont="1" applyBorder="1" applyAlignment="1">
      <alignment horizontal="left" vertical="top"/>
    </xf>
    <xf numFmtId="0" fontId="23" fillId="0" borderId="20" xfId="0" applyFont="1" applyBorder="1" applyAlignment="1">
      <alignment horizontal="left" vertical="top" wrapText="1"/>
    </xf>
    <xf numFmtId="0" fontId="23" fillId="0" borderId="21" xfId="0" applyFont="1" applyBorder="1" applyAlignment="1">
      <alignment horizontal="left" vertical="top" wrapText="1"/>
    </xf>
    <xf numFmtId="0" fontId="17" fillId="4" borderId="22" xfId="0" applyFont="1" applyFill="1" applyBorder="1" applyAlignment="1">
      <alignment vertical="center" wrapText="1"/>
    </xf>
    <xf numFmtId="0" fontId="17" fillId="4" borderId="23" xfId="0" applyFont="1" applyFill="1" applyBorder="1" applyAlignment="1">
      <alignment vertical="center" wrapText="1"/>
    </xf>
    <xf numFmtId="10" fontId="2" fillId="2" borderId="0" xfId="0" applyNumberFormat="1" applyFont="1" applyFill="1" applyAlignment="1">
      <alignment horizontal="center" vertical="center"/>
    </xf>
  </cellXfs>
  <cellStyles count="3">
    <cellStyle name="Normal" xfId="0" builtinId="0"/>
    <cellStyle name="Normal 2" xfId="1" xr:uid="{00000000-0005-0000-0000-000001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6000750</xdr:colOff>
      <xdr:row>0</xdr:row>
      <xdr:rowOff>47625</xdr:rowOff>
    </xdr:from>
    <xdr:to>
      <xdr:col>5</xdr:col>
      <xdr:colOff>558165</xdr:colOff>
      <xdr:row>0</xdr:row>
      <xdr:rowOff>971550</xdr:rowOff>
    </xdr:to>
    <xdr:pic>
      <xdr:nvPicPr>
        <xdr:cNvPr id="4131" name="Picture 1">
          <a:extLst>
            <a:ext uri="{FF2B5EF4-FFF2-40B4-BE49-F238E27FC236}">
              <a16:creationId xmlns:a16="http://schemas.microsoft.com/office/drawing/2014/main" id="{00000000-0008-0000-0000-0000231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47625"/>
          <a:ext cx="265747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581025</xdr:colOff>
      <xdr:row>0</xdr:row>
      <xdr:rowOff>152400</xdr:rowOff>
    </xdr:from>
    <xdr:to>
      <xdr:col>2</xdr:col>
      <xdr:colOff>619125</xdr:colOff>
      <xdr:row>0</xdr:row>
      <xdr:rowOff>809625</xdr:rowOff>
    </xdr:to>
    <xdr:pic>
      <xdr:nvPicPr>
        <xdr:cNvPr id="5" name="Picture 6" descr="Description: Description: AAT Logo RGB">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1025" y="152400"/>
          <a:ext cx="99060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43</xdr:row>
      <xdr:rowOff>38100</xdr:rowOff>
    </xdr:from>
    <xdr:to>
      <xdr:col>2</xdr:col>
      <xdr:colOff>6646008</xdr:colOff>
      <xdr:row>43</xdr:row>
      <xdr:rowOff>38100</xdr:rowOff>
    </xdr:to>
    <xdr:cxnSp macro="">
      <xdr:nvCxnSpPr>
        <xdr:cNvPr id="6" name="Straight Connector 5">
          <a:extLst>
            <a:ext uri="{FF2B5EF4-FFF2-40B4-BE49-F238E27FC236}">
              <a16:creationId xmlns:a16="http://schemas.microsoft.com/office/drawing/2014/main" id="{00000000-0008-0000-0000-000006000000}"/>
            </a:ext>
          </a:extLst>
        </xdr:cNvPr>
        <xdr:cNvCxnSpPr/>
      </xdr:nvCxnSpPr>
      <xdr:spPr>
        <a:xfrm>
          <a:off x="609600" y="12353925"/>
          <a:ext cx="6988908"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3810</xdr:colOff>
      <xdr:row>48</xdr:row>
      <xdr:rowOff>105198</xdr:rowOff>
    </xdr:from>
    <xdr:to>
      <xdr:col>2</xdr:col>
      <xdr:colOff>6583143</xdr:colOff>
      <xdr:row>48</xdr:row>
      <xdr:rowOff>105198</xdr:rowOff>
    </xdr:to>
    <xdr:cxnSp macro="">
      <xdr:nvCxnSpPr>
        <xdr:cNvPr id="8" name="Straight Connector 7">
          <a:extLst>
            <a:ext uri="{FF2B5EF4-FFF2-40B4-BE49-F238E27FC236}">
              <a16:creationId xmlns:a16="http://schemas.microsoft.com/office/drawing/2014/main" id="{00000000-0008-0000-0000-000008000000}"/>
            </a:ext>
          </a:extLst>
        </xdr:cNvPr>
        <xdr:cNvCxnSpPr/>
      </xdr:nvCxnSpPr>
      <xdr:spPr>
        <a:xfrm>
          <a:off x="613410" y="13783098"/>
          <a:ext cx="6922233"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xdr:colOff>
      <xdr:row>52</xdr:row>
      <xdr:rowOff>146685</xdr:rowOff>
    </xdr:from>
    <xdr:to>
      <xdr:col>2</xdr:col>
      <xdr:colOff>6655533</xdr:colOff>
      <xdr:row>52</xdr:row>
      <xdr:rowOff>146685</xdr:rowOff>
    </xdr:to>
    <xdr:cxnSp macro="">
      <xdr:nvCxnSpPr>
        <xdr:cNvPr id="10" name="Straight Connector 9">
          <a:extLst>
            <a:ext uri="{FF2B5EF4-FFF2-40B4-BE49-F238E27FC236}">
              <a16:creationId xmlns:a16="http://schemas.microsoft.com/office/drawing/2014/main" id="{00000000-0008-0000-0000-00000A000000}"/>
            </a:ext>
          </a:extLst>
        </xdr:cNvPr>
        <xdr:cNvCxnSpPr/>
      </xdr:nvCxnSpPr>
      <xdr:spPr>
        <a:xfrm>
          <a:off x="634365" y="14891385"/>
          <a:ext cx="6996528"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60</xdr:row>
      <xdr:rowOff>95250</xdr:rowOff>
    </xdr:from>
    <xdr:to>
      <xdr:col>2</xdr:col>
      <xdr:colOff>6703158</xdr:colOff>
      <xdr:row>60</xdr:row>
      <xdr:rowOff>95250</xdr:rowOff>
    </xdr:to>
    <xdr:cxnSp macro="">
      <xdr:nvCxnSpPr>
        <xdr:cNvPr id="12" name="Straight Connector 11">
          <a:extLst>
            <a:ext uri="{FF2B5EF4-FFF2-40B4-BE49-F238E27FC236}">
              <a16:creationId xmlns:a16="http://schemas.microsoft.com/office/drawing/2014/main" id="{00000000-0008-0000-0000-00000C000000}"/>
            </a:ext>
          </a:extLst>
        </xdr:cNvPr>
        <xdr:cNvCxnSpPr/>
      </xdr:nvCxnSpPr>
      <xdr:spPr>
        <a:xfrm>
          <a:off x="666750" y="15163800"/>
          <a:ext cx="6988908"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64</xdr:row>
      <xdr:rowOff>0</xdr:rowOff>
    </xdr:from>
    <xdr:to>
      <xdr:col>2</xdr:col>
      <xdr:colOff>613996</xdr:colOff>
      <xdr:row>67</xdr:row>
      <xdr:rowOff>19050</xdr:rowOff>
    </xdr:to>
    <xdr:pic>
      <xdr:nvPicPr>
        <xdr:cNvPr id="13" name="Picture 6" descr="Description: Description: AAT Logo RGB">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7192625"/>
          <a:ext cx="956896"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3857625</xdr:colOff>
      <xdr:row>64</xdr:row>
      <xdr:rowOff>28575</xdr:rowOff>
    </xdr:from>
    <xdr:to>
      <xdr:col>4</xdr:col>
      <xdr:colOff>76200</xdr:colOff>
      <xdr:row>99</xdr:row>
      <xdr:rowOff>76200</xdr:rowOff>
    </xdr:to>
    <xdr:sp macro="" textlink="">
      <xdr:nvSpPr>
        <xdr:cNvPr id="15" name="Rectangle 11">
          <a:extLst>
            <a:ext uri="{FF2B5EF4-FFF2-40B4-BE49-F238E27FC236}">
              <a16:creationId xmlns:a16="http://schemas.microsoft.com/office/drawing/2014/main" id="{00000000-0008-0000-0000-00000F000000}"/>
            </a:ext>
          </a:extLst>
        </xdr:cNvPr>
        <xdr:cNvSpPr>
          <a:spLocks noChangeArrowheads="1"/>
        </xdr:cNvSpPr>
      </xdr:nvSpPr>
      <xdr:spPr bwMode="auto">
        <a:xfrm>
          <a:off x="4810125" y="17221200"/>
          <a:ext cx="3543300" cy="6715125"/>
        </a:xfrm>
        <a:prstGeom prst="rect">
          <a:avLst/>
        </a:prstGeom>
        <a:solidFill>
          <a:srgbClr val="00AB4E"/>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19050</xdr:colOff>
      <xdr:row>95</xdr:row>
      <xdr:rowOff>19050</xdr:rowOff>
    </xdr:from>
    <xdr:to>
      <xdr:col>2</xdr:col>
      <xdr:colOff>657225</xdr:colOff>
      <xdr:row>98</xdr:row>
      <xdr:rowOff>133350</xdr:rowOff>
    </xdr:to>
    <xdr:sp macro="" textlink="">
      <xdr:nvSpPr>
        <xdr:cNvPr id="1026" name="Object 2" hidden="1">
          <a:extLst>
            <a:ext uri="{63B3BB69-23CF-44E3-9099-C40C66FF867C}">
              <a14:compatExt xmlns:a14="http://schemas.microsoft.com/office/drawing/2010/main"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68580</xdr:colOff>
      <xdr:row>0</xdr:row>
      <xdr:rowOff>0</xdr:rowOff>
    </xdr:from>
    <xdr:to>
      <xdr:col>8</xdr:col>
      <xdr:colOff>116205</xdr:colOff>
      <xdr:row>4</xdr:row>
      <xdr:rowOff>173355</xdr:rowOff>
    </xdr:to>
    <xdr:pic>
      <xdr:nvPicPr>
        <xdr:cNvPr id="2064" name="Picture 1">
          <a:extLst>
            <a:ext uri="{FF2B5EF4-FFF2-40B4-BE49-F238E27FC236}">
              <a16:creationId xmlns:a16="http://schemas.microsoft.com/office/drawing/2014/main" id="{00000000-0008-0000-0100-0000100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36280" y="0"/>
          <a:ext cx="2729865" cy="8820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9525</xdr:colOff>
      <xdr:row>0</xdr:row>
      <xdr:rowOff>95250</xdr:rowOff>
    </xdr:from>
    <xdr:to>
      <xdr:col>15</xdr:col>
      <xdr:colOff>342900</xdr:colOff>
      <xdr:row>5</xdr:row>
      <xdr:rowOff>104775</xdr:rowOff>
    </xdr:to>
    <xdr:pic>
      <xdr:nvPicPr>
        <xdr:cNvPr id="3079" name="Picture 1">
          <a:extLst>
            <a:ext uri="{FF2B5EF4-FFF2-40B4-BE49-F238E27FC236}">
              <a16:creationId xmlns:a16="http://schemas.microsoft.com/office/drawing/2014/main" id="{00000000-0008-0000-0200-000007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10525" y="95250"/>
          <a:ext cx="265747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769621</xdr:colOff>
      <xdr:row>0</xdr:row>
      <xdr:rowOff>148590</xdr:rowOff>
    </xdr:from>
    <xdr:to>
      <xdr:col>10</xdr:col>
      <xdr:colOff>327661</xdr:colOff>
      <xdr:row>5</xdr:row>
      <xdr:rowOff>78105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8441" y="148590"/>
          <a:ext cx="3215640" cy="8439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1124373</xdr:colOff>
      <xdr:row>0</xdr:row>
      <xdr:rowOff>0</xdr:rowOff>
    </xdr:from>
    <xdr:to>
      <xdr:col>8</xdr:col>
      <xdr:colOff>682413</xdr:colOff>
      <xdr:row>4</xdr:row>
      <xdr:rowOff>10795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20373" y="0"/>
          <a:ext cx="3215640" cy="8261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11</xdr:col>
      <xdr:colOff>17424</xdr:colOff>
      <xdr:row>37</xdr:row>
      <xdr:rowOff>189586</xdr:rowOff>
    </xdr:to>
    <xdr:pic>
      <xdr:nvPicPr>
        <xdr:cNvPr id="3" name="Picture 2">
          <a:extLst>
            <a:ext uri="{FF2B5EF4-FFF2-40B4-BE49-F238E27FC236}">
              <a16:creationId xmlns:a16="http://schemas.microsoft.com/office/drawing/2014/main" id="{CE0868E9-5AF0-4766-8531-65BF46889636}"/>
            </a:ext>
          </a:extLst>
        </xdr:cNvPr>
        <xdr:cNvPicPr>
          <a:picLocks noChangeAspect="1"/>
        </xdr:cNvPicPr>
      </xdr:nvPicPr>
      <xdr:blipFill>
        <a:blip xmlns:r="http://schemas.openxmlformats.org/officeDocument/2006/relationships" r:embed="rId2"/>
        <a:stretch>
          <a:fillRect/>
        </a:stretch>
      </xdr:blipFill>
      <xdr:spPr>
        <a:xfrm>
          <a:off x="0" y="0"/>
          <a:ext cx="13009524" cy="7314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F94"/>
  <sheetViews>
    <sheetView showGridLines="0" topLeftCell="A48" zoomScaleNormal="100" workbookViewId="0">
      <selection activeCell="C58" sqref="C58"/>
    </sheetView>
  </sheetViews>
  <sheetFormatPr defaultColWidth="9.140625" defaultRowHeight="15" x14ac:dyDescent="0.25"/>
  <cols>
    <col min="1" max="1" width="9.140625" style="25"/>
    <col min="2" max="2" width="5.140625" style="61" customWidth="1"/>
    <col min="3" max="3" width="103.42578125" style="25" customWidth="1"/>
    <col min="4" max="4" width="9.140625" style="74"/>
    <col min="5" max="5" width="9.140625" style="25"/>
    <col min="6" max="6" width="65.7109375" style="57" customWidth="1"/>
    <col min="7" max="16384" width="9.140625" style="25"/>
  </cols>
  <sheetData>
    <row r="1" spans="1:6" s="45" customFormat="1" ht="78" customHeight="1" x14ac:dyDescent="0.25">
      <c r="A1" s="77"/>
      <c r="B1" s="78"/>
      <c r="C1" s="77"/>
      <c r="D1" s="44"/>
      <c r="E1" s="79"/>
      <c r="F1" s="46"/>
    </row>
    <row r="2" spans="1:6" s="45" customFormat="1" ht="29.25" customHeight="1" x14ac:dyDescent="0.25">
      <c r="A2" s="77"/>
      <c r="B2" s="106" t="s">
        <v>0</v>
      </c>
      <c r="C2" s="107"/>
      <c r="D2" s="44"/>
      <c r="E2" s="79"/>
      <c r="F2" s="46"/>
    </row>
    <row r="3" spans="1:6" s="45" customFormat="1" ht="23.25" x14ac:dyDescent="0.25">
      <c r="A3" s="77"/>
      <c r="B3" s="14" t="s">
        <v>1</v>
      </c>
      <c r="C3" s="15"/>
      <c r="D3" s="44"/>
      <c r="E3" s="79"/>
      <c r="F3" s="46"/>
    </row>
    <row r="4" spans="1:6" s="45" customFormat="1" ht="69.75" customHeight="1" x14ac:dyDescent="0.25">
      <c r="A4" s="77"/>
      <c r="B4" s="118" t="s">
        <v>2</v>
      </c>
      <c r="C4" s="119"/>
      <c r="D4" s="44"/>
      <c r="E4" s="79"/>
      <c r="F4" s="46"/>
    </row>
    <row r="5" spans="1:6" s="45" customFormat="1" ht="12" customHeight="1" x14ac:dyDescent="0.25">
      <c r="A5" s="77"/>
      <c r="B5" s="47"/>
      <c r="C5" s="48"/>
      <c r="D5" s="44"/>
      <c r="E5" s="79"/>
      <c r="F5" s="46"/>
    </row>
    <row r="6" spans="1:6" s="45" customFormat="1" ht="33" customHeight="1" x14ac:dyDescent="0.25">
      <c r="A6" s="77"/>
      <c r="B6" s="49" t="s">
        <v>3</v>
      </c>
      <c r="C6" s="48"/>
      <c r="D6" s="44"/>
      <c r="E6" s="79"/>
      <c r="F6" s="46"/>
    </row>
    <row r="7" spans="1:6" s="45" customFormat="1" ht="25.5" customHeight="1" x14ac:dyDescent="0.25">
      <c r="A7" s="77"/>
      <c r="B7" s="108" t="s">
        <v>4</v>
      </c>
      <c r="C7" s="109"/>
      <c r="D7" s="44"/>
      <c r="E7" s="79"/>
      <c r="F7" s="46"/>
    </row>
    <row r="8" spans="1:6" s="45" customFormat="1" ht="12.75" customHeight="1" x14ac:dyDescent="0.25">
      <c r="A8" s="77"/>
      <c r="B8" s="16"/>
      <c r="C8" s="17"/>
      <c r="D8" s="44"/>
      <c r="E8" s="79"/>
      <c r="F8" s="46"/>
    </row>
    <row r="9" spans="1:6" s="45" customFormat="1" ht="15.75" customHeight="1" x14ac:dyDescent="0.25">
      <c r="A9" s="77"/>
      <c r="B9" s="18" t="s">
        <v>5</v>
      </c>
      <c r="C9" s="19"/>
      <c r="D9" s="44"/>
      <c r="E9" s="79"/>
      <c r="F9" s="46"/>
    </row>
    <row r="10" spans="1:6" s="45" customFormat="1" ht="16.5" customHeight="1" x14ac:dyDescent="0.25">
      <c r="A10" s="77"/>
      <c r="B10" s="20" t="s">
        <v>6</v>
      </c>
      <c r="C10" s="19" t="s">
        <v>7</v>
      </c>
      <c r="D10" s="44"/>
      <c r="E10" s="79"/>
      <c r="F10" s="46"/>
    </row>
    <row r="11" spans="1:6" s="45" customFormat="1" ht="14.25" customHeight="1" x14ac:dyDescent="0.25">
      <c r="A11" s="77"/>
      <c r="B11" s="20" t="s">
        <v>6</v>
      </c>
      <c r="C11" s="19" t="s">
        <v>8</v>
      </c>
      <c r="D11" s="44"/>
      <c r="E11" s="79"/>
      <c r="F11" s="46"/>
    </row>
    <row r="12" spans="1:6" s="45" customFormat="1" ht="16.5" customHeight="1" x14ac:dyDescent="0.25">
      <c r="A12" s="77"/>
      <c r="B12" s="20" t="s">
        <v>6</v>
      </c>
      <c r="C12" s="19" t="s">
        <v>9</v>
      </c>
      <c r="D12" s="44"/>
      <c r="E12" s="79"/>
      <c r="F12" s="46"/>
    </row>
    <row r="13" spans="1:6" s="45" customFormat="1" ht="13.5" customHeight="1" x14ac:dyDescent="0.25">
      <c r="A13" s="77"/>
      <c r="B13" s="21" t="s">
        <v>6</v>
      </c>
      <c r="C13" s="80" t="s">
        <v>10</v>
      </c>
      <c r="D13" s="44"/>
      <c r="E13" s="79"/>
      <c r="F13" s="46"/>
    </row>
    <row r="14" spans="1:6" s="45" customFormat="1" ht="15.75" customHeight="1" x14ac:dyDescent="0.25">
      <c r="A14" s="77"/>
      <c r="B14" s="81"/>
      <c r="C14" s="80"/>
      <c r="D14" s="44"/>
      <c r="E14" s="79"/>
      <c r="F14" s="46"/>
    </row>
    <row r="15" spans="1:6" s="45" customFormat="1" ht="15.75" customHeight="1" x14ac:dyDescent="0.25">
      <c r="A15" s="77"/>
      <c r="B15" s="110" t="s">
        <v>11</v>
      </c>
      <c r="C15" s="111"/>
      <c r="D15" s="44"/>
      <c r="E15" s="79"/>
      <c r="F15" s="46"/>
    </row>
    <row r="16" spans="1:6" s="45" customFormat="1" ht="17.25" customHeight="1" x14ac:dyDescent="0.25">
      <c r="A16" s="77"/>
      <c r="B16" s="20" t="s">
        <v>6</v>
      </c>
      <c r="C16" s="82" t="s">
        <v>12</v>
      </c>
      <c r="D16" s="44"/>
      <c r="E16" s="79"/>
      <c r="F16" s="46"/>
    </row>
    <row r="17" spans="1:6" s="45" customFormat="1" ht="14.25" customHeight="1" x14ac:dyDescent="0.25">
      <c r="A17" s="77"/>
      <c r="B17" s="20" t="s">
        <v>6</v>
      </c>
      <c r="C17" s="19" t="s">
        <v>13</v>
      </c>
      <c r="D17" s="44"/>
      <c r="E17" s="79"/>
      <c r="F17" s="46"/>
    </row>
    <row r="18" spans="1:6" s="45" customFormat="1" ht="10.5" customHeight="1" x14ac:dyDescent="0.25">
      <c r="A18" s="77"/>
      <c r="B18" s="22"/>
      <c r="C18" s="23"/>
      <c r="D18" s="44"/>
      <c r="E18" s="79"/>
      <c r="F18" s="46"/>
    </row>
    <row r="19" spans="1:6" s="45" customFormat="1" ht="25.5" customHeight="1" x14ac:dyDescent="0.25">
      <c r="A19" s="77"/>
      <c r="B19" s="83" t="s">
        <v>14</v>
      </c>
      <c r="C19" s="23"/>
      <c r="D19" s="44"/>
      <c r="E19" s="79"/>
      <c r="F19" s="46"/>
    </row>
    <row r="20" spans="1:6" s="45" customFormat="1" ht="25.5" customHeight="1" x14ac:dyDescent="0.25">
      <c r="A20" s="77"/>
      <c r="B20" s="24" t="s">
        <v>6</v>
      </c>
      <c r="C20" s="84" t="s">
        <v>15</v>
      </c>
      <c r="D20" s="44"/>
      <c r="E20" s="79"/>
      <c r="F20" s="46"/>
    </row>
    <row r="21" spans="1:6" s="45" customFormat="1" ht="9" customHeight="1" x14ac:dyDescent="0.25">
      <c r="A21" s="77"/>
      <c r="B21" s="85"/>
      <c r="C21" s="86"/>
      <c r="D21" s="44"/>
      <c r="E21" s="79"/>
      <c r="F21" s="46"/>
    </row>
    <row r="22" spans="1:6" s="45" customFormat="1" ht="20.25" x14ac:dyDescent="0.25">
      <c r="A22" s="77"/>
      <c r="B22" s="49"/>
      <c r="C22" s="48"/>
      <c r="D22" s="44"/>
      <c r="E22" s="79"/>
      <c r="F22" s="46"/>
    </row>
    <row r="23" spans="1:6" s="45" customFormat="1" x14ac:dyDescent="0.25">
      <c r="A23" s="77"/>
      <c r="B23" s="78"/>
      <c r="C23" s="77"/>
      <c r="D23" s="44"/>
      <c r="E23" s="79"/>
      <c r="F23" s="46"/>
    </row>
    <row r="24" spans="1:6" s="45" customFormat="1" ht="21" customHeight="1" x14ac:dyDescent="0.25">
      <c r="A24" s="77"/>
      <c r="B24" s="50" t="s">
        <v>16</v>
      </c>
      <c r="C24" s="77"/>
      <c r="D24" s="44"/>
      <c r="E24" s="79"/>
      <c r="F24" s="46"/>
    </row>
    <row r="25" spans="1:6" s="45" customFormat="1" x14ac:dyDescent="0.25">
      <c r="A25" s="77"/>
      <c r="B25" s="51" t="s">
        <v>17</v>
      </c>
      <c r="C25" s="77"/>
      <c r="D25" s="44"/>
      <c r="E25" s="79"/>
      <c r="F25" s="46"/>
    </row>
    <row r="26" spans="1:6" s="54" customFormat="1" ht="30" customHeight="1" x14ac:dyDescent="0.25">
      <c r="A26" s="77"/>
      <c r="B26" s="112" t="s">
        <v>18</v>
      </c>
      <c r="C26" s="112"/>
      <c r="D26" s="52"/>
      <c r="E26" s="87"/>
      <c r="F26" s="53"/>
    </row>
    <row r="27" spans="1:6" s="45" customFormat="1" x14ac:dyDescent="0.25">
      <c r="A27" s="77"/>
      <c r="B27" s="88" t="s">
        <v>19</v>
      </c>
      <c r="C27" s="77"/>
      <c r="D27" s="44"/>
      <c r="E27" s="79"/>
      <c r="F27" s="46"/>
    </row>
    <row r="28" spans="1:6" s="43" customFormat="1" ht="27.75" customHeight="1" x14ac:dyDescent="0.25">
      <c r="A28" s="77"/>
      <c r="B28" s="55" t="s">
        <v>20</v>
      </c>
      <c r="C28" s="77"/>
      <c r="D28" s="44"/>
      <c r="E28" s="77"/>
      <c r="F28" s="56"/>
    </row>
    <row r="29" spans="1:6" ht="4.5" customHeight="1" x14ac:dyDescent="0.25">
      <c r="A29" s="89"/>
      <c r="B29" s="90"/>
      <c r="C29" s="79"/>
      <c r="D29" s="28"/>
      <c r="E29" s="89"/>
    </row>
    <row r="30" spans="1:6" ht="30" customHeight="1" x14ac:dyDescent="0.25">
      <c r="A30" s="89"/>
      <c r="B30" s="113" t="s">
        <v>21</v>
      </c>
      <c r="C30" s="113"/>
      <c r="D30" s="26"/>
      <c r="E30" s="88"/>
    </row>
    <row r="31" spans="1:6" x14ac:dyDescent="0.25">
      <c r="A31" s="89"/>
      <c r="B31" s="58" t="s">
        <v>22</v>
      </c>
      <c r="C31" s="79"/>
      <c r="D31" s="28"/>
      <c r="E31" s="91"/>
    </row>
    <row r="32" spans="1:6" x14ac:dyDescent="0.25">
      <c r="A32" s="89"/>
      <c r="B32" s="58"/>
      <c r="C32" s="79"/>
      <c r="D32" s="28"/>
      <c r="E32" s="91"/>
    </row>
    <row r="33" spans="2:6" ht="28.5" customHeight="1" thickBot="1" x14ac:dyDescent="0.3">
      <c r="B33" s="92" t="s">
        <v>23</v>
      </c>
      <c r="C33" s="79"/>
      <c r="D33" s="28"/>
      <c r="E33" s="91"/>
    </row>
    <row r="34" spans="2:6" ht="28.5" customHeight="1" x14ac:dyDescent="0.25">
      <c r="B34" s="114" t="s">
        <v>24</v>
      </c>
      <c r="C34" s="115"/>
      <c r="D34" s="26"/>
      <c r="E34" s="27"/>
    </row>
    <row r="35" spans="2:6" x14ac:dyDescent="0.25">
      <c r="B35" s="100" t="s">
        <v>25</v>
      </c>
      <c r="C35" s="101"/>
      <c r="D35" s="28"/>
      <c r="E35" s="91"/>
    </row>
    <row r="36" spans="2:6" ht="31.5" customHeight="1" thickBot="1" x14ac:dyDescent="0.3">
      <c r="B36" s="102" t="s">
        <v>26</v>
      </c>
      <c r="C36" s="103"/>
      <c r="D36" s="28"/>
      <c r="E36" s="91"/>
    </row>
    <row r="37" spans="2:6" ht="6.75" customHeight="1" x14ac:dyDescent="0.25">
      <c r="B37" s="93"/>
      <c r="C37" s="90"/>
      <c r="D37" s="28"/>
      <c r="E37" s="91"/>
    </row>
    <row r="38" spans="2:6" ht="27" customHeight="1" x14ac:dyDescent="0.25">
      <c r="B38" s="29" t="s">
        <v>27</v>
      </c>
      <c r="C38" s="30"/>
      <c r="D38" s="28"/>
      <c r="E38" s="91"/>
    </row>
    <row r="39" spans="2:6" ht="21.6" customHeight="1" x14ac:dyDescent="0.25">
      <c r="B39" s="59" t="s">
        <v>28</v>
      </c>
      <c r="C39" s="87" t="s">
        <v>29</v>
      </c>
      <c r="D39" s="28"/>
      <c r="E39" s="89"/>
    </row>
    <row r="40" spans="2:6" ht="31.5" customHeight="1" x14ac:dyDescent="0.25">
      <c r="B40" s="59"/>
      <c r="C40" s="60" t="s">
        <v>30</v>
      </c>
      <c r="D40" s="28"/>
      <c r="E40" s="89"/>
    </row>
    <row r="41" spans="2:6" ht="19.899999999999999" customHeight="1" x14ac:dyDescent="0.25">
      <c r="B41" s="59"/>
      <c r="C41" s="60" t="s">
        <v>31</v>
      </c>
      <c r="D41" s="28"/>
      <c r="E41" s="89"/>
    </row>
    <row r="42" spans="2:6" ht="25.5" x14ac:dyDescent="0.25">
      <c r="B42" s="94"/>
      <c r="C42" s="62" t="s">
        <v>32</v>
      </c>
      <c r="D42" s="28"/>
      <c r="E42" s="89"/>
    </row>
    <row r="43" spans="2:6" ht="33.6" customHeight="1" x14ac:dyDescent="0.25">
      <c r="B43" s="94"/>
      <c r="C43" s="63" t="s">
        <v>33</v>
      </c>
      <c r="D43" s="64" t="s">
        <v>34</v>
      </c>
      <c r="E43" s="89"/>
      <c r="F43" s="65"/>
    </row>
    <row r="44" spans="2:6" x14ac:dyDescent="0.25">
      <c r="B44" s="95"/>
      <c r="C44" s="96"/>
      <c r="D44" s="28"/>
      <c r="E44" s="89"/>
    </row>
    <row r="45" spans="2:6" ht="18" customHeight="1" x14ac:dyDescent="0.25">
      <c r="B45" s="29" t="s">
        <v>35</v>
      </c>
      <c r="C45" s="95" t="s">
        <v>36</v>
      </c>
      <c r="D45" s="28"/>
      <c r="E45" s="89"/>
    </row>
    <row r="46" spans="2:6" x14ac:dyDescent="0.25">
      <c r="B46" s="29"/>
      <c r="C46" s="66" t="s">
        <v>37</v>
      </c>
      <c r="D46" s="28"/>
      <c r="E46" s="89"/>
    </row>
    <row r="47" spans="2:6" ht="30.75" customHeight="1" x14ac:dyDescent="0.25">
      <c r="B47" s="94"/>
      <c r="C47" s="62" t="s">
        <v>38</v>
      </c>
      <c r="D47" s="28"/>
      <c r="E47" s="89"/>
      <c r="F47" s="65"/>
    </row>
    <row r="48" spans="2:6" ht="17.25" customHeight="1" x14ac:dyDescent="0.25">
      <c r="B48" s="94"/>
      <c r="C48" s="95" t="s">
        <v>39</v>
      </c>
      <c r="D48" s="67" t="s">
        <v>34</v>
      </c>
      <c r="E48" s="89"/>
      <c r="F48" s="68"/>
    </row>
    <row r="49" spans="1:6" x14ac:dyDescent="0.25">
      <c r="A49" s="89"/>
      <c r="B49" s="95"/>
      <c r="C49" s="96"/>
      <c r="D49" s="28"/>
      <c r="E49" s="89"/>
    </row>
    <row r="50" spans="1:6" x14ac:dyDescent="0.25">
      <c r="A50" s="89"/>
      <c r="B50" s="29" t="s">
        <v>40</v>
      </c>
      <c r="C50" s="66" t="s">
        <v>36</v>
      </c>
      <c r="D50" s="28"/>
      <c r="E50" s="89"/>
    </row>
    <row r="51" spans="1:6" ht="25.5" x14ac:dyDescent="0.25">
      <c r="A51" s="89"/>
      <c r="B51" s="29"/>
      <c r="C51" s="62" t="s">
        <v>41</v>
      </c>
      <c r="D51" s="28"/>
      <c r="E51" s="89"/>
    </row>
    <row r="52" spans="1:6" x14ac:dyDescent="0.25">
      <c r="A52" s="89"/>
      <c r="B52" s="94"/>
      <c r="C52" s="95" t="s">
        <v>42</v>
      </c>
      <c r="D52" s="67" t="s">
        <v>43</v>
      </c>
      <c r="E52" s="89"/>
    </row>
    <row r="53" spans="1:6" ht="15" customHeight="1" x14ac:dyDescent="0.25">
      <c r="A53" s="89"/>
      <c r="B53" s="29"/>
      <c r="C53" s="66"/>
      <c r="D53" s="28"/>
      <c r="E53" s="89"/>
      <c r="F53" s="65"/>
    </row>
    <row r="54" spans="1:6" ht="15.75" customHeight="1" x14ac:dyDescent="0.25">
      <c r="A54" s="89"/>
      <c r="B54" s="29"/>
      <c r="C54" s="66"/>
      <c r="D54" s="28"/>
      <c r="E54" s="89"/>
    </row>
    <row r="55" spans="1:6" ht="34.5" customHeight="1" x14ac:dyDescent="0.25">
      <c r="A55" s="89"/>
      <c r="B55" s="116" t="s">
        <v>44</v>
      </c>
      <c r="C55" s="117"/>
      <c r="D55" s="28"/>
      <c r="E55" s="89"/>
      <c r="F55" s="69"/>
    </row>
    <row r="56" spans="1:6" ht="32.25" customHeight="1" x14ac:dyDescent="0.25">
      <c r="A56" s="70"/>
      <c r="B56" s="31" t="s">
        <v>45</v>
      </c>
      <c r="C56" s="32" t="s">
        <v>46</v>
      </c>
      <c r="D56" s="28"/>
      <c r="E56" s="89"/>
    </row>
    <row r="57" spans="1:6" ht="29.25" customHeight="1" x14ac:dyDescent="0.25">
      <c r="A57" s="89"/>
      <c r="B57" s="33"/>
      <c r="C57" s="60" t="s">
        <v>47</v>
      </c>
      <c r="D57" s="28"/>
      <c r="E57" s="89"/>
    </row>
    <row r="58" spans="1:6" ht="29.25" customHeight="1" x14ac:dyDescent="0.25">
      <c r="A58" s="89"/>
      <c r="B58" s="33"/>
      <c r="C58" s="34" t="s">
        <v>48</v>
      </c>
      <c r="D58" s="28"/>
      <c r="E58" s="89"/>
    </row>
    <row r="59" spans="1:6" ht="45.75" customHeight="1" x14ac:dyDescent="0.25">
      <c r="A59" s="89"/>
      <c r="B59" s="33"/>
      <c r="C59" s="34" t="s">
        <v>49</v>
      </c>
      <c r="D59" s="28"/>
      <c r="E59" s="89"/>
    </row>
    <row r="60" spans="1:6" ht="14.25" customHeight="1" x14ac:dyDescent="0.25">
      <c r="A60" s="89"/>
      <c r="B60" s="33"/>
      <c r="C60" s="34" t="s">
        <v>50</v>
      </c>
      <c r="D60" s="67" t="s">
        <v>51</v>
      </c>
      <c r="E60" s="89"/>
    </row>
    <row r="61" spans="1:6" x14ac:dyDescent="0.25">
      <c r="A61" s="89"/>
      <c r="B61" s="71"/>
      <c r="C61" s="96"/>
      <c r="D61" s="28"/>
      <c r="E61" s="89"/>
    </row>
    <row r="62" spans="1:6" ht="15.75" thickBot="1" x14ac:dyDescent="0.3">
      <c r="A62" s="89"/>
      <c r="B62" s="90"/>
      <c r="C62" s="77"/>
      <c r="D62" s="28"/>
      <c r="E62" s="89"/>
    </row>
    <row r="63" spans="1:6" ht="41.25" customHeight="1" thickBot="1" x14ac:dyDescent="0.3">
      <c r="A63" s="89"/>
      <c r="B63" s="104" t="s">
        <v>52</v>
      </c>
      <c r="C63" s="105"/>
      <c r="D63" s="28"/>
      <c r="E63" s="89"/>
    </row>
    <row r="64" spans="1:6" x14ac:dyDescent="0.25">
      <c r="A64" s="89"/>
      <c r="B64" s="72"/>
      <c r="C64" s="73"/>
      <c r="E64" s="89"/>
    </row>
    <row r="65" spans="2:3" x14ac:dyDescent="0.25">
      <c r="B65" s="97"/>
      <c r="C65" s="89"/>
    </row>
    <row r="66" spans="2:3" x14ac:dyDescent="0.25">
      <c r="B66" s="75"/>
      <c r="C66" s="98"/>
    </row>
    <row r="67" spans="2:3" x14ac:dyDescent="0.25">
      <c r="B67" s="72"/>
      <c r="C67" s="76"/>
    </row>
    <row r="68" spans="2:3" x14ac:dyDescent="0.25">
      <c r="B68" s="97"/>
      <c r="C68" s="89"/>
    </row>
    <row r="69" spans="2:3" ht="15.75" x14ac:dyDescent="0.25">
      <c r="B69" s="35" t="s">
        <v>53</v>
      </c>
      <c r="C69" s="99"/>
    </row>
    <row r="70" spans="2:3" x14ac:dyDescent="0.25">
      <c r="B70" s="99"/>
      <c r="C70" s="99"/>
    </row>
    <row r="71" spans="2:3" x14ac:dyDescent="0.25">
      <c r="B71" s="36" t="s">
        <v>54</v>
      </c>
      <c r="C71" s="99"/>
    </row>
    <row r="72" spans="2:3" x14ac:dyDescent="0.25">
      <c r="B72" s="99"/>
      <c r="C72" s="99"/>
    </row>
    <row r="73" spans="2:3" x14ac:dyDescent="0.25">
      <c r="B73" s="99"/>
      <c r="C73" s="99"/>
    </row>
    <row r="74" spans="2:3" x14ac:dyDescent="0.25">
      <c r="B74" s="37" t="s">
        <v>55</v>
      </c>
      <c r="C74" s="99"/>
    </row>
    <row r="75" spans="2:3" x14ac:dyDescent="0.25">
      <c r="B75" s="36" t="s">
        <v>56</v>
      </c>
      <c r="C75" s="99"/>
    </row>
    <row r="76" spans="2:3" x14ac:dyDescent="0.25">
      <c r="B76" s="36" t="s">
        <v>57</v>
      </c>
      <c r="C76" s="99"/>
    </row>
    <row r="77" spans="2:3" x14ac:dyDescent="0.25">
      <c r="B77" s="99"/>
      <c r="C77" s="99"/>
    </row>
    <row r="78" spans="2:3" x14ac:dyDescent="0.25">
      <c r="B78" s="99"/>
      <c r="C78" s="99"/>
    </row>
    <row r="79" spans="2:3" ht="15.75" x14ac:dyDescent="0.25">
      <c r="B79" s="38" t="s">
        <v>58</v>
      </c>
      <c r="C79" s="99"/>
    </row>
    <row r="80" spans="2:3" x14ac:dyDescent="0.25">
      <c r="B80" s="39" t="s">
        <v>59</v>
      </c>
      <c r="C80" s="99"/>
    </row>
    <row r="81" spans="2:3" x14ac:dyDescent="0.25">
      <c r="B81" s="39" t="s">
        <v>60</v>
      </c>
      <c r="C81" s="99"/>
    </row>
    <row r="82" spans="2:3" x14ac:dyDescent="0.25">
      <c r="B82" s="40" t="s">
        <v>61</v>
      </c>
      <c r="C82" s="99"/>
    </row>
    <row r="83" spans="2:3" x14ac:dyDescent="0.25">
      <c r="B83" s="40" t="s">
        <v>62</v>
      </c>
      <c r="C83" s="99"/>
    </row>
    <row r="84" spans="2:3" x14ac:dyDescent="0.25">
      <c r="B84" s="39"/>
      <c r="C84" s="99"/>
    </row>
    <row r="85" spans="2:3" x14ac:dyDescent="0.25">
      <c r="B85" s="39" t="s">
        <v>63</v>
      </c>
      <c r="C85" s="99"/>
    </row>
    <row r="86" spans="2:3" x14ac:dyDescent="0.25">
      <c r="B86" s="39"/>
      <c r="C86" s="99"/>
    </row>
    <row r="87" spans="2:3" x14ac:dyDescent="0.25">
      <c r="B87" s="39" t="s">
        <v>64</v>
      </c>
      <c r="C87" s="99"/>
    </row>
    <row r="88" spans="2:3" x14ac:dyDescent="0.25">
      <c r="B88" s="39"/>
      <c r="C88" s="99"/>
    </row>
    <row r="89" spans="2:3" x14ac:dyDescent="0.25">
      <c r="B89" s="39" t="s">
        <v>65</v>
      </c>
      <c r="C89" s="99"/>
    </row>
    <row r="90" spans="2:3" x14ac:dyDescent="0.25">
      <c r="B90" s="39" t="s">
        <v>66</v>
      </c>
      <c r="C90" s="99"/>
    </row>
    <row r="91" spans="2:3" x14ac:dyDescent="0.25">
      <c r="B91" s="39" t="s">
        <v>67</v>
      </c>
      <c r="C91" s="99"/>
    </row>
    <row r="92" spans="2:3" x14ac:dyDescent="0.25">
      <c r="B92" s="39" t="s">
        <v>68</v>
      </c>
      <c r="C92" s="99"/>
    </row>
    <row r="93" spans="2:3" x14ac:dyDescent="0.25">
      <c r="B93" s="39" t="s">
        <v>69</v>
      </c>
      <c r="C93" s="99"/>
    </row>
    <row r="94" spans="2:3" x14ac:dyDescent="0.25">
      <c r="B94" s="41" t="s">
        <v>70</v>
      </c>
      <c r="C94" s="99"/>
    </row>
  </sheetData>
  <mergeCells count="11">
    <mergeCell ref="B35:C35"/>
    <mergeCell ref="B36:C36"/>
    <mergeCell ref="B63:C63"/>
    <mergeCell ref="B2:C2"/>
    <mergeCell ref="B7:C7"/>
    <mergeCell ref="B15:C15"/>
    <mergeCell ref="B26:C26"/>
    <mergeCell ref="B30:C30"/>
    <mergeCell ref="B34:C34"/>
    <mergeCell ref="B55:C55"/>
    <mergeCell ref="B4:C4"/>
  </mergeCells>
  <pageMargins left="0.7" right="0.7" top="0.75" bottom="0.75" header="0.3" footer="0.3"/>
  <pageSetup paperSize="9" scale="57" orientation="portrait" r:id="rId1"/>
  <headerFooter>
    <oddHeader>&amp;R&amp;"Arial,Bold"&amp;K00B050AAT Advanced Diploma in Accounting
Synoptic assessment – Practice assessment 1 – Task 2.2</oddHeader>
    <oddFooter>&amp;L&amp;"Arial,Regular"Copyright © 2016 AAT
All rights reserved. Reproduction is permitted for personal and educational use only. No part of this content may be reproduced or transmitted for commercial use without the copyright holder’s written consent.</oddFooter>
  </headerFooter>
  <rowBreaks count="1" manualBreakCount="1">
    <brk id="53" max="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6"/>
  <sheetViews>
    <sheetView workbookViewId="0">
      <pane xSplit="2" ySplit="16" topLeftCell="C17" activePane="bottomRight" state="frozen"/>
      <selection pane="topRight" activeCell="C1" sqref="C1"/>
      <selection pane="bottomLeft" activeCell="A17" sqref="A17"/>
      <selection pane="bottomRight" sqref="A1:F16"/>
    </sheetView>
  </sheetViews>
  <sheetFormatPr defaultColWidth="19.5703125" defaultRowHeight="14.25" x14ac:dyDescent="0.2"/>
  <cols>
    <col min="1" max="1" width="19.5703125" style="1"/>
    <col min="2" max="2" width="22.7109375" style="1" customWidth="1"/>
    <col min="3" max="3" width="19.5703125" style="1"/>
    <col min="4" max="4" width="19.5703125" style="6"/>
    <col min="5" max="19" width="19.5703125" style="4"/>
    <col min="20" max="16384" width="19.5703125" style="1"/>
  </cols>
  <sheetData>
    <row r="1" spans="1:18" ht="15" x14ac:dyDescent="0.25">
      <c r="A1"/>
      <c r="D1" s="120">
        <f>(6000-5000)/5000</f>
        <v>0.2</v>
      </c>
    </row>
    <row r="2" spans="1:18" x14ac:dyDescent="0.2">
      <c r="D2" s="5"/>
    </row>
    <row r="3" spans="1:18" ht="15" x14ac:dyDescent="0.25">
      <c r="A3" s="2" t="s">
        <v>71</v>
      </c>
    </row>
    <row r="4" spans="1:18" ht="15" x14ac:dyDescent="0.25">
      <c r="A4" s="2" t="s">
        <v>72</v>
      </c>
      <c r="B4" s="2"/>
      <c r="C4" s="2" t="s">
        <v>73</v>
      </c>
      <c r="D4" s="42" t="s">
        <v>74</v>
      </c>
      <c r="E4" s="42" t="s">
        <v>75</v>
      </c>
      <c r="F4" s="42" t="s">
        <v>76</v>
      </c>
      <c r="G4" s="1"/>
      <c r="H4" s="1"/>
      <c r="I4" s="1"/>
      <c r="J4" s="1"/>
      <c r="K4" s="1"/>
      <c r="L4" s="1"/>
      <c r="M4" s="1"/>
      <c r="N4" s="1"/>
      <c r="O4" s="1"/>
      <c r="P4" s="1"/>
      <c r="Q4" s="1"/>
      <c r="R4" s="1"/>
    </row>
    <row r="5" spans="1:18" ht="15" x14ac:dyDescent="0.25">
      <c r="A5" s="1" t="s">
        <v>77</v>
      </c>
      <c r="C5" s="8">
        <v>800000</v>
      </c>
      <c r="D5" s="9">
        <f>C5+(C5*$D$1)</f>
        <v>960000</v>
      </c>
      <c r="E5" s="9">
        <v>975000</v>
      </c>
      <c r="F5" s="9">
        <f>E5-D5</f>
        <v>15000</v>
      </c>
      <c r="G5" s="1"/>
      <c r="H5" s="1"/>
      <c r="I5" s="1"/>
      <c r="J5" s="1"/>
      <c r="K5" s="1"/>
      <c r="L5" s="1"/>
      <c r="M5" s="1"/>
      <c r="N5" s="1"/>
      <c r="O5" s="1"/>
      <c r="P5" s="1"/>
      <c r="Q5" s="1"/>
      <c r="R5" s="1"/>
    </row>
    <row r="6" spans="1:18" ht="15" x14ac:dyDescent="0.25">
      <c r="A6" s="1" t="s">
        <v>78</v>
      </c>
      <c r="B6" s="1" t="s">
        <v>79</v>
      </c>
      <c r="C6" s="8">
        <v>90000</v>
      </c>
      <c r="D6" s="9">
        <f t="shared" ref="D6:D13" si="0">C6+(C6*$D$1)</f>
        <v>108000</v>
      </c>
      <c r="E6" s="9">
        <v>105000</v>
      </c>
      <c r="F6" s="9">
        <f>D6-E6</f>
        <v>3000</v>
      </c>
      <c r="G6" s="1"/>
      <c r="H6" s="11"/>
      <c r="I6" s="1"/>
      <c r="J6" s="1"/>
      <c r="K6" s="1"/>
      <c r="L6" s="1"/>
      <c r="M6" s="1"/>
      <c r="N6" s="1"/>
      <c r="O6" s="1"/>
      <c r="P6" s="1"/>
      <c r="Q6" s="1"/>
      <c r="R6" s="1"/>
    </row>
    <row r="7" spans="1:18" ht="15" x14ac:dyDescent="0.25">
      <c r="A7" s="1" t="s">
        <v>78</v>
      </c>
      <c r="B7" s="1" t="s">
        <v>80</v>
      </c>
      <c r="C7" s="8">
        <v>110000</v>
      </c>
      <c r="D7" s="9">
        <f t="shared" si="0"/>
        <v>132000</v>
      </c>
      <c r="E7" s="9">
        <v>125000</v>
      </c>
      <c r="F7" s="9">
        <f t="shared" ref="F7:F15" si="1">D7-E7</f>
        <v>7000</v>
      </c>
      <c r="G7" s="1"/>
      <c r="H7" s="1"/>
      <c r="I7" s="1"/>
      <c r="J7" s="1"/>
      <c r="K7" s="1"/>
      <c r="L7" s="1"/>
      <c r="M7" s="1"/>
      <c r="N7" s="1"/>
      <c r="O7" s="1"/>
      <c r="P7" s="1"/>
      <c r="Q7" s="1"/>
      <c r="R7" s="1"/>
    </row>
    <row r="8" spans="1:18" ht="15" x14ac:dyDescent="0.25">
      <c r="A8" s="1" t="s">
        <v>78</v>
      </c>
      <c r="B8" s="1" t="s">
        <v>81</v>
      </c>
      <c r="C8" s="8">
        <v>140000</v>
      </c>
      <c r="D8" s="9">
        <f t="shared" si="0"/>
        <v>168000</v>
      </c>
      <c r="E8" s="9">
        <v>164700</v>
      </c>
      <c r="F8" s="9">
        <f t="shared" si="1"/>
        <v>3300</v>
      </c>
      <c r="G8" s="1"/>
      <c r="H8" s="1"/>
      <c r="I8" s="1"/>
      <c r="J8" s="1"/>
      <c r="K8" s="1"/>
      <c r="L8" s="1"/>
      <c r="M8" s="1"/>
      <c r="N8" s="1"/>
      <c r="O8" s="1"/>
      <c r="P8" s="1"/>
      <c r="Q8" s="1"/>
      <c r="R8" s="1"/>
    </row>
    <row r="9" spans="1:18" ht="15" x14ac:dyDescent="0.25">
      <c r="A9" s="1" t="s">
        <v>82</v>
      </c>
      <c r="B9" s="1" t="s">
        <v>83</v>
      </c>
      <c r="C9" s="8">
        <v>30000</v>
      </c>
      <c r="D9" s="9">
        <f t="shared" si="0"/>
        <v>36000</v>
      </c>
      <c r="E9" s="9">
        <v>35000</v>
      </c>
      <c r="F9" s="9">
        <f t="shared" si="1"/>
        <v>1000</v>
      </c>
      <c r="G9" s="1"/>
      <c r="H9" s="1"/>
      <c r="I9" s="1"/>
      <c r="J9" s="1"/>
      <c r="K9" s="1"/>
      <c r="L9" s="1"/>
      <c r="M9" s="1"/>
      <c r="N9" s="1"/>
      <c r="O9" s="1"/>
      <c r="P9" s="1"/>
      <c r="Q9" s="1"/>
      <c r="R9" s="1"/>
    </row>
    <row r="10" spans="1:18" ht="15" x14ac:dyDescent="0.25">
      <c r="A10" s="1" t="s">
        <v>82</v>
      </c>
      <c r="B10" s="1" t="s">
        <v>84</v>
      </c>
      <c r="C10" s="8">
        <v>70000</v>
      </c>
      <c r="D10" s="9">
        <f t="shared" si="0"/>
        <v>84000</v>
      </c>
      <c r="E10" s="9">
        <v>81500</v>
      </c>
      <c r="F10" s="9">
        <f t="shared" si="1"/>
        <v>2500</v>
      </c>
      <c r="G10" s="1"/>
      <c r="H10" s="1"/>
      <c r="I10" s="1"/>
      <c r="J10" s="1"/>
      <c r="K10" s="1"/>
      <c r="L10" s="1"/>
      <c r="M10" s="1"/>
      <c r="N10" s="1"/>
      <c r="O10" s="1"/>
      <c r="P10" s="1"/>
      <c r="Q10" s="1"/>
      <c r="R10" s="1"/>
    </row>
    <row r="11" spans="1:18" ht="15" x14ac:dyDescent="0.25">
      <c r="A11" s="1" t="s">
        <v>85</v>
      </c>
      <c r="B11" s="1" t="s">
        <v>86</v>
      </c>
      <c r="C11" s="8">
        <v>42000</v>
      </c>
      <c r="D11" s="9">
        <f t="shared" si="0"/>
        <v>50400</v>
      </c>
      <c r="E11" s="9">
        <v>49000</v>
      </c>
      <c r="F11" s="9">
        <f t="shared" si="1"/>
        <v>1400</v>
      </c>
      <c r="G11"/>
      <c r="H11"/>
      <c r="I11"/>
      <c r="J11"/>
      <c r="K11" s="1"/>
      <c r="L11" s="1"/>
      <c r="M11" s="1"/>
      <c r="N11" s="1"/>
      <c r="O11" s="1"/>
      <c r="P11" s="1"/>
      <c r="Q11" s="1"/>
      <c r="R11" s="1"/>
    </row>
    <row r="12" spans="1:18" ht="15" x14ac:dyDescent="0.25">
      <c r="A12" s="1" t="s">
        <v>85</v>
      </c>
      <c r="B12" s="1" t="s">
        <v>87</v>
      </c>
      <c r="C12" s="8">
        <v>60000</v>
      </c>
      <c r="D12" s="9">
        <f t="shared" si="0"/>
        <v>72000</v>
      </c>
      <c r="E12" s="9">
        <v>70000</v>
      </c>
      <c r="F12" s="9">
        <f t="shared" si="1"/>
        <v>2000</v>
      </c>
      <c r="G12"/>
      <c r="H12"/>
      <c r="I12"/>
      <c r="J12"/>
      <c r="K12" s="1"/>
      <c r="L12" s="1"/>
      <c r="M12" s="1"/>
      <c r="N12" s="1"/>
      <c r="O12" s="1"/>
      <c r="P12" s="1"/>
      <c r="Q12" s="1"/>
      <c r="R12" s="1"/>
    </row>
    <row r="13" spans="1:18" ht="15" x14ac:dyDescent="0.25">
      <c r="A13" s="1" t="s">
        <v>85</v>
      </c>
      <c r="B13" s="1" t="s">
        <v>88</v>
      </c>
      <c r="C13" s="8">
        <v>55000</v>
      </c>
      <c r="D13" s="9">
        <f t="shared" si="0"/>
        <v>66000</v>
      </c>
      <c r="E13" s="9">
        <v>60000</v>
      </c>
      <c r="F13" s="9">
        <f t="shared" si="1"/>
        <v>6000</v>
      </c>
      <c r="G13"/>
      <c r="H13"/>
      <c r="I13"/>
      <c r="J13"/>
      <c r="K13" s="1"/>
      <c r="L13" s="1"/>
      <c r="M13" s="1"/>
      <c r="N13" s="1"/>
      <c r="O13" s="1"/>
      <c r="P13" s="1"/>
      <c r="Q13" s="1"/>
      <c r="R13" s="1"/>
    </row>
    <row r="14" spans="1:18" ht="15" x14ac:dyDescent="0.25">
      <c r="A14" s="1" t="s">
        <v>89</v>
      </c>
      <c r="B14" s="1" t="s">
        <v>90</v>
      </c>
      <c r="C14" s="8">
        <v>80000</v>
      </c>
      <c r="D14" s="9">
        <f>C14</f>
        <v>80000</v>
      </c>
      <c r="E14" s="9">
        <v>85000</v>
      </c>
      <c r="F14" s="9">
        <f t="shared" si="1"/>
        <v>-5000</v>
      </c>
      <c r="G14"/>
      <c r="H14"/>
      <c r="I14"/>
      <c r="J14"/>
      <c r="K14" s="1"/>
      <c r="L14" s="1"/>
      <c r="M14" s="1"/>
      <c r="N14" s="1"/>
      <c r="O14" s="1"/>
      <c r="P14" s="1"/>
      <c r="Q14" s="1"/>
      <c r="R14" s="1"/>
    </row>
    <row r="15" spans="1:18" ht="15" x14ac:dyDescent="0.25">
      <c r="A15" s="1" t="s">
        <v>89</v>
      </c>
      <c r="B15" s="1" t="s">
        <v>91</v>
      </c>
      <c r="C15" s="8">
        <v>90000</v>
      </c>
      <c r="D15" s="9">
        <f>C15</f>
        <v>90000</v>
      </c>
      <c r="E15" s="9">
        <v>110000</v>
      </c>
      <c r="F15" s="9">
        <f t="shared" si="1"/>
        <v>-20000</v>
      </c>
      <c r="G15"/>
      <c r="H15"/>
      <c r="I15"/>
      <c r="J15"/>
      <c r="K15" s="1"/>
      <c r="L15" s="1"/>
      <c r="M15" s="1"/>
      <c r="N15" s="1"/>
      <c r="O15" s="1"/>
      <c r="P15" s="1"/>
      <c r="Q15" s="1"/>
      <c r="R15" s="1"/>
    </row>
    <row r="16" spans="1:18" ht="15" x14ac:dyDescent="0.25">
      <c r="A16" s="1" t="s">
        <v>92</v>
      </c>
      <c r="C16" s="9">
        <f>C5-SUM(C6:C15)</f>
        <v>33000</v>
      </c>
      <c r="D16" s="9">
        <f>D5-SUM(D6:D15)</f>
        <v>73600</v>
      </c>
      <c r="E16" s="9">
        <f t="shared" ref="D16:E16" si="2">E5-SUM(E6:E15)</f>
        <v>89800</v>
      </c>
      <c r="F16" s="9">
        <f>SUM(F5:F15)</f>
        <v>16200</v>
      </c>
      <c r="G16"/>
      <c r="H16"/>
      <c r="I16"/>
      <c r="J16"/>
      <c r="K16" s="1"/>
      <c r="L16" s="1"/>
      <c r="M16" s="1"/>
      <c r="N16" s="1"/>
      <c r="O16" s="1"/>
      <c r="P16" s="1"/>
      <c r="Q16" s="1"/>
      <c r="R16" s="1"/>
    </row>
    <row r="17" spans="1:18" ht="15" x14ac:dyDescent="0.25">
      <c r="C17" s="8"/>
      <c r="D17" s="1"/>
      <c r="E17" s="1"/>
      <c r="F17"/>
      <c r="G17"/>
      <c r="H17"/>
      <c r="I17"/>
      <c r="J17"/>
      <c r="K17" s="1"/>
      <c r="L17" s="1"/>
      <c r="M17" s="1"/>
      <c r="N17" s="1"/>
      <c r="O17" s="1"/>
      <c r="P17" s="1"/>
      <c r="Q17" s="1"/>
      <c r="R17" s="1"/>
    </row>
    <row r="18" spans="1:18" ht="15" x14ac:dyDescent="0.25">
      <c r="D18" s="1"/>
      <c r="E18" s="1"/>
      <c r="F18"/>
      <c r="G18"/>
      <c r="H18"/>
      <c r="I18"/>
      <c r="J18"/>
      <c r="K18" s="1"/>
      <c r="L18" s="1"/>
      <c r="M18" s="1"/>
      <c r="N18" s="1"/>
      <c r="O18" s="1"/>
      <c r="P18" s="1"/>
      <c r="Q18" s="1"/>
      <c r="R18" s="1"/>
    </row>
    <row r="19" spans="1:18" ht="15" x14ac:dyDescent="0.25">
      <c r="A19" s="3"/>
      <c r="F19"/>
      <c r="G19"/>
      <c r="H19"/>
      <c r="I19"/>
      <c r="J19"/>
    </row>
    <row r="20" spans="1:18" ht="15" x14ac:dyDescent="0.25">
      <c r="A20" s="2"/>
      <c r="F20"/>
      <c r="G20"/>
      <c r="H20"/>
      <c r="I20"/>
      <c r="J20"/>
    </row>
    <row r="21" spans="1:18" ht="15" x14ac:dyDescent="0.25">
      <c r="F21"/>
      <c r="G21"/>
      <c r="H21"/>
      <c r="I21"/>
      <c r="J21"/>
    </row>
    <row r="22" spans="1:18" ht="15" x14ac:dyDescent="0.25">
      <c r="F22"/>
      <c r="G22"/>
      <c r="H22"/>
      <c r="I22"/>
      <c r="J22"/>
    </row>
    <row r="23" spans="1:18" ht="15" x14ac:dyDescent="0.25">
      <c r="F23"/>
      <c r="G23"/>
      <c r="H23"/>
      <c r="I23"/>
      <c r="J23"/>
    </row>
    <row r="24" spans="1:18" ht="15" x14ac:dyDescent="0.25">
      <c r="F24"/>
      <c r="G24"/>
      <c r="H24"/>
      <c r="I24"/>
      <c r="J24"/>
    </row>
    <row r="25" spans="1:18" ht="15" x14ac:dyDescent="0.25">
      <c r="F25"/>
      <c r="G25"/>
      <c r="H25"/>
      <c r="I25"/>
      <c r="J25"/>
    </row>
    <row r="26" spans="1:18" ht="15" x14ac:dyDescent="0.25">
      <c r="F26"/>
      <c r="G26"/>
      <c r="H26"/>
      <c r="I26"/>
      <c r="J26"/>
    </row>
    <row r="27" spans="1:18" ht="15" x14ac:dyDescent="0.25">
      <c r="F27"/>
      <c r="G27"/>
      <c r="H27"/>
      <c r="I27"/>
      <c r="J27"/>
    </row>
    <row r="28" spans="1:18" ht="15" x14ac:dyDescent="0.25">
      <c r="F28"/>
      <c r="G28"/>
      <c r="H28"/>
      <c r="I28"/>
      <c r="J28"/>
    </row>
    <row r="29" spans="1:18" ht="15" x14ac:dyDescent="0.25">
      <c r="F29"/>
      <c r="G29"/>
      <c r="H29"/>
      <c r="I29"/>
      <c r="J29"/>
    </row>
    <row r="40" spans="1:7" x14ac:dyDescent="0.2">
      <c r="G40" s="7"/>
    </row>
    <row r="42" spans="1:7" x14ac:dyDescent="0.2">
      <c r="A42" s="3"/>
    </row>
    <row r="43" spans="1:7" x14ac:dyDescent="0.2">
      <c r="A43" s="3"/>
    </row>
    <row r="44" spans="1:7" x14ac:dyDescent="0.2">
      <c r="G44" s="7"/>
    </row>
    <row r="45" spans="1:7" x14ac:dyDescent="0.2">
      <c r="A45" s="3"/>
    </row>
    <row r="46" spans="1:7" x14ac:dyDescent="0.2">
      <c r="A46" s="3"/>
    </row>
  </sheetData>
  <pageMargins left="0.7" right="0.7" top="0.75" bottom="0.75" header="0.3" footer="0.3"/>
  <pageSetup paperSize="9" orientation="portrait" vertic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G18"/>
  <sheetViews>
    <sheetView workbookViewId="0">
      <selection activeCell="C5" sqref="C5:C15"/>
    </sheetView>
  </sheetViews>
  <sheetFormatPr defaultColWidth="8.7109375" defaultRowHeight="14.25" x14ac:dyDescent="0.2"/>
  <cols>
    <col min="1" max="1" width="16.7109375" style="1" bestFit="1" customWidth="1"/>
    <col min="2" max="2" width="19.42578125" style="1" bestFit="1" customWidth="1"/>
    <col min="3" max="3" width="14.140625" style="1" bestFit="1" customWidth="1"/>
    <col min="4" max="16384" width="8.7109375" style="1"/>
  </cols>
  <sheetData>
    <row r="3" spans="1:7" ht="15" x14ac:dyDescent="0.25">
      <c r="A3" s="2" t="s">
        <v>93</v>
      </c>
    </row>
    <row r="4" spans="1:7" x14ac:dyDescent="0.2">
      <c r="C4" s="1" t="s">
        <v>75</v>
      </c>
    </row>
    <row r="5" spans="1:7" x14ac:dyDescent="0.2">
      <c r="A5" s="1" t="s">
        <v>77</v>
      </c>
      <c r="C5" s="8">
        <v>975000</v>
      </c>
      <c r="D5" s="8"/>
      <c r="E5" s="8"/>
      <c r="F5" s="8"/>
      <c r="G5" s="8"/>
    </row>
    <row r="6" spans="1:7" x14ac:dyDescent="0.2">
      <c r="A6" s="1" t="s">
        <v>78</v>
      </c>
      <c r="B6" s="1" t="s">
        <v>79</v>
      </c>
      <c r="C6" s="8">
        <v>105000</v>
      </c>
      <c r="D6" s="8"/>
      <c r="E6" s="8"/>
      <c r="F6" s="8"/>
      <c r="G6" s="8"/>
    </row>
    <row r="7" spans="1:7" x14ac:dyDescent="0.2">
      <c r="B7" s="1" t="s">
        <v>80</v>
      </c>
      <c r="C7" s="8">
        <v>125000</v>
      </c>
      <c r="D7" s="8"/>
      <c r="E7" s="8"/>
      <c r="F7" s="8"/>
      <c r="G7" s="8"/>
    </row>
    <row r="8" spans="1:7" x14ac:dyDescent="0.2">
      <c r="B8" s="1" t="s">
        <v>81</v>
      </c>
      <c r="C8" s="8">
        <v>164700</v>
      </c>
      <c r="D8" s="8"/>
      <c r="E8" s="10"/>
      <c r="F8" s="8"/>
      <c r="G8" s="8"/>
    </row>
    <row r="9" spans="1:7" x14ac:dyDescent="0.2">
      <c r="A9" s="1" t="s">
        <v>82</v>
      </c>
      <c r="B9" s="1" t="s">
        <v>83</v>
      </c>
      <c r="C9" s="8">
        <v>35000</v>
      </c>
      <c r="D9" s="8"/>
      <c r="E9" s="10"/>
      <c r="F9" s="8"/>
      <c r="G9" s="8"/>
    </row>
    <row r="10" spans="1:7" x14ac:dyDescent="0.2">
      <c r="B10" s="1" t="s">
        <v>84</v>
      </c>
      <c r="C10" s="8">
        <v>81500</v>
      </c>
      <c r="D10" s="8"/>
      <c r="E10" s="10"/>
      <c r="F10" s="8"/>
      <c r="G10" s="8"/>
    </row>
    <row r="11" spans="1:7" x14ac:dyDescent="0.2">
      <c r="A11" s="1" t="s">
        <v>85</v>
      </c>
      <c r="B11" s="1" t="s">
        <v>94</v>
      </c>
      <c r="C11" s="8">
        <v>49000</v>
      </c>
      <c r="D11" s="8"/>
      <c r="E11" s="10"/>
      <c r="F11" s="8"/>
      <c r="G11" s="8"/>
    </row>
    <row r="12" spans="1:7" x14ac:dyDescent="0.2">
      <c r="B12" s="1" t="s">
        <v>87</v>
      </c>
      <c r="C12" s="8">
        <v>70000</v>
      </c>
      <c r="D12" s="8"/>
      <c r="E12" s="10"/>
      <c r="F12" s="8"/>
      <c r="G12" s="8"/>
    </row>
    <row r="13" spans="1:7" x14ac:dyDescent="0.2">
      <c r="B13" s="1" t="s">
        <v>88</v>
      </c>
      <c r="C13" s="8">
        <v>60000</v>
      </c>
      <c r="D13" s="8"/>
      <c r="E13" s="10"/>
      <c r="F13" s="8"/>
      <c r="G13" s="8"/>
    </row>
    <row r="14" spans="1:7" x14ac:dyDescent="0.2">
      <c r="A14" s="1" t="s">
        <v>89</v>
      </c>
      <c r="B14" s="1" t="s">
        <v>90</v>
      </c>
      <c r="C14" s="8">
        <v>85000</v>
      </c>
      <c r="D14" s="8"/>
      <c r="E14" s="10"/>
      <c r="F14" s="8"/>
      <c r="G14" s="8"/>
    </row>
    <row r="15" spans="1:7" x14ac:dyDescent="0.2">
      <c r="B15" s="1" t="s">
        <v>91</v>
      </c>
      <c r="C15" s="8">
        <v>110000</v>
      </c>
      <c r="D15" s="8"/>
      <c r="E15" s="10"/>
      <c r="F15" s="8"/>
      <c r="G15" s="8"/>
    </row>
    <row r="16" spans="1:7" x14ac:dyDescent="0.2">
      <c r="A16" s="1" t="s">
        <v>95</v>
      </c>
      <c r="C16" s="8"/>
      <c r="D16" s="8"/>
      <c r="E16" s="10"/>
      <c r="F16" s="8"/>
      <c r="G16" s="8"/>
    </row>
    <row r="17" spans="1:7" x14ac:dyDescent="0.2">
      <c r="C17" s="8"/>
      <c r="D17" s="8"/>
      <c r="E17" s="8"/>
      <c r="F17" s="8"/>
      <c r="G17" s="8"/>
    </row>
    <row r="18" spans="1:7" x14ac:dyDescent="0.2">
      <c r="A18" s="1" t="s">
        <v>96</v>
      </c>
    </row>
  </sheetData>
  <pageMargins left="0.7" right="0.7" top="0.75" bottom="0.75" header="0.3" footer="0.3"/>
  <pageSetup paperSize="9"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6"/>
  <sheetViews>
    <sheetView workbookViewId="0">
      <selection activeCell="E16" sqref="E16"/>
    </sheetView>
  </sheetViews>
  <sheetFormatPr defaultColWidth="17.7109375" defaultRowHeight="15" x14ac:dyDescent="0.25"/>
  <sheetData>
    <row r="1" spans="1:6" x14ac:dyDescent="0.25">
      <c r="B1" s="1"/>
      <c r="C1" s="1"/>
      <c r="D1" s="120">
        <f>(6000-5000)/5000</f>
        <v>0.2</v>
      </c>
      <c r="E1" s="4"/>
      <c r="F1" s="4"/>
    </row>
    <row r="2" spans="1:6" x14ac:dyDescent="0.25">
      <c r="A2" s="1"/>
      <c r="B2" s="1"/>
      <c r="C2" s="1"/>
      <c r="D2" s="5"/>
      <c r="E2" s="4"/>
      <c r="F2" s="4"/>
    </row>
    <row r="3" spans="1:6" x14ac:dyDescent="0.25">
      <c r="A3" s="2" t="s">
        <v>71</v>
      </c>
      <c r="B3" s="1"/>
      <c r="C3" s="1"/>
      <c r="D3" s="6"/>
      <c r="E3" s="4"/>
      <c r="F3" s="4"/>
    </row>
    <row r="4" spans="1:6" x14ac:dyDescent="0.25">
      <c r="A4" s="2" t="s">
        <v>72</v>
      </c>
      <c r="B4" s="2"/>
      <c r="C4" s="2" t="s">
        <v>73</v>
      </c>
      <c r="D4" s="42" t="s">
        <v>74</v>
      </c>
      <c r="E4" s="42" t="s">
        <v>75</v>
      </c>
      <c r="F4" s="42" t="s">
        <v>76</v>
      </c>
    </row>
    <row r="5" spans="1:6" x14ac:dyDescent="0.25">
      <c r="A5" s="1" t="s">
        <v>77</v>
      </c>
      <c r="B5" s="1"/>
      <c r="C5" s="8">
        <v>800000</v>
      </c>
      <c r="D5" s="9">
        <f>C5+(C5*$D$1)</f>
        <v>960000</v>
      </c>
      <c r="E5" s="9">
        <v>975000</v>
      </c>
      <c r="F5" s="9">
        <f>E5-D5</f>
        <v>15000</v>
      </c>
    </row>
    <row r="6" spans="1:6" x14ac:dyDescent="0.25">
      <c r="A6" s="1" t="s">
        <v>78</v>
      </c>
      <c r="B6" s="1" t="s">
        <v>79</v>
      </c>
      <c r="C6" s="8">
        <v>90000</v>
      </c>
      <c r="D6" s="9">
        <f t="shared" ref="D6:D13" si="0">C6+(C6*$D$1)</f>
        <v>108000</v>
      </c>
      <c r="E6" s="9">
        <v>105000</v>
      </c>
      <c r="F6" s="9">
        <f>D6-E6</f>
        <v>3000</v>
      </c>
    </row>
    <row r="7" spans="1:6" x14ac:dyDescent="0.25">
      <c r="A7" s="1" t="s">
        <v>78</v>
      </c>
      <c r="B7" s="1" t="s">
        <v>80</v>
      </c>
      <c r="C7" s="8">
        <v>110000</v>
      </c>
      <c r="D7" s="9">
        <f t="shared" si="0"/>
        <v>132000</v>
      </c>
      <c r="E7" s="9">
        <v>125000</v>
      </c>
      <c r="F7" s="9">
        <f t="shared" ref="F7:F15" si="1">D7-E7</f>
        <v>7000</v>
      </c>
    </row>
    <row r="8" spans="1:6" x14ac:dyDescent="0.25">
      <c r="A8" s="1" t="s">
        <v>78</v>
      </c>
      <c r="B8" s="1" t="s">
        <v>81</v>
      </c>
      <c r="C8" s="8">
        <v>140000</v>
      </c>
      <c r="D8" s="9">
        <f t="shared" si="0"/>
        <v>168000</v>
      </c>
      <c r="E8" s="9">
        <v>159500</v>
      </c>
      <c r="F8" s="9">
        <f t="shared" si="1"/>
        <v>8500</v>
      </c>
    </row>
    <row r="9" spans="1:6" x14ac:dyDescent="0.25">
      <c r="A9" s="1" t="s">
        <v>82</v>
      </c>
      <c r="B9" s="1" t="s">
        <v>83</v>
      </c>
      <c r="C9" s="8">
        <v>30000</v>
      </c>
      <c r="D9" s="9">
        <f t="shared" si="0"/>
        <v>36000</v>
      </c>
      <c r="E9" s="9">
        <v>35000</v>
      </c>
      <c r="F9" s="9">
        <f t="shared" si="1"/>
        <v>1000</v>
      </c>
    </row>
    <row r="10" spans="1:6" x14ac:dyDescent="0.25">
      <c r="A10" s="1" t="s">
        <v>82</v>
      </c>
      <c r="B10" s="1" t="s">
        <v>84</v>
      </c>
      <c r="C10" s="8">
        <v>70000</v>
      </c>
      <c r="D10" s="9">
        <f t="shared" si="0"/>
        <v>84000</v>
      </c>
      <c r="E10" s="9">
        <v>81500</v>
      </c>
      <c r="F10" s="9">
        <f t="shared" si="1"/>
        <v>2500</v>
      </c>
    </row>
    <row r="11" spans="1:6" x14ac:dyDescent="0.25">
      <c r="A11" s="1" t="s">
        <v>85</v>
      </c>
      <c r="B11" s="1" t="s">
        <v>86</v>
      </c>
      <c r="C11" s="8">
        <v>42000</v>
      </c>
      <c r="D11" s="9">
        <f t="shared" si="0"/>
        <v>50400</v>
      </c>
      <c r="E11" s="9">
        <v>49000</v>
      </c>
      <c r="F11" s="9">
        <f t="shared" si="1"/>
        <v>1400</v>
      </c>
    </row>
    <row r="12" spans="1:6" x14ac:dyDescent="0.25">
      <c r="A12" s="1" t="s">
        <v>85</v>
      </c>
      <c r="B12" s="1" t="s">
        <v>87</v>
      </c>
      <c r="C12" s="8">
        <v>60000</v>
      </c>
      <c r="D12" s="9">
        <f t="shared" si="0"/>
        <v>72000</v>
      </c>
      <c r="E12" s="9">
        <v>70000</v>
      </c>
      <c r="F12" s="9">
        <f t="shared" si="1"/>
        <v>2000</v>
      </c>
    </row>
    <row r="13" spans="1:6" x14ac:dyDescent="0.25">
      <c r="A13" s="1" t="s">
        <v>85</v>
      </c>
      <c r="B13" s="1" t="s">
        <v>88</v>
      </c>
      <c r="C13" s="8">
        <v>55000</v>
      </c>
      <c r="D13" s="9">
        <f t="shared" si="0"/>
        <v>66000</v>
      </c>
      <c r="E13" s="9">
        <v>60000</v>
      </c>
      <c r="F13" s="9">
        <f t="shared" si="1"/>
        <v>6000</v>
      </c>
    </row>
    <row r="14" spans="1:6" x14ac:dyDescent="0.25">
      <c r="A14" s="1" t="s">
        <v>89</v>
      </c>
      <c r="B14" s="1" t="s">
        <v>90</v>
      </c>
      <c r="C14" s="8">
        <v>80000</v>
      </c>
      <c r="D14" s="9">
        <f>C14</f>
        <v>80000</v>
      </c>
      <c r="E14" s="9">
        <v>85000</v>
      </c>
      <c r="F14" s="9">
        <f t="shared" si="1"/>
        <v>-5000</v>
      </c>
    </row>
    <row r="15" spans="1:6" x14ac:dyDescent="0.25">
      <c r="A15" s="1" t="s">
        <v>89</v>
      </c>
      <c r="B15" s="1" t="s">
        <v>91</v>
      </c>
      <c r="C15" s="8">
        <v>90000</v>
      </c>
      <c r="D15" s="9">
        <f>C15</f>
        <v>90000</v>
      </c>
      <c r="E15" s="9">
        <v>110000</v>
      </c>
      <c r="F15" s="9">
        <f t="shared" si="1"/>
        <v>-20000</v>
      </c>
    </row>
    <row r="16" spans="1:6" x14ac:dyDescent="0.25">
      <c r="A16" s="1" t="s">
        <v>92</v>
      </c>
      <c r="B16" s="1"/>
      <c r="C16" s="9">
        <f>C5-SUM(C6:C15)</f>
        <v>33000</v>
      </c>
      <c r="D16" s="9">
        <f>D5-SUM(D6:D15)</f>
        <v>73600</v>
      </c>
      <c r="E16" s="9">
        <f t="shared" ref="E16" si="2">E5-SUM(E6:E15)</f>
        <v>95000</v>
      </c>
      <c r="F16" s="9">
        <f>SUM(F5:F15)</f>
        <v>21400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
  <sheetViews>
    <sheetView showGridLines="0" tabSelected="1" workbookViewId="0"/>
  </sheetViews>
  <sheetFormatPr defaultColWidth="17.7109375" defaultRowHeight="15" x14ac:dyDescent="0.25"/>
  <sheetData>
    <row r="1" spans="1:17" ht="21" x14ac:dyDescent="0.35">
      <c r="A1" s="13" t="s">
        <v>97</v>
      </c>
    </row>
    <row r="2" spans="1:17" x14ac:dyDescent="0.25">
      <c r="B2" s="12"/>
    </row>
    <row r="3" spans="1:17" x14ac:dyDescent="0.25">
      <c r="Q3" s="1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Assessment tasks</vt:lpstr>
      <vt:lpstr>Original Budget</vt:lpstr>
      <vt:lpstr>Actual Results</vt:lpstr>
      <vt:lpstr>Goal seek</vt:lpstr>
      <vt:lpstr>Screen print</vt:lpstr>
      <vt:lpstr>'Assessment tasks'!Print_Area</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EMJAY Associates</dc:creator>
  <cp:keywords/>
  <dc:description/>
  <cp:lastModifiedBy>DianaD11</cp:lastModifiedBy>
  <cp:revision/>
  <dcterms:created xsi:type="dcterms:W3CDTF">2015-04-01T12:19:55Z</dcterms:created>
  <dcterms:modified xsi:type="dcterms:W3CDTF">2018-11-14T18:11:27Z</dcterms:modified>
  <cp:category/>
  <cp:contentStatus/>
</cp:coreProperties>
</file>