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mc:AlternateContent xmlns:mc="http://schemas.openxmlformats.org/markup-compatibility/2006">
    <mc:Choice Requires="x15">
      <x15ac:absPath xmlns:x15ac="http://schemas.microsoft.com/office/spreadsheetml/2010/11/ac" url="C:\Users\DianaD11\Documents\Data Files for aat level 3\"/>
    </mc:Choice>
  </mc:AlternateContent>
  <xr:revisionPtr revIDLastSave="0" documentId="13_ncr:1_{C71B5375-2553-47B7-8D79-DCCCBB98E44D}" xr6:coauthVersionLast="38" xr6:coauthVersionMax="40" xr10:uidLastSave="{00000000-0000-0000-0000-000000000000}"/>
  <bookViews>
    <workbookView xWindow="0" yWindow="0" windowWidth="15345" windowHeight="4470" xr2:uid="{00000000-000D-0000-FFFF-FFFF00000000}"/>
  </bookViews>
  <sheets>
    <sheet name="Assessment tasks" sheetId="4" r:id="rId1"/>
    <sheet name="Dec 20X8" sheetId="1" r:id="rId2"/>
    <sheet name="Revised" sheetId="5" r:id="rId3"/>
  </sheets>
  <calcPr calcId="162913"/>
  <fileRecoveryPr autoRecover="0"/>
</workbook>
</file>

<file path=xl/calcChain.xml><?xml version="1.0" encoding="utf-8"?>
<calcChain xmlns="http://schemas.openxmlformats.org/spreadsheetml/2006/main">
  <c r="C32" i="5" l="1"/>
  <c r="B33" i="5"/>
  <c r="B32" i="5"/>
  <c r="C29" i="5"/>
  <c r="C19" i="5"/>
  <c r="C24" i="5"/>
  <c r="C28" i="5"/>
  <c r="B17" i="5"/>
  <c r="C20" i="5"/>
  <c r="C25" i="5" s="1"/>
  <c r="C15" i="5"/>
  <c r="B22" i="5"/>
  <c r="B23" i="5"/>
  <c r="B21" i="5"/>
  <c r="B18" i="5"/>
  <c r="C5" i="5"/>
  <c r="C4" i="5"/>
  <c r="C9" i="5"/>
  <c r="C7" i="5"/>
  <c r="C23" i="1"/>
  <c r="C22" i="1"/>
  <c r="B21" i="1"/>
  <c r="B20" i="1"/>
  <c r="B19" i="1"/>
  <c r="C18" i="1"/>
  <c r="C17" i="1"/>
  <c r="B16" i="1"/>
  <c r="B15" i="1"/>
  <c r="C13" i="1"/>
</calcChain>
</file>

<file path=xl/sharedStrings.xml><?xml version="1.0" encoding="utf-8"?>
<sst xmlns="http://schemas.openxmlformats.org/spreadsheetml/2006/main" count="139" uniqueCount="105">
  <si>
    <t>Advanced Diploma Synoptic (AQ2016)</t>
  </si>
  <si>
    <t xml:space="preserve">For use in AAT qualifications (see below for more information) </t>
  </si>
  <si>
    <r>
      <t xml:space="preserve">Practice assessment 2: Assessment book and data
</t>
    </r>
    <r>
      <rPr>
        <b/>
        <sz val="12"/>
        <rFont val="Arial"/>
        <family val="2"/>
      </rPr>
      <t>This practice task is for familiarisation purposes only and must not be used in place of a ‘live’ task. When you feel prepared to sit the live assessment please contact your Training Provider who can schedule a live assessment for you.</t>
    </r>
  </si>
  <si>
    <t>Task 2.1</t>
  </si>
  <si>
    <t>Notice to candidates</t>
  </si>
  <si>
    <t>You must:</t>
  </si>
  <si>
    <t>•</t>
  </si>
  <si>
    <t>download files as instructed</t>
  </si>
  <si>
    <t>save and rename files as instructed</t>
  </si>
  <si>
    <t>upload the required files to the assessment platform within the time allowed</t>
  </si>
  <si>
    <t xml:space="preserve">make sure you have uploaded the correct files before deleting locally saved copies at the end of the assessment. </t>
  </si>
  <si>
    <r>
      <t xml:space="preserve">You must </t>
    </r>
    <r>
      <rPr>
        <b/>
        <sz val="12"/>
        <color indexed="8"/>
        <rFont val="Calibri"/>
        <family val="2"/>
      </rPr>
      <t>not</t>
    </r>
    <r>
      <rPr>
        <sz val="12"/>
        <color indexed="8"/>
        <rFont val="Calibri"/>
        <family val="2"/>
      </rPr>
      <t>:</t>
    </r>
  </si>
  <si>
    <t>use the internet, other than to access the assessment platform</t>
  </si>
  <si>
    <t>access email and unauthorised data, however stored.</t>
  </si>
  <si>
    <t>Copyright of AAT assessments and materials:</t>
  </si>
  <si>
    <t>AAT assessment material is copyright protected. You are not permitted to copy, distribute, download, modify, reuse, reproduce, repost, retransmit, disseminate, publish, broadcast, circulate, sell or otherwise use AAT assessment material.</t>
  </si>
  <si>
    <t>Task 2.1 (25 marks)</t>
  </si>
  <si>
    <t>Your role</t>
  </si>
  <si>
    <t xml:space="preserve">You are Chris Makepeace, a part-qualified Accounting Technician. You work for NewPlace, a business which retails office equipment. NewPlace is owned and run by Mo Hussain. </t>
  </si>
  <si>
    <t>You cover all aspects of bookkeeping and accounting for the business. NewPlace also uses the services of Addo &amp; Co, a firm of accountants.
Kiera Jackson is the accountant at Addo &amp; Co who carries out tasks for NewPlace. </t>
  </si>
  <si>
    <t xml:space="preserve">Today’s date is 15 April 20X8. </t>
  </si>
  <si>
    <r>
      <t xml:space="preserve">You must save this spreadsheet file from the assessment environment. Save the spreadsheet file in the appropriate location and rename it using the following format: </t>
    </r>
    <r>
      <rPr>
        <sz val="11"/>
        <rFont val="Arial"/>
        <family val="2"/>
      </rPr>
      <t xml:space="preserve"> </t>
    </r>
    <r>
      <rPr>
        <b/>
        <sz val="11"/>
        <color theme="1"/>
        <rFont val="Arial"/>
        <family val="2"/>
      </rPr>
      <t>‘your initial-surname-AAT no-ddmmyy-Task2-1’</t>
    </r>
    <r>
      <rPr>
        <sz val="11"/>
        <color theme="1"/>
        <rFont val="Arial"/>
        <family val="2"/>
      </rPr>
      <t>.</t>
    </r>
  </si>
  <si>
    <t>For example: J-Donnovan-123456-1203xx-Task2-1</t>
  </si>
  <si>
    <r>
      <rPr>
        <sz val="10"/>
        <color theme="1"/>
        <rFont val="Arial"/>
        <family val="2"/>
      </rPr>
      <t xml:space="preserve">A </t>
    </r>
    <r>
      <rPr>
        <b/>
        <sz val="10"/>
        <color indexed="8"/>
        <rFont val="Arial"/>
        <family val="2"/>
      </rPr>
      <t>high degree of accuracy</t>
    </r>
    <r>
      <rPr>
        <sz val="10"/>
        <color indexed="8"/>
        <rFont val="Arial"/>
        <family val="2"/>
      </rPr>
      <t xml:space="preserve"> is required. You </t>
    </r>
    <r>
      <rPr>
        <b/>
        <sz val="10"/>
        <color indexed="8"/>
        <rFont val="Arial"/>
        <family val="2"/>
      </rPr>
      <t>must save your work as a .XLSX file</t>
    </r>
    <r>
      <rPr>
        <sz val="10"/>
        <color indexed="8"/>
        <rFont val="Arial"/>
        <family val="2"/>
      </rPr>
      <t xml:space="preserve"> at regular intervals to avoid losing your work.</t>
    </r>
  </si>
  <si>
    <t>Tasks</t>
  </si>
  <si>
    <r>
      <t>Mo Hussain has</t>
    </r>
    <r>
      <rPr>
        <sz val="10"/>
        <rFont val="Arial"/>
        <family val="2"/>
      </rPr>
      <t xml:space="preserve"> asked you to help update the budget</t>
    </r>
    <r>
      <rPr>
        <sz val="10"/>
        <color theme="1"/>
        <rFont val="Arial"/>
        <family val="2"/>
      </rPr>
      <t xml:space="preserve">. Open the worksheet called ‘Dec 20X8’. This contains data on the current budgeted performance of NewPlace for the six months ending 31 December 20X8 </t>
    </r>
    <r>
      <rPr>
        <sz val="10"/>
        <rFont val="Arial"/>
        <family val="2"/>
      </rPr>
      <t xml:space="preserve">and a pro forma to be completed. </t>
    </r>
  </si>
  <si>
    <t>(a)</t>
  </si>
  <si>
    <r>
      <t>Using the data available in the 'Dec 20X8' worksheet: 
•    Complete th</t>
    </r>
    <r>
      <rPr>
        <sz val="10"/>
        <rFont val="Arial"/>
        <family val="2"/>
      </rPr>
      <t>e pro forma to calculate</t>
    </r>
    <r>
      <rPr>
        <sz val="10"/>
        <color theme="1"/>
        <rFont val="Arial"/>
        <family val="2"/>
      </rPr>
      <t xml:space="preserve"> Newplace’s ‘Current budgeted net profit/loss for the six months ended 31 December 20X8’. 
•    Show cost sub-totals in col</t>
    </r>
    <r>
      <rPr>
        <sz val="10"/>
        <rFont val="Arial"/>
        <family val="2"/>
      </rPr>
      <t xml:space="preserve">umn C of the pro forma </t>
    </r>
    <r>
      <rPr>
        <sz val="10"/>
        <color theme="1"/>
        <rFont val="Arial"/>
        <family val="2"/>
      </rPr>
      <t>as negative figures.</t>
    </r>
  </si>
  <si>
    <t>(7 marks)</t>
  </si>
  <si>
    <t>Revised budget</t>
  </si>
  <si>
    <r>
      <t>To a</t>
    </r>
    <r>
      <rPr>
        <sz val="10"/>
        <rFont val="Arial"/>
        <family val="2"/>
      </rPr>
      <t xml:space="preserve">chieve an </t>
    </r>
    <r>
      <rPr>
        <sz val="10"/>
        <color theme="1"/>
        <rFont val="Arial"/>
        <family val="2"/>
      </rPr>
      <t xml:space="preserve">increase in volume (and therefore profit) </t>
    </r>
    <r>
      <rPr>
        <sz val="10"/>
        <rFont val="Arial"/>
        <family val="2"/>
      </rPr>
      <t xml:space="preserve">Mo is considering whether to increase store opening hours and improve the quality of customer service. </t>
    </r>
    <r>
      <rPr>
        <sz val="10"/>
        <color theme="1"/>
        <rFont val="Arial"/>
        <family val="2"/>
      </rPr>
      <t xml:space="preserve">To do this he needs to employ additional shop workers at an annual cost of £40,000 from 1 July 20X8. </t>
    </r>
  </si>
  <si>
    <t>These changes will also have the following impact on the initial budgeted data set out at the top of the Dec 20X8 spreadsheet:</t>
  </si>
  <si>
    <t>•    average selling prices will increase by 5%</t>
  </si>
  <si>
    <t>•    sales volume will increase by 10%</t>
  </si>
  <si>
    <t>•    administration overheads will increase by £2,500.</t>
  </si>
  <si>
    <r>
      <t>(b)</t>
    </r>
    <r>
      <rPr>
        <sz val="7"/>
        <color indexed="8"/>
        <rFont val="Times New Roman"/>
        <family val="1"/>
      </rPr>
      <t xml:space="preserve">       </t>
    </r>
  </si>
  <si>
    <r>
      <rPr>
        <sz val="10"/>
        <rFont val="Arial"/>
        <family val="2"/>
      </rPr>
      <t>In the 'Revised' wo</t>
    </r>
    <r>
      <rPr>
        <sz val="10"/>
        <color theme="1"/>
        <rFont val="Arial"/>
        <family val="2"/>
      </rPr>
      <t xml:space="preserve">rksheet, assuming these changes take place:
</t>
    </r>
  </si>
  <si>
    <t xml:space="preserve">•    Use formulas to complete cells C4, C5, C7 and C9  in the 'Revised' column of the 'Budgeted performance data for six months to 
     31 December 20X8’ pro forma. 
</t>
  </si>
  <si>
    <t xml:space="preserve">•    Edit cell C5 by inserting a Roundup function to state the revised average selling price to the nearest whole number (no decimal places). </t>
  </si>
  <si>
    <t>•    Freeze the worksheet so that the cells in the range A1:C10 will always be seen in this worksheet.</t>
  </si>
  <si>
    <t>(5 marks)</t>
  </si>
  <si>
    <t>(c)</t>
  </si>
  <si>
    <t xml:space="preserve">In the 'Revised' worksheet, using the revised budgeted performance data: </t>
  </si>
  <si>
    <t xml:space="preserve">•    Complete the 'Revised budgeted net profit/loss for six months ended 31 December 20X8' pro forma. </t>
  </si>
  <si>
    <r>
      <t>•    Show cost sub-totals in column C</t>
    </r>
    <r>
      <rPr>
        <sz val="10"/>
        <rFont val="Arial"/>
        <family val="2"/>
      </rPr>
      <t xml:space="preserve"> of the pro forma as negative figures.</t>
    </r>
  </si>
  <si>
    <t>(6 marks)</t>
  </si>
  <si>
    <t xml:space="preserve">(d) </t>
  </si>
  <si>
    <t>Mo has asked you to calculate the revised contribution per unit. Mo has also stated that he wants to make a gross profit of £735,000 and he needs to know how many units must he sell to achieve this.</t>
  </si>
  <si>
    <t>In the 'Revised' worksheet:</t>
  </si>
  <si>
    <t>•    Calculate the revised contribution per unit.</t>
  </si>
  <si>
    <t>•    Calculate how many units Mo must sell to achieve a gross profit of £735,000.</t>
  </si>
  <si>
    <t xml:space="preserve">(2 marks) </t>
  </si>
  <si>
    <t>Mo is considering paying a bonus as an incentive to shop staff. If the increase in the revised budgeted sales in (c) is at least 15% more than the current budgeted sales figure in (a), Mo will consider paying a bonus.</t>
  </si>
  <si>
    <t>(e)</t>
  </si>
  <si>
    <r>
      <rPr>
        <b/>
        <sz val="12"/>
        <color theme="1"/>
        <rFont val="Calibri"/>
        <family val="2"/>
      </rPr>
      <t xml:space="preserve">(i)    </t>
    </r>
    <r>
      <rPr>
        <sz val="10"/>
        <color theme="1"/>
        <rFont val="Arial"/>
        <family val="2"/>
      </rPr>
      <t>Use formulas to calculate the percentage change from the current budget for both:</t>
    </r>
  </si>
  <si>
    <t xml:space="preserve">       •   sales in cell B32</t>
  </si>
  <si>
    <t xml:space="preserve">       •   net profit/loss in cell B33. </t>
  </si>
  <si>
    <r>
      <rPr>
        <b/>
        <sz val="10"/>
        <rFont val="Arial"/>
        <family val="2"/>
      </rPr>
      <t xml:space="preserve">(ii)   </t>
    </r>
    <r>
      <rPr>
        <sz val="10"/>
        <color theme="1"/>
        <rFont val="Arial"/>
        <family val="2"/>
      </rPr>
      <t>Format both cells B32 and B33 as a percentage to two decimal places (#.##%).</t>
    </r>
  </si>
  <si>
    <t xml:space="preserve">        </t>
  </si>
  <si>
    <r>
      <rPr>
        <b/>
        <sz val="10"/>
        <rFont val="Arial"/>
        <family val="2"/>
      </rPr>
      <t>(iii)</t>
    </r>
    <r>
      <rPr>
        <sz val="10"/>
        <color theme="1"/>
        <rFont val="Arial"/>
        <family val="2"/>
      </rPr>
      <t xml:space="preserve">   Construct an IF formula in cell C32 to calculate if a bonus payment is due under the revised budget. Show  "Bonus to be paid"
        if the percentage revenue change is greater than or equal to 15%, </t>
    </r>
    <r>
      <rPr>
        <sz val="10"/>
        <rFont val="Arial"/>
        <family val="2"/>
      </rPr>
      <t>and</t>
    </r>
    <r>
      <rPr>
        <sz val="10"/>
        <color rgb="FFFF0000"/>
        <rFont val="Arial"/>
        <family val="2"/>
      </rPr>
      <t xml:space="preserve"> </t>
    </r>
    <r>
      <rPr>
        <sz val="10"/>
        <color theme="1"/>
        <rFont val="Arial"/>
        <family val="2"/>
      </rPr>
      <t>"No bonus" if the percentage revenue 
        change is less than 15%.</t>
    </r>
  </si>
  <si>
    <t xml:space="preserve">At the end of this task you should have one spreadsheet (saved as an .XLSX file) to upload to the assessment environment. This should have three worksheets titled: 'Assessment tasks', ‘Dec 20X8’ and ‘Revised’ with information and data in them. </t>
  </si>
  <si>
    <t>Advanced Diploma Synoptic Assessment</t>
  </si>
  <si>
    <t>Assessment book and data</t>
  </si>
  <si>
    <t>Advanced Diploma Synoptic forms part of the following qualifications:</t>
  </si>
  <si>
    <t>AAT Advanced Diploma in Accounting (AQ2016)</t>
  </si>
  <si>
    <r>
      <t xml:space="preserve">QCF qual ref: </t>
    </r>
    <r>
      <rPr>
        <sz val="12"/>
        <color indexed="8"/>
        <rFont val="Calibri"/>
        <family val="2"/>
      </rPr>
      <t>601/6554/6</t>
    </r>
  </si>
  <si>
    <t>Contact us</t>
  </si>
  <si>
    <t>Call us on 0845 863 0800 (UK)</t>
  </si>
  <si>
    <t>+44 (0)20 7397 3000 (outside UK)</t>
  </si>
  <si>
    <t>Lines are open 09:00 to 17:00</t>
  </si>
  <si>
    <t>Monday to Friday (UK time)</t>
  </si>
  <si>
    <t>Email us at aat@aat.org.uk</t>
  </si>
  <si>
    <t>Visit us at aat.org.uk</t>
  </si>
  <si>
    <t>Association of</t>
  </si>
  <si>
    <t>Accounting Technicians</t>
  </si>
  <si>
    <t>140 Aldersgate Street</t>
  </si>
  <si>
    <t>London EC1A 4HY</t>
  </si>
  <si>
    <t>United Kingdom</t>
  </si>
  <si>
    <t>Registered charity no. 105072</t>
  </si>
  <si>
    <t>NewPlace: Current budgeted performance data for six months to 31 December 20X8</t>
  </si>
  <si>
    <r>
      <rPr>
        <sz val="12"/>
        <rFont val="Calibri"/>
        <family val="2"/>
      </rPr>
      <t>Sales</t>
    </r>
    <r>
      <rPr>
        <sz val="12"/>
        <color rgb="FFFF0000"/>
        <rFont val="Calibri"/>
        <family val="2"/>
      </rPr>
      <t xml:space="preserve"> </t>
    </r>
    <r>
      <rPr>
        <sz val="12"/>
        <color theme="1"/>
        <rFont val="Calibri"/>
        <family val="2"/>
      </rPr>
      <t>volume (units)</t>
    </r>
  </si>
  <si>
    <t>Average selling price per unit</t>
  </si>
  <si>
    <t>Average cost per unit</t>
  </si>
  <si>
    <t>Wages of shop staff</t>
  </si>
  <si>
    <t>Rent and rates</t>
  </si>
  <si>
    <t>Administration overheads</t>
  </si>
  <si>
    <t>Depreciation</t>
  </si>
  <si>
    <t>NewPlace: Current budgeted net profit/loss for six months ended 31 December 20X8</t>
  </si>
  <si>
    <t>£</t>
  </si>
  <si>
    <t>Sales</t>
  </si>
  <si>
    <t>Cost of sales:</t>
  </si>
  <si>
    <t>Cost of goods for resale</t>
  </si>
  <si>
    <t>Gross profit</t>
  </si>
  <si>
    <t>Net profit/loss for the six months</t>
  </si>
  <si>
    <t>(b)</t>
  </si>
  <si>
    <t>NewPlace: Budgeted performance data for six months to 31 December 20X8</t>
  </si>
  <si>
    <t>Original</t>
  </si>
  <si>
    <t>Revised</t>
  </si>
  <si>
    <t>Sales volume (units)</t>
  </si>
  <si>
    <t>NewPlace: Revised budgeted net profit/loss for six months ended 31 December 20X8</t>
  </si>
  <si>
    <t xml:space="preserve">Revised contribution per unit </t>
  </si>
  <si>
    <t>Units required to achieve target gross profit</t>
  </si>
  <si>
    <t>Bonus</t>
  </si>
  <si>
    <t>Percentage change in revised budgeted sales</t>
  </si>
  <si>
    <t>Percentage change in revised budgeted net profit/loss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</si>
</sst>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0_ ;[Red]\-#,##0\ "/>
    <numFmt numFmtId="165" formatCode="&quot;£&quot;#,##0.00"/>
    <numFmt numFmtId="166" formatCode="&quot;£&quot;#,##0"/>
  </numFmts>
  <fonts count="41" x14ac:knownFonts="1">
    <font>
      <sz val="12"/>
      <color theme="1"/>
      <name val="Calibri"/>
      <family val="2"/>
    </font>
    <font>
      <sz val="10"/>
      <color theme="1"/>
      <name val="Arial"/>
      <family val="2"/>
    </font>
    <font>
      <sz val="10"/>
      <color indexed="8"/>
      <name val="Arial"/>
      <family val="2"/>
    </font>
    <font>
      <b/>
      <sz val="12"/>
      <color indexed="8"/>
      <name val="Calibri"/>
      <family val="2"/>
    </font>
    <font>
      <b/>
      <sz val="12"/>
      <name val="Calibri"/>
      <family val="2"/>
    </font>
    <font>
      <sz val="12"/>
      <name val="Calibri"/>
      <family val="2"/>
    </font>
    <font>
      <b/>
      <sz val="10"/>
      <color indexed="8"/>
      <name val="Arial"/>
      <family val="2"/>
    </font>
    <font>
      <sz val="10"/>
      <name val="Arial"/>
      <family val="2"/>
    </font>
    <font>
      <sz val="7"/>
      <color indexed="8"/>
      <name val="Times New Roman"/>
      <family val="1"/>
    </font>
    <font>
      <sz val="12"/>
      <color theme="1"/>
      <name val="Calibri"/>
      <family val="2"/>
    </font>
    <font>
      <b/>
      <sz val="10"/>
      <color theme="1"/>
      <name val="Arial"/>
      <family val="2"/>
    </font>
    <font>
      <sz val="12"/>
      <color theme="9" tint="-0.249977111117893"/>
      <name val="Calibri"/>
      <family val="2"/>
    </font>
    <font>
      <b/>
      <sz val="12"/>
      <color theme="1"/>
      <name val="Calibri"/>
      <family val="2"/>
    </font>
    <font>
      <b/>
      <sz val="11"/>
      <name val="Calibri"/>
      <family val="2"/>
      <scheme val="minor"/>
    </font>
    <font>
      <b/>
      <sz val="12"/>
      <color theme="9"/>
      <name val="Calibri"/>
      <family val="2"/>
    </font>
    <font>
      <b/>
      <sz val="12"/>
      <color rgb="FFFF0000"/>
      <name val="Calibri"/>
      <family val="2"/>
    </font>
    <font>
      <b/>
      <sz val="11"/>
      <color theme="1"/>
      <name val="Calibri"/>
      <family val="2"/>
      <scheme val="minor"/>
    </font>
    <font>
      <sz val="12"/>
      <color indexed="8"/>
      <name val="Calibri"/>
      <family val="2"/>
    </font>
    <font>
      <sz val="10"/>
      <color theme="0" tint="-0.499984740745262"/>
      <name val="Arial"/>
      <family val="2"/>
    </font>
    <font>
      <sz val="12"/>
      <color theme="1"/>
      <name val="Calibri"/>
      <family val="2"/>
    </font>
    <font>
      <sz val="10"/>
      <color theme="0" tint="-0.499984740745262"/>
      <name val="Arial"/>
      <family val="2"/>
    </font>
    <font>
      <b/>
      <sz val="18"/>
      <color theme="0"/>
      <name val="Arial"/>
      <family val="2"/>
    </font>
    <font>
      <b/>
      <sz val="12"/>
      <color theme="0"/>
      <name val="Arial"/>
      <family val="2"/>
    </font>
    <font>
      <b/>
      <sz val="18"/>
      <name val="Arial"/>
      <family val="2"/>
    </font>
    <font>
      <b/>
      <sz val="14"/>
      <color rgb="FFFFFFFF"/>
      <name val="Arial"/>
      <family val="2"/>
    </font>
    <font>
      <b/>
      <sz val="10"/>
      <name val="Arial"/>
      <family val="2"/>
    </font>
    <font>
      <b/>
      <sz val="16"/>
      <color rgb="FF000000"/>
      <name val="Arial"/>
      <family val="2"/>
    </font>
    <font>
      <b/>
      <sz val="12"/>
      <color rgb="FF00AB4E"/>
      <name val="Arial"/>
      <family val="2"/>
    </font>
    <font>
      <sz val="10"/>
      <color rgb="FF808080"/>
      <name val="Arial"/>
      <family val="2"/>
    </font>
    <font>
      <b/>
      <sz val="12"/>
      <color rgb="FF000000"/>
      <name val="Arial"/>
      <family val="2"/>
    </font>
    <font>
      <b/>
      <sz val="10"/>
      <color rgb="FF000000"/>
      <name val="Arial"/>
      <family val="2"/>
    </font>
    <font>
      <sz val="10"/>
      <color rgb="FF000000"/>
      <name val="Arial"/>
      <family val="2"/>
    </font>
    <font>
      <b/>
      <sz val="9"/>
      <color rgb="FF000000"/>
      <name val="Arial"/>
      <family val="2"/>
    </font>
    <font>
      <sz val="9"/>
      <color theme="1"/>
      <name val="Arial"/>
      <family val="2"/>
    </font>
    <font>
      <sz val="9"/>
      <color rgb="FF000000"/>
      <name val="Arial"/>
      <family val="2"/>
    </font>
    <font>
      <sz val="10"/>
      <color rgb="FFFF0000"/>
      <name val="Arial"/>
      <family val="2"/>
    </font>
    <font>
      <sz val="12"/>
      <color rgb="FFFF0000"/>
      <name val="Calibri"/>
      <family val="2"/>
    </font>
    <font>
      <b/>
      <sz val="12"/>
      <name val="Arial"/>
      <family val="2"/>
    </font>
    <font>
      <sz val="11"/>
      <name val="Arial"/>
      <family val="2"/>
    </font>
    <font>
      <b/>
      <sz val="11"/>
      <color theme="1"/>
      <name val="Arial"/>
      <family val="2"/>
    </font>
    <font>
      <sz val="11"/>
      <color theme="1"/>
      <name val="Arial"/>
      <family val="2"/>
    </font>
  </fonts>
  <fills count="4">
    <fill>
      <patternFill patternType="none"/>
    </fill>
    <fill>
      <patternFill patternType="gray125"/>
    </fill>
    <fill>
      <patternFill patternType="solid">
        <fgColor rgb="FF00AB4E"/>
        <bgColor indexed="64"/>
      </patternFill>
    </fill>
    <fill>
      <patternFill patternType="solid">
        <fgColor theme="0" tint="-4.9989318521683403E-2"/>
        <bgColor indexed="64"/>
      </patternFill>
    </fill>
  </fills>
  <borders count="43">
    <border>
      <left/>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bottom style="thin">
        <color indexed="64"/>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style="thin">
        <color theme="1"/>
      </left>
      <right style="thin">
        <color theme="0"/>
      </right>
      <top style="thin">
        <color theme="1"/>
      </top>
      <bottom style="thin">
        <color theme="1"/>
      </bottom>
      <diagonal/>
    </border>
    <border>
      <left style="thin">
        <color theme="0"/>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top/>
      <bottom/>
      <diagonal/>
    </border>
    <border>
      <left/>
      <right style="thin">
        <color theme="1"/>
      </right>
      <top/>
      <bottom/>
      <diagonal/>
    </border>
    <border>
      <left style="medium">
        <color rgb="FF00B050"/>
      </left>
      <right/>
      <top style="medium">
        <color rgb="FF00B050"/>
      </top>
      <bottom/>
      <diagonal/>
    </border>
    <border>
      <left/>
      <right style="medium">
        <color rgb="FF00B050"/>
      </right>
      <top style="medium">
        <color rgb="FF00B050"/>
      </top>
      <bottom/>
      <diagonal/>
    </border>
    <border>
      <left style="medium">
        <color rgb="FF00B050"/>
      </left>
      <right/>
      <top/>
      <bottom/>
      <diagonal/>
    </border>
    <border>
      <left/>
      <right style="medium">
        <color rgb="FF00B050"/>
      </right>
      <top/>
      <bottom/>
      <diagonal/>
    </border>
    <border>
      <left style="medium">
        <color rgb="FF00B050"/>
      </left>
      <right/>
      <top/>
      <bottom style="medium">
        <color rgb="FF00B050"/>
      </bottom>
      <diagonal/>
    </border>
    <border>
      <left/>
      <right style="medium">
        <color rgb="FF00B050"/>
      </right>
      <top/>
      <bottom style="medium">
        <color rgb="FF00B050"/>
      </bottom>
      <diagonal/>
    </border>
    <border>
      <left style="medium">
        <color rgb="FF00B050"/>
      </left>
      <right/>
      <top style="medium">
        <color rgb="FF00B050"/>
      </top>
      <bottom style="medium">
        <color rgb="FF00B050"/>
      </bottom>
      <diagonal/>
    </border>
    <border>
      <left/>
      <right style="medium">
        <color rgb="FF00B050"/>
      </right>
      <top style="medium">
        <color rgb="FF00B050"/>
      </top>
      <bottom style="medium">
        <color rgb="FF00B05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indexed="64"/>
      </left>
      <right/>
      <top/>
      <bottom/>
      <diagonal/>
    </border>
  </borders>
  <cellStyleXfs count="3">
    <xf numFmtId="0" fontId="0" fillId="0" borderId="0"/>
    <xf numFmtId="44" fontId="9" fillId="0" borderId="0" applyFont="0" applyFill="0" applyBorder="0" applyAlignment="0" applyProtection="0"/>
    <xf numFmtId="9" fontId="9" fillId="0" borderId="0" applyFont="0" applyFill="0" applyBorder="0" applyAlignment="0" applyProtection="0"/>
  </cellStyleXfs>
  <cellXfs count="155">
    <xf numFmtId="0" fontId="0" fillId="0" borderId="0" xfId="0"/>
    <xf numFmtId="0" fontId="0" fillId="0" borderId="1" xfId="0" applyBorder="1" applyProtection="1"/>
    <xf numFmtId="0" fontId="0" fillId="0" borderId="2" xfId="0" applyBorder="1" applyProtection="1"/>
    <xf numFmtId="0" fontId="0" fillId="0" borderId="3" xfId="0" applyBorder="1" applyProtection="1"/>
    <xf numFmtId="0" fontId="0" fillId="0" borderId="4" xfId="0" applyBorder="1" applyProtection="1"/>
    <xf numFmtId="0" fontId="0" fillId="0" borderId="9" xfId="0" applyBorder="1" applyProtection="1"/>
    <xf numFmtId="0" fontId="0" fillId="0" borderId="0" xfId="0" applyProtection="1"/>
    <xf numFmtId="6" fontId="0" fillId="0" borderId="0" xfId="0" applyNumberFormat="1" applyProtection="1"/>
    <xf numFmtId="0" fontId="0" fillId="0" borderId="4" xfId="0" applyNumberFormat="1" applyBorder="1" applyProtection="1"/>
    <xf numFmtId="0" fontId="11" fillId="0" borderId="0" xfId="0" applyFont="1" applyProtection="1"/>
    <xf numFmtId="0" fontId="12" fillId="0" borderId="0" xfId="0" applyFont="1"/>
    <xf numFmtId="0" fontId="4" fillId="0" borderId="16" xfId="0" applyFont="1" applyBorder="1" applyAlignment="1" applyProtection="1">
      <alignment wrapText="1"/>
    </xf>
    <xf numFmtId="0" fontId="5" fillId="0" borderId="4" xfId="0" applyFont="1" applyBorder="1" applyProtection="1"/>
    <xf numFmtId="164" fontId="0" fillId="0" borderId="0" xfId="0" applyNumberFormat="1" applyFill="1" applyBorder="1" applyProtection="1"/>
    <xf numFmtId="0" fontId="14" fillId="0" borderId="0" xfId="0" applyFont="1" applyProtection="1"/>
    <xf numFmtId="0" fontId="0" fillId="0" borderId="4" xfId="0" applyBorder="1"/>
    <xf numFmtId="0" fontId="10" fillId="0" borderId="0" xfId="0" applyFont="1" applyProtection="1"/>
    <xf numFmtId="165" fontId="0" fillId="0" borderId="4" xfId="0" applyNumberFormat="1" applyBorder="1" applyProtection="1"/>
    <xf numFmtId="165" fontId="0" fillId="0" borderId="4" xfId="0" applyNumberFormat="1" applyBorder="1"/>
    <xf numFmtId="165" fontId="0" fillId="0" borderId="0" xfId="0" applyNumberFormat="1" applyProtection="1"/>
    <xf numFmtId="165" fontId="0" fillId="0" borderId="0" xfId="0" applyNumberFormat="1" applyFill="1" applyBorder="1" applyProtection="1"/>
    <xf numFmtId="165" fontId="4" fillId="0" borderId="16" xfId="0" applyNumberFormat="1" applyFont="1" applyBorder="1" applyAlignment="1" applyProtection="1">
      <alignment wrapText="1"/>
    </xf>
    <xf numFmtId="165" fontId="0" fillId="0" borderId="1" xfId="0" applyNumberFormat="1" applyBorder="1" applyProtection="1"/>
    <xf numFmtId="165" fontId="0" fillId="0" borderId="2" xfId="0" applyNumberFormat="1" applyBorder="1" applyProtection="1"/>
    <xf numFmtId="165" fontId="0" fillId="0" borderId="3" xfId="0" applyNumberFormat="1" applyBorder="1" applyProtection="1"/>
    <xf numFmtId="165" fontId="0" fillId="0" borderId="6" xfId="0" applyNumberFormat="1" applyBorder="1" applyProtection="1"/>
    <xf numFmtId="165" fontId="0" fillId="0" borderId="7" xfId="0" applyNumberFormat="1" applyBorder="1" applyProtection="1"/>
    <xf numFmtId="165" fontId="0" fillId="0" borderId="8" xfId="0" applyNumberFormat="1" applyBorder="1" applyProtection="1"/>
    <xf numFmtId="165" fontId="0" fillId="0" borderId="9" xfId="0" applyNumberFormat="1" applyBorder="1" applyProtection="1"/>
    <xf numFmtId="0" fontId="0" fillId="0" borderId="0" xfId="0" applyBorder="1"/>
    <xf numFmtId="0" fontId="0" fillId="0" borderId="7" xfId="0" applyBorder="1" applyProtection="1"/>
    <xf numFmtId="166" fontId="0" fillId="0" borderId="4" xfId="0" applyNumberFormat="1" applyBorder="1" applyProtection="1"/>
    <xf numFmtId="166" fontId="0" fillId="0" borderId="5" xfId="0" applyNumberFormat="1" applyBorder="1" applyProtection="1"/>
    <xf numFmtId="166" fontId="0" fillId="0" borderId="10" xfId="0" applyNumberFormat="1" applyBorder="1" applyProtection="1"/>
    <xf numFmtId="0" fontId="0" fillId="0" borderId="42" xfId="0" applyBorder="1"/>
    <xf numFmtId="166" fontId="0" fillId="0" borderId="5" xfId="0" applyNumberFormat="1" applyBorder="1"/>
    <xf numFmtId="166" fontId="0" fillId="0" borderId="11" xfId="0" applyNumberFormat="1" applyBorder="1" applyProtection="1"/>
    <xf numFmtId="166" fontId="0" fillId="0" borderId="12" xfId="0" applyNumberFormat="1" applyBorder="1" applyProtection="1"/>
    <xf numFmtId="166" fontId="0" fillId="0" borderId="14" xfId="0" applyNumberFormat="1" applyBorder="1" applyProtection="1"/>
    <xf numFmtId="0" fontId="16" fillId="0" borderId="0" xfId="0" applyFont="1" applyProtection="1"/>
    <xf numFmtId="165" fontId="12" fillId="0" borderId="0" xfId="0" applyNumberFormat="1" applyFont="1" applyProtection="1"/>
    <xf numFmtId="0" fontId="4" fillId="0" borderId="0" xfId="0" quotePrefix="1" applyFont="1" applyAlignment="1" applyProtection="1">
      <alignment wrapText="1"/>
    </xf>
    <xf numFmtId="0" fontId="15" fillId="0" borderId="0" xfId="0" applyFont="1"/>
    <xf numFmtId="165" fontId="0" fillId="0" borderId="7" xfId="0" applyNumberFormat="1" applyBorder="1" applyAlignment="1" applyProtection="1"/>
    <xf numFmtId="165" fontId="0" fillId="0" borderId="18" xfId="0" applyNumberFormat="1" applyBorder="1" applyAlignment="1" applyProtection="1"/>
    <xf numFmtId="0" fontId="0" fillId="0" borderId="7" xfId="0" applyBorder="1" applyAlignment="1" applyProtection="1"/>
    <xf numFmtId="0" fontId="0" fillId="0" borderId="18" xfId="0" applyBorder="1" applyAlignment="1" applyProtection="1"/>
    <xf numFmtId="0" fontId="0" fillId="0" borderId="19" xfId="0" applyBorder="1" applyAlignment="1" applyProtection="1"/>
    <xf numFmtId="0" fontId="18" fillId="0" borderId="0" xfId="0" applyFont="1" applyAlignment="1">
      <alignment horizontal="right" wrapText="1"/>
    </xf>
    <xf numFmtId="166" fontId="0" fillId="0" borderId="5" xfId="0" applyNumberFormat="1" applyFill="1" applyBorder="1" applyProtection="1"/>
    <xf numFmtId="165" fontId="0" fillId="0" borderId="19" xfId="0" applyNumberFormat="1" applyFill="1" applyBorder="1" applyAlignment="1" applyProtection="1"/>
    <xf numFmtId="166" fontId="0" fillId="0" borderId="13" xfId="0" applyNumberFormat="1" applyFill="1" applyBorder="1" applyProtection="1"/>
    <xf numFmtId="166" fontId="9" fillId="0" borderId="15" xfId="1" applyNumberFormat="1" applyFont="1" applyFill="1" applyBorder="1" applyProtection="1"/>
    <xf numFmtId="166" fontId="0" fillId="0" borderId="11" xfId="0" applyNumberFormat="1" applyFill="1" applyBorder="1" applyProtection="1"/>
    <xf numFmtId="0" fontId="12" fillId="0" borderId="0" xfId="0" applyFont="1" applyAlignment="1">
      <alignment wrapText="1"/>
    </xf>
    <xf numFmtId="0" fontId="12" fillId="0" borderId="42" xfId="0" applyFont="1" applyBorder="1" applyAlignment="1">
      <alignment wrapText="1"/>
    </xf>
    <xf numFmtId="0" fontId="12" fillId="0" borderId="0" xfId="0" applyFont="1" applyBorder="1" applyAlignment="1">
      <alignment wrapText="1"/>
    </xf>
    <xf numFmtId="1" fontId="0" fillId="0" borderId="4" xfId="0" applyNumberFormat="1" applyBorder="1" applyProtection="1"/>
    <xf numFmtId="1" fontId="0" fillId="0" borderId="12" xfId="0" applyNumberFormat="1" applyBorder="1"/>
    <xf numFmtId="0" fontId="19" fillId="0" borderId="0" xfId="0" applyFont="1"/>
    <xf numFmtId="0" fontId="19" fillId="0" borderId="0" xfId="0" applyFont="1" applyAlignment="1">
      <alignment horizontal="left" vertical="center"/>
    </xf>
    <xf numFmtId="0" fontId="19" fillId="0" borderId="0" xfId="0" applyFont="1" applyAlignment="1"/>
    <xf numFmtId="0" fontId="20" fillId="0" borderId="0" xfId="0" applyFont="1"/>
    <xf numFmtId="0" fontId="22" fillId="2" borderId="23" xfId="0" applyFont="1" applyFill="1" applyBorder="1" applyAlignment="1">
      <alignment vertical="center"/>
    </xf>
    <xf numFmtId="0" fontId="21" fillId="2" borderId="24" xfId="0" applyFont="1" applyFill="1" applyBorder="1" applyAlignment="1">
      <alignment vertical="center"/>
    </xf>
    <xf numFmtId="0" fontId="23" fillId="0" borderId="0" xfId="0" applyFont="1" applyFill="1" applyBorder="1" applyAlignment="1">
      <alignment vertical="center"/>
    </xf>
    <xf numFmtId="0" fontId="25" fillId="3" borderId="29" xfId="0" applyFont="1" applyFill="1" applyBorder="1" applyAlignment="1">
      <alignment horizontal="center" vertical="center"/>
    </xf>
    <xf numFmtId="0" fontId="26" fillId="3" borderId="29" xfId="0" applyFont="1" applyFill="1" applyBorder="1" applyAlignment="1">
      <alignment vertical="center"/>
    </xf>
    <xf numFmtId="0" fontId="23" fillId="3" borderId="30" xfId="0" applyFont="1" applyFill="1" applyBorder="1" applyAlignment="1">
      <alignment horizontal="left" vertical="center"/>
    </xf>
    <xf numFmtId="0" fontId="25" fillId="3" borderId="29" xfId="0" applyFont="1" applyFill="1" applyBorder="1" applyAlignment="1">
      <alignment horizontal="center" vertical="top"/>
    </xf>
    <xf numFmtId="0" fontId="27" fillId="0" borderId="0" xfId="0" applyFont="1" applyAlignment="1">
      <alignment horizontal="left" vertical="center"/>
    </xf>
    <xf numFmtId="0" fontId="19" fillId="0" borderId="0" xfId="0" applyFont="1" applyAlignment="1">
      <alignment vertical="top"/>
    </xf>
    <xf numFmtId="0" fontId="28" fillId="0" borderId="0" xfId="0" applyFont="1" applyAlignment="1">
      <alignment horizontal="right"/>
    </xf>
    <xf numFmtId="0" fontId="29" fillId="0" borderId="39" xfId="0" applyFont="1" applyBorder="1"/>
    <xf numFmtId="0" fontId="30" fillId="0" borderId="39" xfId="0" applyFont="1" applyBorder="1"/>
    <xf numFmtId="0" fontId="31" fillId="0" borderId="39" xfId="0" applyFont="1" applyBorder="1"/>
    <xf numFmtId="0" fontId="32" fillId="0" borderId="39" xfId="0" applyFont="1" applyBorder="1" applyAlignment="1">
      <alignment vertical="center"/>
    </xf>
    <xf numFmtId="0" fontId="33" fillId="0" borderId="39" xfId="0" applyFont="1" applyBorder="1" applyAlignment="1"/>
    <xf numFmtId="0" fontId="34" fillId="0" borderId="39" xfId="0" applyFont="1" applyBorder="1" applyAlignment="1">
      <alignment vertical="center"/>
    </xf>
    <xf numFmtId="0" fontId="12" fillId="0" borderId="0" xfId="0" applyFont="1" applyAlignment="1" applyProtection="1">
      <alignment horizontal="center"/>
    </xf>
    <xf numFmtId="0" fontId="7" fillId="0" borderId="0" xfId="0" applyFont="1" applyAlignment="1">
      <alignment horizontal="left" vertical="center"/>
    </xf>
    <xf numFmtId="0" fontId="7" fillId="0" borderId="0" xfId="0" applyFont="1" applyAlignment="1">
      <alignment horizontal="left" vertical="center" wrapText="1"/>
    </xf>
    <xf numFmtId="165" fontId="5" fillId="0" borderId="4" xfId="0" applyNumberFormat="1" applyFont="1" applyBorder="1" applyProtection="1"/>
    <xf numFmtId="0" fontId="18" fillId="0" borderId="0" xfId="0" applyFont="1" applyAlignment="1">
      <alignment horizontal="right"/>
    </xf>
    <xf numFmtId="0" fontId="18" fillId="0" borderId="0" xfId="0" applyFont="1" applyAlignment="1">
      <alignment horizontal="left" vertical="top"/>
    </xf>
    <xf numFmtId="0" fontId="18" fillId="0" borderId="0" xfId="0" applyFont="1" applyAlignment="1">
      <alignment horizontal="right" vertical="top"/>
    </xf>
    <xf numFmtId="0" fontId="10" fillId="0" borderId="0" xfId="0" applyFont="1" applyAlignment="1">
      <alignment horizontal="left" vertical="top"/>
    </xf>
    <xf numFmtId="0" fontId="12" fillId="0" borderId="0" xfId="0" applyFont="1" applyProtection="1"/>
    <xf numFmtId="0" fontId="7" fillId="0" borderId="0" xfId="0" applyFont="1" applyAlignment="1">
      <alignment horizontal="left" vertical="top" wrapText="1"/>
    </xf>
    <xf numFmtId="0" fontId="13" fillId="0" borderId="0" xfId="0" applyFont="1" applyAlignment="1" applyProtection="1">
      <alignment wrapText="1"/>
      <protection locked="0"/>
    </xf>
    <xf numFmtId="0" fontId="9" fillId="0" borderId="0" xfId="0" applyFont="1" applyAlignment="1">
      <alignment horizontal="left" vertical="center"/>
    </xf>
    <xf numFmtId="0" fontId="9" fillId="0" borderId="0" xfId="0" applyFont="1" applyAlignment="1"/>
    <xf numFmtId="0" fontId="18" fillId="0" borderId="0" xfId="0" applyFont="1"/>
    <xf numFmtId="0" fontId="9" fillId="0" borderId="0" xfId="0" applyFont="1"/>
    <xf numFmtId="0" fontId="7" fillId="3" borderId="29" xfId="0" applyFont="1" applyFill="1" applyBorder="1" applyAlignment="1">
      <alignment horizontal="left"/>
    </xf>
    <xf numFmtId="0" fontId="7" fillId="3" borderId="30" xfId="0" applyFont="1" applyFill="1" applyBorder="1" applyAlignment="1">
      <alignment horizontal="left"/>
    </xf>
    <xf numFmtId="0" fontId="18" fillId="0" borderId="0" xfId="0" applyFont="1" applyAlignment="1"/>
    <xf numFmtId="0" fontId="7" fillId="3" borderId="30" xfId="0" applyFont="1" applyFill="1" applyBorder="1" applyAlignment="1">
      <alignment horizontal="left" vertical="center"/>
    </xf>
    <xf numFmtId="0" fontId="10" fillId="3" borderId="29" xfId="0" applyFont="1" applyFill="1" applyBorder="1" applyAlignment="1">
      <alignment horizontal="center"/>
    </xf>
    <xf numFmtId="0" fontId="1" fillId="3" borderId="30" xfId="0" applyFont="1" applyFill="1" applyBorder="1" applyAlignment="1">
      <alignment horizontal="left" vertical="center"/>
    </xf>
    <xf numFmtId="0" fontId="1" fillId="3" borderId="30" xfId="0" applyFont="1" applyFill="1" applyBorder="1" applyAlignment="1">
      <alignment vertical="center"/>
    </xf>
    <xf numFmtId="0" fontId="1" fillId="3" borderId="29" xfId="0" applyFont="1" applyFill="1" applyBorder="1" applyAlignment="1">
      <alignment vertical="center"/>
    </xf>
    <xf numFmtId="0" fontId="1" fillId="3" borderId="30" xfId="0" applyFont="1" applyFill="1" applyBorder="1" applyAlignment="1">
      <alignment wrapText="1"/>
    </xf>
    <xf numFmtId="0" fontId="1" fillId="3" borderId="23" xfId="0" applyFont="1" applyFill="1" applyBorder="1" applyAlignment="1"/>
    <xf numFmtId="0" fontId="1" fillId="3" borderId="24" xfId="0" applyFont="1" applyFill="1" applyBorder="1" applyAlignment="1"/>
    <xf numFmtId="0" fontId="10" fillId="0" borderId="0" xfId="0" applyFont="1" applyAlignment="1">
      <alignment horizontal="left" vertical="center"/>
    </xf>
    <xf numFmtId="0" fontId="18" fillId="0" borderId="0" xfId="0" applyFont="1" applyAlignment="1">
      <alignment horizontal="left" vertical="center" wrapText="1"/>
    </xf>
    <xf numFmtId="0" fontId="18" fillId="0" borderId="0" xfId="0" applyFont="1" applyAlignment="1">
      <alignment horizontal="left" vertical="top" wrapText="1"/>
    </xf>
    <xf numFmtId="0" fontId="1" fillId="0" borderId="0" xfId="0" applyFont="1" applyAlignment="1">
      <alignment vertical="center"/>
    </xf>
    <xf numFmtId="0" fontId="10" fillId="0" borderId="0" xfId="0" applyFont="1" applyAlignment="1">
      <alignment vertical="center"/>
    </xf>
    <xf numFmtId="0" fontId="9" fillId="0" borderId="0" xfId="0" applyFont="1" applyBorder="1"/>
    <xf numFmtId="0" fontId="18" fillId="0" borderId="0" xfId="0" applyFont="1" applyBorder="1" applyAlignment="1">
      <alignment horizontal="left" vertical="top" wrapText="1"/>
    </xf>
    <xf numFmtId="0" fontId="18" fillId="0" borderId="0" xfId="0" applyFont="1" applyBorder="1" applyAlignment="1">
      <alignment horizontal="left" vertical="top"/>
    </xf>
    <xf numFmtId="0" fontId="1" fillId="0" borderId="0" xfId="0" applyFont="1" applyBorder="1" applyAlignment="1">
      <alignment vertical="center"/>
    </xf>
    <xf numFmtId="0" fontId="1" fillId="0" borderId="0" xfId="0" applyFont="1" applyAlignment="1">
      <alignment vertical="top" wrapText="1"/>
    </xf>
    <xf numFmtId="0" fontId="18" fillId="0" borderId="0" xfId="0" applyFont="1" applyAlignment="1">
      <alignment vertical="top" wrapText="1"/>
    </xf>
    <xf numFmtId="0" fontId="1" fillId="0" borderId="0" xfId="0" applyFont="1" applyAlignment="1">
      <alignment horizontal="left" vertical="center"/>
    </xf>
    <xf numFmtId="0" fontId="1" fillId="0" borderId="0" xfId="0" applyFont="1" applyAlignment="1">
      <alignment horizontal="left" vertical="top"/>
    </xf>
    <xf numFmtId="0" fontId="9" fillId="0" borderId="0" xfId="0" applyFont="1" applyAlignment="1">
      <alignment vertical="top"/>
    </xf>
    <xf numFmtId="0" fontId="1" fillId="0" borderId="0" xfId="0" applyFont="1" applyAlignment="1">
      <alignment horizontal="left" vertical="top" wrapText="1"/>
    </xf>
    <xf numFmtId="0" fontId="18" fillId="0" borderId="0" xfId="0" applyFont="1" applyAlignment="1">
      <alignment horizontal="left"/>
    </xf>
    <xf numFmtId="0" fontId="1" fillId="0" borderId="0" xfId="0" applyFont="1" applyAlignment="1">
      <alignment wrapText="1"/>
    </xf>
    <xf numFmtId="0" fontId="1" fillId="0" borderId="0" xfId="0" applyFont="1"/>
    <xf numFmtId="0" fontId="18" fillId="0" borderId="0" xfId="0" applyFont="1" applyAlignment="1">
      <alignment vertical="center" wrapText="1"/>
    </xf>
    <xf numFmtId="0" fontId="1" fillId="0" borderId="0" xfId="0" applyFont="1" applyAlignment="1"/>
    <xf numFmtId="0" fontId="1" fillId="0" borderId="39" xfId="0" applyFont="1" applyBorder="1" applyAlignment="1"/>
    <xf numFmtId="0" fontId="21" fillId="2" borderId="21" xfId="0" applyFont="1" applyFill="1" applyBorder="1" applyAlignment="1">
      <alignment vertical="center"/>
    </xf>
    <xf numFmtId="0" fontId="21" fillId="2" borderId="22" xfId="0" applyFont="1" applyFill="1" applyBorder="1" applyAlignment="1">
      <alignment vertical="center"/>
    </xf>
    <xf numFmtId="0" fontId="23" fillId="3" borderId="27" xfId="0" applyFont="1" applyFill="1" applyBorder="1" applyAlignment="1">
      <alignment vertical="center" wrapText="1"/>
    </xf>
    <xf numFmtId="0" fontId="23" fillId="3" borderId="28" xfId="0" applyFont="1" applyFill="1" applyBorder="1" applyAlignment="1">
      <alignment vertical="center" wrapText="1"/>
    </xf>
    <xf numFmtId="0" fontId="1" fillId="0" borderId="0" xfId="0" applyFont="1" applyAlignment="1">
      <alignment horizontal="left" vertical="top" wrapText="1"/>
    </xf>
    <xf numFmtId="0" fontId="1" fillId="0" borderId="0" xfId="0" applyFont="1" applyAlignment="1">
      <alignment horizontal="left" vertical="top"/>
    </xf>
    <xf numFmtId="0" fontId="7" fillId="0" borderId="31" xfId="0" applyFont="1" applyBorder="1" applyAlignment="1">
      <alignment horizontal="left" vertical="top" wrapText="1"/>
    </xf>
    <xf numFmtId="0" fontId="7" fillId="0" borderId="32" xfId="0" applyFont="1" applyBorder="1" applyAlignment="1">
      <alignment horizontal="left" vertical="top" wrapText="1"/>
    </xf>
    <xf numFmtId="0" fontId="1" fillId="0" borderId="33" xfId="0" applyFont="1" applyBorder="1" applyAlignment="1">
      <alignment horizontal="left" vertical="top" wrapText="1"/>
    </xf>
    <xf numFmtId="0" fontId="1" fillId="0" borderId="34" xfId="0" applyFont="1" applyBorder="1" applyAlignment="1">
      <alignment horizontal="left" vertical="top" wrapText="1"/>
    </xf>
    <xf numFmtId="0" fontId="1" fillId="0" borderId="35" xfId="0" applyFont="1" applyBorder="1" applyAlignment="1">
      <alignment horizontal="left" vertical="top" wrapText="1"/>
    </xf>
    <xf numFmtId="0" fontId="1" fillId="0" borderId="36" xfId="0" applyFont="1" applyBorder="1" applyAlignment="1">
      <alignment horizontal="left" vertical="top" wrapText="1"/>
    </xf>
    <xf numFmtId="0" fontId="7" fillId="0" borderId="0" xfId="0" applyFont="1" applyAlignment="1">
      <alignment horizontal="left" vertical="top" wrapText="1"/>
    </xf>
    <xf numFmtId="0" fontId="10" fillId="0" borderId="0" xfId="0" applyFont="1" applyAlignment="1">
      <alignment horizontal="left" vertical="top" wrapText="1"/>
    </xf>
    <xf numFmtId="0" fontId="29" fillId="0" borderId="40" xfId="0" applyFont="1" applyBorder="1" applyAlignment="1">
      <alignment horizontal="left" vertical="center"/>
    </xf>
    <xf numFmtId="0" fontId="29" fillId="0" borderId="41" xfId="0" applyFont="1" applyBorder="1" applyAlignment="1">
      <alignment horizontal="left" vertical="center"/>
    </xf>
    <xf numFmtId="0" fontId="24" fillId="2" borderId="25" xfId="0" applyFont="1" applyFill="1" applyBorder="1" applyAlignment="1">
      <alignment horizontal="left" vertical="center"/>
    </xf>
    <xf numFmtId="0" fontId="24" fillId="2" borderId="26" xfId="0" applyFont="1" applyFill="1" applyBorder="1" applyAlignment="1">
      <alignment horizontal="left" vertical="center"/>
    </xf>
    <xf numFmtId="0" fontId="1" fillId="3" borderId="29" xfId="0" applyFont="1" applyFill="1" applyBorder="1" applyAlignment="1">
      <alignment horizontal="left"/>
    </xf>
    <xf numFmtId="0" fontId="1" fillId="3" borderId="30" xfId="0" applyFont="1" applyFill="1" applyBorder="1" applyAlignment="1">
      <alignment horizontal="left"/>
    </xf>
    <xf numFmtId="0" fontId="1" fillId="0" borderId="0" xfId="0" applyFont="1" applyAlignment="1">
      <alignment horizontal="left" vertical="center" wrapText="1"/>
    </xf>
    <xf numFmtId="0" fontId="1" fillId="0" borderId="37" xfId="0" applyFont="1" applyBorder="1" applyAlignment="1">
      <alignment horizontal="left" vertical="top" wrapText="1"/>
    </xf>
    <xf numFmtId="0" fontId="1" fillId="0" borderId="38" xfId="0" applyFont="1" applyBorder="1" applyAlignment="1">
      <alignment horizontal="left" vertical="top" wrapText="1"/>
    </xf>
    <xf numFmtId="0" fontId="1" fillId="0" borderId="0" xfId="0" applyFont="1" applyAlignment="1">
      <alignment vertical="center" wrapText="1"/>
    </xf>
    <xf numFmtId="0" fontId="12" fillId="0" borderId="0" xfId="0" applyFont="1" applyAlignment="1">
      <alignment horizontal="left" wrapText="1"/>
    </xf>
    <xf numFmtId="0" fontId="13" fillId="0" borderId="0" xfId="0" applyFont="1" applyAlignment="1" applyProtection="1">
      <alignment wrapText="1"/>
      <protection locked="0"/>
    </xf>
    <xf numFmtId="0" fontId="13" fillId="0" borderId="20" xfId="0" applyFont="1" applyBorder="1" applyAlignment="1" applyProtection="1">
      <alignment wrapText="1"/>
      <protection locked="0"/>
    </xf>
    <xf numFmtId="10" fontId="0" fillId="0" borderId="17" xfId="2" applyNumberFormat="1" applyFont="1" applyBorder="1" applyProtection="1"/>
    <xf numFmtId="10" fontId="0" fillId="0" borderId="4" xfId="2" applyNumberFormat="1" applyFont="1" applyBorder="1" applyProtection="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7667625</xdr:colOff>
      <xdr:row>0</xdr:row>
      <xdr:rowOff>89736</xdr:rowOff>
    </xdr:from>
    <xdr:to>
      <xdr:col>6</xdr:col>
      <xdr:colOff>403589</xdr:colOff>
      <xdr:row>0</xdr:row>
      <xdr:rowOff>987092</xdr:rowOff>
    </xdr:to>
    <xdr:pic>
      <xdr:nvPicPr>
        <xdr:cNvPr id="3117" name="Picture 1">
          <a:extLst>
            <a:ext uri="{FF2B5EF4-FFF2-40B4-BE49-F238E27FC236}">
              <a16:creationId xmlns:a16="http://schemas.microsoft.com/office/drawing/2014/main" id="{00000000-0008-0000-0000-00002D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r="2130" b="4070"/>
        <a:stretch>
          <a:fillRect/>
        </a:stretch>
      </xdr:blipFill>
      <xdr:spPr bwMode="auto">
        <a:xfrm>
          <a:off x="8750467" y="89736"/>
          <a:ext cx="2608346" cy="8973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10026</xdr:colOff>
      <xdr:row>0</xdr:row>
      <xdr:rowOff>150394</xdr:rowOff>
    </xdr:from>
    <xdr:to>
      <xdr:col>2</xdr:col>
      <xdr:colOff>599573</xdr:colOff>
      <xdr:row>0</xdr:row>
      <xdr:rowOff>807619</xdr:rowOff>
    </xdr:to>
    <xdr:pic>
      <xdr:nvPicPr>
        <xdr:cNvPr id="4" name="Picture 6" descr="Description: Description: AAT Logo RGB">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91815" y="150394"/>
          <a:ext cx="99060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20052</xdr:colOff>
      <xdr:row>65</xdr:row>
      <xdr:rowOff>120316</xdr:rowOff>
    </xdr:from>
    <xdr:to>
      <xdr:col>2</xdr:col>
      <xdr:colOff>610465</xdr:colOff>
      <xdr:row>69</xdr:row>
      <xdr:rowOff>22195</xdr:rowOff>
    </xdr:to>
    <xdr:pic>
      <xdr:nvPicPr>
        <xdr:cNvPr id="7" name="Picture 6" descr="Description: Description: AAT Logo RGB">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01841" y="19551316"/>
          <a:ext cx="991466" cy="7039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4762500</xdr:colOff>
      <xdr:row>66</xdr:row>
      <xdr:rowOff>0</xdr:rowOff>
    </xdr:from>
    <xdr:to>
      <xdr:col>2</xdr:col>
      <xdr:colOff>7608971</xdr:colOff>
      <xdr:row>101</xdr:row>
      <xdr:rowOff>30079</xdr:rowOff>
    </xdr:to>
    <xdr:sp macro="" textlink="">
      <xdr:nvSpPr>
        <xdr:cNvPr id="9" name="Rectangle 11">
          <a:extLst>
            <a:ext uri="{FF2B5EF4-FFF2-40B4-BE49-F238E27FC236}">
              <a16:creationId xmlns:a16="http://schemas.microsoft.com/office/drawing/2014/main" id="{00000000-0008-0000-0000-000009000000}"/>
            </a:ext>
          </a:extLst>
        </xdr:cNvPr>
        <xdr:cNvSpPr>
          <a:spLocks noChangeArrowheads="1"/>
        </xdr:cNvSpPr>
      </xdr:nvSpPr>
      <xdr:spPr bwMode="auto">
        <a:xfrm>
          <a:off x="5845342" y="19631526"/>
          <a:ext cx="2846471" cy="7048500"/>
        </a:xfrm>
        <a:prstGeom prst="rect">
          <a:avLst/>
        </a:prstGeom>
        <a:solidFill>
          <a:srgbClr val="00AB4E"/>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76200</xdr:colOff>
      <xdr:row>97</xdr:row>
      <xdr:rowOff>38100</xdr:rowOff>
    </xdr:from>
    <xdr:to>
      <xdr:col>2</xdr:col>
      <xdr:colOff>657225</xdr:colOff>
      <xdr:row>100</xdr:row>
      <xdr:rowOff>152400</xdr:rowOff>
    </xdr:to>
    <xdr:sp macro="" textlink="">
      <xdr:nvSpPr>
        <xdr:cNvPr id="1025" name="Object 1" hidden="1">
          <a:extLst>
            <a:ext uri="{63B3BB69-23CF-44E3-9099-C40C66FF867C}">
              <a14:compatExt xmlns:a14="http://schemas.microsoft.com/office/drawing/2010/main"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0</xdr:colOff>
      <xdr:row>45</xdr:row>
      <xdr:rowOff>85725</xdr:rowOff>
    </xdr:from>
    <xdr:to>
      <xdr:col>3</xdr:col>
      <xdr:colOff>9525</xdr:colOff>
      <xdr:row>45</xdr:row>
      <xdr:rowOff>89737</xdr:rowOff>
    </xdr:to>
    <xdr:cxnSp macro="">
      <xdr:nvCxnSpPr>
        <xdr:cNvPr id="16" name="Straight Connector 15">
          <a:extLst>
            <a:ext uri="{FF2B5EF4-FFF2-40B4-BE49-F238E27FC236}">
              <a16:creationId xmlns:a16="http://schemas.microsoft.com/office/drawing/2014/main" id="{00000000-0008-0000-0000-000010000000}"/>
            </a:ext>
          </a:extLst>
        </xdr:cNvPr>
        <xdr:cNvCxnSpPr/>
      </xdr:nvCxnSpPr>
      <xdr:spPr>
        <a:xfrm flipV="1">
          <a:off x="666750" y="14249400"/>
          <a:ext cx="8239125" cy="4012"/>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41708</xdr:colOff>
      <xdr:row>49</xdr:row>
      <xdr:rowOff>87866</xdr:rowOff>
    </xdr:from>
    <xdr:to>
      <xdr:col>3</xdr:col>
      <xdr:colOff>35326</xdr:colOff>
      <xdr:row>49</xdr:row>
      <xdr:rowOff>89771</xdr:rowOff>
    </xdr:to>
    <xdr:cxnSp macro="">
      <xdr:nvCxnSpPr>
        <xdr:cNvPr id="17" name="Straight Connector 16">
          <a:extLst>
            <a:ext uri="{FF2B5EF4-FFF2-40B4-BE49-F238E27FC236}">
              <a16:creationId xmlns:a16="http://schemas.microsoft.com/office/drawing/2014/main" id="{00000000-0008-0000-0000-000011000000}"/>
            </a:ext>
          </a:extLst>
        </xdr:cNvPr>
        <xdr:cNvCxnSpPr/>
      </xdr:nvCxnSpPr>
      <xdr:spPr>
        <a:xfrm flipV="1">
          <a:off x="708458" y="15658440"/>
          <a:ext cx="8061853" cy="1905"/>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55746</xdr:colOff>
      <xdr:row>54</xdr:row>
      <xdr:rowOff>103472</xdr:rowOff>
    </xdr:from>
    <xdr:to>
      <xdr:col>3</xdr:col>
      <xdr:colOff>48561</xdr:colOff>
      <xdr:row>54</xdr:row>
      <xdr:rowOff>105377</xdr:rowOff>
    </xdr:to>
    <xdr:cxnSp macro="">
      <xdr:nvCxnSpPr>
        <xdr:cNvPr id="19" name="Straight Connector 18">
          <a:extLst>
            <a:ext uri="{FF2B5EF4-FFF2-40B4-BE49-F238E27FC236}">
              <a16:creationId xmlns:a16="http://schemas.microsoft.com/office/drawing/2014/main" id="{00000000-0008-0000-0000-000013000000}"/>
            </a:ext>
          </a:extLst>
        </xdr:cNvPr>
        <xdr:cNvCxnSpPr/>
      </xdr:nvCxnSpPr>
      <xdr:spPr>
        <a:xfrm flipV="1">
          <a:off x="726306" y="16090232"/>
          <a:ext cx="8054775" cy="1905"/>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671763</xdr:colOff>
      <xdr:row>62</xdr:row>
      <xdr:rowOff>160421</xdr:rowOff>
    </xdr:from>
    <xdr:to>
      <xdr:col>2</xdr:col>
      <xdr:colOff>7652921</xdr:colOff>
      <xdr:row>62</xdr:row>
      <xdr:rowOff>169946</xdr:rowOff>
    </xdr:to>
    <xdr:cxnSp macro="">
      <xdr:nvCxnSpPr>
        <xdr:cNvPr id="20" name="Straight Connector 19">
          <a:extLst>
            <a:ext uri="{FF2B5EF4-FFF2-40B4-BE49-F238E27FC236}">
              <a16:creationId xmlns:a16="http://schemas.microsoft.com/office/drawing/2014/main" id="{00000000-0008-0000-0000-000014000000}"/>
            </a:ext>
          </a:extLst>
        </xdr:cNvPr>
        <xdr:cNvCxnSpPr/>
      </xdr:nvCxnSpPr>
      <xdr:spPr>
        <a:xfrm flipV="1">
          <a:off x="671763" y="18388263"/>
          <a:ext cx="8064000" cy="9525"/>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20053</xdr:colOff>
      <xdr:row>33</xdr:row>
      <xdr:rowOff>90237</xdr:rowOff>
    </xdr:from>
    <xdr:to>
      <xdr:col>3</xdr:col>
      <xdr:colOff>12868</xdr:colOff>
      <xdr:row>33</xdr:row>
      <xdr:rowOff>99762</xdr:rowOff>
    </xdr:to>
    <xdr:cxnSp macro="">
      <xdr:nvCxnSpPr>
        <xdr:cNvPr id="12" name="Straight Connector 11">
          <a:extLst>
            <a:ext uri="{FF2B5EF4-FFF2-40B4-BE49-F238E27FC236}">
              <a16:creationId xmlns:a16="http://schemas.microsoft.com/office/drawing/2014/main" id="{00000000-0008-0000-0000-00000C000000}"/>
            </a:ext>
          </a:extLst>
        </xdr:cNvPr>
        <xdr:cNvCxnSpPr/>
      </xdr:nvCxnSpPr>
      <xdr:spPr>
        <a:xfrm flipV="1">
          <a:off x="701842" y="10848474"/>
          <a:ext cx="8064000" cy="9525"/>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48683</xdr:colOff>
      <xdr:row>0</xdr:row>
      <xdr:rowOff>98426</xdr:rowOff>
    </xdr:from>
    <xdr:to>
      <xdr:col>8</xdr:col>
      <xdr:colOff>419101</xdr:colOff>
      <xdr:row>4</xdr:row>
      <xdr:rowOff>17992</xdr:rowOff>
    </xdr:to>
    <xdr:pic>
      <xdr:nvPicPr>
        <xdr:cNvPr id="2054" name="Picture 1">
          <a:extLst>
            <a:ext uri="{FF2B5EF4-FFF2-40B4-BE49-F238E27FC236}">
              <a16:creationId xmlns:a16="http://schemas.microsoft.com/office/drawing/2014/main" id="{00000000-0008-0000-0100-0000060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r="2130" b="4070"/>
        <a:stretch>
          <a:fillRect/>
        </a:stretch>
      </xdr:blipFill>
      <xdr:spPr bwMode="auto">
        <a:xfrm>
          <a:off x="6483350" y="98426"/>
          <a:ext cx="2614084" cy="8678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445770</xdr:colOff>
      <xdr:row>0</xdr:row>
      <xdr:rowOff>123825</xdr:rowOff>
    </xdr:from>
    <xdr:to>
      <xdr:col>7</xdr:col>
      <xdr:colOff>312420</xdr:colOff>
      <xdr:row>4</xdr:row>
      <xdr:rowOff>11430</xdr:rowOff>
    </xdr:to>
    <xdr:pic>
      <xdr:nvPicPr>
        <xdr:cNvPr id="3" name="Picture 1">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r="2130" b="4070"/>
        <a:stretch>
          <a:fillRect/>
        </a:stretch>
      </xdr:blipFill>
      <xdr:spPr bwMode="auto">
        <a:xfrm>
          <a:off x="6259830" y="123825"/>
          <a:ext cx="2609850" cy="6800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J96"/>
  <sheetViews>
    <sheetView showGridLines="0" tabSelected="1" topLeftCell="A4" zoomScaleNormal="100" workbookViewId="0">
      <selection activeCell="C53" sqref="C53"/>
    </sheetView>
  </sheetViews>
  <sheetFormatPr defaultColWidth="8.75" defaultRowHeight="15.75" x14ac:dyDescent="0.25"/>
  <cols>
    <col min="1" max="1" width="8.75" style="59"/>
    <col min="2" max="2" width="5.25" style="60" customWidth="1"/>
    <col min="3" max="3" width="102.75" style="61" customWidth="1"/>
    <col min="4" max="4" width="8.75" style="62"/>
    <col min="5" max="5" width="9" style="59" customWidth="1"/>
    <col min="6" max="16384" width="8.75" style="59"/>
  </cols>
  <sheetData>
    <row r="1" spans="2:5" ht="81.75" customHeight="1" x14ac:dyDescent="0.25">
      <c r="B1" s="90"/>
      <c r="C1" s="91"/>
      <c r="D1" s="92"/>
      <c r="E1" s="93"/>
    </row>
    <row r="2" spans="2:5" ht="31.5" customHeight="1" x14ac:dyDescent="0.25">
      <c r="B2" s="126" t="s">
        <v>0</v>
      </c>
      <c r="C2" s="127"/>
      <c r="D2" s="92"/>
      <c r="E2" s="93"/>
    </row>
    <row r="3" spans="2:5" ht="18.75" customHeight="1" x14ac:dyDescent="0.25">
      <c r="B3" s="63" t="s">
        <v>1</v>
      </c>
      <c r="C3" s="64"/>
      <c r="D3" s="92"/>
      <c r="E3" s="93"/>
    </row>
    <row r="4" spans="2:5" ht="72.75" customHeight="1" x14ac:dyDescent="0.25">
      <c r="B4" s="128" t="s">
        <v>2</v>
      </c>
      <c r="C4" s="129"/>
      <c r="D4" s="92"/>
      <c r="E4" s="93"/>
    </row>
    <row r="5" spans="2:5" ht="45" customHeight="1" x14ac:dyDescent="0.25">
      <c r="B5" s="65" t="s">
        <v>3</v>
      </c>
      <c r="C5" s="65"/>
      <c r="D5" s="92"/>
      <c r="E5" s="93"/>
    </row>
    <row r="6" spans="2:5" ht="33.75" customHeight="1" x14ac:dyDescent="0.25">
      <c r="B6" s="142" t="s">
        <v>4</v>
      </c>
      <c r="C6" s="143"/>
      <c r="D6" s="92"/>
      <c r="E6" s="93"/>
    </row>
    <row r="7" spans="2:5" s="61" customFormat="1" ht="24" customHeight="1" x14ac:dyDescent="0.25">
      <c r="B7" s="94" t="s">
        <v>5</v>
      </c>
      <c r="C7" s="95"/>
      <c r="D7" s="96"/>
      <c r="E7" s="93"/>
    </row>
    <row r="8" spans="2:5" ht="15.75" customHeight="1" x14ac:dyDescent="0.25">
      <c r="B8" s="66" t="s">
        <v>6</v>
      </c>
      <c r="C8" s="97" t="s">
        <v>7</v>
      </c>
      <c r="D8" s="92"/>
      <c r="E8" s="93"/>
    </row>
    <row r="9" spans="2:5" ht="15.75" customHeight="1" x14ac:dyDescent="0.25">
      <c r="B9" s="66" t="s">
        <v>6</v>
      </c>
      <c r="C9" s="97" t="s">
        <v>8</v>
      </c>
      <c r="D9" s="92"/>
      <c r="E9" s="93"/>
    </row>
    <row r="10" spans="2:5" ht="16.5" customHeight="1" x14ac:dyDescent="0.25">
      <c r="B10" s="66" t="s">
        <v>6</v>
      </c>
      <c r="C10" s="97" t="s">
        <v>9</v>
      </c>
      <c r="D10" s="92"/>
      <c r="E10" s="93"/>
    </row>
    <row r="11" spans="2:5" ht="16.5" customHeight="1" x14ac:dyDescent="0.25">
      <c r="B11" s="98" t="s">
        <v>6</v>
      </c>
      <c r="C11" s="99" t="s">
        <v>10</v>
      </c>
      <c r="D11" s="92"/>
      <c r="E11" s="93"/>
    </row>
    <row r="12" spans="2:5" s="61" customFormat="1" ht="27.75" customHeight="1" x14ac:dyDescent="0.25">
      <c r="B12" s="144" t="s">
        <v>11</v>
      </c>
      <c r="C12" s="145"/>
      <c r="D12" s="96"/>
      <c r="E12" s="93"/>
    </row>
    <row r="13" spans="2:5" ht="15" customHeight="1" x14ac:dyDescent="0.25">
      <c r="B13" s="66" t="s">
        <v>6</v>
      </c>
      <c r="C13" s="100" t="s">
        <v>12</v>
      </c>
      <c r="D13" s="92"/>
      <c r="E13" s="93"/>
    </row>
    <row r="14" spans="2:5" ht="15.75" customHeight="1" x14ac:dyDescent="0.25">
      <c r="B14" s="66" t="s">
        <v>6</v>
      </c>
      <c r="C14" s="97" t="s">
        <v>13</v>
      </c>
      <c r="D14" s="92"/>
      <c r="E14" s="93"/>
    </row>
    <row r="15" spans="2:5" ht="12.75" customHeight="1" x14ac:dyDescent="0.25">
      <c r="B15" s="67"/>
      <c r="C15" s="68"/>
      <c r="D15" s="92"/>
      <c r="E15" s="93"/>
    </row>
    <row r="16" spans="2:5" ht="23.25" x14ac:dyDescent="0.25">
      <c r="B16" s="101" t="s">
        <v>14</v>
      </c>
      <c r="C16" s="68"/>
      <c r="D16" s="92"/>
      <c r="E16" s="93"/>
    </row>
    <row r="17" spans="1:4" ht="26.25" x14ac:dyDescent="0.25">
      <c r="A17" s="93"/>
      <c r="B17" s="69" t="s">
        <v>6</v>
      </c>
      <c r="C17" s="102" t="s">
        <v>15</v>
      </c>
      <c r="D17" s="92"/>
    </row>
    <row r="18" spans="1:4" x14ac:dyDescent="0.25">
      <c r="A18" s="93"/>
      <c r="B18" s="103"/>
      <c r="C18" s="104"/>
      <c r="D18" s="92"/>
    </row>
    <row r="20" spans="1:4" x14ac:dyDescent="0.25">
      <c r="A20" s="93"/>
      <c r="B20" s="70" t="s">
        <v>16</v>
      </c>
      <c r="C20" s="91"/>
      <c r="D20" s="92"/>
    </row>
    <row r="21" spans="1:4" x14ac:dyDescent="0.25">
      <c r="A21" s="93"/>
      <c r="B21" s="70"/>
      <c r="C21" s="91"/>
      <c r="D21" s="92"/>
    </row>
    <row r="22" spans="1:4" x14ac:dyDescent="0.25">
      <c r="A22" s="93"/>
      <c r="B22" s="105" t="s">
        <v>17</v>
      </c>
      <c r="C22" s="91"/>
      <c r="D22" s="92"/>
    </row>
    <row r="23" spans="1:4" ht="31.5" customHeight="1" x14ac:dyDescent="0.25">
      <c r="A23" s="93"/>
      <c r="B23" s="146" t="s">
        <v>18</v>
      </c>
      <c r="C23" s="146"/>
      <c r="D23" s="106"/>
    </row>
    <row r="24" spans="1:4" ht="43.5" customHeight="1" x14ac:dyDescent="0.25">
      <c r="A24" s="93"/>
      <c r="B24" s="130" t="s">
        <v>19</v>
      </c>
      <c r="C24" s="130"/>
      <c r="D24" s="107"/>
    </row>
    <row r="25" spans="1:4" x14ac:dyDescent="0.25">
      <c r="A25" s="93"/>
      <c r="B25" s="108" t="s">
        <v>20</v>
      </c>
      <c r="C25" s="93"/>
      <c r="D25" s="92"/>
    </row>
    <row r="26" spans="1:4" ht="16.5" thickBot="1" x14ac:dyDescent="0.3">
      <c r="A26" s="93"/>
      <c r="B26" s="109"/>
      <c r="C26" s="93"/>
      <c r="D26" s="92"/>
    </row>
    <row r="27" spans="1:4" ht="29.25" customHeight="1" x14ac:dyDescent="0.25">
      <c r="A27" s="110"/>
      <c r="B27" s="132" t="s">
        <v>21</v>
      </c>
      <c r="C27" s="133"/>
      <c r="D27" s="111"/>
    </row>
    <row r="28" spans="1:4" x14ac:dyDescent="0.25">
      <c r="A28" s="110"/>
      <c r="B28" s="134" t="s">
        <v>22</v>
      </c>
      <c r="C28" s="135"/>
      <c r="D28" s="112"/>
    </row>
    <row r="29" spans="1:4" ht="19.899999999999999" customHeight="1" thickBot="1" x14ac:dyDescent="0.3">
      <c r="A29" s="93"/>
      <c r="B29" s="136" t="s">
        <v>23</v>
      </c>
      <c r="C29" s="137"/>
      <c r="D29" s="112"/>
    </row>
    <row r="30" spans="1:4" ht="15.75" customHeight="1" x14ac:dyDescent="0.25">
      <c r="A30" s="93"/>
      <c r="B30" s="113"/>
      <c r="C30" s="110"/>
      <c r="D30" s="92"/>
    </row>
    <row r="31" spans="1:4" x14ac:dyDescent="0.25">
      <c r="A31" s="93"/>
      <c r="B31" s="109" t="s">
        <v>24</v>
      </c>
      <c r="C31" s="93"/>
      <c r="D31" s="92"/>
    </row>
    <row r="32" spans="1:4" ht="44.25" customHeight="1" x14ac:dyDescent="0.25">
      <c r="A32" s="93"/>
      <c r="B32" s="149" t="s">
        <v>25</v>
      </c>
      <c r="C32" s="149"/>
      <c r="D32" s="92"/>
    </row>
    <row r="33" spans="2:6" ht="57.75" customHeight="1" x14ac:dyDescent="0.25">
      <c r="B33" s="86" t="s">
        <v>26</v>
      </c>
      <c r="C33" s="114" t="s">
        <v>27</v>
      </c>
      <c r="D33" s="83" t="s">
        <v>28</v>
      </c>
      <c r="E33" s="93"/>
      <c r="F33" s="93"/>
    </row>
    <row r="34" spans="2:6" ht="22.5" customHeight="1" x14ac:dyDescent="0.25">
      <c r="B34" s="86"/>
      <c r="C34" s="114"/>
      <c r="D34" s="115"/>
      <c r="E34" s="93"/>
      <c r="F34" s="93"/>
    </row>
    <row r="35" spans="2:6" x14ac:dyDescent="0.25">
      <c r="B35" s="139" t="s">
        <v>29</v>
      </c>
      <c r="C35" s="139"/>
      <c r="D35" s="84"/>
      <c r="E35" s="93"/>
      <c r="F35" s="93"/>
    </row>
    <row r="36" spans="2:6" ht="30" customHeight="1" x14ac:dyDescent="0.25">
      <c r="B36" s="130" t="s">
        <v>30</v>
      </c>
      <c r="C36" s="130"/>
      <c r="D36" s="107"/>
      <c r="E36" s="93"/>
      <c r="F36" s="93"/>
    </row>
    <row r="37" spans="2:6" ht="20.25" customHeight="1" x14ac:dyDescent="0.25">
      <c r="B37" s="138" t="s">
        <v>31</v>
      </c>
      <c r="C37" s="130"/>
      <c r="D37" s="84"/>
      <c r="E37" s="93"/>
      <c r="F37" s="93"/>
    </row>
    <row r="38" spans="2:6" ht="15" customHeight="1" x14ac:dyDescent="0.25">
      <c r="B38" s="116"/>
      <c r="C38" s="88" t="s">
        <v>32</v>
      </c>
      <c r="D38" s="115"/>
      <c r="E38" s="93"/>
      <c r="F38" s="93"/>
    </row>
    <row r="39" spans="2:6" ht="15" customHeight="1" x14ac:dyDescent="0.25">
      <c r="B39" s="116"/>
      <c r="C39" s="88" t="s">
        <v>33</v>
      </c>
      <c r="D39" s="92"/>
      <c r="E39" s="93"/>
      <c r="F39" s="93"/>
    </row>
    <row r="40" spans="2:6" s="71" customFormat="1" ht="15.75" customHeight="1" x14ac:dyDescent="0.25">
      <c r="B40" s="117"/>
      <c r="C40" s="81" t="s">
        <v>34</v>
      </c>
      <c r="D40" s="85"/>
      <c r="E40" s="93"/>
      <c r="F40" s="118"/>
    </row>
    <row r="41" spans="2:6" ht="15" customHeight="1" x14ac:dyDescent="0.25">
      <c r="B41" s="108"/>
      <c r="C41" s="93"/>
      <c r="D41" s="92"/>
      <c r="E41" s="93"/>
      <c r="F41" s="93"/>
    </row>
    <row r="42" spans="2:6" ht="15" customHeight="1" x14ac:dyDescent="0.25">
      <c r="B42" s="86" t="s">
        <v>35</v>
      </c>
      <c r="C42" s="130" t="s">
        <v>36</v>
      </c>
      <c r="D42" s="131"/>
      <c r="E42" s="93"/>
      <c r="F42" s="93"/>
    </row>
    <row r="43" spans="2:6" ht="28.9" customHeight="1" x14ac:dyDescent="0.25">
      <c r="B43" s="86"/>
      <c r="C43" s="88" t="s">
        <v>37</v>
      </c>
      <c r="D43" s="84"/>
      <c r="E43" s="93"/>
      <c r="F43" s="93"/>
    </row>
    <row r="44" spans="2:6" ht="15" customHeight="1" x14ac:dyDescent="0.25">
      <c r="B44" s="86"/>
      <c r="C44" s="119" t="s">
        <v>38</v>
      </c>
      <c r="D44" s="84"/>
      <c r="E44" s="93"/>
      <c r="F44" s="93"/>
    </row>
    <row r="45" spans="2:6" ht="18.75" customHeight="1" x14ac:dyDescent="0.25">
      <c r="B45" s="86"/>
      <c r="C45" s="119" t="s">
        <v>39</v>
      </c>
      <c r="D45" s="85" t="s">
        <v>40</v>
      </c>
      <c r="E45" s="93"/>
      <c r="F45" s="93"/>
    </row>
    <row r="46" spans="2:6" ht="21" customHeight="1" x14ac:dyDescent="0.25">
      <c r="B46" s="86"/>
      <c r="C46" s="119"/>
      <c r="D46" s="120"/>
      <c r="E46" s="93"/>
      <c r="F46" s="93"/>
    </row>
    <row r="47" spans="2:6" ht="15.75" customHeight="1" x14ac:dyDescent="0.25">
      <c r="B47" s="86" t="s">
        <v>41</v>
      </c>
      <c r="C47" s="119" t="s">
        <v>42</v>
      </c>
      <c r="D47" s="120"/>
      <c r="E47" s="93"/>
      <c r="F47" s="93"/>
    </row>
    <row r="48" spans="2:6" ht="15.75" customHeight="1" x14ac:dyDescent="0.25">
      <c r="B48" s="86"/>
      <c r="C48" s="88" t="s">
        <v>43</v>
      </c>
      <c r="D48" s="84"/>
      <c r="E48" s="93"/>
      <c r="F48" s="72"/>
    </row>
    <row r="49" spans="1:10" ht="19.5" customHeight="1" x14ac:dyDescent="0.25">
      <c r="A49" s="93"/>
      <c r="B49" s="86"/>
      <c r="C49" s="119" t="s">
        <v>44</v>
      </c>
      <c r="D49" s="85" t="s">
        <v>45</v>
      </c>
      <c r="E49" s="93"/>
      <c r="F49" s="93"/>
      <c r="G49" s="93"/>
      <c r="H49" s="93"/>
      <c r="I49" s="93"/>
      <c r="J49" s="93"/>
    </row>
    <row r="50" spans="1:10" ht="26.25" customHeight="1" x14ac:dyDescent="0.25">
      <c r="A50" s="93"/>
      <c r="B50" s="86"/>
      <c r="C50" s="119"/>
      <c r="D50" s="85"/>
      <c r="E50" s="93"/>
      <c r="F50" s="93"/>
      <c r="G50" s="93"/>
      <c r="H50" s="93"/>
      <c r="I50" s="93"/>
      <c r="J50" s="93"/>
    </row>
    <row r="51" spans="1:10" ht="28.5" customHeight="1" x14ac:dyDescent="0.25">
      <c r="A51" s="93"/>
      <c r="B51" s="86" t="s">
        <v>46</v>
      </c>
      <c r="C51" s="121" t="s">
        <v>47</v>
      </c>
      <c r="D51" s="93"/>
      <c r="E51" s="93"/>
      <c r="F51" s="93"/>
      <c r="G51" s="93"/>
      <c r="H51" s="93"/>
      <c r="I51" s="93"/>
      <c r="J51" s="93"/>
    </row>
    <row r="52" spans="1:10" ht="15.75" customHeight="1" x14ac:dyDescent="0.25">
      <c r="A52" s="93"/>
      <c r="B52" s="86"/>
      <c r="C52" s="122" t="s">
        <v>48</v>
      </c>
      <c r="D52" s="85"/>
      <c r="E52" s="93"/>
      <c r="F52" s="93"/>
      <c r="G52" s="93"/>
      <c r="H52" s="93"/>
      <c r="I52" s="88"/>
      <c r="J52" s="93"/>
    </row>
    <row r="53" spans="1:10" ht="15.75" customHeight="1" x14ac:dyDescent="0.25">
      <c r="A53" s="93"/>
      <c r="B53" s="86"/>
      <c r="C53" s="122" t="s">
        <v>49</v>
      </c>
      <c r="D53" s="85"/>
      <c r="E53" s="93"/>
      <c r="F53" s="93"/>
      <c r="G53" s="93"/>
      <c r="H53" s="93"/>
      <c r="I53" s="88"/>
      <c r="J53" s="93"/>
    </row>
    <row r="54" spans="1:10" ht="15.75" customHeight="1" x14ac:dyDescent="0.25">
      <c r="A54" s="93"/>
      <c r="B54" s="86"/>
      <c r="C54" s="88" t="s">
        <v>50</v>
      </c>
      <c r="D54" s="85" t="s">
        <v>51</v>
      </c>
      <c r="E54" s="93"/>
      <c r="F54" s="93"/>
      <c r="G54" s="93"/>
      <c r="H54" s="93"/>
      <c r="I54" s="93"/>
      <c r="J54" s="93"/>
    </row>
    <row r="55" spans="1:10" ht="21.75" customHeight="1" x14ac:dyDescent="0.25">
      <c r="A55" s="93"/>
      <c r="B55" s="108"/>
      <c r="C55" s="93"/>
      <c r="D55" s="92"/>
      <c r="E55" s="93"/>
      <c r="F55" s="93"/>
      <c r="G55" s="93"/>
      <c r="H55" s="93"/>
      <c r="I55" s="93"/>
      <c r="J55" s="93"/>
    </row>
    <row r="56" spans="1:10" ht="32.25" customHeight="1" x14ac:dyDescent="0.25">
      <c r="A56" s="93"/>
      <c r="B56" s="130" t="s">
        <v>52</v>
      </c>
      <c r="C56" s="130"/>
      <c r="D56" s="107"/>
      <c r="E56" s="93"/>
      <c r="F56" s="93"/>
      <c r="G56" s="93"/>
      <c r="H56" s="93"/>
      <c r="I56" s="93"/>
      <c r="J56" s="88"/>
    </row>
    <row r="57" spans="1:10" ht="14.45" customHeight="1" x14ac:dyDescent="0.25">
      <c r="A57" s="122"/>
      <c r="B57" s="86" t="s">
        <v>53</v>
      </c>
      <c r="C57" s="117" t="s">
        <v>48</v>
      </c>
      <c r="D57" s="92"/>
      <c r="E57" s="93"/>
      <c r="F57" s="93"/>
      <c r="G57" s="93"/>
      <c r="H57" s="93"/>
      <c r="I57" s="93"/>
      <c r="J57" s="93"/>
    </row>
    <row r="58" spans="1:10" ht="20.25" customHeight="1" x14ac:dyDescent="0.25">
      <c r="A58" s="122"/>
      <c r="B58" s="86"/>
      <c r="C58" s="121" t="s">
        <v>54</v>
      </c>
      <c r="D58" s="92"/>
      <c r="E58" s="93"/>
      <c r="F58" s="93"/>
      <c r="G58" s="93"/>
      <c r="H58" s="93"/>
      <c r="I58" s="93"/>
      <c r="J58" s="93"/>
    </row>
    <row r="59" spans="1:10" ht="15.75" customHeight="1" x14ac:dyDescent="0.25">
      <c r="A59" s="122"/>
      <c r="B59" s="117"/>
      <c r="C59" s="116" t="s">
        <v>55</v>
      </c>
      <c r="D59" s="123"/>
      <c r="E59" s="93"/>
      <c r="F59" s="93"/>
      <c r="G59" s="93"/>
      <c r="H59" s="93"/>
      <c r="I59" s="93"/>
      <c r="J59" s="93"/>
    </row>
    <row r="60" spans="1:10" ht="15" customHeight="1" x14ac:dyDescent="0.25">
      <c r="A60" s="122"/>
      <c r="B60" s="117"/>
      <c r="C60" s="116" t="s">
        <v>56</v>
      </c>
      <c r="D60" s="92"/>
      <c r="E60" s="93"/>
      <c r="F60" s="93"/>
      <c r="G60" s="93"/>
      <c r="H60" s="93"/>
      <c r="I60" s="93"/>
      <c r="J60" s="93"/>
    </row>
    <row r="61" spans="1:10" ht="15" customHeight="1" x14ac:dyDescent="0.25">
      <c r="A61" s="122"/>
      <c r="B61" s="117"/>
      <c r="C61" s="80" t="s">
        <v>57</v>
      </c>
      <c r="D61" s="92"/>
      <c r="E61" s="93"/>
      <c r="F61" s="93"/>
      <c r="G61" s="93"/>
      <c r="H61" s="93"/>
      <c r="I61" s="93"/>
      <c r="J61" s="93"/>
    </row>
    <row r="62" spans="1:10" ht="40.5" customHeight="1" x14ac:dyDescent="0.25">
      <c r="A62" s="122"/>
      <c r="B62" s="86" t="s">
        <v>58</v>
      </c>
      <c r="C62" s="119" t="s">
        <v>59</v>
      </c>
      <c r="D62" s="48" t="s">
        <v>40</v>
      </c>
      <c r="E62" s="93"/>
      <c r="F62" s="93"/>
      <c r="G62" s="93"/>
      <c r="H62" s="93"/>
      <c r="I62" s="93"/>
      <c r="J62" s="93"/>
    </row>
    <row r="63" spans="1:10" x14ac:dyDescent="0.25">
      <c r="A63" s="122"/>
      <c r="B63" s="108"/>
      <c r="C63" s="122"/>
      <c r="D63" s="92"/>
      <c r="E63" s="93"/>
      <c r="F63" s="93"/>
      <c r="G63" s="93"/>
      <c r="H63" s="93"/>
      <c r="I63" s="93"/>
      <c r="J63" s="93"/>
    </row>
    <row r="64" spans="1:10" ht="22.5" customHeight="1" thickBot="1" x14ac:dyDescent="0.3">
      <c r="A64" s="122"/>
      <c r="B64" s="108"/>
      <c r="C64" s="122"/>
      <c r="D64" s="92"/>
      <c r="E64" s="93"/>
      <c r="F64" s="93"/>
      <c r="G64" s="93"/>
      <c r="H64" s="93"/>
      <c r="I64" s="93"/>
      <c r="J64" s="93"/>
    </row>
    <row r="65" spans="1:4" ht="28.5" customHeight="1" thickBot="1" x14ac:dyDescent="0.3">
      <c r="A65" s="122"/>
      <c r="B65" s="147" t="s">
        <v>60</v>
      </c>
      <c r="C65" s="148"/>
      <c r="D65" s="107"/>
    </row>
    <row r="66" spans="1:4" x14ac:dyDescent="0.25">
      <c r="A66" s="122"/>
      <c r="B66" s="116"/>
      <c r="C66" s="124"/>
      <c r="D66" s="92"/>
    </row>
    <row r="71" spans="1:4" x14ac:dyDescent="0.25">
      <c r="A71" s="93"/>
      <c r="B71" s="73" t="s">
        <v>61</v>
      </c>
      <c r="C71" s="125"/>
      <c r="D71" s="92"/>
    </row>
    <row r="72" spans="1:4" x14ac:dyDescent="0.25">
      <c r="A72" s="93"/>
      <c r="B72" s="125"/>
      <c r="C72" s="125"/>
      <c r="D72" s="92"/>
    </row>
    <row r="73" spans="1:4" x14ac:dyDescent="0.25">
      <c r="A73" s="93"/>
      <c r="B73" s="74" t="s">
        <v>62</v>
      </c>
      <c r="C73" s="125"/>
      <c r="D73" s="92"/>
    </row>
    <row r="74" spans="1:4" x14ac:dyDescent="0.25">
      <c r="A74" s="93"/>
      <c r="B74" s="125"/>
      <c r="C74" s="125"/>
      <c r="D74" s="92"/>
    </row>
    <row r="75" spans="1:4" x14ac:dyDescent="0.25">
      <c r="A75" s="93"/>
      <c r="B75" s="125"/>
      <c r="C75" s="125"/>
      <c r="D75" s="92"/>
    </row>
    <row r="76" spans="1:4" x14ac:dyDescent="0.25">
      <c r="A76" s="93"/>
      <c r="B76" s="75" t="s">
        <v>63</v>
      </c>
      <c r="C76" s="125"/>
      <c r="D76" s="92"/>
    </row>
    <row r="77" spans="1:4" x14ac:dyDescent="0.25">
      <c r="A77" s="93"/>
      <c r="B77" s="74" t="s">
        <v>64</v>
      </c>
      <c r="C77" s="125"/>
      <c r="D77" s="92"/>
    </row>
    <row r="78" spans="1:4" x14ac:dyDescent="0.25">
      <c r="A78" s="93"/>
      <c r="B78" s="74" t="s">
        <v>65</v>
      </c>
      <c r="C78" s="125"/>
      <c r="D78" s="92"/>
    </row>
    <row r="79" spans="1:4" x14ac:dyDescent="0.25">
      <c r="A79" s="93"/>
      <c r="B79" s="125"/>
      <c r="C79" s="125"/>
      <c r="D79" s="92"/>
    </row>
    <row r="80" spans="1:4" x14ac:dyDescent="0.25">
      <c r="A80" s="93"/>
      <c r="B80" s="125"/>
      <c r="C80" s="125"/>
      <c r="D80" s="92"/>
    </row>
    <row r="81" spans="2:3" x14ac:dyDescent="0.25">
      <c r="B81" s="140" t="s">
        <v>66</v>
      </c>
      <c r="C81" s="141"/>
    </row>
    <row r="82" spans="2:3" x14ac:dyDescent="0.25">
      <c r="B82" s="76" t="s">
        <v>67</v>
      </c>
      <c r="C82" s="77"/>
    </row>
    <row r="83" spans="2:3" x14ac:dyDescent="0.25">
      <c r="B83" s="76" t="s">
        <v>68</v>
      </c>
      <c r="C83" s="77"/>
    </row>
    <row r="84" spans="2:3" x14ac:dyDescent="0.25">
      <c r="B84" s="78" t="s">
        <v>69</v>
      </c>
      <c r="C84" s="77"/>
    </row>
    <row r="85" spans="2:3" x14ac:dyDescent="0.25">
      <c r="B85" s="78" t="s">
        <v>70</v>
      </c>
      <c r="C85" s="77"/>
    </row>
    <row r="86" spans="2:3" x14ac:dyDescent="0.25">
      <c r="B86" s="76"/>
      <c r="C86" s="77"/>
    </row>
    <row r="87" spans="2:3" x14ac:dyDescent="0.25">
      <c r="B87" s="76" t="s">
        <v>71</v>
      </c>
      <c r="C87" s="77"/>
    </row>
    <row r="88" spans="2:3" x14ac:dyDescent="0.25">
      <c r="B88" s="76"/>
      <c r="C88" s="77"/>
    </row>
    <row r="89" spans="2:3" x14ac:dyDescent="0.25">
      <c r="B89" s="76" t="s">
        <v>72</v>
      </c>
      <c r="C89" s="77"/>
    </row>
    <row r="90" spans="2:3" x14ac:dyDescent="0.25">
      <c r="B90" s="76"/>
      <c r="C90" s="77"/>
    </row>
    <row r="91" spans="2:3" x14ac:dyDescent="0.25">
      <c r="B91" s="76" t="s">
        <v>73</v>
      </c>
      <c r="C91" s="77"/>
    </row>
    <row r="92" spans="2:3" x14ac:dyDescent="0.25">
      <c r="B92" s="76" t="s">
        <v>74</v>
      </c>
      <c r="C92" s="77"/>
    </row>
    <row r="93" spans="2:3" x14ac:dyDescent="0.25">
      <c r="B93" s="76" t="s">
        <v>75</v>
      </c>
      <c r="C93" s="77"/>
    </row>
    <row r="94" spans="2:3" x14ac:dyDescent="0.25">
      <c r="B94" s="76" t="s">
        <v>76</v>
      </c>
      <c r="C94" s="77"/>
    </row>
    <row r="95" spans="2:3" x14ac:dyDescent="0.25">
      <c r="B95" s="76" t="s">
        <v>77</v>
      </c>
      <c r="C95" s="77"/>
    </row>
    <row r="96" spans="2:3" x14ac:dyDescent="0.25">
      <c r="B96" s="76" t="s">
        <v>78</v>
      </c>
      <c r="C96" s="77"/>
    </row>
  </sheetData>
  <mergeCells count="17">
    <mergeCell ref="B81:C81"/>
    <mergeCell ref="B6:C6"/>
    <mergeCell ref="B12:C12"/>
    <mergeCell ref="B23:C23"/>
    <mergeCell ref="B24:C24"/>
    <mergeCell ref="B56:C56"/>
    <mergeCell ref="B65:C65"/>
    <mergeCell ref="B32:C32"/>
    <mergeCell ref="B2:C2"/>
    <mergeCell ref="B4:C4"/>
    <mergeCell ref="C42:D42"/>
    <mergeCell ref="B27:C27"/>
    <mergeCell ref="B28:C28"/>
    <mergeCell ref="B29:C29"/>
    <mergeCell ref="B36:C36"/>
    <mergeCell ref="B37:C37"/>
    <mergeCell ref="B35:C35"/>
  </mergeCells>
  <pageMargins left="0.7" right="0.7" top="0.75" bottom="0.75" header="0.3" footer="0.3"/>
  <pageSetup paperSize="9" scale="53" orientation="portrait" r:id="rId1"/>
  <headerFooter>
    <oddHeader>&amp;R&amp;"Arial,Bold"&amp;K00B050AAT Advanced Diploma in Accounting
Synoptic assessment – Sample assessment 2 – Task 2.1</oddHeader>
    <oddFooter>&amp;L&amp;"Arial,Regular"Copyright © 2016 AAT
All rights reserved. Reproduction is permitted for personal and educational use only. No part of this content may be reproduced or transmitted for commercial use without the copyright holder’s written consent.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16"/>
  <sheetViews>
    <sheetView topLeftCell="A5" zoomScaleNormal="100" workbookViewId="0">
      <selection activeCell="B5" sqref="B5"/>
    </sheetView>
  </sheetViews>
  <sheetFormatPr defaultColWidth="8.75" defaultRowHeight="15.75" x14ac:dyDescent="0.25"/>
  <cols>
    <col min="1" max="1" width="42.625" style="6" customWidth="1"/>
    <col min="2" max="2" width="10.25" style="6" customWidth="1"/>
    <col min="3" max="3" width="13.75" style="6" bestFit="1" customWidth="1"/>
    <col min="4" max="7" width="9" customWidth="1"/>
    <col min="8" max="8" width="11.375" bestFit="1" customWidth="1"/>
    <col min="9" max="9" width="12.5" bestFit="1" customWidth="1"/>
    <col min="10" max="11" width="9" customWidth="1"/>
    <col min="12" max="12" width="10.25" bestFit="1" customWidth="1"/>
    <col min="13" max="19" width="9" customWidth="1"/>
    <col min="20" max="16384" width="8.75" style="6"/>
  </cols>
  <sheetData>
    <row r="1" spans="1:3" x14ac:dyDescent="0.25">
      <c r="A1" s="39" t="s">
        <v>26</v>
      </c>
    </row>
    <row r="2" spans="1:3" ht="30" x14ac:dyDescent="0.25">
      <c r="A2" s="89" t="s">
        <v>79</v>
      </c>
    </row>
    <row r="4" spans="1:3" x14ac:dyDescent="0.25">
      <c r="A4" s="4" t="s">
        <v>80</v>
      </c>
      <c r="B4" s="8">
        <v>10000</v>
      </c>
    </row>
    <row r="5" spans="1:3" x14ac:dyDescent="0.25">
      <c r="A5" s="4" t="s">
        <v>81</v>
      </c>
      <c r="B5" s="31">
        <v>165</v>
      </c>
    </row>
    <row r="6" spans="1:3" x14ac:dyDescent="0.25">
      <c r="A6" s="4" t="s">
        <v>82</v>
      </c>
      <c r="B6" s="31">
        <v>125</v>
      </c>
      <c r="C6" s="9"/>
    </row>
    <row r="7" spans="1:3" x14ac:dyDescent="0.25">
      <c r="A7" s="4" t="s">
        <v>83</v>
      </c>
      <c r="B7" s="31">
        <v>102500</v>
      </c>
    </row>
    <row r="8" spans="1:3" x14ac:dyDescent="0.25">
      <c r="A8" s="4" t="s">
        <v>84</v>
      </c>
      <c r="B8" s="31">
        <v>85000</v>
      </c>
      <c r="C8" s="9"/>
    </row>
    <row r="9" spans="1:3" x14ac:dyDescent="0.25">
      <c r="A9" s="4" t="s">
        <v>85</v>
      </c>
      <c r="B9" s="31">
        <v>62500</v>
      </c>
    </row>
    <row r="10" spans="1:3" x14ac:dyDescent="0.25">
      <c r="A10" s="4" t="s">
        <v>86</v>
      </c>
      <c r="B10" s="31">
        <v>75000</v>
      </c>
      <c r="C10" s="9"/>
    </row>
    <row r="11" spans="1:3" ht="16.5" thickBot="1" x14ac:dyDescent="0.3">
      <c r="B11" s="7"/>
    </row>
    <row r="12" spans="1:3" ht="31.5" x14ac:dyDescent="0.25">
      <c r="A12" s="11" t="s">
        <v>87</v>
      </c>
      <c r="B12" s="1" t="s">
        <v>88</v>
      </c>
      <c r="C12" s="2" t="s">
        <v>88</v>
      </c>
    </row>
    <row r="13" spans="1:3" x14ac:dyDescent="0.25">
      <c r="A13" s="30" t="s">
        <v>89</v>
      </c>
      <c r="B13" s="31"/>
      <c r="C13" s="32">
        <f>B4*B5</f>
        <v>1650000</v>
      </c>
    </row>
    <row r="14" spans="1:3" x14ac:dyDescent="0.25">
      <c r="A14" s="45" t="s">
        <v>90</v>
      </c>
      <c r="B14" s="46"/>
      <c r="C14" s="47"/>
    </row>
    <row r="15" spans="1:3" x14ac:dyDescent="0.25">
      <c r="A15" s="30" t="s">
        <v>91</v>
      </c>
      <c r="B15" s="31">
        <f>B4*B6</f>
        <v>1250000</v>
      </c>
      <c r="C15" s="32"/>
    </row>
    <row r="16" spans="1:3" x14ac:dyDescent="0.25">
      <c r="A16" s="3" t="s">
        <v>83</v>
      </c>
      <c r="B16" s="31">
        <f>B7</f>
        <v>102500</v>
      </c>
      <c r="C16" s="32"/>
    </row>
    <row r="17" spans="1:3" x14ac:dyDescent="0.25">
      <c r="A17" s="34"/>
      <c r="B17" s="29"/>
      <c r="C17" s="35">
        <f>-SUM(B15:B16)</f>
        <v>-1352500</v>
      </c>
    </row>
    <row r="18" spans="1:3" x14ac:dyDescent="0.25">
      <c r="A18" s="3" t="s">
        <v>92</v>
      </c>
      <c r="B18" s="31"/>
      <c r="C18" s="32">
        <f>SUM(C13:C17)</f>
        <v>297500</v>
      </c>
    </row>
    <row r="19" spans="1:3" x14ac:dyDescent="0.25">
      <c r="A19" s="30" t="s">
        <v>84</v>
      </c>
      <c r="B19" s="31">
        <f>B8</f>
        <v>85000</v>
      </c>
      <c r="C19" s="32"/>
    </row>
    <row r="20" spans="1:3" x14ac:dyDescent="0.25">
      <c r="A20" s="30" t="s">
        <v>85</v>
      </c>
      <c r="B20" s="31">
        <f>B9</f>
        <v>62500</v>
      </c>
      <c r="C20" s="32"/>
    </row>
    <row r="21" spans="1:3" x14ac:dyDescent="0.25">
      <c r="A21" s="30" t="s">
        <v>86</v>
      </c>
      <c r="B21" s="31">
        <f>B10</f>
        <v>75000</v>
      </c>
      <c r="C21" s="32"/>
    </row>
    <row r="22" spans="1:3" x14ac:dyDescent="0.25">
      <c r="A22" s="30"/>
      <c r="B22" s="31"/>
      <c r="C22" s="32">
        <f>-SUM(B19:B21)</f>
        <v>-222500</v>
      </c>
    </row>
    <row r="23" spans="1:3" ht="16.5" thickBot="1" x14ac:dyDescent="0.3">
      <c r="A23" s="5" t="s">
        <v>93</v>
      </c>
      <c r="B23" s="33"/>
      <c r="C23" s="36">
        <f>SUM(C18:C22)</f>
        <v>75000</v>
      </c>
    </row>
    <row r="24" spans="1:3" x14ac:dyDescent="0.25">
      <c r="B24" s="13"/>
    </row>
    <row r="25" spans="1:3" customFormat="1" x14ac:dyDescent="0.25"/>
    <row r="26" spans="1:3" customFormat="1" x14ac:dyDescent="0.25"/>
    <row r="27" spans="1:3" customFormat="1" x14ac:dyDescent="0.25"/>
    <row r="28" spans="1:3" customFormat="1" x14ac:dyDescent="0.25"/>
    <row r="29" spans="1:3" customFormat="1" x14ac:dyDescent="0.25"/>
    <row r="30" spans="1:3" customFormat="1" x14ac:dyDescent="0.25"/>
    <row r="31" spans="1:3" customFormat="1" x14ac:dyDescent="0.25"/>
    <row r="32" spans="1:3"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sheetData>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27"/>
  <sheetViews>
    <sheetView zoomScaleNormal="100" workbookViewId="0">
      <pane xSplit="3" ySplit="10" topLeftCell="D27" activePane="bottomRight" state="frozen"/>
      <selection pane="topRight" activeCell="D1" sqref="D1"/>
      <selection pane="bottomLeft" activeCell="A11" sqref="A11"/>
      <selection pane="bottomRight" activeCell="C33" sqref="C33"/>
    </sheetView>
  </sheetViews>
  <sheetFormatPr defaultColWidth="8.75" defaultRowHeight="15.75" x14ac:dyDescent="0.25"/>
  <cols>
    <col min="1" max="1" width="47.25" style="6" customWidth="1"/>
    <col min="2" max="2" width="12.5" style="6" customWidth="1"/>
    <col min="3" max="3" width="16.5" style="6" customWidth="1"/>
    <col min="4" max="7" width="9" customWidth="1"/>
    <col min="8" max="8" width="11.375" customWidth="1"/>
    <col min="9" max="9" width="12.5" customWidth="1"/>
    <col min="10" max="11" width="9" customWidth="1"/>
    <col min="12" max="12" width="10.25" customWidth="1"/>
    <col min="13" max="19" width="9" customWidth="1"/>
    <col min="20" max="16384" width="8.75" style="6"/>
  </cols>
  <sheetData>
    <row r="1" spans="1:9" x14ac:dyDescent="0.25">
      <c r="A1" s="39" t="s">
        <v>94</v>
      </c>
    </row>
    <row r="2" spans="1:9" x14ac:dyDescent="0.25">
      <c r="A2" s="151" t="s">
        <v>95</v>
      </c>
    </row>
    <row r="3" spans="1:9" x14ac:dyDescent="0.25">
      <c r="A3" s="152"/>
      <c r="B3" s="16" t="s">
        <v>96</v>
      </c>
      <c r="C3" s="16" t="s">
        <v>97</v>
      </c>
    </row>
    <row r="4" spans="1:9" x14ac:dyDescent="0.25">
      <c r="A4" s="82" t="s">
        <v>98</v>
      </c>
      <c r="B4" s="57">
        <v>10000</v>
      </c>
      <c r="C4" s="58">
        <f>B4*110%</f>
        <v>11000</v>
      </c>
    </row>
    <row r="5" spans="1:9" x14ac:dyDescent="0.25">
      <c r="A5" s="17" t="s">
        <v>81</v>
      </c>
      <c r="B5" s="17">
        <v>165</v>
      </c>
      <c r="C5" s="18">
        <f>ROUNDUP(B5*105%,0)</f>
        <v>174</v>
      </c>
    </row>
    <row r="6" spans="1:9" x14ac:dyDescent="0.25">
      <c r="A6" s="17" t="s">
        <v>82</v>
      </c>
      <c r="B6" s="17">
        <v>125</v>
      </c>
      <c r="C6" s="18">
        <v>125</v>
      </c>
    </row>
    <row r="7" spans="1:9" x14ac:dyDescent="0.25">
      <c r="A7" s="17" t="s">
        <v>83</v>
      </c>
      <c r="B7" s="17">
        <v>102500</v>
      </c>
      <c r="C7" s="18">
        <f>B7+(40000/2)</f>
        <v>122500</v>
      </c>
    </row>
    <row r="8" spans="1:9" ht="15.6" customHeight="1" x14ac:dyDescent="0.25">
      <c r="A8" s="17" t="s">
        <v>84</v>
      </c>
      <c r="B8" s="17">
        <v>85000</v>
      </c>
      <c r="C8" s="18">
        <v>85000</v>
      </c>
      <c r="F8" s="54"/>
      <c r="G8" s="54"/>
      <c r="H8" s="54"/>
      <c r="I8" s="54"/>
    </row>
    <row r="9" spans="1:9" x14ac:dyDescent="0.25">
      <c r="A9" s="17" t="s">
        <v>85</v>
      </c>
      <c r="B9" s="17">
        <v>62500</v>
      </c>
      <c r="C9" s="18">
        <f>B9+2500</f>
        <v>65000</v>
      </c>
      <c r="F9" s="54"/>
      <c r="G9" s="54"/>
      <c r="H9" s="54"/>
      <c r="I9" s="54"/>
    </row>
    <row r="10" spans="1:9" x14ac:dyDescent="0.25">
      <c r="A10" s="17" t="s">
        <v>86</v>
      </c>
      <c r="B10" s="17">
        <v>75000</v>
      </c>
      <c r="C10" s="18">
        <v>75000</v>
      </c>
    </row>
    <row r="11" spans="1:9" x14ac:dyDescent="0.25">
      <c r="A11" s="19"/>
      <c r="B11" s="19"/>
      <c r="C11" s="19"/>
    </row>
    <row r="12" spans="1:9" x14ac:dyDescent="0.25">
      <c r="A12" s="19"/>
      <c r="B12" s="20"/>
      <c r="C12" s="19"/>
    </row>
    <row r="13" spans="1:9" ht="16.5" thickBot="1" x14ac:dyDescent="0.3">
      <c r="A13" s="40" t="s">
        <v>41</v>
      </c>
      <c r="B13" s="19"/>
      <c r="C13" s="19"/>
    </row>
    <row r="14" spans="1:9" ht="31.5" x14ac:dyDescent="0.25">
      <c r="A14" s="21" t="s">
        <v>99</v>
      </c>
      <c r="B14" s="22" t="s">
        <v>88</v>
      </c>
      <c r="C14" s="23" t="s">
        <v>88</v>
      </c>
    </row>
    <row r="15" spans="1:9" x14ac:dyDescent="0.25">
      <c r="A15" s="24" t="s">
        <v>89</v>
      </c>
      <c r="B15" s="31"/>
      <c r="C15" s="49">
        <f>C4*C5</f>
        <v>1914000</v>
      </c>
      <c r="D15" s="42"/>
    </row>
    <row r="16" spans="1:9" x14ac:dyDescent="0.25">
      <c r="A16" s="43" t="s">
        <v>90</v>
      </c>
      <c r="B16" s="44"/>
      <c r="C16" s="50"/>
    </row>
    <row r="17" spans="1:9" ht="15.6" customHeight="1" x14ac:dyDescent="0.25">
      <c r="A17" s="24" t="s">
        <v>91</v>
      </c>
      <c r="B17" s="31">
        <f>C4*C6</f>
        <v>1375000</v>
      </c>
      <c r="C17" s="49"/>
      <c r="D17" s="55"/>
      <c r="E17" s="56"/>
      <c r="F17" s="56"/>
      <c r="G17" s="56"/>
      <c r="H17" s="56"/>
    </row>
    <row r="18" spans="1:9" x14ac:dyDescent="0.25">
      <c r="A18" s="25" t="s">
        <v>83</v>
      </c>
      <c r="B18" s="37">
        <f>C7</f>
        <v>122500</v>
      </c>
      <c r="C18" s="51"/>
      <c r="D18" s="55"/>
      <c r="E18" s="56"/>
      <c r="F18" s="56"/>
      <c r="G18" s="56"/>
      <c r="H18" s="56"/>
    </row>
    <row r="19" spans="1:9" x14ac:dyDescent="0.25">
      <c r="A19" s="26"/>
      <c r="B19" s="31"/>
      <c r="C19" s="49">
        <f>-SUM(B17:B18)</f>
        <v>-1497500</v>
      </c>
      <c r="D19" s="10"/>
    </row>
    <row r="20" spans="1:9" x14ac:dyDescent="0.25">
      <c r="A20" s="27" t="s">
        <v>92</v>
      </c>
      <c r="B20" s="38"/>
      <c r="C20" s="52">
        <f>SUM(C15:C19)</f>
        <v>416500</v>
      </c>
    </row>
    <row r="21" spans="1:9" x14ac:dyDescent="0.25">
      <c r="A21" s="24" t="s">
        <v>84</v>
      </c>
      <c r="B21" s="31">
        <f>C8</f>
        <v>85000</v>
      </c>
      <c r="C21" s="49"/>
      <c r="D21" s="10"/>
    </row>
    <row r="22" spans="1:9" x14ac:dyDescent="0.25">
      <c r="A22" s="24" t="s">
        <v>85</v>
      </c>
      <c r="B22" s="31">
        <f>C9</f>
        <v>65000</v>
      </c>
      <c r="C22" s="49"/>
    </row>
    <row r="23" spans="1:9" x14ac:dyDescent="0.25">
      <c r="A23" s="24" t="s">
        <v>86</v>
      </c>
      <c r="B23" s="31">
        <f>C10</f>
        <v>75000</v>
      </c>
      <c r="C23" s="49"/>
    </row>
    <row r="24" spans="1:9" x14ac:dyDescent="0.25">
      <c r="A24" s="26"/>
      <c r="B24" s="31"/>
      <c r="C24" s="49">
        <f>-SUM(B21:B23)</f>
        <v>-225000</v>
      </c>
      <c r="D24" s="10"/>
    </row>
    <row r="25" spans="1:9" ht="16.5" thickBot="1" x14ac:dyDescent="0.3">
      <c r="A25" s="28" t="s">
        <v>93</v>
      </c>
      <c r="B25" s="33"/>
      <c r="C25" s="53">
        <f>SUM(C20:C24)</f>
        <v>191500</v>
      </c>
      <c r="D25" s="10"/>
    </row>
    <row r="27" spans="1:9" x14ac:dyDescent="0.25">
      <c r="A27" s="87" t="s">
        <v>46</v>
      </c>
    </row>
    <row r="28" spans="1:9" x14ac:dyDescent="0.25">
      <c r="A28" s="20" t="s">
        <v>100</v>
      </c>
      <c r="C28" s="18">
        <f>C5-C6</f>
        <v>49</v>
      </c>
    </row>
    <row r="29" spans="1:9" x14ac:dyDescent="0.25">
      <c r="A29" s="20" t="s">
        <v>101</v>
      </c>
      <c r="C29" s="15">
        <f>735000/49</f>
        <v>15000</v>
      </c>
    </row>
    <row r="30" spans="1:9" x14ac:dyDescent="0.25">
      <c r="A30" s="14"/>
    </row>
    <row r="31" spans="1:9" x14ac:dyDescent="0.25">
      <c r="A31" s="41" t="s">
        <v>53</v>
      </c>
      <c r="C31" s="79" t="s">
        <v>102</v>
      </c>
    </row>
    <row r="32" spans="1:9" ht="15.6" customHeight="1" x14ac:dyDescent="0.25">
      <c r="A32" s="12" t="s">
        <v>103</v>
      </c>
      <c r="B32" s="153">
        <f>(C15-'Dec 20X8'!C13)/'Dec 20X8'!C13</f>
        <v>0.16</v>
      </c>
      <c r="C32" s="15" t="str">
        <f>IF(B32&gt;15,"no bonus","bonus")</f>
        <v>bonus</v>
      </c>
      <c r="D32" s="150"/>
      <c r="E32" s="150"/>
      <c r="F32" s="150"/>
      <c r="G32" s="150"/>
      <c r="H32" s="150"/>
      <c r="I32" s="150"/>
    </row>
    <row r="33" spans="1:9" x14ac:dyDescent="0.25">
      <c r="A33" s="12" t="s">
        <v>104</v>
      </c>
      <c r="B33" s="154">
        <f>((C25-'Dec 20X8'!C23)/'Dec 20X8'!C23)</f>
        <v>1.5533333333333332</v>
      </c>
      <c r="D33" s="150"/>
      <c r="E33" s="150"/>
      <c r="F33" s="150"/>
      <c r="G33" s="150"/>
      <c r="H33" s="150"/>
      <c r="I33" s="150"/>
    </row>
    <row r="34" spans="1:9" customFormat="1" x14ac:dyDescent="0.25"/>
    <row r="35" spans="1:9" customFormat="1" x14ac:dyDescent="0.25"/>
    <row r="36" spans="1:9" customFormat="1" x14ac:dyDescent="0.25"/>
    <row r="37" spans="1:9" customFormat="1" x14ac:dyDescent="0.25"/>
    <row r="38" spans="1:9" customFormat="1" x14ac:dyDescent="0.25"/>
    <row r="39" spans="1:9" customFormat="1" x14ac:dyDescent="0.25"/>
    <row r="40" spans="1:9" customFormat="1" x14ac:dyDescent="0.25"/>
    <row r="41" spans="1:9" customFormat="1" x14ac:dyDescent="0.25"/>
    <row r="42" spans="1:9" customFormat="1" x14ac:dyDescent="0.25"/>
    <row r="43" spans="1:9" customFormat="1" x14ac:dyDescent="0.25"/>
    <row r="44" spans="1:9" customFormat="1" x14ac:dyDescent="0.25"/>
    <row r="45" spans="1:9" customFormat="1" x14ac:dyDescent="0.25"/>
    <row r="46" spans="1:9" customFormat="1" x14ac:dyDescent="0.25"/>
    <row r="47" spans="1:9" customFormat="1" x14ac:dyDescent="0.25"/>
    <row r="48" spans="1:9"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sheetData>
  <mergeCells count="2">
    <mergeCell ref="D32:I33"/>
    <mergeCell ref="A2:A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Assessment tasks</vt:lpstr>
      <vt:lpstr>Dec 20X8</vt:lpstr>
      <vt:lpstr>Revised</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EMJAY Associates</dc:creator>
  <cp:keywords/>
  <dc:description/>
  <cp:lastModifiedBy>DianaD11</cp:lastModifiedBy>
  <cp:revision/>
  <dcterms:created xsi:type="dcterms:W3CDTF">2016-01-27T16:07:59Z</dcterms:created>
  <dcterms:modified xsi:type="dcterms:W3CDTF">2018-11-20T12:31:57Z</dcterms:modified>
  <cp:category/>
  <cp:contentStatus/>
</cp:coreProperties>
</file>