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oncentracion\Regresion lineal\Regresionlineal_R2-\"/>
    </mc:Choice>
  </mc:AlternateContent>
  <xr:revisionPtr revIDLastSave="0" documentId="8_{432826E1-7B2F-4597-939F-FAAE50C90D1B}" xr6:coauthVersionLast="47" xr6:coauthVersionMax="47" xr10:uidLastSave="{00000000-0000-0000-0000-000000000000}"/>
  <bookViews>
    <workbookView xWindow="-110" yWindow="-110" windowWidth="19420" windowHeight="10420" activeTab="1" xr2:uid="{52BC4A91-F9B6-46F9-B84D-54660B29911E}"/>
  </bookViews>
  <sheets>
    <sheet name="T1" sheetId="1" r:id="rId1"/>
    <sheet name="T2" sheetId="2" r:id="rId2"/>
    <sheet name="T3" sheetId="3" r:id="rId3"/>
    <sheet name="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4" l="1"/>
  <c r="B29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C27" i="4"/>
  <c r="C17" i="4"/>
  <c r="B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F17" i="4" s="1"/>
  <c r="E9" i="4"/>
  <c r="D9" i="4"/>
  <c r="F8" i="4"/>
  <c r="E8" i="4"/>
  <c r="D8" i="4"/>
  <c r="A8" i="4"/>
  <c r="A9" i="4" s="1"/>
  <c r="A10" i="4" s="1"/>
  <c r="A11" i="4" s="1"/>
  <c r="A12" i="4" s="1"/>
  <c r="A13" i="4" s="1"/>
  <c r="A14" i="4" s="1"/>
  <c r="A15" i="4" s="1"/>
  <c r="A16" i="4" s="1"/>
  <c r="F7" i="4"/>
  <c r="E7" i="4"/>
  <c r="E17" i="4" s="1"/>
  <c r="D7" i="4"/>
  <c r="I23" i="3"/>
  <c r="H23" i="3"/>
  <c r="B29" i="3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C18" i="3"/>
  <c r="B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F18" i="3" s="1"/>
  <c r="E10" i="3"/>
  <c r="D10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F8" i="3"/>
  <c r="E8" i="3"/>
  <c r="D8" i="3"/>
  <c r="D18" i="3" s="1"/>
  <c r="B28" i="2"/>
  <c r="B29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C27" i="2"/>
  <c r="F17" i="2"/>
  <c r="C17" i="2"/>
  <c r="B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A8" i="2"/>
  <c r="A9" i="2" s="1"/>
  <c r="A10" i="2" s="1"/>
  <c r="A11" i="2" s="1"/>
  <c r="A12" i="2" s="1"/>
  <c r="A13" i="2" s="1"/>
  <c r="A14" i="2" s="1"/>
  <c r="A15" i="2" s="1"/>
  <c r="A16" i="2" s="1"/>
  <c r="F7" i="2"/>
  <c r="E7" i="2"/>
  <c r="E17" i="2" s="1"/>
  <c r="D7" i="2"/>
  <c r="D17" i="2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C17" i="1"/>
  <c r="B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A8" i="1"/>
  <c r="A9" i="1" s="1"/>
  <c r="A10" i="1" s="1"/>
  <c r="A11" i="1" s="1"/>
  <c r="A12" i="1" s="1"/>
  <c r="A13" i="1" s="1"/>
  <c r="A14" i="1" s="1"/>
  <c r="A15" i="1" s="1"/>
  <c r="A16" i="1" s="1"/>
  <c r="F7" i="1"/>
  <c r="E7" i="1"/>
  <c r="D7" i="1"/>
  <c r="D17" i="4" l="1"/>
  <c r="F22" i="4"/>
  <c r="H22" i="4" s="1"/>
  <c r="I22" i="4" s="1"/>
  <c r="C18" i="4"/>
  <c r="F21" i="4"/>
  <c r="F24" i="4" s="1"/>
  <c r="F26" i="4" s="1"/>
  <c r="G22" i="4"/>
  <c r="B18" i="4"/>
  <c r="B30" i="4"/>
  <c r="C29" i="4"/>
  <c r="C28" i="4"/>
  <c r="E18" i="3"/>
  <c r="C19" i="3"/>
  <c r="F23" i="3"/>
  <c r="G23" i="3"/>
  <c r="F22" i="3"/>
  <c r="B19" i="3"/>
  <c r="F22" i="2"/>
  <c r="F21" i="2"/>
  <c r="G22" i="2"/>
  <c r="B18" i="2"/>
  <c r="B21" i="2" s="1"/>
  <c r="C21" i="2" s="1"/>
  <c r="B22" i="2"/>
  <c r="C18" i="2"/>
  <c r="B30" i="2"/>
  <c r="C29" i="2"/>
  <c r="C28" i="2"/>
  <c r="E17" i="1"/>
  <c r="F17" i="1"/>
  <c r="D17" i="1"/>
  <c r="G22" i="1" s="1"/>
  <c r="I22" i="1" s="1"/>
  <c r="J22" i="1" s="1"/>
  <c r="C18" i="1"/>
  <c r="G21" i="1"/>
  <c r="H22" i="1"/>
  <c r="B18" i="1"/>
  <c r="B22" i="1" s="1"/>
  <c r="B21" i="4" l="1"/>
  <c r="B22" i="4"/>
  <c r="C21" i="4" s="1"/>
  <c r="B24" i="4" s="1"/>
  <c r="C30" i="4"/>
  <c r="B31" i="4"/>
  <c r="F25" i="3"/>
  <c r="F27" i="3" s="1"/>
  <c r="C51" i="3"/>
  <c r="C47" i="3"/>
  <c r="C43" i="3"/>
  <c r="C39" i="3"/>
  <c r="C35" i="3"/>
  <c r="C31" i="3"/>
  <c r="C46" i="3"/>
  <c r="C42" i="3"/>
  <c r="C38" i="3"/>
  <c r="C34" i="3"/>
  <c r="C30" i="3"/>
  <c r="C48" i="3"/>
  <c r="C44" i="3"/>
  <c r="C40" i="3"/>
  <c r="C36" i="3"/>
  <c r="C32" i="3"/>
  <c r="C28" i="3"/>
  <c r="C49" i="3"/>
  <c r="C45" i="3"/>
  <c r="C41" i="3"/>
  <c r="C37" i="3"/>
  <c r="C33" i="3"/>
  <c r="C29" i="3"/>
  <c r="C50" i="3"/>
  <c r="B22" i="3"/>
  <c r="B23" i="3"/>
  <c r="B24" i="2"/>
  <c r="H22" i="2"/>
  <c r="I22" i="2" s="1"/>
  <c r="F24" i="2" s="1"/>
  <c r="F26" i="2" s="1"/>
  <c r="C30" i="2"/>
  <c r="B31" i="2"/>
  <c r="B21" i="1"/>
  <c r="G24" i="1"/>
  <c r="G26" i="1" s="1"/>
  <c r="B32" i="4" l="1"/>
  <c r="C31" i="4"/>
  <c r="C22" i="3"/>
  <c r="B25" i="3" s="1"/>
  <c r="B32" i="2"/>
  <c r="C31" i="2"/>
  <c r="C21" i="1"/>
  <c r="B24" i="1" s="1"/>
  <c r="B33" i="4" l="1"/>
  <c r="C32" i="4"/>
  <c r="B33" i="2"/>
  <c r="C32" i="2"/>
  <c r="C42" i="1"/>
  <c r="C47" i="1"/>
  <c r="C31" i="1"/>
  <c r="C40" i="1"/>
  <c r="C49" i="1"/>
  <c r="C33" i="1"/>
  <c r="C38" i="1"/>
  <c r="C43" i="1"/>
  <c r="C27" i="1"/>
  <c r="C36" i="1"/>
  <c r="C45" i="1"/>
  <c r="C29" i="1"/>
  <c r="C50" i="1"/>
  <c r="C34" i="1"/>
  <c r="C39" i="1"/>
  <c r="C48" i="1"/>
  <c r="C32" i="1"/>
  <c r="C41" i="1"/>
  <c r="C46" i="1"/>
  <c r="C30" i="1"/>
  <c r="C35" i="1"/>
  <c r="C44" i="1"/>
  <c r="C28" i="1"/>
  <c r="C37" i="1"/>
  <c r="B34" i="4" l="1"/>
  <c r="C33" i="4"/>
  <c r="B34" i="2"/>
  <c r="C33" i="2"/>
  <c r="C34" i="4" l="1"/>
  <c r="B35" i="4"/>
  <c r="C34" i="2"/>
  <c r="B35" i="2"/>
  <c r="C35" i="4" l="1"/>
  <c r="B36" i="4"/>
  <c r="B36" i="2"/>
  <c r="C35" i="2"/>
  <c r="B37" i="4" l="1"/>
  <c r="C36" i="4"/>
  <c r="B37" i="2"/>
  <c r="C36" i="2"/>
  <c r="B38" i="4" l="1"/>
  <c r="C37" i="4"/>
  <c r="B38" i="2"/>
  <c r="C37" i="2"/>
  <c r="C38" i="4" l="1"/>
  <c r="B39" i="4"/>
  <c r="C38" i="2"/>
  <c r="B39" i="2"/>
  <c r="C39" i="4" l="1"/>
  <c r="B40" i="4"/>
  <c r="B40" i="2"/>
  <c r="C39" i="2"/>
  <c r="B41" i="4" l="1"/>
  <c r="C40" i="4"/>
  <c r="B41" i="2"/>
  <c r="C40" i="2"/>
  <c r="C41" i="4" l="1"/>
  <c r="B42" i="4"/>
  <c r="B42" i="2"/>
  <c r="C41" i="2"/>
  <c r="C42" i="4" l="1"/>
  <c r="B43" i="4"/>
  <c r="C42" i="2"/>
  <c r="B43" i="2"/>
  <c r="B44" i="4" l="1"/>
  <c r="C43" i="4"/>
  <c r="C43" i="2"/>
  <c r="B44" i="2"/>
  <c r="B45" i="4" l="1"/>
  <c r="C44" i="4"/>
  <c r="B45" i="2"/>
  <c r="C44" i="2"/>
  <c r="B46" i="4" l="1"/>
  <c r="C45" i="4"/>
  <c r="B46" i="2"/>
  <c r="C45" i="2"/>
  <c r="C46" i="4" l="1"/>
  <c r="B47" i="4"/>
  <c r="C46" i="2"/>
  <c r="B47" i="2"/>
  <c r="C47" i="4" l="1"/>
  <c r="B48" i="4"/>
  <c r="C47" i="2"/>
  <c r="B48" i="2"/>
  <c r="B49" i="4" l="1"/>
  <c r="C48" i="4"/>
  <c r="B49" i="2"/>
  <c r="C48" i="2"/>
  <c r="C49" i="4" l="1"/>
  <c r="B50" i="4"/>
  <c r="C50" i="4" s="1"/>
  <c r="B50" i="2"/>
  <c r="C50" i="2" s="1"/>
  <c r="C49" i="2"/>
</calcChain>
</file>

<file path=xl/sharedStrings.xml><?xml version="1.0" encoding="utf-8"?>
<sst xmlns="http://schemas.openxmlformats.org/spreadsheetml/2006/main" count="64" uniqueCount="14">
  <si>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</si>
  <si>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</si>
  <si>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</si>
  <si>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</si>
  <si>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</si>
  <si>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</si>
  <si>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</si>
  <si>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</si>
  <si>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</si>
  <si>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</si>
  <si>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</si>
  <si>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</si>
  <si>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High confidence</t>
  </si>
  <si>
    <t>Prediccion: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</si>
</sst>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27AE1"/>
        <bgColor rgb="FF1155CC"/>
      </patternFill>
    </fill>
    <fill>
      <patternFill patternType="solid">
        <fgColor rgb="FFC0269F"/>
        <bgColor rgb="FF38761D"/>
      </patternFill>
    </fill>
    <fill>
      <patternFill patternType="solid">
        <fgColor rgb="FFFF00FF"/>
        <bgColor indexed="64"/>
      </patternFill>
    </fill>
    <fill>
      <patternFill patternType="solid">
        <fgColor rgb="FFFF00FF"/>
        <bgColor rgb="FFFFFF00"/>
      </patternFill>
    </fill>
    <fill>
      <patternFill patternType="solid">
        <fgColor rgb="FFCC00FF"/>
        <bgColor rgb="FF00FF00"/>
      </patternFill>
    </fill>
    <fill>
      <patternFill patternType="solid">
        <fgColor rgb="FFFF00FF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8" borderId="0" xfId="0" applyFont="1" applyFill="1"/>
    <xf numFmtId="0" fontId="3" fillId="6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00FF"/>
      <color rgb="FFC0269F"/>
      <color rgb="FFF27AE1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[1]t4!$B$22:$B$45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[1]t4!$C$22:$C$45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F-449E-89B9-6B2DE2A84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0581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[1]t4!$B$2:$B$11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[1]t4!$C$2:$C$11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B-4126-88A9-575F08B0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0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[1]t2!$B$2:$B$11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[1]t2!$C$2:$C$11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7-412A-89A3-56E371CE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0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[1]t2!$B$22:$B$45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[1]t2!$C$22:$C$45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A-44D1-83AD-73C1520F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0581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[1]t3!$B$2:$B$11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[1]t3!$C$2:$C$11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9-4A26-9BAE-10A65F27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0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[1]t3!$B$22:$B$45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[1]t3!$C$22:$C$45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06-45A7-AC1B-3FF5F6B9C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0581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[1]t4!$B$2:$B$11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[1]t4!$C$2:$C$11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7-4DC5-87C1-F9853A87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005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frente a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[1]t4!$B$22:$B$45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[1]t4!$C$22:$C$45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C-43C3-98F1-52D782BA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0581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5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28</xdr:row>
      <xdr:rowOff>19050</xdr:rowOff>
    </xdr:from>
    <xdr:ext cx="3952875" cy="2447925"/>
    <xdr:graphicFrame macro="">
      <xdr:nvGraphicFramePr>
        <xdr:cNvPr id="2" name="Chart 4" title="Gráfico">
          <a:extLst>
            <a:ext uri="{FF2B5EF4-FFF2-40B4-BE49-F238E27FC236}">
              <a16:creationId xmlns:a16="http://schemas.microsoft.com/office/drawing/2014/main" id="{C2BD40B2-9BF9-4090-BC84-C94931456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120650</xdr:colOff>
      <xdr:row>19</xdr:row>
      <xdr:rowOff>133350</xdr:rowOff>
    </xdr:from>
    <xdr:ext cx="1381125" cy="5429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94329B67-4112-42E4-9F67-56CC1A25304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06650" y="2711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577850</xdr:colOff>
      <xdr:row>28</xdr:row>
      <xdr:rowOff>44450</xdr:rowOff>
    </xdr:from>
    <xdr:ext cx="2971800" cy="18478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BF4C94D9-7BFB-4923-87E8-2B3EC5E48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0</xdr:col>
      <xdr:colOff>57150</xdr:colOff>
      <xdr:row>0</xdr:row>
      <xdr:rowOff>44458</xdr:rowOff>
    </xdr:from>
    <xdr:to>
      <xdr:col>6</xdr:col>
      <xdr:colOff>737589</xdr:colOff>
      <xdr:row>4</xdr:row>
      <xdr:rowOff>162085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003069A-DA74-B7E1-58C2-B5CDC6ABD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44458"/>
          <a:ext cx="5252439" cy="854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6</xdr:col>
      <xdr:colOff>673100</xdr:colOff>
      <xdr:row>4</xdr:row>
      <xdr:rowOff>120650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4C9EA9-D732-F52F-3228-B9D8A95741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904"/>
        <a:stretch/>
      </xdr:blipFill>
      <xdr:spPr>
        <a:xfrm>
          <a:off x="0" y="12700"/>
          <a:ext cx="5245100" cy="844550"/>
        </a:xfrm>
        <a:prstGeom prst="rect">
          <a:avLst/>
        </a:prstGeom>
      </xdr:spPr>
    </xdr:pic>
    <xdr:clientData/>
  </xdr:twoCellAnchor>
  <xdr:oneCellAnchor>
    <xdr:from>
      <xdr:col>8</xdr:col>
      <xdr:colOff>549275</xdr:colOff>
      <xdr:row>26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7C8C9D59-DEFE-49B9-A7E6-948BBE839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250825</xdr:colOff>
      <xdr:row>26</xdr:row>
      <xdr:rowOff>133350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EB6381AE-9687-4E59-A9BC-A62029967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285750</xdr:colOff>
      <xdr:row>21</xdr:row>
      <xdr:rowOff>171450</xdr:rowOff>
    </xdr:from>
    <xdr:ext cx="1381125" cy="5429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CDCAE693-7631-468B-8D30-5C4E21C7AF1F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85900" y="3321050"/>
          <a:ext cx="1381125" cy="5429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685800</xdr:colOff>
      <xdr:row>5</xdr:row>
      <xdr:rowOff>165100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DB344-F4C9-E9FA-A753-4044514E4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7800" cy="1085850"/>
        </a:xfrm>
        <a:prstGeom prst="rect">
          <a:avLst/>
        </a:prstGeom>
      </xdr:spPr>
    </xdr:pic>
    <xdr:clientData/>
  </xdr:twoCellAnchor>
  <xdr:oneCellAnchor>
    <xdr:from>
      <xdr:col>9</xdr:col>
      <xdr:colOff>92075</xdr:colOff>
      <xdr:row>28</xdr:row>
      <xdr:rowOff>127000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F739BEBB-F6DF-4197-B20B-1DD3AA323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574675</xdr:colOff>
      <xdr:row>28</xdr:row>
      <xdr:rowOff>120650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EECFC1C2-6894-4655-AEC5-9A710CC06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285750</xdr:colOff>
      <xdr:row>22</xdr:row>
      <xdr:rowOff>171450</xdr:rowOff>
    </xdr:from>
    <xdr:ext cx="1381125" cy="5429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25BA8243-92D2-487D-8495-1EBD2AB38178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85900" y="3321050"/>
          <a:ext cx="1381125" cy="542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736600</xdr:colOff>
      <xdr:row>5</xdr:row>
      <xdr:rowOff>12701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7A8F8C-2400-61AF-4069-9A811E0BA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308600" cy="933450"/>
        </a:xfrm>
        <a:prstGeom prst="rect">
          <a:avLst/>
        </a:prstGeom>
      </xdr:spPr>
    </xdr:pic>
    <xdr:clientData/>
  </xdr:twoCellAnchor>
  <xdr:oneCellAnchor>
    <xdr:from>
      <xdr:col>9</xdr:col>
      <xdr:colOff>269875</xdr:colOff>
      <xdr:row>26</xdr:row>
      <xdr:rowOff>152400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B8FE994C-7AF5-495A-A49B-84F22DFEA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15875</xdr:colOff>
      <xdr:row>26</xdr:row>
      <xdr:rowOff>158750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AAF031D-A026-4FC3-9939-0B09A96F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285750</xdr:colOff>
      <xdr:row>21</xdr:row>
      <xdr:rowOff>171450</xdr:rowOff>
    </xdr:from>
    <xdr:ext cx="1381125" cy="5429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CFC4F5DA-2958-4EB3-9D86-CE755FAE2C22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85900" y="3321050"/>
          <a:ext cx="1381125" cy="5429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regresion_lineal_r2.xlsx" TargetMode="External"/><Relationship Id="rId1" Type="http://schemas.openxmlformats.org/officeDocument/2006/relationships/externalLinkPath" Target="/Users/DELL/Downloads/regresion_lineal_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1"/>
      <sheetName val="t2"/>
      <sheetName val="t3"/>
      <sheetName val="t4"/>
    </sheetNames>
    <sheetDataSet>
      <sheetData sheetId="0"/>
      <sheetData sheetId="1">
        <row r="2">
          <cell r="B2">
            <v>130</v>
          </cell>
          <cell r="C2">
            <v>15</v>
          </cell>
        </row>
        <row r="3">
          <cell r="B3">
            <v>650</v>
          </cell>
          <cell r="C3">
            <v>69.900000000000006</v>
          </cell>
        </row>
        <row r="4">
          <cell r="B4">
            <v>99</v>
          </cell>
          <cell r="C4">
            <v>6.5</v>
          </cell>
        </row>
        <row r="5">
          <cell r="B5">
            <v>150</v>
          </cell>
          <cell r="C5">
            <v>22.4</v>
          </cell>
        </row>
        <row r="6">
          <cell r="B6">
            <v>128</v>
          </cell>
          <cell r="C6">
            <v>28.4</v>
          </cell>
        </row>
        <row r="7">
          <cell r="B7">
            <v>302</v>
          </cell>
          <cell r="C7">
            <v>65.900000000000006</v>
          </cell>
        </row>
        <row r="8">
          <cell r="B8">
            <v>95</v>
          </cell>
          <cell r="C8">
            <v>19.399999999999999</v>
          </cell>
        </row>
        <row r="9">
          <cell r="B9">
            <v>945</v>
          </cell>
          <cell r="C9">
            <v>198.7</v>
          </cell>
        </row>
        <row r="10">
          <cell r="B10">
            <v>368</v>
          </cell>
          <cell r="C10">
            <v>38.799999999999997</v>
          </cell>
        </row>
        <row r="11">
          <cell r="B11">
            <v>961</v>
          </cell>
          <cell r="C11">
            <v>138.19999999999999</v>
          </cell>
        </row>
        <row r="22">
          <cell r="B22">
            <v>50</v>
          </cell>
          <cell r="C22">
            <v>4.3674509193938711</v>
          </cell>
        </row>
        <row r="23">
          <cell r="B23">
            <v>100</v>
          </cell>
          <cell r="C23">
            <v>12.773783413475321</v>
          </cell>
        </row>
        <row r="24">
          <cell r="B24">
            <v>150</v>
          </cell>
          <cell r="C24">
            <v>21.180115907556772</v>
          </cell>
        </row>
        <row r="25">
          <cell r="B25">
            <v>200</v>
          </cell>
          <cell r="C25">
            <v>29.586448401638222</v>
          </cell>
        </row>
        <row r="26">
          <cell r="B26">
            <v>250</v>
          </cell>
          <cell r="C26">
            <v>37.992780895719676</v>
          </cell>
        </row>
        <row r="27">
          <cell r="B27">
            <v>300</v>
          </cell>
          <cell r="C27">
            <v>46.399113389801123</v>
          </cell>
        </row>
        <row r="28">
          <cell r="B28">
            <v>350</v>
          </cell>
          <cell r="C28">
            <v>54.805445883882577</v>
          </cell>
        </row>
        <row r="29">
          <cell r="B29">
            <v>400</v>
          </cell>
          <cell r="C29">
            <v>63.211778377964023</v>
          </cell>
        </row>
        <row r="30">
          <cell r="B30">
            <v>450</v>
          </cell>
          <cell r="C30">
            <v>71.618110872045477</v>
          </cell>
        </row>
        <row r="31">
          <cell r="B31">
            <v>500</v>
          </cell>
          <cell r="C31">
            <v>80.024443366126931</v>
          </cell>
        </row>
        <row r="32">
          <cell r="B32">
            <v>550</v>
          </cell>
          <cell r="C32">
            <v>88.430775860208371</v>
          </cell>
        </row>
        <row r="33">
          <cell r="B33">
            <v>600</v>
          </cell>
          <cell r="C33">
            <v>96.837108354289825</v>
          </cell>
        </row>
        <row r="34">
          <cell r="B34">
            <v>650</v>
          </cell>
          <cell r="C34">
            <v>105.24344084837128</v>
          </cell>
        </row>
        <row r="35">
          <cell r="B35">
            <v>700</v>
          </cell>
          <cell r="C35">
            <v>113.64977334245273</v>
          </cell>
        </row>
        <row r="36">
          <cell r="B36">
            <v>750</v>
          </cell>
          <cell r="C36">
            <v>122.05610583653417</v>
          </cell>
        </row>
        <row r="37">
          <cell r="B37">
            <v>800</v>
          </cell>
          <cell r="C37">
            <v>130.46243833061561</v>
          </cell>
        </row>
        <row r="38">
          <cell r="B38">
            <v>850</v>
          </cell>
          <cell r="C38">
            <v>138.86877082469709</v>
          </cell>
        </row>
        <row r="39">
          <cell r="B39">
            <v>900</v>
          </cell>
          <cell r="C39">
            <v>147.27510331877852</v>
          </cell>
        </row>
        <row r="40">
          <cell r="B40">
            <v>950</v>
          </cell>
          <cell r="C40">
            <v>155.68143581286</v>
          </cell>
        </row>
        <row r="41">
          <cell r="B41">
            <v>1000</v>
          </cell>
          <cell r="C41">
            <v>164.08776830694143</v>
          </cell>
        </row>
        <row r="42">
          <cell r="B42">
            <v>1050</v>
          </cell>
          <cell r="C42">
            <v>172.49410080102285</v>
          </cell>
        </row>
        <row r="43">
          <cell r="B43">
            <v>1100</v>
          </cell>
          <cell r="C43">
            <v>180.90043329510434</v>
          </cell>
        </row>
        <row r="44">
          <cell r="B44">
            <v>1150</v>
          </cell>
          <cell r="C44">
            <v>189.30676578918576</v>
          </cell>
        </row>
        <row r="45">
          <cell r="B45">
            <v>1200</v>
          </cell>
          <cell r="C45">
            <v>197.71309828326724</v>
          </cell>
        </row>
      </sheetData>
      <sheetData sheetId="2">
        <row r="2">
          <cell r="B2">
            <v>163</v>
          </cell>
          <cell r="C2">
            <v>186</v>
          </cell>
        </row>
        <row r="3">
          <cell r="B3">
            <v>765</v>
          </cell>
          <cell r="C3">
            <v>699</v>
          </cell>
        </row>
        <row r="4">
          <cell r="B4">
            <v>141</v>
          </cell>
          <cell r="C4">
            <v>132</v>
          </cell>
        </row>
        <row r="5">
          <cell r="B5">
            <v>166</v>
          </cell>
          <cell r="C5">
            <v>272</v>
          </cell>
        </row>
        <row r="6">
          <cell r="B6">
            <v>137</v>
          </cell>
          <cell r="C6">
            <v>291</v>
          </cell>
        </row>
        <row r="7">
          <cell r="B7">
            <v>355</v>
          </cell>
          <cell r="C7">
            <v>331</v>
          </cell>
        </row>
        <row r="8">
          <cell r="B8">
            <v>136</v>
          </cell>
          <cell r="C8">
            <v>199</v>
          </cell>
        </row>
        <row r="9">
          <cell r="B9">
            <v>1206</v>
          </cell>
          <cell r="C9">
            <v>1890</v>
          </cell>
        </row>
        <row r="10">
          <cell r="B10">
            <v>433</v>
          </cell>
          <cell r="C10">
            <v>788</v>
          </cell>
        </row>
        <row r="11">
          <cell r="B11">
            <v>1130</v>
          </cell>
          <cell r="C11">
            <v>1601</v>
          </cell>
        </row>
        <row r="22">
          <cell r="B22">
            <v>50</v>
          </cell>
          <cell r="C22">
            <v>47.624458924644557</v>
          </cell>
        </row>
        <row r="23">
          <cell r="B23">
            <v>100</v>
          </cell>
          <cell r="C23">
            <v>119.1728061022045</v>
          </cell>
        </row>
        <row r="24">
          <cell r="B24">
            <v>150</v>
          </cell>
          <cell r="C24">
            <v>190.72115327976445</v>
          </cell>
        </row>
        <row r="25">
          <cell r="B25">
            <v>200</v>
          </cell>
          <cell r="C25">
            <v>262.2695004573244</v>
          </cell>
        </row>
        <row r="26">
          <cell r="B26">
            <v>250</v>
          </cell>
          <cell r="C26">
            <v>333.81784763488434</v>
          </cell>
        </row>
        <row r="27">
          <cell r="B27">
            <v>300</v>
          </cell>
          <cell r="C27">
            <v>405.36619481244429</v>
          </cell>
        </row>
        <row r="28">
          <cell r="B28">
            <v>350</v>
          </cell>
          <cell r="C28">
            <v>476.91454199000424</v>
          </cell>
        </row>
        <row r="29">
          <cell r="B29">
            <v>400</v>
          </cell>
          <cell r="C29">
            <v>548.46288916756419</v>
          </cell>
        </row>
        <row r="30">
          <cell r="B30">
            <v>450</v>
          </cell>
          <cell r="C30">
            <v>620.01123634512408</v>
          </cell>
        </row>
        <row r="31">
          <cell r="B31">
            <v>500</v>
          </cell>
          <cell r="C31">
            <v>691.55958352268408</v>
          </cell>
        </row>
        <row r="32">
          <cell r="B32">
            <v>550</v>
          </cell>
          <cell r="C32">
            <v>763.10793070024397</v>
          </cell>
        </row>
        <row r="33">
          <cell r="B33">
            <v>600</v>
          </cell>
          <cell r="C33">
            <v>834.65627787780397</v>
          </cell>
        </row>
        <row r="34">
          <cell r="B34">
            <v>650</v>
          </cell>
          <cell r="C34">
            <v>906.20462505536386</v>
          </cell>
        </row>
        <row r="35">
          <cell r="B35">
            <v>700</v>
          </cell>
          <cell r="C35">
            <v>977.75297223292387</v>
          </cell>
        </row>
        <row r="36">
          <cell r="B36">
            <v>750</v>
          </cell>
          <cell r="C36">
            <v>1049.3013194104838</v>
          </cell>
        </row>
        <row r="37">
          <cell r="B37">
            <v>800</v>
          </cell>
          <cell r="C37">
            <v>1120.8496665880439</v>
          </cell>
        </row>
        <row r="38">
          <cell r="B38">
            <v>850</v>
          </cell>
          <cell r="C38">
            <v>1192.3980137656035</v>
          </cell>
        </row>
        <row r="39">
          <cell r="B39">
            <v>900</v>
          </cell>
          <cell r="C39">
            <v>1263.9463609431637</v>
          </cell>
        </row>
        <row r="40">
          <cell r="B40">
            <v>950</v>
          </cell>
          <cell r="C40">
            <v>1335.4947081207238</v>
          </cell>
        </row>
        <row r="41">
          <cell r="B41">
            <v>1000</v>
          </cell>
          <cell r="C41">
            <v>1407.0430552982834</v>
          </cell>
        </row>
        <row r="42">
          <cell r="B42">
            <v>1050</v>
          </cell>
          <cell r="C42">
            <v>1478.5914024758436</v>
          </cell>
        </row>
        <row r="43">
          <cell r="B43">
            <v>1100</v>
          </cell>
          <cell r="C43">
            <v>1550.1397496534032</v>
          </cell>
        </row>
        <row r="44">
          <cell r="B44">
            <v>1150</v>
          </cell>
          <cell r="C44">
            <v>1621.6880968309633</v>
          </cell>
        </row>
        <row r="45">
          <cell r="B45">
            <v>1200</v>
          </cell>
          <cell r="C45">
            <v>1693.2364440085234</v>
          </cell>
        </row>
      </sheetData>
      <sheetData sheetId="3">
        <row r="2">
          <cell r="B2">
            <v>163</v>
          </cell>
          <cell r="C2">
            <v>15</v>
          </cell>
        </row>
        <row r="3">
          <cell r="B3">
            <v>765</v>
          </cell>
          <cell r="C3">
            <v>69.900000000000006</v>
          </cell>
        </row>
        <row r="4">
          <cell r="B4">
            <v>141</v>
          </cell>
          <cell r="C4">
            <v>6.5</v>
          </cell>
        </row>
        <row r="5">
          <cell r="B5">
            <v>166</v>
          </cell>
          <cell r="C5">
            <v>22.4</v>
          </cell>
        </row>
        <row r="6">
          <cell r="B6">
            <v>137</v>
          </cell>
          <cell r="C6">
            <v>28.4</v>
          </cell>
        </row>
        <row r="7">
          <cell r="B7">
            <v>355</v>
          </cell>
          <cell r="C7">
            <v>65.900000000000006</v>
          </cell>
        </row>
        <row r="8">
          <cell r="B8">
            <v>136</v>
          </cell>
          <cell r="C8">
            <v>19.399999999999999</v>
          </cell>
        </row>
        <row r="9">
          <cell r="B9">
            <v>1206</v>
          </cell>
          <cell r="C9">
            <v>198.7</v>
          </cell>
        </row>
        <row r="10">
          <cell r="B10">
            <v>433</v>
          </cell>
          <cell r="C10">
            <v>38.799999999999997</v>
          </cell>
        </row>
        <row r="11">
          <cell r="B11">
            <v>1130</v>
          </cell>
          <cell r="C11">
            <v>138.19999999999999</v>
          </cell>
        </row>
        <row r="22">
          <cell r="B22">
            <v>50</v>
          </cell>
          <cell r="C22">
            <v>2.4044308961328635</v>
          </cell>
        </row>
        <row r="23">
          <cell r="B23">
            <v>100</v>
          </cell>
          <cell r="C23">
            <v>9.4126072155746776</v>
          </cell>
        </row>
        <row r="24">
          <cell r="B24">
            <v>150</v>
          </cell>
          <cell r="C24">
            <v>16.42078353501649</v>
          </cell>
        </row>
        <row r="25">
          <cell r="B25">
            <v>200</v>
          </cell>
          <cell r="C25">
            <v>23.428959854458306</v>
          </cell>
        </row>
        <row r="26">
          <cell r="B26">
            <v>250</v>
          </cell>
          <cell r="C26">
            <v>30.437136173900122</v>
          </cell>
        </row>
        <row r="27">
          <cell r="B27">
            <v>300</v>
          </cell>
          <cell r="C27">
            <v>37.44531249334193</v>
          </cell>
        </row>
        <row r="28">
          <cell r="B28">
            <v>350</v>
          </cell>
          <cell r="C28">
            <v>44.453488812783746</v>
          </cell>
        </row>
        <row r="29">
          <cell r="B29">
            <v>400</v>
          </cell>
          <cell r="C29">
            <v>51.461665132225562</v>
          </cell>
        </row>
        <row r="30">
          <cell r="B30">
            <v>450</v>
          </cell>
          <cell r="C30">
            <v>58.469841451667378</v>
          </cell>
        </row>
        <row r="31">
          <cell r="B31">
            <v>500</v>
          </cell>
          <cell r="C31">
            <v>65.478017771109194</v>
          </cell>
        </row>
        <row r="32">
          <cell r="B32">
            <v>550</v>
          </cell>
          <cell r="C32">
            <v>72.48619409055101</v>
          </cell>
        </row>
        <row r="33">
          <cell r="B33">
            <v>600</v>
          </cell>
          <cell r="C33">
            <v>79.494370409992811</v>
          </cell>
        </row>
        <row r="34">
          <cell r="B34">
            <v>650</v>
          </cell>
          <cell r="C34">
            <v>86.502546729434627</v>
          </cell>
        </row>
        <row r="35">
          <cell r="B35">
            <v>700</v>
          </cell>
          <cell r="C35">
            <v>93.510723048876443</v>
          </cell>
        </row>
        <row r="36">
          <cell r="B36">
            <v>750</v>
          </cell>
          <cell r="C36">
            <v>100.51889936831826</v>
          </cell>
        </row>
        <row r="37">
          <cell r="B37">
            <v>800</v>
          </cell>
          <cell r="C37">
            <v>107.52707568776007</v>
          </cell>
        </row>
        <row r="38">
          <cell r="B38">
            <v>850</v>
          </cell>
          <cell r="C38">
            <v>114.53525200720189</v>
          </cell>
        </row>
        <row r="39">
          <cell r="B39">
            <v>900</v>
          </cell>
          <cell r="C39">
            <v>121.54342832664371</v>
          </cell>
        </row>
        <row r="40">
          <cell r="B40">
            <v>950</v>
          </cell>
          <cell r="C40">
            <v>128.55160464608554</v>
          </cell>
        </row>
        <row r="41">
          <cell r="B41">
            <v>1000</v>
          </cell>
          <cell r="C41">
            <v>135.55978096552735</v>
          </cell>
        </row>
        <row r="42">
          <cell r="B42">
            <v>1050</v>
          </cell>
          <cell r="C42">
            <v>142.56795728496917</v>
          </cell>
        </row>
        <row r="43">
          <cell r="B43">
            <v>1100</v>
          </cell>
          <cell r="C43">
            <v>149.57613360441098</v>
          </cell>
        </row>
        <row r="44">
          <cell r="B44">
            <v>1150</v>
          </cell>
          <cell r="C44">
            <v>156.58430992385274</v>
          </cell>
        </row>
        <row r="45">
          <cell r="B45">
            <v>1200</v>
          </cell>
          <cell r="C45">
            <v>163.59248624329456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8811-71DE-4406-9F0B-6187CD2541E9}">
  <dimension ref="A6:J50"/>
  <sheetViews>
    <sheetView topLeftCell="A11" workbookViewId="0">
      <selection activeCell="I21" sqref="I21"/>
    </sheetView>
  </sheetViews>
  <sheetFormatPr baseColWidth="10" defaultRowHeight="14.5" x14ac:dyDescent="0.35"/>
  <sheetData>
    <row r="6" spans="1:7" x14ac:dyDescent="0.3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5"/>
    </row>
    <row r="7" spans="1:7" x14ac:dyDescent="0.35">
      <c r="A7" s="1">
        <v>1</v>
      </c>
      <c r="B7" s="1">
        <v>163</v>
      </c>
      <c r="C7" s="1">
        <v>15</v>
      </c>
      <c r="D7" s="1">
        <f t="shared" ref="D7:D16" si="0">B7*B7</f>
        <v>26569</v>
      </c>
      <c r="E7" s="1">
        <f t="shared" ref="E7:E16" si="1">B7*C7</f>
        <v>2445</v>
      </c>
      <c r="F7" s="1">
        <f t="shared" ref="F7:F16" si="2">C7*C7</f>
        <v>225</v>
      </c>
      <c r="G7" s="1">
        <v>186</v>
      </c>
    </row>
    <row r="8" spans="1:7" x14ac:dyDescent="0.35">
      <c r="A8" s="1">
        <f t="shared" ref="A8:A16" si="3">A7+1</f>
        <v>2</v>
      </c>
      <c r="B8" s="1">
        <v>765</v>
      </c>
      <c r="C8" s="1">
        <v>69.900000000000006</v>
      </c>
      <c r="D8" s="1">
        <f t="shared" si="0"/>
        <v>585225</v>
      </c>
      <c r="E8" s="1">
        <f t="shared" si="1"/>
        <v>53473.500000000007</v>
      </c>
      <c r="F8" s="1">
        <f t="shared" si="2"/>
        <v>4886.0100000000011</v>
      </c>
      <c r="G8" s="1">
        <v>699</v>
      </c>
    </row>
    <row r="9" spans="1:7" x14ac:dyDescent="0.35">
      <c r="A9" s="1">
        <f t="shared" si="3"/>
        <v>3</v>
      </c>
      <c r="B9" s="1">
        <v>141</v>
      </c>
      <c r="C9" s="1">
        <v>6.5</v>
      </c>
      <c r="D9" s="1">
        <f t="shared" si="0"/>
        <v>19881</v>
      </c>
      <c r="E9" s="1">
        <f t="shared" si="1"/>
        <v>916.5</v>
      </c>
      <c r="F9" s="1">
        <f t="shared" si="2"/>
        <v>42.25</v>
      </c>
      <c r="G9" s="1">
        <v>132</v>
      </c>
    </row>
    <row r="10" spans="1:7" x14ac:dyDescent="0.35">
      <c r="A10" s="1">
        <f t="shared" si="3"/>
        <v>4</v>
      </c>
      <c r="B10" s="1">
        <v>166</v>
      </c>
      <c r="C10" s="1">
        <v>22.4</v>
      </c>
      <c r="D10" s="1">
        <f t="shared" si="0"/>
        <v>27556</v>
      </c>
      <c r="E10" s="1">
        <f t="shared" si="1"/>
        <v>3718.3999999999996</v>
      </c>
      <c r="F10" s="1">
        <f t="shared" si="2"/>
        <v>501.75999999999993</v>
      </c>
      <c r="G10" s="1">
        <v>272</v>
      </c>
    </row>
    <row r="11" spans="1:7" x14ac:dyDescent="0.35">
      <c r="A11" s="1">
        <f t="shared" si="3"/>
        <v>5</v>
      </c>
      <c r="B11" s="1">
        <v>137</v>
      </c>
      <c r="C11" s="1">
        <v>28.4</v>
      </c>
      <c r="D11" s="1">
        <f t="shared" si="0"/>
        <v>18769</v>
      </c>
      <c r="E11" s="1">
        <f t="shared" si="1"/>
        <v>3890.7999999999997</v>
      </c>
      <c r="F11" s="1">
        <f t="shared" si="2"/>
        <v>806.56</v>
      </c>
      <c r="G11" s="1">
        <v>291</v>
      </c>
    </row>
    <row r="12" spans="1:7" x14ac:dyDescent="0.35">
      <c r="A12" s="1">
        <f t="shared" si="3"/>
        <v>6</v>
      </c>
      <c r="B12" s="1">
        <v>355</v>
      </c>
      <c r="C12" s="1">
        <v>65.900000000000006</v>
      </c>
      <c r="D12" s="1">
        <f t="shared" si="0"/>
        <v>126025</v>
      </c>
      <c r="E12" s="1">
        <f t="shared" si="1"/>
        <v>23394.500000000004</v>
      </c>
      <c r="F12" s="1">
        <f t="shared" si="2"/>
        <v>4342.8100000000004</v>
      </c>
      <c r="G12" s="1">
        <v>331</v>
      </c>
    </row>
    <row r="13" spans="1:7" x14ac:dyDescent="0.35">
      <c r="A13" s="1">
        <f t="shared" si="3"/>
        <v>7</v>
      </c>
      <c r="B13" s="1">
        <v>136</v>
      </c>
      <c r="C13" s="1">
        <v>19.399999999999999</v>
      </c>
      <c r="D13" s="1">
        <f t="shared" si="0"/>
        <v>18496</v>
      </c>
      <c r="E13" s="1">
        <f t="shared" si="1"/>
        <v>2638.3999999999996</v>
      </c>
      <c r="F13" s="1">
        <f t="shared" si="2"/>
        <v>376.35999999999996</v>
      </c>
      <c r="G13" s="1">
        <v>199</v>
      </c>
    </row>
    <row r="14" spans="1:7" x14ac:dyDescent="0.35">
      <c r="A14" s="1">
        <f t="shared" si="3"/>
        <v>8</v>
      </c>
      <c r="B14" s="1">
        <v>1206</v>
      </c>
      <c r="C14" s="1">
        <v>198.7</v>
      </c>
      <c r="D14" s="1">
        <f t="shared" si="0"/>
        <v>1454436</v>
      </c>
      <c r="E14" s="1">
        <f t="shared" si="1"/>
        <v>239632.19999999998</v>
      </c>
      <c r="F14" s="1">
        <f t="shared" si="2"/>
        <v>39481.689999999995</v>
      </c>
      <c r="G14" s="1">
        <v>1890</v>
      </c>
    </row>
    <row r="15" spans="1:7" x14ac:dyDescent="0.35">
      <c r="A15" s="1">
        <f t="shared" si="3"/>
        <v>9</v>
      </c>
      <c r="B15" s="1">
        <v>433</v>
      </c>
      <c r="C15" s="1">
        <v>38.799999999999997</v>
      </c>
      <c r="D15" s="1">
        <f t="shared" si="0"/>
        <v>187489</v>
      </c>
      <c r="E15" s="1">
        <f t="shared" si="1"/>
        <v>16800.399999999998</v>
      </c>
      <c r="F15" s="1">
        <f t="shared" si="2"/>
        <v>1505.4399999999998</v>
      </c>
      <c r="G15" s="1">
        <v>788</v>
      </c>
    </row>
    <row r="16" spans="1:7" x14ac:dyDescent="0.35">
      <c r="A16" s="8">
        <f t="shared" si="3"/>
        <v>10</v>
      </c>
      <c r="B16" s="1">
        <v>1130</v>
      </c>
      <c r="C16" s="1">
        <v>138.19999999999999</v>
      </c>
      <c r="D16" s="1">
        <f t="shared" si="0"/>
        <v>1276900</v>
      </c>
      <c r="E16" s="1">
        <f t="shared" si="1"/>
        <v>156166</v>
      </c>
      <c r="F16" s="1">
        <f t="shared" si="2"/>
        <v>19099.239999999998</v>
      </c>
      <c r="G16" s="1">
        <v>1601</v>
      </c>
    </row>
    <row r="17" spans="1:10" x14ac:dyDescent="0.35">
      <c r="A17" s="1" t="s">
        <v>6</v>
      </c>
      <c r="B17" s="6">
        <f t="shared" ref="B17:F17" si="4">SUM(B7:B16)</f>
        <v>4632</v>
      </c>
      <c r="C17" s="6">
        <f t="shared" si="4"/>
        <v>603.20000000000005</v>
      </c>
      <c r="D17" s="6">
        <f t="shared" si="4"/>
        <v>3741346</v>
      </c>
      <c r="E17" s="6">
        <f t="shared" si="4"/>
        <v>503075.7</v>
      </c>
      <c r="F17" s="6">
        <f t="shared" si="4"/>
        <v>71267.12</v>
      </c>
    </row>
    <row r="18" spans="1:10" x14ac:dyDescent="0.35">
      <c r="A18" s="1" t="s">
        <v>7</v>
      </c>
      <c r="B18" s="7">
        <f>B17/A16</f>
        <v>463.2</v>
      </c>
      <c r="C18" s="7">
        <f>C17/A16</f>
        <v>60.320000000000007</v>
      </c>
    </row>
    <row r="20" spans="1:10" x14ac:dyDescent="0.35">
      <c r="I20" s="11" t="s">
        <v>13</v>
      </c>
      <c r="J20" s="1" t="s">
        <v>12</v>
      </c>
    </row>
    <row r="21" spans="1:10" x14ac:dyDescent="0.35">
      <c r="A21" s="2" t="s">
        <v>8</v>
      </c>
      <c r="B21" s="1">
        <f>E17-(A16*B18*C18)</f>
        <v>223673.45999999996</v>
      </c>
      <c r="C21" s="9">
        <f>B21/B22</f>
        <v>0.14016352638883628</v>
      </c>
      <c r="F21" s="2" t="s">
        <v>9</v>
      </c>
      <c r="G21" s="10">
        <f>(A16*E17) - (B17*C17)</f>
        <v>2236734.5999999996</v>
      </c>
    </row>
    <row r="22" spans="1:10" x14ac:dyDescent="0.35">
      <c r="A22" s="3"/>
      <c r="B22" s="1">
        <f>D17-(A16*B18*B18)</f>
        <v>1595803.6</v>
      </c>
      <c r="F22" s="3"/>
      <c r="G22" s="1">
        <f>A16*D17-B17*B17</f>
        <v>15958036</v>
      </c>
      <c r="H22" s="1">
        <f>A16*F17-C17*C17</f>
        <v>348820.9599999999</v>
      </c>
      <c r="I22" s="1">
        <f>G22*H22</f>
        <v>5566497437234.5586</v>
      </c>
      <c r="J22" s="10">
        <f>SQRT(I22)</f>
        <v>2359342.5858138022</v>
      </c>
    </row>
    <row r="23" spans="1:10" x14ac:dyDescent="0.35">
      <c r="A23" s="3"/>
      <c r="F23" s="3"/>
    </row>
    <row r="24" spans="1:10" x14ac:dyDescent="0.35">
      <c r="A24" s="2" t="s">
        <v>10</v>
      </c>
      <c r="B24" s="9">
        <f>C18-C21*B18</f>
        <v>-4.6037454233089505</v>
      </c>
      <c r="F24" s="2" t="s">
        <v>9</v>
      </c>
      <c r="G24" s="1">
        <f>G21/J22</f>
        <v>0.94803298743005071</v>
      </c>
    </row>
    <row r="25" spans="1:10" x14ac:dyDescent="0.35">
      <c r="F25" s="3"/>
    </row>
    <row r="26" spans="1:10" x14ac:dyDescent="0.35">
      <c r="B26" s="1" t="s">
        <v>1</v>
      </c>
      <c r="C26" s="1" t="s">
        <v>2</v>
      </c>
      <c r="F26" s="2" t="s">
        <v>11</v>
      </c>
      <c r="G26" s="9">
        <f>G24*G24</f>
        <v>0.89876654525554667</v>
      </c>
    </row>
    <row r="27" spans="1:10" x14ac:dyDescent="0.35">
      <c r="A27" s="1">
        <v>1</v>
      </c>
      <c r="B27" s="1">
        <v>50</v>
      </c>
      <c r="C27" s="1">
        <f t="shared" ref="C27:C50" si="5">$B$24 + $C$21*B27</f>
        <v>2.4044308961328635</v>
      </c>
    </row>
    <row r="28" spans="1:10" x14ac:dyDescent="0.35">
      <c r="A28" s="1">
        <f t="shared" ref="A28:A50" si="6">A27+1</f>
        <v>2</v>
      </c>
      <c r="B28" s="1">
        <f t="shared" ref="B28:B50" si="7">B27+50</f>
        <v>100</v>
      </c>
      <c r="C28" s="1">
        <f t="shared" si="5"/>
        <v>9.4126072155746776</v>
      </c>
    </row>
    <row r="29" spans="1:10" x14ac:dyDescent="0.35">
      <c r="A29" s="1">
        <f t="shared" si="6"/>
        <v>3</v>
      </c>
      <c r="B29" s="1">
        <f t="shared" si="7"/>
        <v>150</v>
      </c>
      <c r="C29" s="1">
        <f t="shared" si="5"/>
        <v>16.42078353501649</v>
      </c>
    </row>
    <row r="30" spans="1:10" x14ac:dyDescent="0.35">
      <c r="A30" s="1">
        <f t="shared" si="6"/>
        <v>4</v>
      </c>
      <c r="B30" s="1">
        <f t="shared" si="7"/>
        <v>200</v>
      </c>
      <c r="C30" s="1">
        <f t="shared" si="5"/>
        <v>23.428959854458306</v>
      </c>
    </row>
    <row r="31" spans="1:10" x14ac:dyDescent="0.35">
      <c r="A31" s="1">
        <f t="shared" si="6"/>
        <v>5</v>
      </c>
      <c r="B31" s="1">
        <f t="shared" si="7"/>
        <v>250</v>
      </c>
      <c r="C31" s="1">
        <f t="shared" si="5"/>
        <v>30.437136173900122</v>
      </c>
    </row>
    <row r="32" spans="1:10" x14ac:dyDescent="0.35">
      <c r="A32" s="1">
        <f t="shared" si="6"/>
        <v>6</v>
      </c>
      <c r="B32" s="1">
        <f t="shared" si="7"/>
        <v>300</v>
      </c>
      <c r="C32" s="1">
        <f t="shared" si="5"/>
        <v>37.44531249334193</v>
      </c>
    </row>
    <row r="33" spans="1:3" x14ac:dyDescent="0.35">
      <c r="A33" s="1">
        <f t="shared" si="6"/>
        <v>7</v>
      </c>
      <c r="B33" s="1">
        <f t="shared" si="7"/>
        <v>350</v>
      </c>
      <c r="C33" s="1">
        <f t="shared" si="5"/>
        <v>44.453488812783746</v>
      </c>
    </row>
    <row r="34" spans="1:3" x14ac:dyDescent="0.35">
      <c r="A34" s="1">
        <f t="shared" si="6"/>
        <v>8</v>
      </c>
      <c r="B34" s="1">
        <f t="shared" si="7"/>
        <v>400</v>
      </c>
      <c r="C34" s="1">
        <f t="shared" si="5"/>
        <v>51.461665132225562</v>
      </c>
    </row>
    <row r="35" spans="1:3" x14ac:dyDescent="0.35">
      <c r="A35" s="1">
        <f t="shared" si="6"/>
        <v>9</v>
      </c>
      <c r="B35" s="1">
        <f t="shared" si="7"/>
        <v>450</v>
      </c>
      <c r="C35" s="1">
        <f t="shared" si="5"/>
        <v>58.469841451667378</v>
      </c>
    </row>
    <row r="36" spans="1:3" x14ac:dyDescent="0.35">
      <c r="A36" s="1">
        <f t="shared" si="6"/>
        <v>10</v>
      </c>
      <c r="B36" s="1">
        <f t="shared" si="7"/>
        <v>500</v>
      </c>
      <c r="C36" s="1">
        <f t="shared" si="5"/>
        <v>65.478017771109194</v>
      </c>
    </row>
    <row r="37" spans="1:3" x14ac:dyDescent="0.35">
      <c r="A37" s="1">
        <f t="shared" si="6"/>
        <v>11</v>
      </c>
      <c r="B37" s="1">
        <f t="shared" si="7"/>
        <v>550</v>
      </c>
      <c r="C37" s="1">
        <f t="shared" si="5"/>
        <v>72.48619409055101</v>
      </c>
    </row>
    <row r="38" spans="1:3" x14ac:dyDescent="0.35">
      <c r="A38" s="1">
        <f t="shared" si="6"/>
        <v>12</v>
      </c>
      <c r="B38" s="1">
        <f t="shared" si="7"/>
        <v>600</v>
      </c>
      <c r="C38" s="1">
        <f t="shared" si="5"/>
        <v>79.494370409992811</v>
      </c>
    </row>
    <row r="39" spans="1:3" x14ac:dyDescent="0.35">
      <c r="A39" s="1">
        <f t="shared" si="6"/>
        <v>13</v>
      </c>
      <c r="B39" s="1">
        <f t="shared" si="7"/>
        <v>650</v>
      </c>
      <c r="C39" s="1">
        <f t="shared" si="5"/>
        <v>86.502546729434627</v>
      </c>
    </row>
    <row r="40" spans="1:3" x14ac:dyDescent="0.35">
      <c r="A40" s="1">
        <f t="shared" si="6"/>
        <v>14</v>
      </c>
      <c r="B40" s="1">
        <f t="shared" si="7"/>
        <v>700</v>
      </c>
      <c r="C40" s="1">
        <f t="shared" si="5"/>
        <v>93.510723048876443</v>
      </c>
    </row>
    <row r="41" spans="1:3" x14ac:dyDescent="0.35">
      <c r="A41" s="1">
        <f t="shared" si="6"/>
        <v>15</v>
      </c>
      <c r="B41" s="1">
        <f t="shared" si="7"/>
        <v>750</v>
      </c>
      <c r="C41" s="1">
        <f t="shared" si="5"/>
        <v>100.51889936831826</v>
      </c>
    </row>
    <row r="42" spans="1:3" x14ac:dyDescent="0.35">
      <c r="A42" s="1">
        <f t="shared" si="6"/>
        <v>16</v>
      </c>
      <c r="B42" s="1">
        <f t="shared" si="7"/>
        <v>800</v>
      </c>
      <c r="C42" s="1">
        <f t="shared" si="5"/>
        <v>107.52707568776007</v>
      </c>
    </row>
    <row r="43" spans="1:3" x14ac:dyDescent="0.35">
      <c r="A43" s="1">
        <f t="shared" si="6"/>
        <v>17</v>
      </c>
      <c r="B43" s="1">
        <f t="shared" si="7"/>
        <v>850</v>
      </c>
      <c r="C43" s="1">
        <f t="shared" si="5"/>
        <v>114.53525200720189</v>
      </c>
    </row>
    <row r="44" spans="1:3" x14ac:dyDescent="0.35">
      <c r="A44" s="1">
        <f t="shared" si="6"/>
        <v>18</v>
      </c>
      <c r="B44" s="1">
        <f t="shared" si="7"/>
        <v>900</v>
      </c>
      <c r="C44" s="1">
        <f t="shared" si="5"/>
        <v>121.54342832664371</v>
      </c>
    </row>
    <row r="45" spans="1:3" x14ac:dyDescent="0.35">
      <c r="A45" s="1">
        <f t="shared" si="6"/>
        <v>19</v>
      </c>
      <c r="B45" s="1">
        <f t="shared" si="7"/>
        <v>950</v>
      </c>
      <c r="C45" s="1">
        <f t="shared" si="5"/>
        <v>128.55160464608554</v>
      </c>
    </row>
    <row r="46" spans="1:3" x14ac:dyDescent="0.35">
      <c r="A46" s="1">
        <f t="shared" si="6"/>
        <v>20</v>
      </c>
      <c r="B46" s="1">
        <f t="shared" si="7"/>
        <v>1000</v>
      </c>
      <c r="C46" s="1">
        <f t="shared" si="5"/>
        <v>135.55978096552735</v>
      </c>
    </row>
    <row r="47" spans="1:3" x14ac:dyDescent="0.35">
      <c r="A47" s="1">
        <f t="shared" si="6"/>
        <v>21</v>
      </c>
      <c r="B47" s="1">
        <f t="shared" si="7"/>
        <v>1050</v>
      </c>
      <c r="C47" s="1">
        <f t="shared" si="5"/>
        <v>142.56795728496917</v>
      </c>
    </row>
    <row r="48" spans="1:3" x14ac:dyDescent="0.35">
      <c r="A48" s="1">
        <f t="shared" si="6"/>
        <v>22</v>
      </c>
      <c r="B48" s="1">
        <f t="shared" si="7"/>
        <v>1100</v>
      </c>
      <c r="C48" s="1">
        <f t="shared" si="5"/>
        <v>149.57613360441098</v>
      </c>
    </row>
    <row r="49" spans="1:3" x14ac:dyDescent="0.35">
      <c r="A49" s="1">
        <f t="shared" si="6"/>
        <v>23</v>
      </c>
      <c r="B49" s="1">
        <f t="shared" si="7"/>
        <v>1150</v>
      </c>
      <c r="C49" s="1">
        <f t="shared" si="5"/>
        <v>156.58430992385274</v>
      </c>
    </row>
    <row r="50" spans="1:3" x14ac:dyDescent="0.35">
      <c r="A50" s="1">
        <f t="shared" si="6"/>
        <v>24</v>
      </c>
      <c r="B50" s="1">
        <f t="shared" si="7"/>
        <v>1200</v>
      </c>
      <c r="C50" s="1">
        <f t="shared" si="5"/>
        <v>163.59248624329456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6577-7BE1-403F-8640-06CF915D6B4F}">
  <dimension ref="A6:I50"/>
  <sheetViews>
    <sheetView tabSelected="1" workbookViewId="0">
      <selection activeCell="F19" sqref="F19"/>
    </sheetView>
  </sheetViews>
  <sheetFormatPr baseColWidth="10" defaultRowHeight="14.5" x14ac:dyDescent="0.35"/>
  <sheetData>
    <row r="6" spans="1:7" x14ac:dyDescent="0.3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5"/>
    </row>
    <row r="7" spans="1:7" x14ac:dyDescent="0.35">
      <c r="A7" s="11">
        <v>1</v>
      </c>
      <c r="B7" s="11">
        <v>130</v>
      </c>
      <c r="C7" s="11">
        <v>15</v>
      </c>
      <c r="D7" s="11">
        <f t="shared" ref="D7:D16" si="0">B7*B7</f>
        <v>16900</v>
      </c>
      <c r="E7" s="11">
        <f t="shared" ref="E7:E16" si="1">B7*C7</f>
        <v>1950</v>
      </c>
      <c r="F7" s="11">
        <f t="shared" ref="F7:F16" si="2">C7*C7</f>
        <v>225</v>
      </c>
      <c r="G7" s="11">
        <v>186</v>
      </c>
    </row>
    <row r="8" spans="1:7" x14ac:dyDescent="0.35">
      <c r="A8" s="11">
        <f t="shared" ref="A8:A16" si="3">A7+1</f>
        <v>2</v>
      </c>
      <c r="B8" s="11">
        <v>650</v>
      </c>
      <c r="C8" s="11">
        <v>69.900000000000006</v>
      </c>
      <c r="D8" s="11">
        <f t="shared" si="0"/>
        <v>422500</v>
      </c>
      <c r="E8" s="11">
        <f t="shared" si="1"/>
        <v>45435.000000000007</v>
      </c>
      <c r="F8" s="11">
        <f t="shared" si="2"/>
        <v>4886.0100000000011</v>
      </c>
      <c r="G8" s="11">
        <v>699</v>
      </c>
    </row>
    <row r="9" spans="1:7" x14ac:dyDescent="0.35">
      <c r="A9" s="11">
        <f t="shared" si="3"/>
        <v>3</v>
      </c>
      <c r="B9" s="11">
        <v>99</v>
      </c>
      <c r="C9" s="11">
        <v>6.5</v>
      </c>
      <c r="D9" s="11">
        <f t="shared" si="0"/>
        <v>9801</v>
      </c>
      <c r="E9" s="11">
        <f t="shared" si="1"/>
        <v>643.5</v>
      </c>
      <c r="F9" s="11">
        <f t="shared" si="2"/>
        <v>42.25</v>
      </c>
      <c r="G9" s="11">
        <v>132</v>
      </c>
    </row>
    <row r="10" spans="1:7" x14ac:dyDescent="0.35">
      <c r="A10" s="11">
        <f t="shared" si="3"/>
        <v>4</v>
      </c>
      <c r="B10" s="11">
        <v>150</v>
      </c>
      <c r="C10" s="11">
        <v>22.4</v>
      </c>
      <c r="D10" s="11">
        <f t="shared" si="0"/>
        <v>22500</v>
      </c>
      <c r="E10" s="11">
        <f t="shared" si="1"/>
        <v>3360</v>
      </c>
      <c r="F10" s="11">
        <f t="shared" si="2"/>
        <v>501.75999999999993</v>
      </c>
      <c r="G10" s="11">
        <v>272</v>
      </c>
    </row>
    <row r="11" spans="1:7" x14ac:dyDescent="0.35">
      <c r="A11" s="11">
        <f t="shared" si="3"/>
        <v>5</v>
      </c>
      <c r="B11" s="11">
        <v>128</v>
      </c>
      <c r="C11" s="11">
        <v>28.4</v>
      </c>
      <c r="D11" s="11">
        <f t="shared" si="0"/>
        <v>16384</v>
      </c>
      <c r="E11" s="11">
        <f t="shared" si="1"/>
        <v>3635.2</v>
      </c>
      <c r="F11" s="11">
        <f t="shared" si="2"/>
        <v>806.56</v>
      </c>
      <c r="G11" s="11">
        <v>291</v>
      </c>
    </row>
    <row r="12" spans="1:7" x14ac:dyDescent="0.35">
      <c r="A12" s="11">
        <f t="shared" si="3"/>
        <v>6</v>
      </c>
      <c r="B12" s="11">
        <v>302</v>
      </c>
      <c r="C12" s="11">
        <v>65.900000000000006</v>
      </c>
      <c r="D12" s="11">
        <f t="shared" si="0"/>
        <v>91204</v>
      </c>
      <c r="E12" s="11">
        <f t="shared" si="1"/>
        <v>19901.800000000003</v>
      </c>
      <c r="F12" s="11">
        <f t="shared" si="2"/>
        <v>4342.8100000000004</v>
      </c>
      <c r="G12" s="11">
        <v>331</v>
      </c>
    </row>
    <row r="13" spans="1:7" x14ac:dyDescent="0.35">
      <c r="A13" s="11">
        <f t="shared" si="3"/>
        <v>7</v>
      </c>
      <c r="B13" s="11">
        <v>95</v>
      </c>
      <c r="C13" s="11">
        <v>19.399999999999999</v>
      </c>
      <c r="D13" s="11">
        <f t="shared" si="0"/>
        <v>9025</v>
      </c>
      <c r="E13" s="11">
        <f t="shared" si="1"/>
        <v>1842.9999999999998</v>
      </c>
      <c r="F13" s="11">
        <f t="shared" si="2"/>
        <v>376.35999999999996</v>
      </c>
      <c r="G13" s="11">
        <v>199</v>
      </c>
    </row>
    <row r="14" spans="1:7" x14ac:dyDescent="0.35">
      <c r="A14" s="11">
        <f t="shared" si="3"/>
        <v>8</v>
      </c>
      <c r="B14" s="11">
        <v>945</v>
      </c>
      <c r="C14" s="11">
        <v>198.7</v>
      </c>
      <c r="D14" s="11">
        <f t="shared" si="0"/>
        <v>893025</v>
      </c>
      <c r="E14" s="11">
        <f t="shared" si="1"/>
        <v>187771.5</v>
      </c>
      <c r="F14" s="11">
        <f t="shared" si="2"/>
        <v>39481.689999999995</v>
      </c>
      <c r="G14" s="11">
        <v>1890</v>
      </c>
    </row>
    <row r="15" spans="1:7" x14ac:dyDescent="0.35">
      <c r="A15" s="11">
        <f t="shared" si="3"/>
        <v>9</v>
      </c>
      <c r="B15" s="11">
        <v>368</v>
      </c>
      <c r="C15" s="11">
        <v>38.799999999999997</v>
      </c>
      <c r="D15" s="11">
        <f t="shared" si="0"/>
        <v>135424</v>
      </c>
      <c r="E15" s="11">
        <f t="shared" si="1"/>
        <v>14278.4</v>
      </c>
      <c r="F15" s="11">
        <f t="shared" si="2"/>
        <v>1505.4399999999998</v>
      </c>
      <c r="G15" s="11">
        <v>788</v>
      </c>
    </row>
    <row r="16" spans="1:7" x14ac:dyDescent="0.35">
      <c r="A16" s="14">
        <f t="shared" si="3"/>
        <v>10</v>
      </c>
      <c r="B16" s="11">
        <v>961</v>
      </c>
      <c r="C16" s="11">
        <v>138.19999999999999</v>
      </c>
      <c r="D16" s="11">
        <f t="shared" si="0"/>
        <v>923521</v>
      </c>
      <c r="E16" s="11">
        <f t="shared" si="1"/>
        <v>132810.19999999998</v>
      </c>
      <c r="F16" s="11">
        <f t="shared" si="2"/>
        <v>19099.239999999998</v>
      </c>
      <c r="G16" s="11">
        <v>1601</v>
      </c>
    </row>
    <row r="17" spans="1:9" x14ac:dyDescent="0.35">
      <c r="A17" s="11" t="s">
        <v>6</v>
      </c>
      <c r="B17" s="12">
        <f t="shared" ref="B17:F17" si="4">SUM(B7:B16)</f>
        <v>3828</v>
      </c>
      <c r="C17" s="12">
        <f t="shared" si="4"/>
        <v>603.20000000000005</v>
      </c>
      <c r="D17" s="12">
        <f t="shared" si="4"/>
        <v>2540284</v>
      </c>
      <c r="E17" s="12">
        <f t="shared" si="4"/>
        <v>411628.6</v>
      </c>
      <c r="F17" s="12">
        <f t="shared" si="4"/>
        <v>71267.12</v>
      </c>
    </row>
    <row r="18" spans="1:9" x14ac:dyDescent="0.35">
      <c r="A18" s="11" t="s">
        <v>7</v>
      </c>
      <c r="B18" s="13">
        <f>B17/A16</f>
        <v>382.8</v>
      </c>
      <c r="C18" s="13">
        <f>C17/A16</f>
        <v>60.320000000000007</v>
      </c>
    </row>
    <row r="21" spans="1:9" x14ac:dyDescent="0.35">
      <c r="A21" s="11" t="s">
        <v>8</v>
      </c>
      <c r="B21" s="11">
        <f>E17-(A16*B18*C18)</f>
        <v>180723.63999999996</v>
      </c>
      <c r="C21" s="15">
        <f>B21/B22</f>
        <v>0.16812664988162901</v>
      </c>
      <c r="E21" s="11" t="s">
        <v>9</v>
      </c>
      <c r="F21" s="16">
        <f>(A16*E17) - (B17*C17)</f>
        <v>1807236.4</v>
      </c>
    </row>
    <row r="22" spans="1:9" x14ac:dyDescent="0.35">
      <c r="B22" s="11">
        <f>D17-(A16*B18*B18)</f>
        <v>1074925.5999999999</v>
      </c>
      <c r="F22" s="11">
        <f>A16*D17-B17*B17</f>
        <v>10749256</v>
      </c>
      <c r="G22" s="11">
        <f>A16*F17-C17*C17</f>
        <v>348820.9599999999</v>
      </c>
      <c r="H22" s="11">
        <f>F22*G22</f>
        <v>3749565797205.7588</v>
      </c>
      <c r="I22" s="16">
        <f>SQRT(H22)</f>
        <v>1936379.5591788711</v>
      </c>
    </row>
    <row r="24" spans="1:9" x14ac:dyDescent="0.35">
      <c r="A24" s="11" t="s">
        <v>10</v>
      </c>
      <c r="B24" s="15">
        <f>C18-C21*B18</f>
        <v>-4.0388815746875792</v>
      </c>
      <c r="E24" s="11" t="s">
        <v>9</v>
      </c>
      <c r="F24" s="11">
        <f>F21/I22</f>
        <v>0.93330689814055112</v>
      </c>
    </row>
    <row r="26" spans="1:9" x14ac:dyDescent="0.35">
      <c r="B26" s="11" t="s">
        <v>1</v>
      </c>
      <c r="C26" s="11" t="s">
        <v>2</v>
      </c>
      <c r="E26" s="11" t="s">
        <v>11</v>
      </c>
      <c r="F26" s="15">
        <f>F24*F24</f>
        <v>0.87106176611673702</v>
      </c>
      <c r="H26" s="11" t="s">
        <v>13</v>
      </c>
      <c r="I26" s="11" t="s">
        <v>12</v>
      </c>
    </row>
    <row r="27" spans="1:9" x14ac:dyDescent="0.35">
      <c r="A27" s="11">
        <v>1</v>
      </c>
      <c r="B27" s="11">
        <v>50</v>
      </c>
      <c r="C27" s="11">
        <f t="shared" ref="C27:C50" si="5">$B$19 + $C$16*B27</f>
        <v>6909.9999999999991</v>
      </c>
    </row>
    <row r="28" spans="1:9" x14ac:dyDescent="0.35">
      <c r="A28" s="11">
        <f t="shared" ref="A28:A50" si="6">A27+1</f>
        <v>2</v>
      </c>
      <c r="B28" s="11">
        <f t="shared" ref="B28:B50" si="7">B27+50</f>
        <v>100</v>
      </c>
      <c r="C28" s="11">
        <f t="shared" si="5"/>
        <v>13819.999999999998</v>
      </c>
    </row>
    <row r="29" spans="1:9" x14ac:dyDescent="0.35">
      <c r="A29" s="11">
        <f t="shared" si="6"/>
        <v>3</v>
      </c>
      <c r="B29" s="11">
        <f t="shared" si="7"/>
        <v>150</v>
      </c>
      <c r="C29" s="11">
        <f t="shared" si="5"/>
        <v>20730</v>
      </c>
    </row>
    <row r="30" spans="1:9" x14ac:dyDescent="0.35">
      <c r="A30" s="11">
        <f t="shared" si="6"/>
        <v>4</v>
      </c>
      <c r="B30" s="11">
        <f t="shared" si="7"/>
        <v>200</v>
      </c>
      <c r="C30" s="11">
        <f t="shared" si="5"/>
        <v>27639.999999999996</v>
      </c>
    </row>
    <row r="31" spans="1:9" x14ac:dyDescent="0.35">
      <c r="A31" s="11">
        <f t="shared" si="6"/>
        <v>5</v>
      </c>
      <c r="B31" s="11">
        <f t="shared" si="7"/>
        <v>250</v>
      </c>
      <c r="C31" s="11">
        <f t="shared" si="5"/>
        <v>34550</v>
      </c>
    </row>
    <row r="32" spans="1:9" x14ac:dyDescent="0.35">
      <c r="A32" s="11">
        <f t="shared" si="6"/>
        <v>6</v>
      </c>
      <c r="B32" s="11">
        <f t="shared" si="7"/>
        <v>300</v>
      </c>
      <c r="C32" s="11">
        <f t="shared" si="5"/>
        <v>41460</v>
      </c>
    </row>
    <row r="33" spans="1:3" x14ac:dyDescent="0.35">
      <c r="A33" s="11">
        <f t="shared" si="6"/>
        <v>7</v>
      </c>
      <c r="B33" s="11">
        <f t="shared" si="7"/>
        <v>350</v>
      </c>
      <c r="C33" s="11">
        <f t="shared" si="5"/>
        <v>48369.999999999993</v>
      </c>
    </row>
    <row r="34" spans="1:3" x14ac:dyDescent="0.35">
      <c r="A34" s="11">
        <f t="shared" si="6"/>
        <v>8</v>
      </c>
      <c r="B34" s="11">
        <f t="shared" si="7"/>
        <v>400</v>
      </c>
      <c r="C34" s="11">
        <f t="shared" si="5"/>
        <v>55279.999999999993</v>
      </c>
    </row>
    <row r="35" spans="1:3" x14ac:dyDescent="0.35">
      <c r="A35" s="11">
        <f t="shared" si="6"/>
        <v>9</v>
      </c>
      <c r="B35" s="11">
        <f t="shared" si="7"/>
        <v>450</v>
      </c>
      <c r="C35" s="11">
        <f t="shared" si="5"/>
        <v>62189.999999999993</v>
      </c>
    </row>
    <row r="36" spans="1:3" x14ac:dyDescent="0.35">
      <c r="A36" s="11">
        <f t="shared" si="6"/>
        <v>10</v>
      </c>
      <c r="B36" s="11">
        <f t="shared" si="7"/>
        <v>500</v>
      </c>
      <c r="C36" s="11">
        <f t="shared" si="5"/>
        <v>69100</v>
      </c>
    </row>
    <row r="37" spans="1:3" x14ac:dyDescent="0.35">
      <c r="A37" s="11">
        <f t="shared" si="6"/>
        <v>11</v>
      </c>
      <c r="B37" s="11">
        <f t="shared" si="7"/>
        <v>550</v>
      </c>
      <c r="C37" s="11">
        <f t="shared" si="5"/>
        <v>76010</v>
      </c>
    </row>
    <row r="38" spans="1:3" x14ac:dyDescent="0.35">
      <c r="A38" s="11">
        <f t="shared" si="6"/>
        <v>12</v>
      </c>
      <c r="B38" s="11">
        <f t="shared" si="7"/>
        <v>600</v>
      </c>
      <c r="C38" s="11">
        <f t="shared" si="5"/>
        <v>82920</v>
      </c>
    </row>
    <row r="39" spans="1:3" x14ac:dyDescent="0.35">
      <c r="A39" s="11">
        <f t="shared" si="6"/>
        <v>13</v>
      </c>
      <c r="B39" s="11">
        <f t="shared" si="7"/>
        <v>650</v>
      </c>
      <c r="C39" s="11">
        <f t="shared" si="5"/>
        <v>89829.999999999985</v>
      </c>
    </row>
    <row r="40" spans="1:3" x14ac:dyDescent="0.35">
      <c r="A40" s="11">
        <f t="shared" si="6"/>
        <v>14</v>
      </c>
      <c r="B40" s="11">
        <f t="shared" si="7"/>
        <v>700</v>
      </c>
      <c r="C40" s="11">
        <f t="shared" si="5"/>
        <v>96739.999999999985</v>
      </c>
    </row>
    <row r="41" spans="1:3" x14ac:dyDescent="0.35">
      <c r="A41" s="11">
        <f t="shared" si="6"/>
        <v>15</v>
      </c>
      <c r="B41" s="11">
        <f t="shared" si="7"/>
        <v>750</v>
      </c>
      <c r="C41" s="11">
        <f t="shared" si="5"/>
        <v>103649.99999999999</v>
      </c>
    </row>
    <row r="42" spans="1:3" x14ac:dyDescent="0.35">
      <c r="A42" s="11">
        <f t="shared" si="6"/>
        <v>16</v>
      </c>
      <c r="B42" s="11">
        <f t="shared" si="7"/>
        <v>800</v>
      </c>
      <c r="C42" s="11">
        <f t="shared" si="5"/>
        <v>110559.99999999999</v>
      </c>
    </row>
    <row r="43" spans="1:3" x14ac:dyDescent="0.35">
      <c r="A43" s="11">
        <f t="shared" si="6"/>
        <v>17</v>
      </c>
      <c r="B43" s="11">
        <f t="shared" si="7"/>
        <v>850</v>
      </c>
      <c r="C43" s="11">
        <f t="shared" si="5"/>
        <v>117469.99999999999</v>
      </c>
    </row>
    <row r="44" spans="1:3" x14ac:dyDescent="0.35">
      <c r="A44" s="11">
        <f t="shared" si="6"/>
        <v>18</v>
      </c>
      <c r="B44" s="11">
        <f t="shared" si="7"/>
        <v>900</v>
      </c>
      <c r="C44" s="11">
        <f t="shared" si="5"/>
        <v>124379.99999999999</v>
      </c>
    </row>
    <row r="45" spans="1:3" x14ac:dyDescent="0.35">
      <c r="A45" s="11">
        <f t="shared" si="6"/>
        <v>19</v>
      </c>
      <c r="B45" s="11">
        <f t="shared" si="7"/>
        <v>950</v>
      </c>
      <c r="C45" s="11">
        <f t="shared" si="5"/>
        <v>131290</v>
      </c>
    </row>
    <row r="46" spans="1:3" x14ac:dyDescent="0.35">
      <c r="A46" s="11">
        <f t="shared" si="6"/>
        <v>20</v>
      </c>
      <c r="B46" s="11">
        <f t="shared" si="7"/>
        <v>1000</v>
      </c>
      <c r="C46" s="11">
        <f t="shared" si="5"/>
        <v>138200</v>
      </c>
    </row>
    <row r="47" spans="1:3" x14ac:dyDescent="0.35">
      <c r="A47" s="11">
        <f t="shared" si="6"/>
        <v>21</v>
      </c>
      <c r="B47" s="11">
        <f t="shared" si="7"/>
        <v>1050</v>
      </c>
      <c r="C47" s="11">
        <f t="shared" si="5"/>
        <v>145110</v>
      </c>
    </row>
    <row r="48" spans="1:3" x14ac:dyDescent="0.35">
      <c r="A48" s="11">
        <f t="shared" si="6"/>
        <v>22</v>
      </c>
      <c r="B48" s="11">
        <f t="shared" si="7"/>
        <v>1100</v>
      </c>
      <c r="C48" s="11">
        <f t="shared" si="5"/>
        <v>152020</v>
      </c>
    </row>
    <row r="49" spans="1:3" x14ac:dyDescent="0.35">
      <c r="A49" s="11">
        <f t="shared" si="6"/>
        <v>23</v>
      </c>
      <c r="B49" s="11">
        <f t="shared" si="7"/>
        <v>1150</v>
      </c>
      <c r="C49" s="11">
        <f t="shared" si="5"/>
        <v>158930</v>
      </c>
    </row>
    <row r="50" spans="1:3" x14ac:dyDescent="0.35">
      <c r="A50" s="11">
        <f t="shared" si="6"/>
        <v>24</v>
      </c>
      <c r="B50" s="11">
        <f t="shared" si="7"/>
        <v>1200</v>
      </c>
      <c r="C50" s="11">
        <f t="shared" si="5"/>
        <v>165840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39EA-E32A-49FD-8A86-F9E05EEB5854}">
  <dimension ref="A7:I51"/>
  <sheetViews>
    <sheetView topLeftCell="A6" workbookViewId="0">
      <selection activeCell="H18" sqref="H18"/>
    </sheetView>
  </sheetViews>
  <sheetFormatPr baseColWidth="10" defaultRowHeight="14.5" x14ac:dyDescent="0.35"/>
  <sheetData>
    <row r="7" spans="1:7" x14ac:dyDescent="0.35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5"/>
    </row>
    <row r="8" spans="1:7" x14ac:dyDescent="0.35">
      <c r="A8" s="11">
        <v>1</v>
      </c>
      <c r="B8" s="11">
        <v>163</v>
      </c>
      <c r="C8" s="11">
        <v>186</v>
      </c>
      <c r="D8" s="11">
        <f t="shared" ref="D8:D17" si="0">B8*B8</f>
        <v>26569</v>
      </c>
      <c r="E8" s="11">
        <f t="shared" ref="E8:E17" si="1">B8*C8</f>
        <v>30318</v>
      </c>
      <c r="F8" s="11">
        <f t="shared" ref="F8:F17" si="2">C8*C8</f>
        <v>34596</v>
      </c>
      <c r="G8" s="11">
        <v>186</v>
      </c>
    </row>
    <row r="9" spans="1:7" x14ac:dyDescent="0.35">
      <c r="A9" s="11">
        <f t="shared" ref="A9:A17" si="3">A8+1</f>
        <v>2</v>
      </c>
      <c r="B9" s="11">
        <v>765</v>
      </c>
      <c r="C9" s="11">
        <v>699</v>
      </c>
      <c r="D9" s="11">
        <f t="shared" si="0"/>
        <v>585225</v>
      </c>
      <c r="E9" s="11">
        <f t="shared" si="1"/>
        <v>534735</v>
      </c>
      <c r="F9" s="11">
        <f t="shared" si="2"/>
        <v>488601</v>
      </c>
      <c r="G9" s="11">
        <v>699</v>
      </c>
    </row>
    <row r="10" spans="1:7" x14ac:dyDescent="0.35">
      <c r="A10" s="11">
        <f t="shared" si="3"/>
        <v>3</v>
      </c>
      <c r="B10" s="11">
        <v>141</v>
      </c>
      <c r="C10" s="11">
        <v>132</v>
      </c>
      <c r="D10" s="11">
        <f t="shared" si="0"/>
        <v>19881</v>
      </c>
      <c r="E10" s="11">
        <f t="shared" si="1"/>
        <v>18612</v>
      </c>
      <c r="F10" s="11">
        <f t="shared" si="2"/>
        <v>17424</v>
      </c>
      <c r="G10" s="11">
        <v>132</v>
      </c>
    </row>
    <row r="11" spans="1:7" x14ac:dyDescent="0.35">
      <c r="A11" s="11">
        <f t="shared" si="3"/>
        <v>4</v>
      </c>
      <c r="B11" s="11">
        <v>166</v>
      </c>
      <c r="C11" s="11">
        <v>272</v>
      </c>
      <c r="D11" s="11">
        <f t="shared" si="0"/>
        <v>27556</v>
      </c>
      <c r="E11" s="11">
        <f t="shared" si="1"/>
        <v>45152</v>
      </c>
      <c r="F11" s="11">
        <f t="shared" si="2"/>
        <v>73984</v>
      </c>
      <c r="G11" s="11">
        <v>272</v>
      </c>
    </row>
    <row r="12" spans="1:7" x14ac:dyDescent="0.35">
      <c r="A12" s="11">
        <f t="shared" si="3"/>
        <v>5</v>
      </c>
      <c r="B12" s="11">
        <v>137</v>
      </c>
      <c r="C12" s="11">
        <v>291</v>
      </c>
      <c r="D12" s="11">
        <f t="shared" si="0"/>
        <v>18769</v>
      </c>
      <c r="E12" s="11">
        <f t="shared" si="1"/>
        <v>39867</v>
      </c>
      <c r="F12" s="11">
        <f t="shared" si="2"/>
        <v>84681</v>
      </c>
      <c r="G12" s="11">
        <v>291</v>
      </c>
    </row>
    <row r="13" spans="1:7" x14ac:dyDescent="0.35">
      <c r="A13" s="11">
        <f t="shared" si="3"/>
        <v>6</v>
      </c>
      <c r="B13" s="11">
        <v>355</v>
      </c>
      <c r="C13" s="11">
        <v>331</v>
      </c>
      <c r="D13" s="11">
        <f t="shared" si="0"/>
        <v>126025</v>
      </c>
      <c r="E13" s="11">
        <f t="shared" si="1"/>
        <v>117505</v>
      </c>
      <c r="F13" s="11">
        <f t="shared" si="2"/>
        <v>109561</v>
      </c>
      <c r="G13" s="11">
        <v>331</v>
      </c>
    </row>
    <row r="14" spans="1:7" x14ac:dyDescent="0.35">
      <c r="A14" s="11">
        <f t="shared" si="3"/>
        <v>7</v>
      </c>
      <c r="B14" s="11">
        <v>136</v>
      </c>
      <c r="C14" s="11">
        <v>199</v>
      </c>
      <c r="D14" s="11">
        <f t="shared" si="0"/>
        <v>18496</v>
      </c>
      <c r="E14" s="11">
        <f t="shared" si="1"/>
        <v>27064</v>
      </c>
      <c r="F14" s="11">
        <f t="shared" si="2"/>
        <v>39601</v>
      </c>
      <c r="G14" s="11">
        <v>199</v>
      </c>
    </row>
    <row r="15" spans="1:7" x14ac:dyDescent="0.35">
      <c r="A15" s="11">
        <f t="shared" si="3"/>
        <v>8</v>
      </c>
      <c r="B15" s="11">
        <v>1206</v>
      </c>
      <c r="C15" s="11">
        <v>1890</v>
      </c>
      <c r="D15" s="11">
        <f t="shared" si="0"/>
        <v>1454436</v>
      </c>
      <c r="E15" s="11">
        <f t="shared" si="1"/>
        <v>2279340</v>
      </c>
      <c r="F15" s="11">
        <f t="shared" si="2"/>
        <v>3572100</v>
      </c>
      <c r="G15" s="11">
        <v>1890</v>
      </c>
    </row>
    <row r="16" spans="1:7" x14ac:dyDescent="0.35">
      <c r="A16" s="11">
        <f t="shared" si="3"/>
        <v>9</v>
      </c>
      <c r="B16" s="11">
        <v>433</v>
      </c>
      <c r="C16" s="11">
        <v>788</v>
      </c>
      <c r="D16" s="11">
        <f t="shared" si="0"/>
        <v>187489</v>
      </c>
      <c r="E16" s="11">
        <f t="shared" si="1"/>
        <v>341204</v>
      </c>
      <c r="F16" s="11">
        <f t="shared" si="2"/>
        <v>620944</v>
      </c>
      <c r="G16" s="11">
        <v>788</v>
      </c>
    </row>
    <row r="17" spans="1:9" x14ac:dyDescent="0.35">
      <c r="A17" s="14">
        <f t="shared" si="3"/>
        <v>10</v>
      </c>
      <c r="B17" s="11">
        <v>1130</v>
      </c>
      <c r="C17" s="11">
        <v>1601</v>
      </c>
      <c r="D17" s="11">
        <f t="shared" si="0"/>
        <v>1276900</v>
      </c>
      <c r="E17" s="11">
        <f t="shared" si="1"/>
        <v>1809130</v>
      </c>
      <c r="F17" s="11">
        <f t="shared" si="2"/>
        <v>2563201</v>
      </c>
      <c r="G17" s="11">
        <v>1601</v>
      </c>
    </row>
    <row r="18" spans="1:9" x14ac:dyDescent="0.35">
      <c r="A18" s="11" t="s">
        <v>6</v>
      </c>
      <c r="B18" s="12">
        <f t="shared" ref="B18:F18" si="4">SUM(B8:B17)</f>
        <v>4632</v>
      </c>
      <c r="C18" s="12">
        <f t="shared" si="4"/>
        <v>6389</v>
      </c>
      <c r="D18" s="12">
        <f t="shared" si="4"/>
        <v>3741346</v>
      </c>
      <c r="E18" s="12">
        <f t="shared" si="4"/>
        <v>5242927</v>
      </c>
      <c r="F18" s="12">
        <f t="shared" si="4"/>
        <v>7604693</v>
      </c>
    </row>
    <row r="19" spans="1:9" x14ac:dyDescent="0.35">
      <c r="A19" s="11" t="s">
        <v>7</v>
      </c>
      <c r="B19" s="13">
        <f>B18/A17</f>
        <v>463.2</v>
      </c>
      <c r="C19" s="13">
        <f>C18/A17</f>
        <v>638.9</v>
      </c>
    </row>
    <row r="22" spans="1:9" x14ac:dyDescent="0.35">
      <c r="A22" s="11" t="s">
        <v>8</v>
      </c>
      <c r="B22" s="11">
        <f>E18-(A17*B19*C19)</f>
        <v>2283542.2000000002</v>
      </c>
      <c r="C22" s="15">
        <f>B22/B23</f>
        <v>1.4309669435511989</v>
      </c>
      <c r="E22" s="11" t="s">
        <v>9</v>
      </c>
      <c r="F22" s="16">
        <f>(A17*E18) - (B18*C18)</f>
        <v>22835422</v>
      </c>
    </row>
    <row r="23" spans="1:9" x14ac:dyDescent="0.35">
      <c r="B23" s="11">
        <f>D18-(A17*B19*B19)</f>
        <v>1595803.6</v>
      </c>
      <c r="F23" s="11">
        <f>A17*D18-B18*B18</f>
        <v>15958036</v>
      </c>
      <c r="G23" s="11">
        <f>A17*F18-C18*C18</f>
        <v>35227609</v>
      </c>
      <c r="H23" s="11">
        <f>F23*G23</f>
        <v>562163452615924</v>
      </c>
      <c r="I23" s="16">
        <f>SQRT(H23)</f>
        <v>23709986.347864565</v>
      </c>
    </row>
    <row r="25" spans="1:9" x14ac:dyDescent="0.35">
      <c r="A25" s="11" t="s">
        <v>10</v>
      </c>
      <c r="B25" s="15">
        <f>C19-C22*B19</f>
        <v>-23.92388825291539</v>
      </c>
      <c r="E25" s="11" t="s">
        <v>9</v>
      </c>
      <c r="F25" s="11">
        <f>F22/I23</f>
        <v>0.96311409314905272</v>
      </c>
    </row>
    <row r="27" spans="1:9" x14ac:dyDescent="0.35">
      <c r="B27" s="11" t="s">
        <v>1</v>
      </c>
      <c r="C27" s="11" t="s">
        <v>2</v>
      </c>
      <c r="E27" s="11" t="s">
        <v>11</v>
      </c>
      <c r="F27" s="15">
        <f>F25*F25</f>
        <v>0.92758875642232219</v>
      </c>
    </row>
    <row r="28" spans="1:9" x14ac:dyDescent="0.35">
      <c r="A28" s="11">
        <v>1</v>
      </c>
      <c r="B28" s="11">
        <v>50</v>
      </c>
      <c r="C28" s="11">
        <f t="shared" ref="C28:C51" si="5">$B$19 + $C$16*B28</f>
        <v>39863.199999999997</v>
      </c>
    </row>
    <row r="29" spans="1:9" x14ac:dyDescent="0.35">
      <c r="A29" s="11">
        <f t="shared" ref="A29:A51" si="6">A28+1</f>
        <v>2</v>
      </c>
      <c r="B29" s="11">
        <f t="shared" ref="B29:B51" si="7">B28+50</f>
        <v>100</v>
      </c>
      <c r="C29" s="11">
        <f t="shared" si="5"/>
        <v>79263.199999999997</v>
      </c>
    </row>
    <row r="30" spans="1:9" x14ac:dyDescent="0.35">
      <c r="A30" s="11">
        <f t="shared" si="6"/>
        <v>3</v>
      </c>
      <c r="B30" s="11">
        <f t="shared" si="7"/>
        <v>150</v>
      </c>
      <c r="C30" s="11">
        <f t="shared" si="5"/>
        <v>118663.2</v>
      </c>
    </row>
    <row r="31" spans="1:9" x14ac:dyDescent="0.35">
      <c r="A31" s="11">
        <f t="shared" si="6"/>
        <v>4</v>
      </c>
      <c r="B31" s="11">
        <f t="shared" si="7"/>
        <v>200</v>
      </c>
      <c r="C31" s="11">
        <f t="shared" si="5"/>
        <v>158063.20000000001</v>
      </c>
    </row>
    <row r="32" spans="1:9" x14ac:dyDescent="0.35">
      <c r="A32" s="11">
        <f t="shared" si="6"/>
        <v>5</v>
      </c>
      <c r="B32" s="11">
        <f t="shared" si="7"/>
        <v>250</v>
      </c>
      <c r="C32" s="11">
        <f t="shared" si="5"/>
        <v>197463.2</v>
      </c>
    </row>
    <row r="33" spans="1:3" x14ac:dyDescent="0.35">
      <c r="A33" s="11">
        <f t="shared" si="6"/>
        <v>6</v>
      </c>
      <c r="B33" s="11">
        <f t="shared" si="7"/>
        <v>300</v>
      </c>
      <c r="C33" s="11">
        <f t="shared" si="5"/>
        <v>236863.2</v>
      </c>
    </row>
    <row r="34" spans="1:3" x14ac:dyDescent="0.35">
      <c r="A34" s="11">
        <f t="shared" si="6"/>
        <v>7</v>
      </c>
      <c r="B34" s="11">
        <f t="shared" si="7"/>
        <v>350</v>
      </c>
      <c r="C34" s="11">
        <f t="shared" si="5"/>
        <v>276263.2</v>
      </c>
    </row>
    <row r="35" spans="1:3" x14ac:dyDescent="0.35">
      <c r="A35" s="11">
        <f t="shared" si="6"/>
        <v>8</v>
      </c>
      <c r="B35" s="11">
        <f t="shared" si="7"/>
        <v>400</v>
      </c>
      <c r="C35" s="11">
        <f t="shared" si="5"/>
        <v>315663.2</v>
      </c>
    </row>
    <row r="36" spans="1:3" x14ac:dyDescent="0.35">
      <c r="A36" s="11">
        <f t="shared" si="6"/>
        <v>9</v>
      </c>
      <c r="B36" s="11">
        <f t="shared" si="7"/>
        <v>450</v>
      </c>
      <c r="C36" s="11">
        <f t="shared" si="5"/>
        <v>355063.2</v>
      </c>
    </row>
    <row r="37" spans="1:3" x14ac:dyDescent="0.35">
      <c r="A37" s="11">
        <f t="shared" si="6"/>
        <v>10</v>
      </c>
      <c r="B37" s="11">
        <f t="shared" si="7"/>
        <v>500</v>
      </c>
      <c r="C37" s="11">
        <f t="shared" si="5"/>
        <v>394463.2</v>
      </c>
    </row>
    <row r="38" spans="1:3" x14ac:dyDescent="0.35">
      <c r="A38" s="11">
        <f t="shared" si="6"/>
        <v>11</v>
      </c>
      <c r="B38" s="11">
        <f t="shared" si="7"/>
        <v>550</v>
      </c>
      <c r="C38" s="11">
        <f t="shared" si="5"/>
        <v>433863.2</v>
      </c>
    </row>
    <row r="39" spans="1:3" x14ac:dyDescent="0.35">
      <c r="A39" s="11">
        <f t="shared" si="6"/>
        <v>12</v>
      </c>
      <c r="B39" s="11">
        <f t="shared" si="7"/>
        <v>600</v>
      </c>
      <c r="C39" s="11">
        <f t="shared" si="5"/>
        <v>473263.2</v>
      </c>
    </row>
    <row r="40" spans="1:3" x14ac:dyDescent="0.35">
      <c r="A40" s="11">
        <f t="shared" si="6"/>
        <v>13</v>
      </c>
      <c r="B40" s="11">
        <f t="shared" si="7"/>
        <v>650</v>
      </c>
      <c r="C40" s="11">
        <f t="shared" si="5"/>
        <v>512663.2</v>
      </c>
    </row>
    <row r="41" spans="1:3" x14ac:dyDescent="0.35">
      <c r="A41" s="11">
        <f t="shared" si="6"/>
        <v>14</v>
      </c>
      <c r="B41" s="11">
        <f t="shared" si="7"/>
        <v>700</v>
      </c>
      <c r="C41" s="11">
        <f t="shared" si="5"/>
        <v>552063.19999999995</v>
      </c>
    </row>
    <row r="42" spans="1:3" x14ac:dyDescent="0.35">
      <c r="A42" s="11">
        <f t="shared" si="6"/>
        <v>15</v>
      </c>
      <c r="B42" s="11">
        <f t="shared" si="7"/>
        <v>750</v>
      </c>
      <c r="C42" s="11">
        <f t="shared" si="5"/>
        <v>591463.19999999995</v>
      </c>
    </row>
    <row r="43" spans="1:3" x14ac:dyDescent="0.35">
      <c r="A43" s="11">
        <f t="shared" si="6"/>
        <v>16</v>
      </c>
      <c r="B43" s="11">
        <f t="shared" si="7"/>
        <v>800</v>
      </c>
      <c r="C43" s="11">
        <f t="shared" si="5"/>
        <v>630863.19999999995</v>
      </c>
    </row>
    <row r="44" spans="1:3" x14ac:dyDescent="0.35">
      <c r="A44" s="11">
        <f t="shared" si="6"/>
        <v>17</v>
      </c>
      <c r="B44" s="11">
        <f t="shared" si="7"/>
        <v>850</v>
      </c>
      <c r="C44" s="11">
        <f t="shared" si="5"/>
        <v>670263.19999999995</v>
      </c>
    </row>
    <row r="45" spans="1:3" x14ac:dyDescent="0.35">
      <c r="A45" s="11">
        <f t="shared" si="6"/>
        <v>18</v>
      </c>
      <c r="B45" s="11">
        <f t="shared" si="7"/>
        <v>900</v>
      </c>
      <c r="C45" s="11">
        <f t="shared" si="5"/>
        <v>709663.2</v>
      </c>
    </row>
    <row r="46" spans="1:3" x14ac:dyDescent="0.35">
      <c r="A46" s="11">
        <f t="shared" si="6"/>
        <v>19</v>
      </c>
      <c r="B46" s="11">
        <f t="shared" si="7"/>
        <v>950</v>
      </c>
      <c r="C46" s="11">
        <f t="shared" si="5"/>
        <v>749063.2</v>
      </c>
    </row>
    <row r="47" spans="1:3" x14ac:dyDescent="0.35">
      <c r="A47" s="11">
        <f t="shared" si="6"/>
        <v>20</v>
      </c>
      <c r="B47" s="11">
        <f t="shared" si="7"/>
        <v>1000</v>
      </c>
      <c r="C47" s="11">
        <f t="shared" si="5"/>
        <v>788463.2</v>
      </c>
    </row>
    <row r="48" spans="1:3" x14ac:dyDescent="0.35">
      <c r="A48" s="11">
        <f t="shared" si="6"/>
        <v>21</v>
      </c>
      <c r="B48" s="11">
        <f t="shared" si="7"/>
        <v>1050</v>
      </c>
      <c r="C48" s="11">
        <f t="shared" si="5"/>
        <v>827863.2</v>
      </c>
    </row>
    <row r="49" spans="1:3" x14ac:dyDescent="0.35">
      <c r="A49" s="11">
        <f t="shared" si="6"/>
        <v>22</v>
      </c>
      <c r="B49" s="11">
        <f t="shared" si="7"/>
        <v>1100</v>
      </c>
      <c r="C49" s="11">
        <f t="shared" si="5"/>
        <v>867263.2</v>
      </c>
    </row>
    <row r="50" spans="1:3" x14ac:dyDescent="0.35">
      <c r="A50" s="11">
        <f t="shared" si="6"/>
        <v>23</v>
      </c>
      <c r="B50" s="11">
        <f t="shared" si="7"/>
        <v>1150</v>
      </c>
      <c r="C50" s="11">
        <f t="shared" si="5"/>
        <v>906663.2</v>
      </c>
    </row>
    <row r="51" spans="1:3" x14ac:dyDescent="0.35">
      <c r="A51" s="11">
        <f t="shared" si="6"/>
        <v>24</v>
      </c>
      <c r="B51" s="11">
        <f t="shared" si="7"/>
        <v>1200</v>
      </c>
      <c r="C51" s="11">
        <f t="shared" si="5"/>
        <v>946063.2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BF77-5244-4670-B5F8-A83D331842AD}">
  <dimension ref="A6:I50"/>
  <sheetViews>
    <sheetView workbookViewId="0">
      <selection activeCell="L41" sqref="L41"/>
    </sheetView>
  </sheetViews>
  <sheetFormatPr baseColWidth="10" defaultRowHeight="14.5" x14ac:dyDescent="0.35"/>
  <sheetData>
    <row r="6" spans="1:7" x14ac:dyDescent="0.3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5"/>
    </row>
    <row r="7" spans="1:7" x14ac:dyDescent="0.35">
      <c r="A7" s="11">
        <v>1</v>
      </c>
      <c r="B7" s="11">
        <v>163</v>
      </c>
      <c r="C7" s="11">
        <v>15</v>
      </c>
      <c r="D7" s="11">
        <f t="shared" ref="D7:D16" si="0">B7*B7</f>
        <v>26569</v>
      </c>
      <c r="E7" s="11">
        <f t="shared" ref="E7:E16" si="1">B7*C7</f>
        <v>2445</v>
      </c>
      <c r="F7" s="11">
        <f t="shared" ref="F7:F16" si="2">C7*C7</f>
        <v>225</v>
      </c>
      <c r="G7" s="11">
        <v>186</v>
      </c>
    </row>
    <row r="8" spans="1:7" x14ac:dyDescent="0.35">
      <c r="A8" s="11">
        <f t="shared" ref="A8:A16" si="3">A7+1</f>
        <v>2</v>
      </c>
      <c r="B8" s="11">
        <v>765</v>
      </c>
      <c r="C8" s="11">
        <v>69.900000000000006</v>
      </c>
      <c r="D8" s="11">
        <f t="shared" si="0"/>
        <v>585225</v>
      </c>
      <c r="E8" s="11">
        <f t="shared" si="1"/>
        <v>53473.500000000007</v>
      </c>
      <c r="F8" s="11">
        <f t="shared" si="2"/>
        <v>4886.0100000000011</v>
      </c>
      <c r="G8" s="11">
        <v>699</v>
      </c>
    </row>
    <row r="9" spans="1:7" x14ac:dyDescent="0.35">
      <c r="A9" s="11">
        <f t="shared" si="3"/>
        <v>3</v>
      </c>
      <c r="B9" s="11">
        <v>141</v>
      </c>
      <c r="C9" s="11">
        <v>6.5</v>
      </c>
      <c r="D9" s="11">
        <f t="shared" si="0"/>
        <v>19881</v>
      </c>
      <c r="E9" s="11">
        <f t="shared" si="1"/>
        <v>916.5</v>
      </c>
      <c r="F9" s="11">
        <f t="shared" si="2"/>
        <v>42.25</v>
      </c>
      <c r="G9" s="11">
        <v>132</v>
      </c>
    </row>
    <row r="10" spans="1:7" x14ac:dyDescent="0.35">
      <c r="A10" s="11">
        <f t="shared" si="3"/>
        <v>4</v>
      </c>
      <c r="B10" s="11">
        <v>166</v>
      </c>
      <c r="C10" s="11">
        <v>22.4</v>
      </c>
      <c r="D10" s="11">
        <f t="shared" si="0"/>
        <v>27556</v>
      </c>
      <c r="E10" s="11">
        <f t="shared" si="1"/>
        <v>3718.3999999999996</v>
      </c>
      <c r="F10" s="11">
        <f t="shared" si="2"/>
        <v>501.75999999999993</v>
      </c>
      <c r="G10" s="11">
        <v>272</v>
      </c>
    </row>
    <row r="11" spans="1:7" x14ac:dyDescent="0.35">
      <c r="A11" s="11">
        <f t="shared" si="3"/>
        <v>5</v>
      </c>
      <c r="B11" s="11">
        <v>137</v>
      </c>
      <c r="C11" s="11">
        <v>28.4</v>
      </c>
      <c r="D11" s="11">
        <f t="shared" si="0"/>
        <v>18769</v>
      </c>
      <c r="E11" s="11">
        <f t="shared" si="1"/>
        <v>3890.7999999999997</v>
      </c>
      <c r="F11" s="11">
        <f t="shared" si="2"/>
        <v>806.56</v>
      </c>
      <c r="G11" s="11">
        <v>291</v>
      </c>
    </row>
    <row r="12" spans="1:7" x14ac:dyDescent="0.35">
      <c r="A12" s="11">
        <f t="shared" si="3"/>
        <v>6</v>
      </c>
      <c r="B12" s="11">
        <v>355</v>
      </c>
      <c r="C12" s="11">
        <v>65.900000000000006</v>
      </c>
      <c r="D12" s="11">
        <f t="shared" si="0"/>
        <v>126025</v>
      </c>
      <c r="E12" s="11">
        <f t="shared" si="1"/>
        <v>23394.500000000004</v>
      </c>
      <c r="F12" s="11">
        <f t="shared" si="2"/>
        <v>4342.8100000000004</v>
      </c>
      <c r="G12" s="11">
        <v>331</v>
      </c>
    </row>
    <row r="13" spans="1:7" x14ac:dyDescent="0.35">
      <c r="A13" s="11">
        <f t="shared" si="3"/>
        <v>7</v>
      </c>
      <c r="B13" s="11">
        <v>136</v>
      </c>
      <c r="C13" s="11">
        <v>19.399999999999999</v>
      </c>
      <c r="D13" s="11">
        <f t="shared" si="0"/>
        <v>18496</v>
      </c>
      <c r="E13" s="11">
        <f t="shared" si="1"/>
        <v>2638.3999999999996</v>
      </c>
      <c r="F13" s="11">
        <f t="shared" si="2"/>
        <v>376.35999999999996</v>
      </c>
      <c r="G13" s="11">
        <v>199</v>
      </c>
    </row>
    <row r="14" spans="1:7" x14ac:dyDescent="0.35">
      <c r="A14" s="11">
        <f t="shared" si="3"/>
        <v>8</v>
      </c>
      <c r="B14" s="11">
        <v>1206</v>
      </c>
      <c r="C14" s="11">
        <v>198.7</v>
      </c>
      <c r="D14" s="11">
        <f t="shared" si="0"/>
        <v>1454436</v>
      </c>
      <c r="E14" s="11">
        <f t="shared" si="1"/>
        <v>239632.19999999998</v>
      </c>
      <c r="F14" s="11">
        <f t="shared" si="2"/>
        <v>39481.689999999995</v>
      </c>
      <c r="G14" s="11">
        <v>1890</v>
      </c>
    </row>
    <row r="15" spans="1:7" x14ac:dyDescent="0.35">
      <c r="A15" s="11">
        <f t="shared" si="3"/>
        <v>9</v>
      </c>
      <c r="B15" s="11">
        <v>433</v>
      </c>
      <c r="C15" s="11">
        <v>38.799999999999997</v>
      </c>
      <c r="D15" s="11">
        <f t="shared" si="0"/>
        <v>187489</v>
      </c>
      <c r="E15" s="11">
        <f t="shared" si="1"/>
        <v>16800.399999999998</v>
      </c>
      <c r="F15" s="11">
        <f t="shared" si="2"/>
        <v>1505.4399999999998</v>
      </c>
      <c r="G15" s="11">
        <v>788</v>
      </c>
    </row>
    <row r="16" spans="1:7" x14ac:dyDescent="0.35">
      <c r="A16" s="14">
        <f t="shared" si="3"/>
        <v>10</v>
      </c>
      <c r="B16" s="11">
        <v>1130</v>
      </c>
      <c r="C16" s="11">
        <v>138.19999999999999</v>
      </c>
      <c r="D16" s="11">
        <f t="shared" si="0"/>
        <v>1276900</v>
      </c>
      <c r="E16" s="11">
        <f t="shared" si="1"/>
        <v>156166</v>
      </c>
      <c r="F16" s="11">
        <f t="shared" si="2"/>
        <v>19099.239999999998</v>
      </c>
      <c r="G16" s="11">
        <v>1601</v>
      </c>
    </row>
    <row r="17" spans="1:9" x14ac:dyDescent="0.35">
      <c r="A17" s="11" t="s">
        <v>6</v>
      </c>
      <c r="B17" s="12">
        <f t="shared" ref="B17:F17" si="4">SUM(B7:B16)</f>
        <v>4632</v>
      </c>
      <c r="C17" s="12">
        <f t="shared" si="4"/>
        <v>603.20000000000005</v>
      </c>
      <c r="D17" s="12">
        <f t="shared" si="4"/>
        <v>3741346</v>
      </c>
      <c r="E17" s="12">
        <f t="shared" si="4"/>
        <v>503075.7</v>
      </c>
      <c r="F17" s="12">
        <f t="shared" si="4"/>
        <v>71267.12</v>
      </c>
    </row>
    <row r="18" spans="1:9" x14ac:dyDescent="0.35">
      <c r="A18" s="11" t="s">
        <v>7</v>
      </c>
      <c r="B18" s="13">
        <f>B17/A16</f>
        <v>463.2</v>
      </c>
      <c r="C18" s="13">
        <f>C17/A16</f>
        <v>60.320000000000007</v>
      </c>
    </row>
    <row r="21" spans="1:9" x14ac:dyDescent="0.35">
      <c r="A21" s="11" t="s">
        <v>8</v>
      </c>
      <c r="B21" s="11">
        <f>E17-(A16*B18*C18)</f>
        <v>223673.45999999996</v>
      </c>
      <c r="C21" s="15">
        <f>B21/B22</f>
        <v>0.14016352638883628</v>
      </c>
      <c r="E21" s="11" t="s">
        <v>9</v>
      </c>
      <c r="F21" s="16">
        <f>(A16*E17) - (B17*C17)</f>
        <v>2236734.5999999996</v>
      </c>
    </row>
    <row r="22" spans="1:9" x14ac:dyDescent="0.35">
      <c r="B22" s="11">
        <f>D17-(A16*B18*B18)</f>
        <v>1595803.6</v>
      </c>
      <c r="F22" s="11">
        <f>A16*D17-B17*B17</f>
        <v>15958036</v>
      </c>
      <c r="G22" s="11">
        <f>A16*F17-C17*C17</f>
        <v>348820.9599999999</v>
      </c>
      <c r="H22" s="11">
        <f>F22*G22</f>
        <v>5566497437234.5586</v>
      </c>
      <c r="I22" s="16">
        <f>SQRT(H22)</f>
        <v>2359342.5858138022</v>
      </c>
    </row>
    <row r="24" spans="1:9" x14ac:dyDescent="0.35">
      <c r="A24" s="11" t="s">
        <v>10</v>
      </c>
      <c r="B24" s="15">
        <f>C18-C21*B18</f>
        <v>-4.6037454233089505</v>
      </c>
      <c r="E24" s="11" t="s">
        <v>9</v>
      </c>
      <c r="F24" s="11">
        <f>F21/I22</f>
        <v>0.94803298743005071</v>
      </c>
    </row>
    <row r="26" spans="1:9" x14ac:dyDescent="0.35">
      <c r="B26" s="11" t="s">
        <v>1</v>
      </c>
      <c r="C26" s="11" t="s">
        <v>2</v>
      </c>
      <c r="E26" s="11" t="s">
        <v>11</v>
      </c>
      <c r="F26" s="15">
        <f>F24*F24</f>
        <v>0.89876654525554667</v>
      </c>
    </row>
    <row r="27" spans="1:9" x14ac:dyDescent="0.35">
      <c r="A27" s="11">
        <v>1</v>
      </c>
      <c r="B27" s="11">
        <v>50</v>
      </c>
      <c r="C27" s="11">
        <f t="shared" ref="C27:C50" si="5">$B$19 + $C$16*B27</f>
        <v>6909.9999999999991</v>
      </c>
    </row>
    <row r="28" spans="1:9" x14ac:dyDescent="0.35">
      <c r="A28" s="11">
        <f t="shared" ref="A28:A50" si="6">A27+1</f>
        <v>2</v>
      </c>
      <c r="B28" s="11">
        <f t="shared" ref="B28:B50" si="7">B27+50</f>
        <v>100</v>
      </c>
      <c r="C28" s="11">
        <f t="shared" si="5"/>
        <v>13819.999999999998</v>
      </c>
    </row>
    <row r="29" spans="1:9" x14ac:dyDescent="0.35">
      <c r="A29" s="11">
        <f t="shared" si="6"/>
        <v>3</v>
      </c>
      <c r="B29" s="11">
        <f t="shared" si="7"/>
        <v>150</v>
      </c>
      <c r="C29" s="11">
        <f t="shared" si="5"/>
        <v>20730</v>
      </c>
    </row>
    <row r="30" spans="1:9" x14ac:dyDescent="0.35">
      <c r="A30" s="11">
        <f t="shared" si="6"/>
        <v>4</v>
      </c>
      <c r="B30" s="11">
        <f t="shared" si="7"/>
        <v>200</v>
      </c>
      <c r="C30" s="11">
        <f t="shared" si="5"/>
        <v>27639.999999999996</v>
      </c>
    </row>
    <row r="31" spans="1:9" x14ac:dyDescent="0.35">
      <c r="A31" s="11">
        <f t="shared" si="6"/>
        <v>5</v>
      </c>
      <c r="B31" s="11">
        <f t="shared" si="7"/>
        <v>250</v>
      </c>
      <c r="C31" s="11">
        <f t="shared" si="5"/>
        <v>34550</v>
      </c>
    </row>
    <row r="32" spans="1:9" x14ac:dyDescent="0.35">
      <c r="A32" s="11">
        <f t="shared" si="6"/>
        <v>6</v>
      </c>
      <c r="B32" s="11">
        <f t="shared" si="7"/>
        <v>300</v>
      </c>
      <c r="C32" s="11">
        <f t="shared" si="5"/>
        <v>41460</v>
      </c>
    </row>
    <row r="33" spans="1:3" x14ac:dyDescent="0.35">
      <c r="A33" s="11">
        <f t="shared" si="6"/>
        <v>7</v>
      </c>
      <c r="B33" s="11">
        <f t="shared" si="7"/>
        <v>350</v>
      </c>
      <c r="C33" s="11">
        <f t="shared" si="5"/>
        <v>48369.999999999993</v>
      </c>
    </row>
    <row r="34" spans="1:3" x14ac:dyDescent="0.35">
      <c r="A34" s="11">
        <f t="shared" si="6"/>
        <v>8</v>
      </c>
      <c r="B34" s="11">
        <f t="shared" si="7"/>
        <v>400</v>
      </c>
      <c r="C34" s="11">
        <f t="shared" si="5"/>
        <v>55279.999999999993</v>
      </c>
    </row>
    <row r="35" spans="1:3" x14ac:dyDescent="0.35">
      <c r="A35" s="11">
        <f t="shared" si="6"/>
        <v>9</v>
      </c>
      <c r="B35" s="11">
        <f t="shared" si="7"/>
        <v>450</v>
      </c>
      <c r="C35" s="11">
        <f t="shared" si="5"/>
        <v>62189.999999999993</v>
      </c>
    </row>
    <row r="36" spans="1:3" x14ac:dyDescent="0.35">
      <c r="A36" s="11">
        <f t="shared" si="6"/>
        <v>10</v>
      </c>
      <c r="B36" s="11">
        <f t="shared" si="7"/>
        <v>500</v>
      </c>
      <c r="C36" s="11">
        <f t="shared" si="5"/>
        <v>69100</v>
      </c>
    </row>
    <row r="37" spans="1:3" x14ac:dyDescent="0.35">
      <c r="A37" s="11">
        <f t="shared" si="6"/>
        <v>11</v>
      </c>
      <c r="B37" s="11">
        <f t="shared" si="7"/>
        <v>550</v>
      </c>
      <c r="C37" s="11">
        <f t="shared" si="5"/>
        <v>76010</v>
      </c>
    </row>
    <row r="38" spans="1:3" x14ac:dyDescent="0.35">
      <c r="A38" s="11">
        <f t="shared" si="6"/>
        <v>12</v>
      </c>
      <c r="B38" s="11">
        <f t="shared" si="7"/>
        <v>600</v>
      </c>
      <c r="C38" s="11">
        <f t="shared" si="5"/>
        <v>82920</v>
      </c>
    </row>
    <row r="39" spans="1:3" x14ac:dyDescent="0.35">
      <c r="A39" s="11">
        <f t="shared" si="6"/>
        <v>13</v>
      </c>
      <c r="B39" s="11">
        <f t="shared" si="7"/>
        <v>650</v>
      </c>
      <c r="C39" s="11">
        <f t="shared" si="5"/>
        <v>89829.999999999985</v>
      </c>
    </row>
    <row r="40" spans="1:3" x14ac:dyDescent="0.35">
      <c r="A40" s="11">
        <f t="shared" si="6"/>
        <v>14</v>
      </c>
      <c r="B40" s="11">
        <f t="shared" si="7"/>
        <v>700</v>
      </c>
      <c r="C40" s="11">
        <f t="shared" si="5"/>
        <v>96739.999999999985</v>
      </c>
    </row>
    <row r="41" spans="1:3" x14ac:dyDescent="0.35">
      <c r="A41" s="11">
        <f t="shared" si="6"/>
        <v>15</v>
      </c>
      <c r="B41" s="11">
        <f t="shared" si="7"/>
        <v>750</v>
      </c>
      <c r="C41" s="11">
        <f t="shared" si="5"/>
        <v>103649.99999999999</v>
      </c>
    </row>
    <row r="42" spans="1:3" x14ac:dyDescent="0.35">
      <c r="A42" s="11">
        <f t="shared" si="6"/>
        <v>16</v>
      </c>
      <c r="B42" s="11">
        <f t="shared" si="7"/>
        <v>800</v>
      </c>
      <c r="C42" s="11">
        <f t="shared" si="5"/>
        <v>110559.99999999999</v>
      </c>
    </row>
    <row r="43" spans="1:3" x14ac:dyDescent="0.35">
      <c r="A43" s="11">
        <f t="shared" si="6"/>
        <v>17</v>
      </c>
      <c r="B43" s="11">
        <f t="shared" si="7"/>
        <v>850</v>
      </c>
      <c r="C43" s="11">
        <f t="shared" si="5"/>
        <v>117469.99999999999</v>
      </c>
    </row>
    <row r="44" spans="1:3" x14ac:dyDescent="0.35">
      <c r="A44" s="11">
        <f t="shared" si="6"/>
        <v>18</v>
      </c>
      <c r="B44" s="11">
        <f t="shared" si="7"/>
        <v>900</v>
      </c>
      <c r="C44" s="11">
        <f t="shared" si="5"/>
        <v>124379.99999999999</v>
      </c>
    </row>
    <row r="45" spans="1:3" x14ac:dyDescent="0.35">
      <c r="A45" s="11">
        <f t="shared" si="6"/>
        <v>19</v>
      </c>
      <c r="B45" s="11">
        <f t="shared" si="7"/>
        <v>950</v>
      </c>
      <c r="C45" s="11">
        <f t="shared" si="5"/>
        <v>131290</v>
      </c>
    </row>
    <row r="46" spans="1:3" x14ac:dyDescent="0.35">
      <c r="A46" s="11">
        <f t="shared" si="6"/>
        <v>20</v>
      </c>
      <c r="B46" s="11">
        <f t="shared" si="7"/>
        <v>1000</v>
      </c>
      <c r="C46" s="11">
        <f t="shared" si="5"/>
        <v>138200</v>
      </c>
    </row>
    <row r="47" spans="1:3" x14ac:dyDescent="0.35">
      <c r="A47" s="11">
        <f t="shared" si="6"/>
        <v>21</v>
      </c>
      <c r="B47" s="11">
        <f t="shared" si="7"/>
        <v>1050</v>
      </c>
      <c r="C47" s="11">
        <f t="shared" si="5"/>
        <v>145110</v>
      </c>
    </row>
    <row r="48" spans="1:3" x14ac:dyDescent="0.35">
      <c r="A48" s="11">
        <f t="shared" si="6"/>
        <v>22</v>
      </c>
      <c r="B48" s="11">
        <f t="shared" si="7"/>
        <v>1100</v>
      </c>
      <c r="C48" s="11">
        <f t="shared" si="5"/>
        <v>152020</v>
      </c>
    </row>
    <row r="49" spans="1:3" x14ac:dyDescent="0.35">
      <c r="A49" s="11">
        <f t="shared" si="6"/>
        <v>23</v>
      </c>
      <c r="B49" s="11">
        <f t="shared" si="7"/>
        <v>1150</v>
      </c>
      <c r="C49" s="11">
        <f t="shared" si="5"/>
        <v>158930</v>
      </c>
    </row>
    <row r="50" spans="1:3" x14ac:dyDescent="0.35">
      <c r="A50" s="11">
        <f t="shared" si="6"/>
        <v>24</v>
      </c>
      <c r="B50" s="11">
        <f t="shared" si="7"/>
        <v>1200</v>
      </c>
      <c r="C50" s="11">
        <f t="shared" si="5"/>
        <v>165840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2024-05-04T04:53:43Z</dcterms:created>
  <dcterms:modified xsi:type="dcterms:W3CDTF">2024-05-04T05:42:24Z</dcterms:modified>
</cp:coreProperties>
</file>