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manesd\Documents\GitHub\rgrattan\grattan\data-raw\"/>
    </mc:Choice>
  </mc:AlternateContent>
  <bookViews>
    <workbookView xWindow="0" yWindow="0" windowWidth="22500" windowHeight="11760" tabRatio="500"/>
  </bookViews>
  <sheets>
    <sheet name="Actual historical threshold" sheetId="1" r:id="rId1"/>
    <sheet name="CPI indexed" sheetId="2" r:id="rId2"/>
    <sheet name="CPI data raw" sheetId="3" r:id="rId3"/>
  </sheets>
  <definedNames>
    <definedName name="_xlnm._FilterDatabase" localSheetId="2" hidden="1">'CPI data raw'!$A$1:$G$280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I34" i="1"/>
  <c r="J34" i="1"/>
  <c r="K34" i="1"/>
  <c r="L34" i="1"/>
  <c r="M34" i="1"/>
  <c r="N34" i="1"/>
  <c r="G34" i="1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I271" i="3"/>
  <c r="K271" i="3"/>
  <c r="I272" i="3"/>
  <c r="K272" i="3"/>
  <c r="I273" i="3"/>
  <c r="K273" i="3"/>
  <c r="I263" i="3"/>
  <c r="I264" i="3"/>
  <c r="I265" i="3"/>
  <c r="I266" i="3"/>
  <c r="I267" i="3"/>
  <c r="I268" i="3"/>
  <c r="I269" i="3"/>
  <c r="I270" i="3"/>
  <c r="I274" i="3"/>
  <c r="I275" i="3"/>
  <c r="I276" i="3"/>
  <c r="I277" i="3"/>
  <c r="I278" i="3"/>
  <c r="I279" i="3"/>
  <c r="I280" i="3"/>
  <c r="I262" i="3"/>
  <c r="K275" i="3"/>
  <c r="K276" i="3"/>
  <c r="K277" i="3"/>
  <c r="K278" i="3"/>
  <c r="K279" i="3"/>
  <c r="K280" i="3"/>
  <c r="K274" i="3"/>
  <c r="B282" i="3"/>
  <c r="B283" i="3"/>
  <c r="B28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N5" i="2"/>
  <c r="N6" i="2"/>
  <c r="N7" i="2"/>
  <c r="N8" i="2"/>
  <c r="N9" i="2"/>
  <c r="N10" i="2"/>
  <c r="N11" i="2"/>
  <c r="N12" i="2"/>
  <c r="N13" i="2"/>
  <c r="N14" i="2"/>
  <c r="N15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F7" i="2"/>
  <c r="G7" i="2"/>
  <c r="H7" i="2"/>
  <c r="I7" i="2"/>
  <c r="J7" i="2"/>
  <c r="K7" i="2"/>
  <c r="L7" i="2"/>
  <c r="M7" i="2"/>
  <c r="F8" i="2"/>
  <c r="G8" i="2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H10" i="2"/>
  <c r="I10" i="2"/>
  <c r="J10" i="2"/>
  <c r="K10" i="2"/>
  <c r="L10" i="2"/>
  <c r="M10" i="2"/>
  <c r="F11" i="2"/>
  <c r="G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</calcChain>
</file>

<file path=xl/comments1.xml><?xml version="1.0" encoding="utf-8"?>
<comments xmlns="http://schemas.openxmlformats.org/spreadsheetml/2006/main">
  <authors>
    <author>ABS</author>
  </authors>
  <commentList>
    <comment ref="B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<sst xmlns="http://schemas.openxmlformats.org/spreadsheetml/2006/main" count="78" uniqueCount="61">
  <si>
    <t>Lower bound (inclusive)</t>
  </si>
  <si>
    <t>Year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</si>
  <si>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</si>
  <si>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</si>
  <si>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</si>
  <si>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</si>
  <si>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</si>
  <si>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</si>
  <si>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</si>
  <si>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</si>
  <si>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</si>
  <si>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</si>
  <si>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</si>
  <si>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</si>
  <si>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</si>
  <si>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</si>
  <si>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</si>
  <si>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</si>
  <si>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</si>
  <si>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</si>
  <si>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</si>
  <si>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</si>
  <si>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</si>
  <si>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</si>
  <si>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</si>
  <si>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</si>
  <si>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</si>
  <si>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</si>
  <si>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</si>
  <si>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1988-89</t>
  </si>
  <si>
    <t>Historical HECS and HELP thresholds</t>
  </si>
  <si>
    <t>Sources:</t>
  </si>
  <si>
    <t>ATO</t>
  </si>
  <si>
    <t>HECS and HELP repayment thresholds 1989-latest year.xlsx</t>
  </si>
  <si>
    <t>Index Numbers ;  All groups CPI ;  Australia ;</t>
  </si>
  <si>
    <t>Index Numbers</t>
  </si>
  <si>
    <t>Original</t>
  </si>
  <si>
    <t>INDEX</t>
  </si>
  <si>
    <t>Quarter</t>
  </si>
  <si>
    <t>A2325846C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</si>
  <si>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</si>
  <si>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</si>
  <si>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</si>
  <si>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</si>
  <si>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</si>
  <si>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</si>
  <si>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</si>
  <si>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</si>
  <si>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</si>
  <si>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6401.0 Consumer Price Index, Australia</t>
  </si>
  <si>
    <t>TABLES 1 and 2. CPI: All Groups, Index Numbers and Percentage Changes</t>
  </si>
  <si>
    <t>Source:</t>
  </si>
  <si>
    <t>Percentage Change from Corresponding Quarter of Previous Year ;  All groups CPI ;  Australia ;</t>
  </si>
  <si>
    <t>Percent</t>
  </si>
  <si>
    <t>PERCENT</t>
  </si>
  <si>
    <t>A2325847F</t>
  </si>
  <si>
    <t>Note: Based on immediately before the income year December quarter percentage change from corresponding quarter of previous year</t>
  </si>
  <si>
    <t>2004-05 threshold indexed to CPI</t>
  </si>
  <si>
    <t>Month</t>
  </si>
  <si>
    <t>ABS 6401 CPI all groups (original)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</si>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</sst>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;[Red]\-&quot;$&quot;#,##0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\-yyyy"/>
    <numFmt numFmtId="167" formatCode="0.0;\-0.0;0.0;@"/>
    <numFmt numFmtId="168" formatCode="0;\-0;0;@"/>
    <numFmt numFmtId="169" formatCode="0.000"/>
    <numFmt numFmtId="170" formatCode="0.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b/>
      <u/>
      <sz val="11"/>
      <name val="Arial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u/>
      <sz val="14"/>
      <color theme="1"/>
      <name val="Calibri"/>
      <scheme val="minor"/>
    </font>
    <font>
      <i/>
      <sz val="8"/>
      <name val="Arial"/>
    </font>
    <font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7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1" xfId="0" applyFont="1" applyBorder="1"/>
    <xf numFmtId="165" fontId="4" fillId="0" borderId="1" xfId="0" applyNumberFormat="1" applyFont="1" applyBorder="1" applyAlignment="1">
      <alignment wrapText="1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/>
    <xf numFmtId="6" fontId="0" fillId="0" borderId="1" xfId="1" applyNumberFormat="1" applyFont="1" applyBorder="1"/>
    <xf numFmtId="6" fontId="0" fillId="2" borderId="1" xfId="1" applyNumberFormat="1" applyFont="1" applyFill="1" applyBorder="1"/>
    <xf numFmtId="164" fontId="0" fillId="2" borderId="1" xfId="1" applyNumberFormat="1" applyFont="1" applyFill="1" applyBorder="1"/>
    <xf numFmtId="6" fontId="0" fillId="3" borderId="1" xfId="1" applyNumberFormat="1" applyFont="1" applyFill="1" applyBorder="1"/>
    <xf numFmtId="164" fontId="0" fillId="3" borderId="1" xfId="1" applyNumberFormat="1" applyFont="1" applyFill="1" applyBorder="1"/>
    <xf numFmtId="6" fontId="0" fillId="4" borderId="1" xfId="1" applyNumberFormat="1" applyFont="1" applyFill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6" fontId="0" fillId="5" borderId="1" xfId="1" applyNumberFormat="1" applyFont="1" applyFill="1" applyBorder="1"/>
    <xf numFmtId="0" fontId="4" fillId="6" borderId="1" xfId="0" applyFont="1" applyFill="1" applyBorder="1"/>
    <xf numFmtId="0" fontId="8" fillId="0" borderId="0" xfId="0" applyFont="1"/>
    <xf numFmtId="0" fontId="9" fillId="0" borderId="0" xfId="0" applyFont="1"/>
    <xf numFmtId="0" fontId="3" fillId="0" borderId="1" xfId="0" applyFont="1" applyBorder="1" applyAlignment="1">
      <alignment wrapText="1"/>
    </xf>
    <xf numFmtId="164" fontId="0" fillId="7" borderId="1" xfId="1" applyNumberFormat="1" applyFont="1" applyFill="1" applyBorder="1"/>
    <xf numFmtId="6" fontId="0" fillId="7" borderId="1" xfId="1" applyNumberFormat="1" applyFont="1" applyFill="1" applyBorder="1"/>
    <xf numFmtId="6" fontId="2" fillId="0" borderId="1" xfId="1" applyNumberFormat="1" applyFont="1" applyBorder="1"/>
    <xf numFmtId="0" fontId="4" fillId="0" borderId="0" xfId="0" applyFont="1" applyFill="1" applyBorder="1"/>
    <xf numFmtId="0" fontId="11" fillId="0" borderId="0" xfId="0" applyFont="1" applyAlignment="1"/>
    <xf numFmtId="0" fontId="14" fillId="0" borderId="0" xfId="0" applyFo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13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/>
    <xf numFmtId="166" fontId="13" fillId="0" borderId="1" xfId="0" applyNumberFormat="1" applyFont="1" applyBorder="1" applyAlignment="1"/>
    <xf numFmtId="166" fontId="11" fillId="0" borderId="1" xfId="0" applyNumberFormat="1" applyFont="1" applyBorder="1" applyAlignment="1"/>
    <xf numFmtId="166" fontId="11" fillId="0" borderId="1" xfId="0" applyNumberFormat="1" applyFont="1" applyBorder="1" applyAlignment="1">
      <alignment horizontal="left"/>
    </xf>
    <xf numFmtId="167" fontId="11" fillId="0" borderId="1" xfId="0" applyNumberFormat="1" applyFont="1" applyBorder="1" applyAlignment="1"/>
    <xf numFmtId="0" fontId="0" fillId="0" borderId="1" xfId="0" applyBorder="1"/>
    <xf numFmtId="168" fontId="11" fillId="0" borderId="1" xfId="0" applyNumberFormat="1" applyFont="1" applyBorder="1" applyAlignment="1"/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/>
    </xf>
    <xf numFmtId="169" fontId="0" fillId="0" borderId="0" xfId="54" applyNumberFormat="1" applyFont="1"/>
    <xf numFmtId="170" fontId="0" fillId="0" borderId="0" xfId="0" applyNumberFormat="1"/>
    <xf numFmtId="6" fontId="16" fillId="0" borderId="0" xfId="0" applyNumberFormat="1" applyFont="1" applyAlignment="1">
      <alignment vertical="center" wrapText="1"/>
    </xf>
    <xf numFmtId="6" fontId="16" fillId="0" borderId="2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wrapText="1"/>
    </xf>
  </cellXfs>
  <cellStyles count="6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5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abSelected="1" workbookViewId="0">
      <selection activeCell="A4" sqref="A4"/>
    </sheetView>
  </sheetViews>
  <sheetFormatPr defaultColWidth="11" defaultRowHeight="15.75" x14ac:dyDescent="0.25"/>
  <cols>
    <col min="8" max="8" width="11.5" bestFit="1" customWidth="1"/>
  </cols>
  <sheetData>
    <row r="1" spans="1:14" x14ac:dyDescent="0.25">
      <c r="A1" s="16" t="s">
        <v>30</v>
      </c>
    </row>
    <row r="3" spans="1:14" x14ac:dyDescent="0.25">
      <c r="A3" s="17" t="s">
        <v>0</v>
      </c>
    </row>
    <row r="4" spans="1:14" x14ac:dyDescent="0.25">
      <c r="A4" s="18" t="s">
        <v>1</v>
      </c>
      <c r="B4" s="2">
        <v>0.01</v>
      </c>
      <c r="C4" s="2">
        <v>0.02</v>
      </c>
      <c r="D4" s="2">
        <v>0.03</v>
      </c>
      <c r="E4" s="2">
        <v>3.5000000000000003E-2</v>
      </c>
      <c r="F4" s="2">
        <v>0.04</v>
      </c>
      <c r="G4" s="2">
        <v>4.4999999999999998E-2</v>
      </c>
      <c r="H4" s="2">
        <v>0.05</v>
      </c>
      <c r="I4" s="2">
        <v>5.5E-2</v>
      </c>
      <c r="J4" s="2">
        <v>0.06</v>
      </c>
      <c r="K4" s="2">
        <v>6.5000000000000002E-2</v>
      </c>
      <c r="L4" s="2">
        <v>7.0000000000000007E-2</v>
      </c>
      <c r="M4" s="2">
        <v>7.4999999999999997E-2</v>
      </c>
      <c r="N4" s="2">
        <v>0.08</v>
      </c>
    </row>
    <row r="5" spans="1:14" x14ac:dyDescent="0.25">
      <c r="A5" s="1" t="s">
        <v>29</v>
      </c>
      <c r="B5" s="6">
        <v>22000</v>
      </c>
      <c r="C5" s="6">
        <v>25000</v>
      </c>
      <c r="D5" s="6">
        <v>35000</v>
      </c>
      <c r="E5" s="7"/>
      <c r="F5" s="7"/>
      <c r="G5" s="7"/>
      <c r="H5" s="7"/>
      <c r="I5" s="7"/>
      <c r="J5" s="7"/>
      <c r="K5" s="8"/>
      <c r="L5" s="8"/>
      <c r="M5" s="8"/>
      <c r="N5" s="8"/>
    </row>
    <row r="6" spans="1:14" x14ac:dyDescent="0.25">
      <c r="A6" s="1" t="s">
        <v>2</v>
      </c>
      <c r="B6" s="6">
        <v>23583</v>
      </c>
      <c r="C6" s="6">
        <v>26799</v>
      </c>
      <c r="D6" s="6">
        <v>37519</v>
      </c>
      <c r="E6" s="7"/>
      <c r="F6" s="7"/>
      <c r="G6" s="7"/>
      <c r="H6" s="7"/>
      <c r="I6" s="7"/>
      <c r="J6" s="7"/>
      <c r="K6" s="8"/>
      <c r="L6" s="8"/>
      <c r="M6" s="8"/>
      <c r="N6" s="8"/>
    </row>
    <row r="7" spans="1:14" x14ac:dyDescent="0.25">
      <c r="A7" s="1" t="s">
        <v>3</v>
      </c>
      <c r="B7" s="9"/>
      <c r="C7" s="6">
        <v>25469</v>
      </c>
      <c r="D7" s="6">
        <v>28942</v>
      </c>
      <c r="E7" s="9"/>
      <c r="F7" s="6">
        <v>40520</v>
      </c>
      <c r="G7" s="9"/>
      <c r="H7" s="9"/>
      <c r="I7" s="9"/>
      <c r="J7" s="9"/>
      <c r="K7" s="10"/>
      <c r="L7" s="10"/>
      <c r="M7" s="10"/>
      <c r="N7" s="10"/>
    </row>
    <row r="8" spans="1:14" x14ac:dyDescent="0.25">
      <c r="A8" s="1" t="s">
        <v>4</v>
      </c>
      <c r="B8" s="9"/>
      <c r="C8" s="6">
        <v>27098</v>
      </c>
      <c r="D8" s="6">
        <v>30794</v>
      </c>
      <c r="E8" s="9"/>
      <c r="F8" s="6">
        <v>43113</v>
      </c>
      <c r="G8" s="9"/>
      <c r="H8" s="9"/>
      <c r="I8" s="9"/>
      <c r="J8" s="9"/>
      <c r="K8" s="10"/>
      <c r="L8" s="10"/>
      <c r="M8" s="10"/>
      <c r="N8" s="10"/>
    </row>
    <row r="9" spans="1:14" x14ac:dyDescent="0.25">
      <c r="A9" s="1" t="s">
        <v>5</v>
      </c>
      <c r="B9" s="9"/>
      <c r="C9" s="6">
        <v>27748</v>
      </c>
      <c r="D9" s="6">
        <v>31533</v>
      </c>
      <c r="E9" s="9"/>
      <c r="F9" s="6">
        <v>44147</v>
      </c>
      <c r="G9" s="9"/>
      <c r="H9" s="9"/>
      <c r="I9" s="9"/>
      <c r="J9" s="9"/>
      <c r="K9" s="10"/>
      <c r="L9" s="10"/>
      <c r="M9" s="10"/>
      <c r="N9" s="10"/>
    </row>
    <row r="10" spans="1:14" x14ac:dyDescent="0.25">
      <c r="A10" s="1" t="s">
        <v>6</v>
      </c>
      <c r="B10" s="11"/>
      <c r="C10" s="11"/>
      <c r="D10" s="6">
        <v>26403</v>
      </c>
      <c r="E10" s="11"/>
      <c r="F10" s="6">
        <v>30005</v>
      </c>
      <c r="G10" s="11"/>
      <c r="H10" s="6">
        <v>42006</v>
      </c>
      <c r="I10" s="11"/>
      <c r="J10" s="11"/>
      <c r="K10" s="12"/>
      <c r="L10" s="12"/>
      <c r="M10" s="12"/>
      <c r="N10" s="12"/>
    </row>
    <row r="11" spans="1:14" x14ac:dyDescent="0.25">
      <c r="A11" s="1" t="s">
        <v>7</v>
      </c>
      <c r="B11" s="12"/>
      <c r="C11" s="11"/>
      <c r="D11" s="6">
        <v>26853</v>
      </c>
      <c r="E11" s="11"/>
      <c r="F11" s="6">
        <v>30517</v>
      </c>
      <c r="G11" s="11"/>
      <c r="H11" s="6">
        <v>42723</v>
      </c>
      <c r="I11" s="11"/>
      <c r="J11" s="11"/>
      <c r="K11" s="11"/>
      <c r="L11" s="11"/>
      <c r="M11" s="11"/>
      <c r="N11" s="11"/>
    </row>
    <row r="12" spans="1:14" x14ac:dyDescent="0.25">
      <c r="A12" s="1" t="s">
        <v>8</v>
      </c>
      <c r="B12" s="19"/>
      <c r="C12" s="19"/>
      <c r="D12" s="6">
        <v>27675</v>
      </c>
      <c r="E12" s="6"/>
      <c r="F12" s="6">
        <v>31450</v>
      </c>
      <c r="G12" s="6"/>
      <c r="H12" s="6">
        <v>44030</v>
      </c>
      <c r="I12" s="6"/>
      <c r="J12" s="6"/>
      <c r="K12" s="20"/>
      <c r="L12" s="20"/>
      <c r="M12" s="20"/>
      <c r="N12" s="20"/>
    </row>
    <row r="13" spans="1:14" x14ac:dyDescent="0.25">
      <c r="A13" s="1" t="s">
        <v>9</v>
      </c>
      <c r="B13" s="19"/>
      <c r="C13" s="19"/>
      <c r="D13" s="6">
        <v>28495</v>
      </c>
      <c r="E13" s="6">
        <v>30050</v>
      </c>
      <c r="F13" s="6">
        <v>32382</v>
      </c>
      <c r="G13" s="6">
        <v>37564</v>
      </c>
      <c r="H13" s="6">
        <v>45336</v>
      </c>
      <c r="I13" s="6">
        <v>47719</v>
      </c>
      <c r="J13" s="6">
        <v>51293</v>
      </c>
      <c r="K13" s="20"/>
      <c r="L13" s="20"/>
      <c r="M13" s="20"/>
      <c r="N13" s="20"/>
    </row>
    <row r="14" spans="1:14" x14ac:dyDescent="0.25">
      <c r="A14" s="1" t="s">
        <v>10</v>
      </c>
      <c r="B14" s="13"/>
      <c r="C14" s="13"/>
      <c r="D14" s="6">
        <v>20701</v>
      </c>
      <c r="E14" s="6">
        <v>21831</v>
      </c>
      <c r="F14" s="6">
        <v>23525</v>
      </c>
      <c r="G14" s="6">
        <v>27289</v>
      </c>
      <c r="H14" s="6">
        <v>32935</v>
      </c>
      <c r="I14" s="6">
        <v>34666</v>
      </c>
      <c r="J14" s="6">
        <v>37263</v>
      </c>
      <c r="K14" s="14"/>
      <c r="L14" s="14"/>
      <c r="M14" s="14"/>
      <c r="N14" s="14"/>
    </row>
    <row r="15" spans="1:14" x14ac:dyDescent="0.25">
      <c r="A15" s="1" t="s">
        <v>11</v>
      </c>
      <c r="B15" s="13"/>
      <c r="C15" s="13"/>
      <c r="D15" s="6">
        <v>21334</v>
      </c>
      <c r="E15" s="6">
        <v>22499</v>
      </c>
      <c r="F15" s="6">
        <v>24245</v>
      </c>
      <c r="G15" s="6">
        <v>28124</v>
      </c>
      <c r="H15" s="6">
        <v>33943</v>
      </c>
      <c r="I15" s="6">
        <v>35727</v>
      </c>
      <c r="J15" s="6">
        <v>38403</v>
      </c>
      <c r="K15" s="14"/>
      <c r="L15" s="14"/>
      <c r="M15" s="14"/>
      <c r="N15" s="14"/>
    </row>
    <row r="16" spans="1:14" x14ac:dyDescent="0.25">
      <c r="A16" s="1" t="s">
        <v>12</v>
      </c>
      <c r="B16" s="13"/>
      <c r="C16" s="13"/>
      <c r="D16" s="6">
        <v>21984</v>
      </c>
      <c r="E16" s="6">
        <v>23184</v>
      </c>
      <c r="F16" s="6">
        <v>24983</v>
      </c>
      <c r="G16" s="6">
        <v>28981</v>
      </c>
      <c r="H16" s="6">
        <v>34977</v>
      </c>
      <c r="I16" s="6">
        <v>36815</v>
      </c>
      <c r="J16" s="6">
        <v>39573</v>
      </c>
      <c r="K16" s="14"/>
      <c r="L16" s="14"/>
      <c r="M16" s="14"/>
      <c r="N16" s="14"/>
    </row>
    <row r="17" spans="1:14" x14ac:dyDescent="0.25">
      <c r="A17" s="1" t="s">
        <v>13</v>
      </c>
      <c r="B17" s="13"/>
      <c r="C17" s="13"/>
      <c r="D17" s="6">
        <v>22346</v>
      </c>
      <c r="E17" s="6">
        <v>23566</v>
      </c>
      <c r="F17" s="6">
        <v>25394</v>
      </c>
      <c r="G17" s="6">
        <v>29457</v>
      </c>
      <c r="H17" s="6">
        <v>35552</v>
      </c>
      <c r="I17" s="6">
        <v>37421</v>
      </c>
      <c r="J17" s="6">
        <v>40224</v>
      </c>
      <c r="K17" s="14"/>
      <c r="L17" s="14"/>
      <c r="M17" s="14"/>
      <c r="N17" s="14"/>
    </row>
    <row r="18" spans="1:14" x14ac:dyDescent="0.25">
      <c r="A18" s="1" t="s">
        <v>14</v>
      </c>
      <c r="B18" s="13"/>
      <c r="C18" s="13"/>
      <c r="D18" s="6">
        <v>23242</v>
      </c>
      <c r="E18" s="6">
        <v>24511</v>
      </c>
      <c r="F18" s="6">
        <v>26413</v>
      </c>
      <c r="G18" s="6">
        <v>30639</v>
      </c>
      <c r="H18" s="6">
        <v>36978</v>
      </c>
      <c r="I18" s="6">
        <v>38922</v>
      </c>
      <c r="J18" s="6">
        <v>41838</v>
      </c>
      <c r="K18" s="14"/>
      <c r="L18" s="14"/>
      <c r="M18" s="14"/>
      <c r="N18" s="14"/>
    </row>
    <row r="19" spans="1:14" x14ac:dyDescent="0.25">
      <c r="A19" s="1" t="s">
        <v>15</v>
      </c>
      <c r="B19" s="13"/>
      <c r="C19" s="13"/>
      <c r="D19" s="6">
        <v>24365</v>
      </c>
      <c r="E19" s="6">
        <v>25695</v>
      </c>
      <c r="F19" s="6">
        <v>27689</v>
      </c>
      <c r="G19" s="6">
        <v>32119</v>
      </c>
      <c r="H19" s="6">
        <v>38764</v>
      </c>
      <c r="I19" s="6">
        <v>40802</v>
      </c>
      <c r="J19" s="6">
        <v>43859</v>
      </c>
      <c r="K19" s="14"/>
      <c r="L19" s="14"/>
      <c r="M19" s="14"/>
      <c r="N19" s="14"/>
    </row>
    <row r="20" spans="1:14" x14ac:dyDescent="0.25">
      <c r="A20" s="1" t="s">
        <v>16</v>
      </c>
      <c r="B20" s="13"/>
      <c r="C20" s="13"/>
      <c r="D20" s="6">
        <v>25348</v>
      </c>
      <c r="E20" s="6">
        <v>26732</v>
      </c>
      <c r="F20" s="6">
        <v>28806</v>
      </c>
      <c r="G20" s="6">
        <v>33415</v>
      </c>
      <c r="H20" s="6">
        <v>40329</v>
      </c>
      <c r="I20" s="6">
        <v>42448</v>
      </c>
      <c r="J20" s="6">
        <v>45629</v>
      </c>
      <c r="K20" s="14"/>
      <c r="L20" s="14"/>
      <c r="M20" s="14"/>
      <c r="N20" s="14"/>
    </row>
    <row r="21" spans="1:14" x14ac:dyDescent="0.25">
      <c r="A21" s="1" t="s">
        <v>17</v>
      </c>
      <c r="B21" s="15"/>
      <c r="C21" s="15"/>
      <c r="D21" s="15"/>
      <c r="E21" s="15"/>
      <c r="F21" s="6">
        <v>35001</v>
      </c>
      <c r="G21" s="6">
        <v>38988</v>
      </c>
      <c r="H21" s="6">
        <v>42973</v>
      </c>
      <c r="I21" s="6">
        <v>45233</v>
      </c>
      <c r="J21" s="6">
        <v>48622</v>
      </c>
      <c r="K21" s="6">
        <v>52658</v>
      </c>
      <c r="L21" s="6">
        <v>55430</v>
      </c>
      <c r="M21" s="6">
        <v>60972</v>
      </c>
      <c r="N21" s="6">
        <v>65000</v>
      </c>
    </row>
    <row r="22" spans="1:14" x14ac:dyDescent="0.25">
      <c r="A22" s="1" t="s">
        <v>18</v>
      </c>
      <c r="B22" s="15"/>
      <c r="C22" s="15"/>
      <c r="D22" s="15"/>
      <c r="E22" s="15"/>
      <c r="F22" s="6">
        <v>36185</v>
      </c>
      <c r="G22" s="6">
        <v>40307</v>
      </c>
      <c r="H22" s="6">
        <v>44428</v>
      </c>
      <c r="I22" s="6">
        <v>46763</v>
      </c>
      <c r="J22" s="6">
        <v>50267</v>
      </c>
      <c r="K22" s="6">
        <v>54440</v>
      </c>
      <c r="L22" s="6">
        <v>57305</v>
      </c>
      <c r="M22" s="6">
        <v>63063</v>
      </c>
      <c r="N22" s="6">
        <v>67200</v>
      </c>
    </row>
    <row r="23" spans="1:14" x14ac:dyDescent="0.25">
      <c r="A23" s="1" t="s">
        <v>19</v>
      </c>
      <c r="B23" s="15"/>
      <c r="C23" s="15"/>
      <c r="D23" s="15"/>
      <c r="E23" s="15"/>
      <c r="F23" s="21">
        <v>38149</v>
      </c>
      <c r="G23" s="6">
        <v>42495</v>
      </c>
      <c r="H23" s="6">
        <v>46839</v>
      </c>
      <c r="I23" s="6">
        <v>49301</v>
      </c>
      <c r="J23" s="6">
        <v>52995</v>
      </c>
      <c r="K23" s="6">
        <v>57395</v>
      </c>
      <c r="L23" s="6">
        <v>60415</v>
      </c>
      <c r="M23" s="6">
        <v>66486</v>
      </c>
      <c r="N23" s="6">
        <v>70847</v>
      </c>
    </row>
    <row r="24" spans="1:14" x14ac:dyDescent="0.25">
      <c r="A24" s="1" t="s">
        <v>20</v>
      </c>
      <c r="B24" s="15"/>
      <c r="C24" s="15"/>
      <c r="D24" s="15"/>
      <c r="E24" s="15"/>
      <c r="F24" s="6">
        <v>39825</v>
      </c>
      <c r="G24" s="6">
        <v>44361</v>
      </c>
      <c r="H24" s="6">
        <v>48897</v>
      </c>
      <c r="I24" s="6">
        <v>51467</v>
      </c>
      <c r="J24" s="6">
        <v>55323</v>
      </c>
      <c r="K24" s="6">
        <v>59916</v>
      </c>
      <c r="L24" s="6">
        <v>63069</v>
      </c>
      <c r="M24" s="6">
        <v>69406</v>
      </c>
      <c r="N24" s="6">
        <v>73960</v>
      </c>
    </row>
    <row r="25" spans="1:14" x14ac:dyDescent="0.25">
      <c r="A25" s="1" t="s">
        <v>21</v>
      </c>
      <c r="B25" s="15"/>
      <c r="C25" s="15"/>
      <c r="D25" s="15"/>
      <c r="E25" s="15"/>
      <c r="F25" s="6">
        <v>41595</v>
      </c>
      <c r="G25" s="6">
        <v>46334</v>
      </c>
      <c r="H25" s="6">
        <v>51071</v>
      </c>
      <c r="I25" s="6">
        <v>53755</v>
      </c>
      <c r="J25" s="6">
        <v>57783</v>
      </c>
      <c r="K25" s="6">
        <v>62580</v>
      </c>
      <c r="L25" s="6">
        <v>65874</v>
      </c>
      <c r="M25" s="6">
        <v>72493</v>
      </c>
      <c r="N25" s="6">
        <v>77248</v>
      </c>
    </row>
    <row r="26" spans="1:14" x14ac:dyDescent="0.25">
      <c r="A26" s="1" t="s">
        <v>22</v>
      </c>
      <c r="B26" s="15"/>
      <c r="C26" s="15"/>
      <c r="D26" s="15"/>
      <c r="E26" s="15"/>
      <c r="F26" s="6">
        <v>43151</v>
      </c>
      <c r="G26" s="6">
        <v>48067</v>
      </c>
      <c r="H26" s="6">
        <v>52981</v>
      </c>
      <c r="I26" s="6">
        <v>55765</v>
      </c>
      <c r="J26" s="6">
        <v>59944</v>
      </c>
      <c r="K26" s="6">
        <v>64920</v>
      </c>
      <c r="L26" s="6">
        <v>68337</v>
      </c>
      <c r="M26" s="6">
        <v>75204</v>
      </c>
      <c r="N26" s="6">
        <v>80137</v>
      </c>
    </row>
    <row r="27" spans="1:14" x14ac:dyDescent="0.25">
      <c r="A27" s="1" t="s">
        <v>23</v>
      </c>
      <c r="B27" s="15"/>
      <c r="C27" s="15"/>
      <c r="D27" s="15"/>
      <c r="E27" s="15"/>
      <c r="F27" s="6">
        <v>44912</v>
      </c>
      <c r="G27" s="6">
        <v>50029</v>
      </c>
      <c r="H27" s="6">
        <v>55144</v>
      </c>
      <c r="I27" s="6">
        <v>58042</v>
      </c>
      <c r="J27" s="6">
        <v>62391</v>
      </c>
      <c r="K27" s="6">
        <v>67571</v>
      </c>
      <c r="L27" s="6">
        <v>71127</v>
      </c>
      <c r="M27" s="6">
        <v>78274</v>
      </c>
      <c r="N27" s="6">
        <v>83408</v>
      </c>
    </row>
    <row r="28" spans="1:14" x14ac:dyDescent="0.25">
      <c r="A28" s="1" t="s">
        <v>24</v>
      </c>
      <c r="B28" s="15"/>
      <c r="C28" s="15"/>
      <c r="D28" s="15"/>
      <c r="E28" s="15"/>
      <c r="F28" s="6">
        <v>47196</v>
      </c>
      <c r="G28" s="6">
        <v>52573</v>
      </c>
      <c r="H28" s="6">
        <v>57948</v>
      </c>
      <c r="I28" s="6">
        <v>60994</v>
      </c>
      <c r="J28" s="6">
        <v>65564</v>
      </c>
      <c r="K28" s="6">
        <v>71007</v>
      </c>
      <c r="L28" s="6">
        <v>74744</v>
      </c>
      <c r="M28" s="6">
        <v>82254</v>
      </c>
      <c r="N28" s="6">
        <v>87650</v>
      </c>
    </row>
    <row r="29" spans="1:14" x14ac:dyDescent="0.25">
      <c r="A29" s="1" t="s">
        <v>25</v>
      </c>
      <c r="B29" s="15"/>
      <c r="C29" s="15"/>
      <c r="D29" s="15"/>
      <c r="E29" s="15"/>
      <c r="F29" s="6">
        <v>49096</v>
      </c>
      <c r="G29" s="6">
        <v>54689</v>
      </c>
      <c r="H29" s="6">
        <v>60280</v>
      </c>
      <c r="I29" s="6">
        <v>63449</v>
      </c>
      <c r="J29" s="6">
        <v>68203</v>
      </c>
      <c r="K29" s="6">
        <v>73865</v>
      </c>
      <c r="L29" s="6">
        <v>77752</v>
      </c>
      <c r="M29" s="6">
        <v>85565</v>
      </c>
      <c r="N29" s="6">
        <v>91178</v>
      </c>
    </row>
    <row r="30" spans="1:14" x14ac:dyDescent="0.25">
      <c r="A30" s="1" t="s">
        <v>26</v>
      </c>
      <c r="B30" s="15"/>
      <c r="C30" s="15"/>
      <c r="D30" s="15"/>
      <c r="E30" s="15"/>
      <c r="F30" s="6">
        <v>51309</v>
      </c>
      <c r="G30" s="6">
        <v>57154</v>
      </c>
      <c r="H30" s="6">
        <v>62998</v>
      </c>
      <c r="I30" s="6">
        <v>66309</v>
      </c>
      <c r="J30" s="6">
        <v>71278</v>
      </c>
      <c r="K30" s="6">
        <v>77195</v>
      </c>
      <c r="L30" s="6">
        <v>81257</v>
      </c>
      <c r="M30" s="6">
        <v>89422</v>
      </c>
      <c r="N30" s="6">
        <v>95288</v>
      </c>
    </row>
    <row r="31" spans="1:14" x14ac:dyDescent="0.25">
      <c r="A31" s="1" t="s">
        <v>27</v>
      </c>
      <c r="B31" s="15"/>
      <c r="C31" s="15"/>
      <c r="D31" s="15"/>
      <c r="E31" s="15"/>
      <c r="F31" s="6">
        <v>53345</v>
      </c>
      <c r="G31" s="6">
        <v>59422</v>
      </c>
      <c r="H31" s="6">
        <v>65498</v>
      </c>
      <c r="I31" s="6">
        <v>68940</v>
      </c>
      <c r="J31" s="6">
        <v>74106</v>
      </c>
      <c r="K31" s="6">
        <v>80258</v>
      </c>
      <c r="L31" s="6">
        <v>84482</v>
      </c>
      <c r="M31" s="6">
        <v>92971</v>
      </c>
      <c r="N31" s="6">
        <v>99070</v>
      </c>
    </row>
    <row r="32" spans="1:14" x14ac:dyDescent="0.25">
      <c r="A32" s="1" t="s">
        <v>28</v>
      </c>
      <c r="B32" s="15"/>
      <c r="C32" s="15"/>
      <c r="D32" s="15"/>
      <c r="E32" s="15"/>
      <c r="F32" s="6">
        <v>54126</v>
      </c>
      <c r="G32" s="6">
        <v>60293</v>
      </c>
      <c r="H32" s="6">
        <v>66457</v>
      </c>
      <c r="I32" s="6">
        <v>69950</v>
      </c>
      <c r="J32" s="6">
        <v>75191</v>
      </c>
      <c r="K32" s="6">
        <v>81433</v>
      </c>
      <c r="L32" s="6">
        <v>85719</v>
      </c>
      <c r="M32" s="6">
        <v>94332</v>
      </c>
      <c r="N32" s="6">
        <v>100520</v>
      </c>
    </row>
    <row r="33" spans="1:14" x14ac:dyDescent="0.25">
      <c r="A33" s="1" t="s">
        <v>60</v>
      </c>
      <c r="B33" s="15"/>
      <c r="C33" s="15"/>
      <c r="D33" s="15"/>
      <c r="E33" s="15"/>
      <c r="F33" s="6">
        <v>54869</v>
      </c>
      <c r="G33" s="6">
        <v>61120</v>
      </c>
      <c r="H33" s="6">
        <v>67369</v>
      </c>
      <c r="I33" s="6">
        <v>70910</v>
      </c>
      <c r="J33" s="6">
        <v>76223</v>
      </c>
      <c r="K33" s="6">
        <v>82551</v>
      </c>
      <c r="L33" s="6">
        <v>86895</v>
      </c>
      <c r="M33" s="6">
        <v>95627</v>
      </c>
      <c r="N33" s="6">
        <v>101900</v>
      </c>
    </row>
    <row r="34" spans="1:14" x14ac:dyDescent="0.25">
      <c r="G34" s="3">
        <f>G33-F33</f>
        <v>6251</v>
      </c>
      <c r="H34" s="3">
        <f t="shared" ref="H34:N34" si="0">H33-G33</f>
        <v>6249</v>
      </c>
      <c r="I34" s="3">
        <f t="shared" si="0"/>
        <v>3541</v>
      </c>
      <c r="J34" s="3">
        <f t="shared" si="0"/>
        <v>5313</v>
      </c>
      <c r="K34" s="3">
        <f t="shared" si="0"/>
        <v>6328</v>
      </c>
      <c r="L34" s="3">
        <f t="shared" si="0"/>
        <v>4344</v>
      </c>
      <c r="M34" s="3">
        <f t="shared" si="0"/>
        <v>8732</v>
      </c>
      <c r="N34" s="3">
        <f t="shared" si="0"/>
        <v>6273</v>
      </c>
    </row>
    <row r="35" spans="1:14" x14ac:dyDescent="0.25">
      <c r="A35" s="22" t="s">
        <v>31</v>
      </c>
      <c r="G35" s="3"/>
    </row>
    <row r="36" spans="1:14" x14ac:dyDescent="0.25">
      <c r="A36" s="22" t="s">
        <v>32</v>
      </c>
      <c r="G36" s="3"/>
    </row>
    <row r="37" spans="1:14" x14ac:dyDescent="0.25">
      <c r="A37" s="22" t="s">
        <v>33</v>
      </c>
      <c r="G37" s="4"/>
    </row>
    <row r="38" spans="1:14" x14ac:dyDescent="0.25">
      <c r="G38" s="3"/>
      <c r="H38" s="3"/>
      <c r="I38" s="3"/>
      <c r="J38" s="3"/>
    </row>
    <row r="39" spans="1:14" x14ac:dyDescent="0.25">
      <c r="G39" s="3"/>
    </row>
    <row r="40" spans="1:14" x14ac:dyDescent="0.25">
      <c r="G40" s="3"/>
    </row>
    <row r="41" spans="1:14" x14ac:dyDescent="0.25">
      <c r="G41" s="4"/>
    </row>
    <row r="42" spans="1:14" x14ac:dyDescent="0.25">
      <c r="E42" s="40"/>
      <c r="G42" s="3"/>
      <c r="H42" s="3"/>
      <c r="I42" s="4"/>
      <c r="J42" s="3"/>
    </row>
    <row r="43" spans="1:14" x14ac:dyDescent="0.25">
      <c r="E43" s="40"/>
      <c r="G43" s="4"/>
    </row>
    <row r="44" spans="1:14" x14ac:dyDescent="0.25">
      <c r="E44" s="40"/>
      <c r="G44" s="3"/>
    </row>
    <row r="45" spans="1:14" x14ac:dyDescent="0.25">
      <c r="E45" s="40"/>
      <c r="G45" s="4"/>
    </row>
    <row r="46" spans="1:14" x14ac:dyDescent="0.25">
      <c r="E46" s="40"/>
      <c r="G46" s="5"/>
      <c r="H46" s="5"/>
      <c r="I46" s="5"/>
      <c r="J46" s="5"/>
    </row>
    <row r="47" spans="1:14" x14ac:dyDescent="0.25">
      <c r="E47" s="40"/>
      <c r="G47" s="5"/>
    </row>
    <row r="48" spans="1:14" x14ac:dyDescent="0.25">
      <c r="E48" s="40"/>
      <c r="G48" s="5"/>
    </row>
    <row r="49" spans="5:5" x14ac:dyDescent="0.25">
      <c r="E49" s="40"/>
    </row>
    <row r="50" spans="5:5" ht="16.5" thickBot="1" x14ac:dyDescent="0.3">
      <c r="E50" s="41"/>
    </row>
  </sheetData>
  <sortState ref="A19:J30">
    <sortCondition ref="A19"/>
  </sortState>
  <phoneticPr fontId="10" type="noConversion"/>
  <pageMargins left="0.75000000000000011" right="0.75000000000000011" top="1" bottom="1" header="0.5" footer="0.5"/>
  <pageSetup paperSize="9" scale="8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18" sqref="E18"/>
    </sheetView>
  </sheetViews>
  <sheetFormatPr defaultColWidth="11" defaultRowHeight="15.75" x14ac:dyDescent="0.25"/>
  <sheetData>
    <row r="1" spans="1:14" ht="18.75" x14ac:dyDescent="0.3">
      <c r="A1" s="24" t="s">
        <v>57</v>
      </c>
    </row>
    <row r="3" spans="1:14" x14ac:dyDescent="0.25">
      <c r="A3" s="18" t="s">
        <v>1</v>
      </c>
      <c r="B3" s="2">
        <v>0.01</v>
      </c>
      <c r="C3" s="2">
        <v>0.02</v>
      </c>
      <c r="D3" s="2">
        <v>0.03</v>
      </c>
      <c r="E3" s="2">
        <v>3.5000000000000003E-2</v>
      </c>
      <c r="F3" s="2">
        <v>0.04</v>
      </c>
      <c r="G3" s="2">
        <v>4.4999999999999998E-2</v>
      </c>
      <c r="H3" s="2">
        <v>0.05</v>
      </c>
      <c r="I3" s="2">
        <v>5.5E-2</v>
      </c>
      <c r="J3" s="2">
        <v>0.06</v>
      </c>
      <c r="K3" s="2">
        <v>6.5000000000000002E-2</v>
      </c>
      <c r="L3" s="2">
        <v>7.0000000000000007E-2</v>
      </c>
      <c r="M3" s="2">
        <v>7.4999999999999997E-2</v>
      </c>
      <c r="N3" s="2">
        <v>0.08</v>
      </c>
    </row>
    <row r="4" spans="1:14" x14ac:dyDescent="0.25">
      <c r="A4" s="1" t="s">
        <v>17</v>
      </c>
      <c r="B4" s="15"/>
      <c r="C4" s="15"/>
      <c r="D4" s="15"/>
      <c r="E4" s="15"/>
      <c r="F4" s="6">
        <v>35001</v>
      </c>
      <c r="G4" s="6">
        <v>38988</v>
      </c>
      <c r="H4" s="6">
        <v>42973</v>
      </c>
      <c r="I4" s="6">
        <v>45233</v>
      </c>
      <c r="J4" s="6">
        <v>48622</v>
      </c>
      <c r="K4" s="6">
        <v>52658</v>
      </c>
      <c r="L4" s="6">
        <v>55430</v>
      </c>
      <c r="M4" s="6">
        <v>60972</v>
      </c>
      <c r="N4" s="6">
        <v>65000</v>
      </c>
    </row>
    <row r="5" spans="1:14" x14ac:dyDescent="0.25">
      <c r="A5" s="1" t="s">
        <v>18</v>
      </c>
      <c r="B5" s="15"/>
      <c r="C5" s="15"/>
      <c r="D5" s="15"/>
      <c r="E5" s="15"/>
      <c r="F5" s="6">
        <f>F4*(1+(SUMIFS('CPI data raw'!$C$15:$C$280,'CPI data raw'!$D$15:$D$280,12,'CPI data raw'!$E$15:$E$280,LEFT('CPI indexed'!$A5,4))/100))</f>
        <v>35981.027999999998</v>
      </c>
      <c r="G5" s="6">
        <f>G4*(1+(SUMIFS('CPI data raw'!$C$15:$C$280,'CPI data raw'!$D$15:$D$280,12,'CPI data raw'!$E$15:$E$280,LEFT('CPI indexed'!$A5,4))/100))</f>
        <v>40079.664000000004</v>
      </c>
      <c r="H5" s="6">
        <f>H4*(1+(SUMIFS('CPI data raw'!$C$15:$C$280,'CPI data raw'!$D$15:$D$280,12,'CPI data raw'!$E$15:$E$280,LEFT('CPI indexed'!$A5,4))/100))</f>
        <v>44176.243999999999</v>
      </c>
      <c r="I5" s="6">
        <f>I4*(1+(SUMIFS('CPI data raw'!$C$15:$C$280,'CPI data raw'!$D$15:$D$280,12,'CPI data raw'!$E$15:$E$280,LEFT('CPI indexed'!$A5,4))/100))</f>
        <v>46499.523999999998</v>
      </c>
      <c r="J5" s="6">
        <f>J4*(1+(SUMIFS('CPI data raw'!$C$15:$C$280,'CPI data raw'!$D$15:$D$280,12,'CPI data raw'!$E$15:$E$280,LEFT('CPI indexed'!$A5,4))/100))</f>
        <v>49983.416000000005</v>
      </c>
      <c r="K5" s="6">
        <f>K4*(1+(SUMIFS('CPI data raw'!$C$15:$C$280,'CPI data raw'!$D$15:$D$280,12,'CPI data raw'!$E$15:$E$280,LEFT('CPI indexed'!$A5,4))/100))</f>
        <v>54132.423999999999</v>
      </c>
      <c r="L5" s="6">
        <f>L4*(1+(SUMIFS('CPI data raw'!$C$15:$C$280,'CPI data raw'!$D$15:$D$280,12,'CPI data raw'!$E$15:$E$280,LEFT('CPI indexed'!$A5,4))/100))</f>
        <v>56982.04</v>
      </c>
      <c r="M5" s="6">
        <f>M4*(1+(SUMIFS('CPI data raw'!$C$15:$C$280,'CPI data raw'!$D$15:$D$280,12,'CPI data raw'!$E$15:$E$280,LEFT('CPI indexed'!$A5,4))/100))</f>
        <v>62679.216</v>
      </c>
      <c r="N5" s="6">
        <f>N4*(1+(SUMIFS('CPI data raw'!$C$15:$C$280,'CPI data raw'!$D$15:$D$280,12,'CPI data raw'!$E$15:$E$280,LEFT('CPI indexed'!$A5,4))/100))</f>
        <v>66820</v>
      </c>
    </row>
    <row r="6" spans="1:14" x14ac:dyDescent="0.25">
      <c r="A6" s="1" t="s">
        <v>19</v>
      </c>
      <c r="B6" s="15"/>
      <c r="C6" s="15"/>
      <c r="D6" s="15"/>
      <c r="E6" s="15"/>
      <c r="F6" s="6">
        <f>F5*(1+(SUMIFS('CPI data raw'!$C$15:$C$280,'CPI data raw'!$D$15:$D$280,12,'CPI data raw'!$E$15:$E$280,LEFT('CPI indexed'!$A6,4))/100))</f>
        <v>37168.401923999998</v>
      </c>
      <c r="G6" s="6">
        <f>G5*(1+(SUMIFS('CPI data raw'!$C$15:$C$280,'CPI data raw'!$D$15:$D$280,12,'CPI data raw'!$E$15:$E$280,LEFT('CPI indexed'!$A6,4))/100))</f>
        <v>41402.292912000004</v>
      </c>
      <c r="H6" s="6">
        <f>H5*(1+(SUMIFS('CPI data raw'!$C$15:$C$280,'CPI data raw'!$D$15:$D$280,12,'CPI data raw'!$E$15:$E$280,LEFT('CPI indexed'!$A6,4))/100))</f>
        <v>45634.060051999993</v>
      </c>
      <c r="I6" s="6">
        <f>I5*(1+(SUMIFS('CPI data raw'!$C$15:$C$280,'CPI data raw'!$D$15:$D$280,12,'CPI data raw'!$E$15:$E$280,LEFT('CPI indexed'!$A6,4))/100))</f>
        <v>48034.008291999991</v>
      </c>
      <c r="J6" s="6">
        <f>J5*(1+(SUMIFS('CPI data raw'!$C$15:$C$280,'CPI data raw'!$D$15:$D$280,12,'CPI data raw'!$E$15:$E$280,LEFT('CPI indexed'!$A6,4))/100))</f>
        <v>51632.868728000001</v>
      </c>
      <c r="K6" s="6">
        <f>K5*(1+(SUMIFS('CPI data raw'!$C$15:$C$280,'CPI data raw'!$D$15:$D$280,12,'CPI data raw'!$E$15:$E$280,LEFT('CPI indexed'!$A6,4))/100))</f>
        <v>55918.793991999992</v>
      </c>
      <c r="L6" s="6">
        <f>L5*(1+(SUMIFS('CPI data raw'!$C$15:$C$280,'CPI data raw'!$D$15:$D$280,12,'CPI data raw'!$E$15:$E$280,LEFT('CPI indexed'!$A6,4))/100))</f>
        <v>58862.447319999999</v>
      </c>
      <c r="M6" s="6">
        <f>M5*(1+(SUMIFS('CPI data raw'!$C$15:$C$280,'CPI data raw'!$D$15:$D$280,12,'CPI data raw'!$E$15:$E$280,LEFT('CPI indexed'!$A6,4))/100))</f>
        <v>64747.630127999997</v>
      </c>
      <c r="N6" s="6">
        <f>N5*(1+(SUMIFS('CPI data raw'!$C$15:$C$280,'CPI data raw'!$D$15:$D$280,12,'CPI data raw'!$E$15:$E$280,LEFT('CPI indexed'!$A6,4))/100))</f>
        <v>69025.06</v>
      </c>
    </row>
    <row r="7" spans="1:14" x14ac:dyDescent="0.25">
      <c r="A7" s="1" t="s">
        <v>20</v>
      </c>
      <c r="B7" s="15"/>
      <c r="C7" s="15"/>
      <c r="D7" s="15"/>
      <c r="E7" s="15"/>
      <c r="F7" s="6">
        <f>F6*(1+(SUMIFS('CPI data raw'!$C$15:$C$280,'CPI data raw'!$D$15:$D$280,12,'CPI data raw'!$E$15:$E$280,LEFT('CPI indexed'!$A7,4))/100))</f>
        <v>38246.285579795993</v>
      </c>
      <c r="G7" s="6">
        <f>G6*(1+(SUMIFS('CPI data raw'!$C$15:$C$280,'CPI data raw'!$D$15:$D$280,12,'CPI data raw'!$E$15:$E$280,LEFT('CPI indexed'!$A7,4))/100))</f>
        <v>42602.959406448004</v>
      </c>
      <c r="H7" s="6">
        <f>H6*(1+(SUMIFS('CPI data raw'!$C$15:$C$280,'CPI data raw'!$D$15:$D$280,12,'CPI data raw'!$E$15:$E$280,LEFT('CPI indexed'!$A7,4))/100))</f>
        <v>46957.447793507992</v>
      </c>
      <c r="I7" s="6">
        <f>I6*(1+(SUMIFS('CPI data raw'!$C$15:$C$280,'CPI data raw'!$D$15:$D$280,12,'CPI data raw'!$E$15:$E$280,LEFT('CPI indexed'!$A7,4))/100))</f>
        <v>49426.994532467987</v>
      </c>
      <c r="J7" s="6">
        <f>J6*(1+(SUMIFS('CPI data raw'!$C$15:$C$280,'CPI data raw'!$D$15:$D$280,12,'CPI data raw'!$E$15:$E$280,LEFT('CPI indexed'!$A7,4))/100))</f>
        <v>53130.221921111995</v>
      </c>
      <c r="K7" s="6">
        <f>K6*(1+(SUMIFS('CPI data raw'!$C$15:$C$280,'CPI data raw'!$D$15:$D$280,12,'CPI data raw'!$E$15:$E$280,LEFT('CPI indexed'!$A7,4))/100))</f>
        <v>57540.439017767989</v>
      </c>
      <c r="L7" s="6">
        <f>L6*(1+(SUMIFS('CPI data raw'!$C$15:$C$280,'CPI data raw'!$D$15:$D$280,12,'CPI data raw'!$E$15:$E$280,LEFT('CPI indexed'!$A7,4))/100))</f>
        <v>60569.458292279996</v>
      </c>
      <c r="M7" s="6">
        <f>M6*(1+(SUMIFS('CPI data raw'!$C$15:$C$280,'CPI data raw'!$D$15:$D$280,12,'CPI data raw'!$E$15:$E$280,LEFT('CPI indexed'!$A7,4))/100))</f>
        <v>66625.311401711995</v>
      </c>
      <c r="N7" s="6">
        <f>N6*(1+(SUMIFS('CPI data raw'!$C$15:$C$280,'CPI data raw'!$D$15:$D$280,12,'CPI data raw'!$E$15:$E$280,LEFT('CPI indexed'!$A7,4))/100))</f>
        <v>71026.786739999996</v>
      </c>
    </row>
    <row r="8" spans="1:14" x14ac:dyDescent="0.25">
      <c r="A8" s="1" t="s">
        <v>21</v>
      </c>
      <c r="B8" s="15"/>
      <c r="C8" s="15"/>
      <c r="D8" s="15"/>
      <c r="E8" s="15"/>
      <c r="F8" s="6">
        <f>F7*(1+(SUMIFS('CPI data raw'!$C$15:$C$280,'CPI data raw'!$D$15:$D$280,12,'CPI data raw'!$E$15:$E$280,LEFT('CPI indexed'!$A8,4))/100))</f>
        <v>39661.398146248444</v>
      </c>
      <c r="G8" s="6">
        <f>G7*(1+(SUMIFS('CPI data raw'!$C$15:$C$280,'CPI data raw'!$D$15:$D$280,12,'CPI data raw'!$E$15:$E$280,LEFT('CPI indexed'!$A8,4))/100))</f>
        <v>44179.268904486577</v>
      </c>
      <c r="H8" s="6">
        <f>H7*(1+(SUMIFS('CPI data raw'!$C$15:$C$280,'CPI data raw'!$D$15:$D$280,12,'CPI data raw'!$E$15:$E$280,LEFT('CPI indexed'!$A8,4))/100))</f>
        <v>48694.873361867787</v>
      </c>
      <c r="I8" s="6">
        <f>I7*(1+(SUMIFS('CPI data raw'!$C$15:$C$280,'CPI data raw'!$D$15:$D$280,12,'CPI data raw'!$E$15:$E$280,LEFT('CPI indexed'!$A8,4))/100))</f>
        <v>51255.793330169297</v>
      </c>
      <c r="J8" s="6">
        <f>J7*(1+(SUMIFS('CPI data raw'!$C$15:$C$280,'CPI data raw'!$D$15:$D$280,12,'CPI data raw'!$E$15:$E$280,LEFT('CPI indexed'!$A8,4))/100))</f>
        <v>55096.040132193135</v>
      </c>
      <c r="K8" s="6">
        <f>K7*(1+(SUMIFS('CPI data raw'!$C$15:$C$280,'CPI data raw'!$D$15:$D$280,12,'CPI data raw'!$E$15:$E$280,LEFT('CPI indexed'!$A8,4))/100))</f>
        <v>59669.435261425402</v>
      </c>
      <c r="L8" s="6">
        <f>L7*(1+(SUMIFS('CPI data raw'!$C$15:$C$280,'CPI data raw'!$D$15:$D$280,12,'CPI data raw'!$E$15:$E$280,LEFT('CPI indexed'!$A8,4))/100))</f>
        <v>62810.52824909435</v>
      </c>
      <c r="M8" s="6">
        <f>M7*(1+(SUMIFS('CPI data raw'!$C$15:$C$280,'CPI data raw'!$D$15:$D$280,12,'CPI data raw'!$E$15:$E$280,LEFT('CPI indexed'!$A8,4))/100))</f>
        <v>69090.447923575339</v>
      </c>
      <c r="N8" s="6">
        <f>N7*(1+(SUMIFS('CPI data raw'!$C$15:$C$280,'CPI data raw'!$D$15:$D$280,12,'CPI data raw'!$E$15:$E$280,LEFT('CPI indexed'!$A8,4))/100))</f>
        <v>73654.777849379985</v>
      </c>
    </row>
    <row r="9" spans="1:14" x14ac:dyDescent="0.25">
      <c r="A9" s="1" t="s">
        <v>22</v>
      </c>
      <c r="B9" s="15"/>
      <c r="C9" s="15"/>
      <c r="D9" s="15"/>
      <c r="E9" s="15"/>
      <c r="F9" s="6">
        <f>F8*(1+(SUMIFS('CPI data raw'!$C$15:$C$280,'CPI data raw'!$D$15:$D$280,12,'CPI data raw'!$E$15:$E$280,LEFT('CPI indexed'!$A9,4))/100))</f>
        <v>40494.287507319656</v>
      </c>
      <c r="G9" s="6">
        <f>G8*(1+(SUMIFS('CPI data raw'!$C$15:$C$280,'CPI data raw'!$D$15:$D$280,12,'CPI data raw'!$E$15:$E$280,LEFT('CPI indexed'!$A9,4))/100))</f>
        <v>45107.033551480788</v>
      </c>
      <c r="H9" s="6">
        <f>H8*(1+(SUMIFS('CPI data raw'!$C$15:$C$280,'CPI data raw'!$D$15:$D$280,12,'CPI data raw'!$E$15:$E$280,LEFT('CPI indexed'!$A9,4))/100))</f>
        <v>49717.465702467009</v>
      </c>
      <c r="I9" s="6">
        <f>I8*(1+(SUMIFS('CPI data raw'!$C$15:$C$280,'CPI data raw'!$D$15:$D$280,12,'CPI data raw'!$E$15:$E$280,LEFT('CPI indexed'!$A9,4))/100))</f>
        <v>52332.16499010285</v>
      </c>
      <c r="J9" s="6">
        <f>J8*(1+(SUMIFS('CPI data raw'!$C$15:$C$280,'CPI data raw'!$D$15:$D$280,12,'CPI data raw'!$E$15:$E$280,LEFT('CPI indexed'!$A9,4))/100))</f>
        <v>56253.056974969186</v>
      </c>
      <c r="K9" s="6">
        <f>K8*(1+(SUMIFS('CPI data raw'!$C$15:$C$280,'CPI data raw'!$D$15:$D$280,12,'CPI data raw'!$E$15:$E$280,LEFT('CPI indexed'!$A9,4))/100))</f>
        <v>60922.49340191533</v>
      </c>
      <c r="L9" s="6">
        <f>L8*(1+(SUMIFS('CPI data raw'!$C$15:$C$280,'CPI data raw'!$D$15:$D$280,12,'CPI data raw'!$E$15:$E$280,LEFT('CPI indexed'!$A9,4))/100))</f>
        <v>64129.549342325328</v>
      </c>
      <c r="M9" s="6">
        <f>M8*(1+(SUMIFS('CPI data raw'!$C$15:$C$280,'CPI data raw'!$D$15:$D$280,12,'CPI data raw'!$E$15:$E$280,LEFT('CPI indexed'!$A9,4))/100))</f>
        <v>70541.34732997042</v>
      </c>
      <c r="N9" s="6">
        <f>N8*(1+(SUMIFS('CPI data raw'!$C$15:$C$280,'CPI data raw'!$D$15:$D$280,12,'CPI data raw'!$E$15:$E$280,LEFT('CPI indexed'!$A9,4))/100))</f>
        <v>75201.528184216964</v>
      </c>
    </row>
    <row r="10" spans="1:14" x14ac:dyDescent="0.25">
      <c r="A10" s="1" t="s">
        <v>23</v>
      </c>
      <c r="B10" s="15"/>
      <c r="C10" s="15"/>
      <c r="D10" s="15"/>
      <c r="E10" s="15"/>
      <c r="F10" s="6">
        <f>F9*(1+(SUMIFS('CPI data raw'!$C$15:$C$280,'CPI data raw'!$D$15:$D$280,12,'CPI data raw'!$E$15:$E$280,LEFT('CPI indexed'!$A10,4))/100))</f>
        <v>41628.127557524604</v>
      </c>
      <c r="G10" s="6">
        <f>G9*(1+(SUMIFS('CPI data raw'!$C$15:$C$280,'CPI data raw'!$D$15:$D$280,12,'CPI data raw'!$E$15:$E$280,LEFT('CPI indexed'!$A10,4))/100))</f>
        <v>46370.030490922254</v>
      </c>
      <c r="H10" s="6">
        <f>H9*(1+(SUMIFS('CPI data raw'!$C$15:$C$280,'CPI data raw'!$D$15:$D$280,12,'CPI data raw'!$E$15:$E$280,LEFT('CPI indexed'!$A10,4))/100))</f>
        <v>51109.55474213609</v>
      </c>
      <c r="I10" s="6">
        <f>I9*(1+(SUMIFS('CPI data raw'!$C$15:$C$280,'CPI data raw'!$D$15:$D$280,12,'CPI data raw'!$E$15:$E$280,LEFT('CPI indexed'!$A10,4))/100))</f>
        <v>53797.465609825733</v>
      </c>
      <c r="J10" s="6">
        <f>J9*(1+(SUMIFS('CPI data raw'!$C$15:$C$280,'CPI data raw'!$D$15:$D$280,12,'CPI data raw'!$E$15:$E$280,LEFT('CPI indexed'!$A10,4))/100))</f>
        <v>57828.142570268326</v>
      </c>
      <c r="K10" s="6">
        <f>K9*(1+(SUMIFS('CPI data raw'!$C$15:$C$280,'CPI data raw'!$D$15:$D$280,12,'CPI data raw'!$E$15:$E$280,LEFT('CPI indexed'!$A10,4))/100))</f>
        <v>62628.32321716896</v>
      </c>
      <c r="L10" s="6">
        <f>L9*(1+(SUMIFS('CPI data raw'!$C$15:$C$280,'CPI data raw'!$D$15:$D$280,12,'CPI data raw'!$E$15:$E$280,LEFT('CPI indexed'!$A10,4))/100))</f>
        <v>65925.176723910437</v>
      </c>
      <c r="M10" s="6">
        <f>M9*(1+(SUMIFS('CPI data raw'!$C$15:$C$280,'CPI data raw'!$D$15:$D$280,12,'CPI data raw'!$E$15:$E$280,LEFT('CPI indexed'!$A10,4))/100))</f>
        <v>72516.505055209593</v>
      </c>
      <c r="N10" s="6">
        <f>N9*(1+(SUMIFS('CPI data raw'!$C$15:$C$280,'CPI data raw'!$D$15:$D$280,12,'CPI data raw'!$E$15:$E$280,LEFT('CPI indexed'!$A10,4))/100))</f>
        <v>77307.170973375047</v>
      </c>
    </row>
    <row r="11" spans="1:14" x14ac:dyDescent="0.25">
      <c r="A11" s="1" t="s">
        <v>24</v>
      </c>
      <c r="B11" s="15"/>
      <c r="C11" s="15"/>
      <c r="D11" s="15"/>
      <c r="E11" s="15"/>
      <c r="F11" s="6">
        <f>F10*(1+(SUMIFS('CPI data raw'!$C$15:$C$280,'CPI data raw'!$D$15:$D$280,12,'CPI data raw'!$E$15:$E$280,LEFT('CPI indexed'!$A11,4))/100))</f>
        <v>42876.971384250341</v>
      </c>
      <c r="G11" s="6">
        <f>G10*(1+(SUMIFS('CPI data raw'!$C$15:$C$280,'CPI data raw'!$D$15:$D$280,12,'CPI data raw'!$E$15:$E$280,LEFT('CPI indexed'!$A11,4))/100))</f>
        <v>47761.131405649925</v>
      </c>
      <c r="H11" s="6">
        <f>H10*(1+(SUMIFS('CPI data raw'!$C$15:$C$280,'CPI data raw'!$D$15:$D$280,12,'CPI data raw'!$E$15:$E$280,LEFT('CPI indexed'!$A11,4))/100))</f>
        <v>52642.841384400177</v>
      </c>
      <c r="I11" s="6">
        <f>I10*(1+(SUMIFS('CPI data raw'!$C$15:$C$280,'CPI data raw'!$D$15:$D$280,12,'CPI data raw'!$E$15:$E$280,LEFT('CPI indexed'!$A11,4))/100))</f>
        <v>55411.389578120506</v>
      </c>
      <c r="J11" s="6">
        <f>J10*(1+(SUMIFS('CPI data raw'!$C$15:$C$280,'CPI data raw'!$D$15:$D$280,12,'CPI data raw'!$E$15:$E$280,LEFT('CPI indexed'!$A11,4))/100))</f>
        <v>59562.986847376378</v>
      </c>
      <c r="K11" s="6">
        <f>K10*(1+(SUMIFS('CPI data raw'!$C$15:$C$280,'CPI data raw'!$D$15:$D$280,12,'CPI data raw'!$E$15:$E$280,LEFT('CPI indexed'!$A11,4))/100))</f>
        <v>64507.172913684029</v>
      </c>
      <c r="L11" s="6">
        <f>L10*(1+(SUMIFS('CPI data raw'!$C$15:$C$280,'CPI data raw'!$D$15:$D$280,12,'CPI data raw'!$E$15:$E$280,LEFT('CPI indexed'!$A11,4))/100))</f>
        <v>67902.932025627757</v>
      </c>
      <c r="M11" s="6">
        <f>M10*(1+(SUMIFS('CPI data raw'!$C$15:$C$280,'CPI data raw'!$D$15:$D$280,12,'CPI data raw'!$E$15:$E$280,LEFT('CPI indexed'!$A11,4))/100))</f>
        <v>74692.00020686588</v>
      </c>
      <c r="N11" s="6">
        <f>N10*(1+(SUMIFS('CPI data raw'!$C$15:$C$280,'CPI data raw'!$D$15:$D$280,12,'CPI data raw'!$E$15:$E$280,LEFT('CPI indexed'!$A11,4))/100))</f>
        <v>79626.386102576304</v>
      </c>
    </row>
    <row r="12" spans="1:14" x14ac:dyDescent="0.25">
      <c r="A12" s="1" t="s">
        <v>25</v>
      </c>
      <c r="B12" s="15"/>
      <c r="C12" s="15"/>
      <c r="D12" s="15"/>
      <c r="E12" s="15"/>
      <c r="F12" s="6">
        <f>F11*(1+(SUMIFS('CPI data raw'!$C$15:$C$280,'CPI data raw'!$D$15:$D$280,12,'CPI data raw'!$E$15:$E$280,LEFT('CPI indexed'!$A12,4))/100))</f>
        <v>43820.26475470385</v>
      </c>
      <c r="G12" s="6">
        <f>G11*(1+(SUMIFS('CPI data raw'!$C$15:$C$280,'CPI data raw'!$D$15:$D$280,12,'CPI data raw'!$E$15:$E$280,LEFT('CPI indexed'!$A12,4))/100))</f>
        <v>48811.876296574221</v>
      </c>
      <c r="H12" s="6">
        <f>H11*(1+(SUMIFS('CPI data raw'!$C$15:$C$280,'CPI data raw'!$D$15:$D$280,12,'CPI data raw'!$E$15:$E$280,LEFT('CPI indexed'!$A12,4))/100))</f>
        <v>53800.983894856981</v>
      </c>
      <c r="I12" s="6">
        <f>I11*(1+(SUMIFS('CPI data raw'!$C$15:$C$280,'CPI data raw'!$D$15:$D$280,12,'CPI data raw'!$E$15:$E$280,LEFT('CPI indexed'!$A12,4))/100))</f>
        <v>56630.44014883916</v>
      </c>
      <c r="J12" s="6">
        <f>J11*(1+(SUMIFS('CPI data raw'!$C$15:$C$280,'CPI data raw'!$D$15:$D$280,12,'CPI data raw'!$E$15:$E$280,LEFT('CPI indexed'!$A12,4))/100))</f>
        <v>60873.372558018658</v>
      </c>
      <c r="K12" s="6">
        <f>K11*(1+(SUMIFS('CPI data raw'!$C$15:$C$280,'CPI data raw'!$D$15:$D$280,12,'CPI data raw'!$E$15:$E$280,LEFT('CPI indexed'!$A12,4))/100))</f>
        <v>65926.33071778508</v>
      </c>
      <c r="L12" s="6">
        <f>L11*(1+(SUMIFS('CPI data raw'!$C$15:$C$280,'CPI data raw'!$D$15:$D$280,12,'CPI data raw'!$E$15:$E$280,LEFT('CPI indexed'!$A12,4))/100))</f>
        <v>69396.796530191568</v>
      </c>
      <c r="M12" s="6">
        <f>M11*(1+(SUMIFS('CPI data raw'!$C$15:$C$280,'CPI data raw'!$D$15:$D$280,12,'CPI data raw'!$E$15:$E$280,LEFT('CPI indexed'!$A12,4))/100))</f>
        <v>76335.224211416935</v>
      </c>
      <c r="N12" s="6">
        <f>N11*(1+(SUMIFS('CPI data raw'!$C$15:$C$280,'CPI data raw'!$D$15:$D$280,12,'CPI data raw'!$E$15:$E$280,LEFT('CPI indexed'!$A12,4))/100))</f>
        <v>81378.166596832991</v>
      </c>
    </row>
    <row r="13" spans="1:14" x14ac:dyDescent="0.25">
      <c r="A13" s="1" t="s">
        <v>26</v>
      </c>
      <c r="B13" s="15"/>
      <c r="C13" s="15"/>
      <c r="D13" s="15"/>
      <c r="E13" s="15"/>
      <c r="F13" s="6">
        <f>F12*(1+(SUMIFS('CPI data raw'!$C$15:$C$280,'CPI data raw'!$D$15:$D$280,12,'CPI data raw'!$E$15:$E$280,LEFT('CPI indexed'!$A13,4))/100))</f>
        <v>45003.411903080851</v>
      </c>
      <c r="G13" s="6">
        <f>G12*(1+(SUMIFS('CPI data raw'!$C$15:$C$280,'CPI data raw'!$D$15:$D$280,12,'CPI data raw'!$E$15:$E$280,LEFT('CPI indexed'!$A13,4))/100))</f>
        <v>50129.796956581718</v>
      </c>
      <c r="H13" s="6">
        <f>H12*(1+(SUMIFS('CPI data raw'!$C$15:$C$280,'CPI data raw'!$D$15:$D$280,12,'CPI data raw'!$E$15:$E$280,LEFT('CPI indexed'!$A13,4))/100))</f>
        <v>55253.610460018113</v>
      </c>
      <c r="I13" s="6">
        <f>I12*(1+(SUMIFS('CPI data raw'!$C$15:$C$280,'CPI data raw'!$D$15:$D$280,12,'CPI data raw'!$E$15:$E$280,LEFT('CPI indexed'!$A13,4))/100))</f>
        <v>58159.462032857809</v>
      </c>
      <c r="J13" s="6">
        <f>J12*(1+(SUMIFS('CPI data raw'!$C$15:$C$280,'CPI data raw'!$D$15:$D$280,12,'CPI data raw'!$E$15:$E$280,LEFT('CPI indexed'!$A13,4))/100))</f>
        <v>62516.953617085157</v>
      </c>
      <c r="K13" s="6">
        <f>K12*(1+(SUMIFS('CPI data raw'!$C$15:$C$280,'CPI data raw'!$D$15:$D$280,12,'CPI data raw'!$E$15:$E$280,LEFT('CPI indexed'!$A13,4))/100))</f>
        <v>67706.341647165274</v>
      </c>
      <c r="L13" s="6">
        <f>L12*(1+(SUMIFS('CPI data raw'!$C$15:$C$280,'CPI data raw'!$D$15:$D$280,12,'CPI data raw'!$E$15:$E$280,LEFT('CPI indexed'!$A13,4))/100))</f>
        <v>71270.510036506734</v>
      </c>
      <c r="M13" s="6">
        <f>M12*(1+(SUMIFS('CPI data raw'!$C$15:$C$280,'CPI data raw'!$D$15:$D$280,12,'CPI data raw'!$E$15:$E$280,LEFT('CPI indexed'!$A13,4))/100))</f>
        <v>78396.275265125179</v>
      </c>
      <c r="N13" s="6">
        <f>N12*(1+(SUMIFS('CPI data raw'!$C$15:$C$280,'CPI data raw'!$D$15:$D$280,12,'CPI data raw'!$E$15:$E$280,LEFT('CPI indexed'!$A13,4))/100))</f>
        <v>83575.377094947471</v>
      </c>
    </row>
    <row r="14" spans="1:14" x14ac:dyDescent="0.25">
      <c r="A14" s="1" t="s">
        <v>27</v>
      </c>
      <c r="B14" s="15"/>
      <c r="C14" s="15"/>
      <c r="D14" s="15"/>
      <c r="E14" s="15"/>
      <c r="F14" s="6">
        <f>F13*(1+(SUMIFS('CPI data raw'!$C$15:$C$280,'CPI data raw'!$D$15:$D$280,12,'CPI data raw'!$E$15:$E$280,LEFT('CPI indexed'!$A14,4))/100))</f>
        <v>45768.469905433223</v>
      </c>
      <c r="G14" s="6">
        <f>G13*(1+(SUMIFS('CPI data raw'!$C$15:$C$280,'CPI data raw'!$D$15:$D$280,12,'CPI data raw'!$E$15:$E$280,LEFT('CPI indexed'!$A14,4))/100))</f>
        <v>50982.003504843604</v>
      </c>
      <c r="H14" s="6">
        <f>H13*(1+(SUMIFS('CPI data raw'!$C$15:$C$280,'CPI data raw'!$D$15:$D$280,12,'CPI data raw'!$E$15:$E$280,LEFT('CPI indexed'!$A14,4))/100))</f>
        <v>56192.921837838418</v>
      </c>
      <c r="I14" s="6">
        <f>I13*(1+(SUMIFS('CPI data raw'!$C$15:$C$280,'CPI data raw'!$D$15:$D$280,12,'CPI data raw'!$E$15:$E$280,LEFT('CPI indexed'!$A14,4))/100))</f>
        <v>59148.172887416389</v>
      </c>
      <c r="J14" s="6">
        <f>J13*(1+(SUMIFS('CPI data raw'!$C$15:$C$280,'CPI data raw'!$D$15:$D$280,12,'CPI data raw'!$E$15:$E$280,LEFT('CPI indexed'!$A14,4))/100))</f>
        <v>63579.741828575599</v>
      </c>
      <c r="K14" s="6">
        <f>K13*(1+(SUMIFS('CPI data raw'!$C$15:$C$280,'CPI data raw'!$D$15:$D$280,12,'CPI data raw'!$E$15:$E$280,LEFT('CPI indexed'!$A14,4))/100))</f>
        <v>68857.349455167074</v>
      </c>
      <c r="L14" s="6">
        <f>L13*(1+(SUMIFS('CPI data raw'!$C$15:$C$280,'CPI data raw'!$D$15:$D$280,12,'CPI data raw'!$E$15:$E$280,LEFT('CPI indexed'!$A14,4))/100))</f>
        <v>72482.108707127336</v>
      </c>
      <c r="M14" s="6">
        <f>M13*(1+(SUMIFS('CPI data raw'!$C$15:$C$280,'CPI data raw'!$D$15:$D$280,12,'CPI data raw'!$E$15:$E$280,LEFT('CPI indexed'!$A14,4))/100))</f>
        <v>79729.011944632293</v>
      </c>
      <c r="N14" s="6">
        <f>N13*(1+(SUMIFS('CPI data raw'!$C$15:$C$280,'CPI data raw'!$D$15:$D$280,12,'CPI data raw'!$E$15:$E$280,LEFT('CPI indexed'!$A14,4))/100))</f>
        <v>84996.158505561572</v>
      </c>
    </row>
    <row r="15" spans="1:14" x14ac:dyDescent="0.25">
      <c r="A15" s="1" t="s">
        <v>28</v>
      </c>
      <c r="B15" s="15"/>
      <c r="C15" s="15"/>
      <c r="D15" s="15"/>
      <c r="E15" s="15"/>
      <c r="F15" s="6">
        <f>F14*(1+(SUMIFS('CPI data raw'!$C$15:$C$280,'CPI data raw'!$D$15:$D$280,12,'CPI data raw'!$E$15:$E$280,LEFT('CPI indexed'!$A15,4))/100))</f>
        <v>46546.533893825581</v>
      </c>
      <c r="G15" s="6">
        <f>G14*(1+(SUMIFS('CPI data raw'!$C$15:$C$280,'CPI data raw'!$D$15:$D$280,12,'CPI data raw'!$E$15:$E$280,LEFT('CPI indexed'!$A15,4))/100))</f>
        <v>51848.697564425944</v>
      </c>
      <c r="H15" s="6">
        <f>H14*(1+(SUMIFS('CPI data raw'!$C$15:$C$280,'CPI data raw'!$D$15:$D$280,12,'CPI data raw'!$E$15:$E$280,LEFT('CPI indexed'!$A15,4))/100))</f>
        <v>57148.201509081664</v>
      </c>
      <c r="I15" s="6">
        <f>I14*(1+(SUMIFS('CPI data raw'!$C$15:$C$280,'CPI data raw'!$D$15:$D$280,12,'CPI data raw'!$E$15:$E$280,LEFT('CPI indexed'!$A15,4))/100))</f>
        <v>60153.691826502465</v>
      </c>
      <c r="J15" s="6">
        <f>J14*(1+(SUMIFS('CPI data raw'!$C$15:$C$280,'CPI data raw'!$D$15:$D$280,12,'CPI data raw'!$E$15:$E$280,LEFT('CPI indexed'!$A15,4))/100))</f>
        <v>64660.597439661382</v>
      </c>
      <c r="K15" s="6">
        <f>K14*(1+(SUMIFS('CPI data raw'!$C$15:$C$280,'CPI data raw'!$D$15:$D$280,12,'CPI data raw'!$E$15:$E$280,LEFT('CPI indexed'!$A15,4))/100))</f>
        <v>70027.924395904905</v>
      </c>
      <c r="L15" s="6">
        <f>L14*(1+(SUMIFS('CPI data raw'!$C$15:$C$280,'CPI data raw'!$D$15:$D$280,12,'CPI data raw'!$E$15:$E$280,LEFT('CPI indexed'!$A15,4))/100))</f>
        <v>73714.304555148497</v>
      </c>
      <c r="M15" s="6">
        <f>M14*(1+(SUMIFS('CPI data raw'!$C$15:$C$280,'CPI data raw'!$D$15:$D$280,12,'CPI data raw'!$E$15:$E$280,LEFT('CPI indexed'!$A15,4))/100))</f>
        <v>81084.405147691039</v>
      </c>
      <c r="N15" s="6">
        <f>N14*(1+(SUMIFS('CPI data raw'!$C$15:$C$280,'CPI data raw'!$D$15:$D$280,12,'CPI data raw'!$E$15:$E$280,LEFT('CPI indexed'!$A15,4))/100))</f>
        <v>86441.093200156116</v>
      </c>
    </row>
    <row r="19" spans="1:2" x14ac:dyDescent="0.25">
      <c r="A19" t="s">
        <v>56</v>
      </c>
    </row>
    <row r="20" spans="1:2" x14ac:dyDescent="0.25">
      <c r="A20" t="s">
        <v>51</v>
      </c>
      <c r="B20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4"/>
  <sheetViews>
    <sheetView topLeftCell="A253" workbookViewId="0">
      <selection activeCell="O275" sqref="O275"/>
    </sheetView>
  </sheetViews>
  <sheetFormatPr defaultColWidth="11" defaultRowHeight="15.75" x14ac:dyDescent="0.25"/>
  <cols>
    <col min="1" max="3" width="10.875" style="23"/>
    <col min="9" max="9" width="11.375" bestFit="1" customWidth="1"/>
  </cols>
  <sheetData>
    <row r="1" spans="1:7" ht="79.5" x14ac:dyDescent="0.25">
      <c r="A1" s="25"/>
      <c r="B1" s="26" t="s">
        <v>34</v>
      </c>
      <c r="C1" s="26" t="s">
        <v>52</v>
      </c>
      <c r="D1" s="42" t="s">
        <v>58</v>
      </c>
      <c r="E1" s="42" t="s">
        <v>1</v>
      </c>
    </row>
    <row r="2" spans="1:7" x14ac:dyDescent="0.25">
      <c r="A2" s="27" t="s">
        <v>40</v>
      </c>
      <c r="B2" s="28" t="s">
        <v>35</v>
      </c>
      <c r="C2" s="28" t="s">
        <v>53</v>
      </c>
      <c r="D2" s="42"/>
      <c r="E2" s="42"/>
    </row>
    <row r="3" spans="1:7" x14ac:dyDescent="0.25">
      <c r="A3" s="27" t="s">
        <v>41</v>
      </c>
      <c r="B3" s="28" t="s">
        <v>36</v>
      </c>
      <c r="C3" s="28" t="s">
        <v>36</v>
      </c>
      <c r="D3" s="42"/>
      <c r="E3" s="42"/>
      <c r="F3" s="36" t="s">
        <v>51</v>
      </c>
      <c r="G3" s="37" t="s">
        <v>49</v>
      </c>
    </row>
    <row r="4" spans="1:7" x14ac:dyDescent="0.25">
      <c r="A4" s="27" t="s">
        <v>42</v>
      </c>
      <c r="B4" s="28" t="s">
        <v>37</v>
      </c>
      <c r="C4" s="28" t="s">
        <v>54</v>
      </c>
      <c r="D4" s="42"/>
      <c r="E4" s="42"/>
      <c r="F4" s="36"/>
      <c r="G4" s="37" t="s">
        <v>50</v>
      </c>
    </row>
    <row r="5" spans="1:7" x14ac:dyDescent="0.25">
      <c r="A5" s="27" t="s">
        <v>43</v>
      </c>
      <c r="B5" s="28" t="s">
        <v>38</v>
      </c>
      <c r="C5" s="28" t="s">
        <v>38</v>
      </c>
      <c r="D5" s="42"/>
      <c r="E5" s="42"/>
    </row>
    <row r="6" spans="1:7" x14ac:dyDescent="0.25">
      <c r="A6" s="27" t="s">
        <v>44</v>
      </c>
      <c r="B6" s="29">
        <v>3</v>
      </c>
      <c r="C6" s="29">
        <v>3</v>
      </c>
      <c r="D6" s="42"/>
      <c r="E6" s="42"/>
    </row>
    <row r="7" spans="1:7" x14ac:dyDescent="0.25">
      <c r="A7" s="30" t="s">
        <v>45</v>
      </c>
      <c r="B7" s="31">
        <v>17777</v>
      </c>
      <c r="C7" s="31">
        <v>18142</v>
      </c>
      <c r="D7" s="42"/>
      <c r="E7" s="42"/>
    </row>
    <row r="8" spans="1:7" x14ac:dyDescent="0.25">
      <c r="A8" s="30" t="s">
        <v>46</v>
      </c>
      <c r="B8" s="31">
        <v>42339</v>
      </c>
      <c r="C8" s="31">
        <v>42339</v>
      </c>
      <c r="D8" s="42"/>
      <c r="E8" s="42"/>
    </row>
    <row r="9" spans="1:7" x14ac:dyDescent="0.25">
      <c r="A9" s="27" t="s">
        <v>47</v>
      </c>
      <c r="B9" s="29">
        <v>270</v>
      </c>
      <c r="C9" s="29">
        <v>266</v>
      </c>
      <c r="D9" s="42"/>
      <c r="E9" s="42"/>
    </row>
    <row r="10" spans="1:7" x14ac:dyDescent="0.25">
      <c r="A10" s="27" t="s">
        <v>48</v>
      </c>
      <c r="B10" s="28" t="s">
        <v>39</v>
      </c>
      <c r="C10" s="28" t="s">
        <v>55</v>
      </c>
      <c r="D10" s="42"/>
      <c r="E10" s="42"/>
    </row>
    <row r="11" spans="1:7" x14ac:dyDescent="0.25">
      <c r="A11" s="32">
        <v>17777</v>
      </c>
      <c r="B11" s="33">
        <v>3.7</v>
      </c>
      <c r="C11" s="29"/>
      <c r="D11" s="34"/>
      <c r="E11" s="34"/>
    </row>
    <row r="12" spans="1:7" x14ac:dyDescent="0.25">
      <c r="A12" s="32">
        <v>17868</v>
      </c>
      <c r="B12" s="33">
        <v>3.8</v>
      </c>
      <c r="C12" s="29"/>
      <c r="D12" s="34"/>
      <c r="E12" s="34"/>
    </row>
    <row r="13" spans="1:7" x14ac:dyDescent="0.25">
      <c r="A13" s="32">
        <v>17958</v>
      </c>
      <c r="B13" s="33">
        <v>3.9</v>
      </c>
      <c r="C13" s="29"/>
      <c r="D13" s="34"/>
      <c r="E13" s="34"/>
    </row>
    <row r="14" spans="1:7" x14ac:dyDescent="0.25">
      <c r="A14" s="32">
        <v>18050</v>
      </c>
      <c r="B14" s="33">
        <v>4</v>
      </c>
      <c r="C14" s="29"/>
      <c r="D14" s="34"/>
      <c r="E14" s="34"/>
    </row>
    <row r="15" spans="1:7" x14ac:dyDescent="0.25">
      <c r="A15" s="32">
        <v>18142</v>
      </c>
      <c r="B15" s="33">
        <v>4.0999999999999996</v>
      </c>
      <c r="C15" s="33">
        <v>10.8</v>
      </c>
      <c r="D15" s="35">
        <f>MONTH(A15)</f>
        <v>9</v>
      </c>
      <c r="E15" s="35">
        <f>YEAR(A15)</f>
        <v>1949</v>
      </c>
    </row>
    <row r="16" spans="1:7" x14ac:dyDescent="0.25">
      <c r="A16" s="32">
        <v>18233</v>
      </c>
      <c r="B16" s="33">
        <v>4.0999999999999996</v>
      </c>
      <c r="C16" s="33">
        <v>7.9</v>
      </c>
      <c r="D16" s="35">
        <f t="shared" ref="D16:D79" si="0">MONTH(A16)</f>
        <v>12</v>
      </c>
      <c r="E16" s="35">
        <f t="shared" ref="E16:E79" si="1">YEAR(A16)</f>
        <v>1949</v>
      </c>
    </row>
    <row r="17" spans="1:5" x14ac:dyDescent="0.25">
      <c r="A17" s="32">
        <v>18323</v>
      </c>
      <c r="B17" s="33">
        <v>4.2</v>
      </c>
      <c r="C17" s="33">
        <v>7.7</v>
      </c>
      <c r="D17" s="35">
        <f t="shared" si="0"/>
        <v>3</v>
      </c>
      <c r="E17" s="35">
        <f t="shared" si="1"/>
        <v>1950</v>
      </c>
    </row>
    <row r="18" spans="1:5" x14ac:dyDescent="0.25">
      <c r="A18" s="32">
        <v>18415</v>
      </c>
      <c r="B18" s="33">
        <v>4.3</v>
      </c>
      <c r="C18" s="33">
        <v>7.5</v>
      </c>
      <c r="D18" s="35">
        <f t="shared" si="0"/>
        <v>6</v>
      </c>
      <c r="E18" s="35">
        <f t="shared" si="1"/>
        <v>1950</v>
      </c>
    </row>
    <row r="19" spans="1:5" x14ac:dyDescent="0.25">
      <c r="A19" s="32">
        <v>18507</v>
      </c>
      <c r="B19" s="33">
        <v>4.4000000000000004</v>
      </c>
      <c r="C19" s="33">
        <v>7.3</v>
      </c>
      <c r="D19" s="35">
        <f t="shared" si="0"/>
        <v>9</v>
      </c>
      <c r="E19" s="35">
        <f t="shared" si="1"/>
        <v>1950</v>
      </c>
    </row>
    <row r="20" spans="1:5" x14ac:dyDescent="0.25">
      <c r="A20" s="32">
        <v>18598</v>
      </c>
      <c r="B20" s="33">
        <v>4.5999999999999996</v>
      </c>
      <c r="C20" s="33">
        <v>12.2</v>
      </c>
      <c r="D20" s="35">
        <f t="shared" si="0"/>
        <v>12</v>
      </c>
      <c r="E20" s="35">
        <f t="shared" si="1"/>
        <v>1950</v>
      </c>
    </row>
    <row r="21" spans="1:5" x14ac:dyDescent="0.25">
      <c r="A21" s="32">
        <v>18688</v>
      </c>
      <c r="B21" s="33">
        <v>4.8</v>
      </c>
      <c r="C21" s="33">
        <v>14.3</v>
      </c>
      <c r="D21" s="35">
        <f t="shared" si="0"/>
        <v>3</v>
      </c>
      <c r="E21" s="35">
        <f t="shared" si="1"/>
        <v>1951</v>
      </c>
    </row>
    <row r="22" spans="1:5" x14ac:dyDescent="0.25">
      <c r="A22" s="32">
        <v>18780</v>
      </c>
      <c r="B22" s="33">
        <v>5.0999999999999996</v>
      </c>
      <c r="C22" s="33">
        <v>18.600000000000001</v>
      </c>
      <c r="D22" s="35">
        <f t="shared" si="0"/>
        <v>6</v>
      </c>
      <c r="E22" s="35">
        <f t="shared" si="1"/>
        <v>1951</v>
      </c>
    </row>
    <row r="23" spans="1:5" x14ac:dyDescent="0.25">
      <c r="A23" s="32">
        <v>18872</v>
      </c>
      <c r="B23" s="33">
        <v>5.3</v>
      </c>
      <c r="C23" s="33">
        <v>20.5</v>
      </c>
      <c r="D23" s="35">
        <f t="shared" si="0"/>
        <v>9</v>
      </c>
      <c r="E23" s="35">
        <f t="shared" si="1"/>
        <v>1951</v>
      </c>
    </row>
    <row r="24" spans="1:5" x14ac:dyDescent="0.25">
      <c r="A24" s="32">
        <v>18963</v>
      </c>
      <c r="B24" s="33">
        <v>5.7</v>
      </c>
      <c r="C24" s="33">
        <v>23.9</v>
      </c>
      <c r="D24" s="35">
        <f t="shared" si="0"/>
        <v>12</v>
      </c>
      <c r="E24" s="35">
        <f t="shared" si="1"/>
        <v>1951</v>
      </c>
    </row>
    <row r="25" spans="1:5" x14ac:dyDescent="0.25">
      <c r="A25" s="32">
        <v>19054</v>
      </c>
      <c r="B25" s="33">
        <v>5.9</v>
      </c>
      <c r="C25" s="33">
        <v>22.9</v>
      </c>
      <c r="D25" s="35">
        <f t="shared" si="0"/>
        <v>3</v>
      </c>
      <c r="E25" s="35">
        <f t="shared" si="1"/>
        <v>1952</v>
      </c>
    </row>
    <row r="26" spans="1:5" x14ac:dyDescent="0.25">
      <c r="A26" s="32">
        <v>19146</v>
      </c>
      <c r="B26" s="33">
        <v>6.1</v>
      </c>
      <c r="C26" s="33">
        <v>19.600000000000001</v>
      </c>
      <c r="D26" s="35">
        <f t="shared" si="0"/>
        <v>6</v>
      </c>
      <c r="E26" s="35">
        <f t="shared" si="1"/>
        <v>1952</v>
      </c>
    </row>
    <row r="27" spans="1:5" x14ac:dyDescent="0.25">
      <c r="A27" s="32">
        <v>19238</v>
      </c>
      <c r="B27" s="33">
        <v>6.2</v>
      </c>
      <c r="C27" s="33">
        <v>17</v>
      </c>
      <c r="D27" s="35">
        <f t="shared" si="0"/>
        <v>9</v>
      </c>
      <c r="E27" s="35">
        <f t="shared" si="1"/>
        <v>1952</v>
      </c>
    </row>
    <row r="28" spans="1:5" x14ac:dyDescent="0.25">
      <c r="A28" s="32">
        <v>19329</v>
      </c>
      <c r="B28" s="33">
        <v>6.3</v>
      </c>
      <c r="C28" s="33">
        <v>10.5</v>
      </c>
      <c r="D28" s="35">
        <f t="shared" si="0"/>
        <v>12</v>
      </c>
      <c r="E28" s="35">
        <f t="shared" si="1"/>
        <v>1952</v>
      </c>
    </row>
    <row r="29" spans="1:5" x14ac:dyDescent="0.25">
      <c r="A29" s="32">
        <v>19419</v>
      </c>
      <c r="B29" s="33">
        <v>6.3</v>
      </c>
      <c r="C29" s="33">
        <v>6.8</v>
      </c>
      <c r="D29" s="35">
        <f t="shared" si="0"/>
        <v>3</v>
      </c>
      <c r="E29" s="35">
        <f t="shared" si="1"/>
        <v>1953</v>
      </c>
    </row>
    <row r="30" spans="1:5" x14ac:dyDescent="0.25">
      <c r="A30" s="32">
        <v>19511</v>
      </c>
      <c r="B30" s="33">
        <v>6.4</v>
      </c>
      <c r="C30" s="33">
        <v>4.9000000000000004</v>
      </c>
      <c r="D30" s="35">
        <f t="shared" si="0"/>
        <v>6</v>
      </c>
      <c r="E30" s="35">
        <f t="shared" si="1"/>
        <v>1953</v>
      </c>
    </row>
    <row r="31" spans="1:5" x14ac:dyDescent="0.25">
      <c r="A31" s="32">
        <v>19603</v>
      </c>
      <c r="B31" s="33">
        <v>6.5</v>
      </c>
      <c r="C31" s="33">
        <v>4.8</v>
      </c>
      <c r="D31" s="35">
        <f t="shared" si="0"/>
        <v>9</v>
      </c>
      <c r="E31" s="35">
        <f t="shared" si="1"/>
        <v>1953</v>
      </c>
    </row>
    <row r="32" spans="1:5" x14ac:dyDescent="0.25">
      <c r="A32" s="32">
        <v>19694</v>
      </c>
      <c r="B32" s="33">
        <v>6.4</v>
      </c>
      <c r="C32" s="33">
        <v>1.6</v>
      </c>
      <c r="D32" s="35">
        <f t="shared" si="0"/>
        <v>12</v>
      </c>
      <c r="E32" s="35">
        <f t="shared" si="1"/>
        <v>1953</v>
      </c>
    </row>
    <row r="33" spans="1:5" x14ac:dyDescent="0.25">
      <c r="A33" s="32">
        <v>19784</v>
      </c>
      <c r="B33" s="33">
        <v>6.5</v>
      </c>
      <c r="C33" s="33">
        <v>3.2</v>
      </c>
      <c r="D33" s="35">
        <f t="shared" si="0"/>
        <v>3</v>
      </c>
      <c r="E33" s="35">
        <f t="shared" si="1"/>
        <v>1954</v>
      </c>
    </row>
    <row r="34" spans="1:5" x14ac:dyDescent="0.25">
      <c r="A34" s="32">
        <v>19876</v>
      </c>
      <c r="B34" s="33">
        <v>6.5</v>
      </c>
      <c r="C34" s="33">
        <v>1.6</v>
      </c>
      <c r="D34" s="35">
        <f t="shared" si="0"/>
        <v>6</v>
      </c>
      <c r="E34" s="35">
        <f t="shared" si="1"/>
        <v>1954</v>
      </c>
    </row>
    <row r="35" spans="1:5" x14ac:dyDescent="0.25">
      <c r="A35" s="32">
        <v>19968</v>
      </c>
      <c r="B35" s="33">
        <v>6.5</v>
      </c>
      <c r="C35" s="33">
        <v>0</v>
      </c>
      <c r="D35" s="35">
        <f t="shared" si="0"/>
        <v>9</v>
      </c>
      <c r="E35" s="35">
        <f t="shared" si="1"/>
        <v>1954</v>
      </c>
    </row>
    <row r="36" spans="1:5" x14ac:dyDescent="0.25">
      <c r="A36" s="32">
        <v>20059</v>
      </c>
      <c r="B36" s="33">
        <v>6.5</v>
      </c>
      <c r="C36" s="33">
        <v>1.6</v>
      </c>
      <c r="D36" s="35">
        <f t="shared" si="0"/>
        <v>12</v>
      </c>
      <c r="E36" s="35">
        <f t="shared" si="1"/>
        <v>1954</v>
      </c>
    </row>
    <row r="37" spans="1:5" x14ac:dyDescent="0.25">
      <c r="A37" s="32">
        <v>20149</v>
      </c>
      <c r="B37" s="33">
        <v>6.5</v>
      </c>
      <c r="C37" s="33">
        <v>0</v>
      </c>
      <c r="D37" s="35">
        <f t="shared" si="0"/>
        <v>3</v>
      </c>
      <c r="E37" s="35">
        <f t="shared" si="1"/>
        <v>1955</v>
      </c>
    </row>
    <row r="38" spans="1:5" x14ac:dyDescent="0.25">
      <c r="A38" s="32">
        <v>20241</v>
      </c>
      <c r="B38" s="33">
        <v>6.6</v>
      </c>
      <c r="C38" s="33">
        <v>1.5</v>
      </c>
      <c r="D38" s="35">
        <f t="shared" si="0"/>
        <v>6</v>
      </c>
      <c r="E38" s="35">
        <f t="shared" si="1"/>
        <v>1955</v>
      </c>
    </row>
    <row r="39" spans="1:5" x14ac:dyDescent="0.25">
      <c r="A39" s="32">
        <v>20333</v>
      </c>
      <c r="B39" s="33">
        <v>6.6</v>
      </c>
      <c r="C39" s="33">
        <v>1.5</v>
      </c>
      <c r="D39" s="35">
        <f t="shared" si="0"/>
        <v>9</v>
      </c>
      <c r="E39" s="35">
        <f t="shared" si="1"/>
        <v>1955</v>
      </c>
    </row>
    <row r="40" spans="1:5" x14ac:dyDescent="0.25">
      <c r="A40" s="32">
        <v>20424</v>
      </c>
      <c r="B40" s="33">
        <v>6.7</v>
      </c>
      <c r="C40" s="33">
        <v>3.1</v>
      </c>
      <c r="D40" s="35">
        <f t="shared" si="0"/>
        <v>12</v>
      </c>
      <c r="E40" s="35">
        <f t="shared" si="1"/>
        <v>1955</v>
      </c>
    </row>
    <row r="41" spans="1:5" x14ac:dyDescent="0.25">
      <c r="A41" s="32">
        <v>20515</v>
      </c>
      <c r="B41" s="33">
        <v>6.7</v>
      </c>
      <c r="C41" s="33">
        <v>3.1</v>
      </c>
      <c r="D41" s="35">
        <f t="shared" si="0"/>
        <v>3</v>
      </c>
      <c r="E41" s="35">
        <f t="shared" si="1"/>
        <v>1956</v>
      </c>
    </row>
    <row r="42" spans="1:5" x14ac:dyDescent="0.25">
      <c r="A42" s="32">
        <v>20607</v>
      </c>
      <c r="B42" s="33">
        <v>7</v>
      </c>
      <c r="C42" s="33">
        <v>6.1</v>
      </c>
      <c r="D42" s="35">
        <f t="shared" si="0"/>
        <v>6</v>
      </c>
      <c r="E42" s="35">
        <f t="shared" si="1"/>
        <v>1956</v>
      </c>
    </row>
    <row r="43" spans="1:5" x14ac:dyDescent="0.25">
      <c r="A43" s="32">
        <v>20699</v>
      </c>
      <c r="B43" s="33">
        <v>7.1</v>
      </c>
      <c r="C43" s="33">
        <v>7.6</v>
      </c>
      <c r="D43" s="35">
        <f t="shared" si="0"/>
        <v>9</v>
      </c>
      <c r="E43" s="35">
        <f t="shared" si="1"/>
        <v>1956</v>
      </c>
    </row>
    <row r="44" spans="1:5" x14ac:dyDescent="0.25">
      <c r="A44" s="32">
        <v>20790</v>
      </c>
      <c r="B44" s="33">
        <v>7.1</v>
      </c>
      <c r="C44" s="33">
        <v>6</v>
      </c>
      <c r="D44" s="35">
        <f t="shared" si="0"/>
        <v>12</v>
      </c>
      <c r="E44" s="35">
        <f t="shared" si="1"/>
        <v>1956</v>
      </c>
    </row>
    <row r="45" spans="1:5" x14ac:dyDescent="0.25">
      <c r="A45" s="32">
        <v>20880</v>
      </c>
      <c r="B45" s="33">
        <v>7.1</v>
      </c>
      <c r="C45" s="33">
        <v>6</v>
      </c>
      <c r="D45" s="35">
        <f t="shared" si="0"/>
        <v>3</v>
      </c>
      <c r="E45" s="35">
        <f t="shared" si="1"/>
        <v>1957</v>
      </c>
    </row>
    <row r="46" spans="1:5" x14ac:dyDescent="0.25">
      <c r="A46" s="32">
        <v>20972</v>
      </c>
      <c r="B46" s="33">
        <v>7.2</v>
      </c>
      <c r="C46" s="33">
        <v>2.9</v>
      </c>
      <c r="D46" s="35">
        <f t="shared" si="0"/>
        <v>6</v>
      </c>
      <c r="E46" s="35">
        <f t="shared" si="1"/>
        <v>1957</v>
      </c>
    </row>
    <row r="47" spans="1:5" x14ac:dyDescent="0.25">
      <c r="A47" s="32">
        <v>21064</v>
      </c>
      <c r="B47" s="33">
        <v>7.2</v>
      </c>
      <c r="C47" s="33">
        <v>1.4</v>
      </c>
      <c r="D47" s="35">
        <f t="shared" si="0"/>
        <v>9</v>
      </c>
      <c r="E47" s="35">
        <f t="shared" si="1"/>
        <v>1957</v>
      </c>
    </row>
    <row r="48" spans="1:5" x14ac:dyDescent="0.25">
      <c r="A48" s="32">
        <v>21155</v>
      </c>
      <c r="B48" s="33">
        <v>7.2</v>
      </c>
      <c r="C48" s="33">
        <v>1.4</v>
      </c>
      <c r="D48" s="35">
        <f t="shared" si="0"/>
        <v>12</v>
      </c>
      <c r="E48" s="35">
        <f t="shared" si="1"/>
        <v>1957</v>
      </c>
    </row>
    <row r="49" spans="1:5" x14ac:dyDescent="0.25">
      <c r="A49" s="32">
        <v>21245</v>
      </c>
      <c r="B49" s="33">
        <v>7.2</v>
      </c>
      <c r="C49" s="33">
        <v>1.4</v>
      </c>
      <c r="D49" s="35">
        <f t="shared" si="0"/>
        <v>3</v>
      </c>
      <c r="E49" s="35">
        <f t="shared" si="1"/>
        <v>1958</v>
      </c>
    </row>
    <row r="50" spans="1:5" x14ac:dyDescent="0.25">
      <c r="A50" s="32">
        <v>21337</v>
      </c>
      <c r="B50" s="33">
        <v>7.2</v>
      </c>
      <c r="C50" s="33">
        <v>0</v>
      </c>
      <c r="D50" s="35">
        <f t="shared" si="0"/>
        <v>6</v>
      </c>
      <c r="E50" s="35">
        <f t="shared" si="1"/>
        <v>1958</v>
      </c>
    </row>
    <row r="51" spans="1:5" x14ac:dyDescent="0.25">
      <c r="A51" s="32">
        <v>21429</v>
      </c>
      <c r="B51" s="33">
        <v>7.2</v>
      </c>
      <c r="C51" s="33">
        <v>0</v>
      </c>
      <c r="D51" s="35">
        <f t="shared" si="0"/>
        <v>9</v>
      </c>
      <c r="E51" s="35">
        <f t="shared" si="1"/>
        <v>1958</v>
      </c>
    </row>
    <row r="52" spans="1:5" x14ac:dyDescent="0.25">
      <c r="A52" s="32">
        <v>21520</v>
      </c>
      <c r="B52" s="33">
        <v>7.3</v>
      </c>
      <c r="C52" s="33">
        <v>1.4</v>
      </c>
      <c r="D52" s="35">
        <f t="shared" si="0"/>
        <v>12</v>
      </c>
      <c r="E52" s="35">
        <f t="shared" si="1"/>
        <v>1958</v>
      </c>
    </row>
    <row r="53" spans="1:5" x14ac:dyDescent="0.25">
      <c r="A53" s="32">
        <v>21610</v>
      </c>
      <c r="B53" s="33">
        <v>7.3</v>
      </c>
      <c r="C53" s="33">
        <v>1.4</v>
      </c>
      <c r="D53" s="35">
        <f t="shared" si="0"/>
        <v>3</v>
      </c>
      <c r="E53" s="35">
        <f t="shared" si="1"/>
        <v>1959</v>
      </c>
    </row>
    <row r="54" spans="1:5" x14ac:dyDescent="0.25">
      <c r="A54" s="32">
        <v>21702</v>
      </c>
      <c r="B54" s="33">
        <v>7.3</v>
      </c>
      <c r="C54" s="33">
        <v>1.4</v>
      </c>
      <c r="D54" s="35">
        <f t="shared" si="0"/>
        <v>6</v>
      </c>
      <c r="E54" s="35">
        <f t="shared" si="1"/>
        <v>1959</v>
      </c>
    </row>
    <row r="55" spans="1:5" x14ac:dyDescent="0.25">
      <c r="A55" s="32">
        <v>21794</v>
      </c>
      <c r="B55" s="33">
        <v>7.4</v>
      </c>
      <c r="C55" s="33">
        <v>2.8</v>
      </c>
      <c r="D55" s="35">
        <f t="shared" si="0"/>
        <v>9</v>
      </c>
      <c r="E55" s="35">
        <f t="shared" si="1"/>
        <v>1959</v>
      </c>
    </row>
    <row r="56" spans="1:5" x14ac:dyDescent="0.25">
      <c r="A56" s="32">
        <v>21885</v>
      </c>
      <c r="B56" s="33">
        <v>7.5</v>
      </c>
      <c r="C56" s="33">
        <v>2.7</v>
      </c>
      <c r="D56" s="35">
        <f t="shared" si="0"/>
        <v>12</v>
      </c>
      <c r="E56" s="35">
        <f t="shared" si="1"/>
        <v>1959</v>
      </c>
    </row>
    <row r="57" spans="1:5" x14ac:dyDescent="0.25">
      <c r="A57" s="32">
        <v>21976</v>
      </c>
      <c r="B57" s="33">
        <v>7.5</v>
      </c>
      <c r="C57" s="33">
        <v>2.7</v>
      </c>
      <c r="D57" s="35">
        <f t="shared" si="0"/>
        <v>3</v>
      </c>
      <c r="E57" s="35">
        <f t="shared" si="1"/>
        <v>1960</v>
      </c>
    </row>
    <row r="58" spans="1:5" x14ac:dyDescent="0.25">
      <c r="A58" s="32">
        <v>22068</v>
      </c>
      <c r="B58" s="33">
        <v>7.6</v>
      </c>
      <c r="C58" s="33">
        <v>4.0999999999999996</v>
      </c>
      <c r="D58" s="35">
        <f t="shared" si="0"/>
        <v>6</v>
      </c>
      <c r="E58" s="35">
        <f t="shared" si="1"/>
        <v>1960</v>
      </c>
    </row>
    <row r="59" spans="1:5" x14ac:dyDescent="0.25">
      <c r="A59" s="32">
        <v>22160</v>
      </c>
      <c r="B59" s="33">
        <v>7.7</v>
      </c>
      <c r="C59" s="33">
        <v>4.0999999999999996</v>
      </c>
      <c r="D59" s="35">
        <f t="shared" si="0"/>
        <v>9</v>
      </c>
      <c r="E59" s="35">
        <f t="shared" si="1"/>
        <v>1960</v>
      </c>
    </row>
    <row r="60" spans="1:5" x14ac:dyDescent="0.25">
      <c r="A60" s="32">
        <v>22251</v>
      </c>
      <c r="B60" s="33">
        <v>7.8</v>
      </c>
      <c r="C60" s="33">
        <v>4</v>
      </c>
      <c r="D60" s="35">
        <f t="shared" si="0"/>
        <v>12</v>
      </c>
      <c r="E60" s="35">
        <f t="shared" si="1"/>
        <v>1960</v>
      </c>
    </row>
    <row r="61" spans="1:5" x14ac:dyDescent="0.25">
      <c r="A61" s="32">
        <v>22341</v>
      </c>
      <c r="B61" s="33">
        <v>7.8</v>
      </c>
      <c r="C61" s="33">
        <v>4</v>
      </c>
      <c r="D61" s="35">
        <f t="shared" si="0"/>
        <v>3</v>
      </c>
      <c r="E61" s="35">
        <f t="shared" si="1"/>
        <v>1961</v>
      </c>
    </row>
    <row r="62" spans="1:5" x14ac:dyDescent="0.25">
      <c r="A62" s="32">
        <v>22433</v>
      </c>
      <c r="B62" s="33">
        <v>7.9</v>
      </c>
      <c r="C62" s="33">
        <v>3.9</v>
      </c>
      <c r="D62" s="35">
        <f t="shared" si="0"/>
        <v>6</v>
      </c>
      <c r="E62" s="35">
        <f t="shared" si="1"/>
        <v>1961</v>
      </c>
    </row>
    <row r="63" spans="1:5" x14ac:dyDescent="0.25">
      <c r="A63" s="32">
        <v>22525</v>
      </c>
      <c r="B63" s="33">
        <v>7.8</v>
      </c>
      <c r="C63" s="33">
        <v>1.3</v>
      </c>
      <c r="D63" s="35">
        <f t="shared" si="0"/>
        <v>9</v>
      </c>
      <c r="E63" s="35">
        <f t="shared" si="1"/>
        <v>1961</v>
      </c>
    </row>
    <row r="64" spans="1:5" x14ac:dyDescent="0.25">
      <c r="A64" s="32">
        <v>22616</v>
      </c>
      <c r="B64" s="33">
        <v>7.8</v>
      </c>
      <c r="C64" s="33">
        <v>0</v>
      </c>
      <c r="D64" s="35">
        <f t="shared" si="0"/>
        <v>12</v>
      </c>
      <c r="E64" s="35">
        <f t="shared" si="1"/>
        <v>1961</v>
      </c>
    </row>
    <row r="65" spans="1:5" x14ac:dyDescent="0.25">
      <c r="A65" s="32">
        <v>22706</v>
      </c>
      <c r="B65" s="33">
        <v>7.8</v>
      </c>
      <c r="C65" s="33">
        <v>0</v>
      </c>
      <c r="D65" s="35">
        <f t="shared" si="0"/>
        <v>3</v>
      </c>
      <c r="E65" s="35">
        <f t="shared" si="1"/>
        <v>1962</v>
      </c>
    </row>
    <row r="66" spans="1:5" x14ac:dyDescent="0.25">
      <c r="A66" s="32">
        <v>22798</v>
      </c>
      <c r="B66" s="33">
        <v>7.8</v>
      </c>
      <c r="C66" s="33">
        <v>-1.3</v>
      </c>
      <c r="D66" s="35">
        <f t="shared" si="0"/>
        <v>6</v>
      </c>
      <c r="E66" s="35">
        <f t="shared" si="1"/>
        <v>1962</v>
      </c>
    </row>
    <row r="67" spans="1:5" x14ac:dyDescent="0.25">
      <c r="A67" s="32">
        <v>22890</v>
      </c>
      <c r="B67" s="33">
        <v>7.8</v>
      </c>
      <c r="C67" s="33">
        <v>0</v>
      </c>
      <c r="D67" s="35">
        <f t="shared" si="0"/>
        <v>9</v>
      </c>
      <c r="E67" s="35">
        <f t="shared" si="1"/>
        <v>1962</v>
      </c>
    </row>
    <row r="68" spans="1:5" x14ac:dyDescent="0.25">
      <c r="A68" s="32">
        <v>22981</v>
      </c>
      <c r="B68" s="33">
        <v>7.8</v>
      </c>
      <c r="C68" s="33">
        <v>0</v>
      </c>
      <c r="D68" s="35">
        <f t="shared" si="0"/>
        <v>12</v>
      </c>
      <c r="E68" s="35">
        <f t="shared" si="1"/>
        <v>1962</v>
      </c>
    </row>
    <row r="69" spans="1:5" x14ac:dyDescent="0.25">
      <c r="A69" s="32">
        <v>23071</v>
      </c>
      <c r="B69" s="33">
        <v>7.8</v>
      </c>
      <c r="C69" s="33">
        <v>0</v>
      </c>
      <c r="D69" s="35">
        <f t="shared" si="0"/>
        <v>3</v>
      </c>
      <c r="E69" s="35">
        <f t="shared" si="1"/>
        <v>1963</v>
      </c>
    </row>
    <row r="70" spans="1:5" x14ac:dyDescent="0.25">
      <c r="A70" s="32">
        <v>23163</v>
      </c>
      <c r="B70" s="33">
        <v>7.8</v>
      </c>
      <c r="C70" s="33">
        <v>0</v>
      </c>
      <c r="D70" s="35">
        <f t="shared" si="0"/>
        <v>6</v>
      </c>
      <c r="E70" s="35">
        <f t="shared" si="1"/>
        <v>1963</v>
      </c>
    </row>
    <row r="71" spans="1:5" x14ac:dyDescent="0.25">
      <c r="A71" s="32">
        <v>23255</v>
      </c>
      <c r="B71" s="33">
        <v>7.9</v>
      </c>
      <c r="C71" s="33">
        <v>1.3</v>
      </c>
      <c r="D71" s="35">
        <f t="shared" si="0"/>
        <v>9</v>
      </c>
      <c r="E71" s="35">
        <f t="shared" si="1"/>
        <v>1963</v>
      </c>
    </row>
    <row r="72" spans="1:5" x14ac:dyDescent="0.25">
      <c r="A72" s="32">
        <v>23346</v>
      </c>
      <c r="B72" s="33">
        <v>7.9</v>
      </c>
      <c r="C72" s="33">
        <v>1.3</v>
      </c>
      <c r="D72" s="35">
        <f t="shared" si="0"/>
        <v>12</v>
      </c>
      <c r="E72" s="35">
        <f t="shared" si="1"/>
        <v>1963</v>
      </c>
    </row>
    <row r="73" spans="1:5" x14ac:dyDescent="0.25">
      <c r="A73" s="32">
        <v>23437</v>
      </c>
      <c r="B73" s="33">
        <v>8</v>
      </c>
      <c r="C73" s="33">
        <v>2.6</v>
      </c>
      <c r="D73" s="35">
        <f t="shared" si="0"/>
        <v>3</v>
      </c>
      <c r="E73" s="35">
        <f t="shared" si="1"/>
        <v>1964</v>
      </c>
    </row>
    <row r="74" spans="1:5" x14ac:dyDescent="0.25">
      <c r="A74" s="32">
        <v>23529</v>
      </c>
      <c r="B74" s="33">
        <v>8</v>
      </c>
      <c r="C74" s="33">
        <v>2.6</v>
      </c>
      <c r="D74" s="35">
        <f t="shared" si="0"/>
        <v>6</v>
      </c>
      <c r="E74" s="35">
        <f t="shared" si="1"/>
        <v>1964</v>
      </c>
    </row>
    <row r="75" spans="1:5" x14ac:dyDescent="0.25">
      <c r="A75" s="32">
        <v>23621</v>
      </c>
      <c r="B75" s="33">
        <v>8.1</v>
      </c>
      <c r="C75" s="33">
        <v>2.5</v>
      </c>
      <c r="D75" s="35">
        <f t="shared" si="0"/>
        <v>9</v>
      </c>
      <c r="E75" s="35">
        <f t="shared" si="1"/>
        <v>1964</v>
      </c>
    </row>
    <row r="76" spans="1:5" x14ac:dyDescent="0.25">
      <c r="A76" s="32">
        <v>23712</v>
      </c>
      <c r="B76" s="33">
        <v>8.1999999999999993</v>
      </c>
      <c r="C76" s="33">
        <v>3.8</v>
      </c>
      <c r="D76" s="35">
        <f t="shared" si="0"/>
        <v>12</v>
      </c>
      <c r="E76" s="35">
        <f t="shared" si="1"/>
        <v>1964</v>
      </c>
    </row>
    <row r="77" spans="1:5" x14ac:dyDescent="0.25">
      <c r="A77" s="32">
        <v>23802</v>
      </c>
      <c r="B77" s="33">
        <v>8.1999999999999993</v>
      </c>
      <c r="C77" s="33">
        <v>2.5</v>
      </c>
      <c r="D77" s="35">
        <f t="shared" si="0"/>
        <v>3</v>
      </c>
      <c r="E77" s="35">
        <f t="shared" si="1"/>
        <v>1965</v>
      </c>
    </row>
    <row r="78" spans="1:5" x14ac:dyDescent="0.25">
      <c r="A78" s="32">
        <v>23894</v>
      </c>
      <c r="B78" s="33">
        <v>8.3000000000000007</v>
      </c>
      <c r="C78" s="33">
        <v>3.8</v>
      </c>
      <c r="D78" s="35">
        <f t="shared" si="0"/>
        <v>6</v>
      </c>
      <c r="E78" s="35">
        <f t="shared" si="1"/>
        <v>1965</v>
      </c>
    </row>
    <row r="79" spans="1:5" x14ac:dyDescent="0.25">
      <c r="A79" s="32">
        <v>23986</v>
      </c>
      <c r="B79" s="33">
        <v>8.4</v>
      </c>
      <c r="C79" s="33">
        <v>3.7</v>
      </c>
      <c r="D79" s="35">
        <f t="shared" si="0"/>
        <v>9</v>
      </c>
      <c r="E79" s="35">
        <f t="shared" si="1"/>
        <v>1965</v>
      </c>
    </row>
    <row r="80" spans="1:5" x14ac:dyDescent="0.25">
      <c r="A80" s="32">
        <v>24077</v>
      </c>
      <c r="B80" s="33">
        <v>8.5</v>
      </c>
      <c r="C80" s="33">
        <v>3.7</v>
      </c>
      <c r="D80" s="35">
        <f t="shared" ref="D80:D143" si="2">MONTH(A80)</f>
        <v>12</v>
      </c>
      <c r="E80" s="35">
        <f t="shared" ref="E80:E143" si="3">YEAR(A80)</f>
        <v>1965</v>
      </c>
    </row>
    <row r="81" spans="1:5" x14ac:dyDescent="0.25">
      <c r="A81" s="32">
        <v>24167</v>
      </c>
      <c r="B81" s="33">
        <v>8.6</v>
      </c>
      <c r="C81" s="33">
        <v>4.9000000000000004</v>
      </c>
      <c r="D81" s="35">
        <f t="shared" si="2"/>
        <v>3</v>
      </c>
      <c r="E81" s="35">
        <f t="shared" si="3"/>
        <v>1966</v>
      </c>
    </row>
    <row r="82" spans="1:5" x14ac:dyDescent="0.25">
      <c r="A82" s="32">
        <v>24259</v>
      </c>
      <c r="B82" s="33">
        <v>8.6</v>
      </c>
      <c r="C82" s="33">
        <v>3.6</v>
      </c>
      <c r="D82" s="35">
        <f t="shared" si="2"/>
        <v>6</v>
      </c>
      <c r="E82" s="35">
        <f t="shared" si="3"/>
        <v>1966</v>
      </c>
    </row>
    <row r="83" spans="1:5" x14ac:dyDescent="0.25">
      <c r="A83" s="32">
        <v>24351</v>
      </c>
      <c r="B83" s="33">
        <v>8.6</v>
      </c>
      <c r="C83" s="33">
        <v>2.4</v>
      </c>
      <c r="D83" s="35">
        <f t="shared" si="2"/>
        <v>9</v>
      </c>
      <c r="E83" s="35">
        <f t="shared" si="3"/>
        <v>1966</v>
      </c>
    </row>
    <row r="84" spans="1:5" x14ac:dyDescent="0.25">
      <c r="A84" s="32">
        <v>24442</v>
      </c>
      <c r="B84" s="33">
        <v>8.6999999999999993</v>
      </c>
      <c r="C84" s="33">
        <v>2.4</v>
      </c>
      <c r="D84" s="35">
        <f t="shared" si="2"/>
        <v>12</v>
      </c>
      <c r="E84" s="35">
        <f t="shared" si="3"/>
        <v>1966</v>
      </c>
    </row>
    <row r="85" spans="1:5" x14ac:dyDescent="0.25">
      <c r="A85" s="32">
        <v>24532</v>
      </c>
      <c r="B85" s="33">
        <v>8.8000000000000007</v>
      </c>
      <c r="C85" s="33">
        <v>2.2999999999999998</v>
      </c>
      <c r="D85" s="35">
        <f t="shared" si="2"/>
        <v>3</v>
      </c>
      <c r="E85" s="35">
        <f t="shared" si="3"/>
        <v>1967</v>
      </c>
    </row>
    <row r="86" spans="1:5" x14ac:dyDescent="0.25">
      <c r="A86" s="32">
        <v>24624</v>
      </c>
      <c r="B86" s="33">
        <v>8.9</v>
      </c>
      <c r="C86" s="33">
        <v>3.5</v>
      </c>
      <c r="D86" s="35">
        <f t="shared" si="2"/>
        <v>6</v>
      </c>
      <c r="E86" s="35">
        <f t="shared" si="3"/>
        <v>1967</v>
      </c>
    </row>
    <row r="87" spans="1:5" x14ac:dyDescent="0.25">
      <c r="A87" s="32">
        <v>24716</v>
      </c>
      <c r="B87" s="33">
        <v>9</v>
      </c>
      <c r="C87" s="33">
        <v>4.7</v>
      </c>
      <c r="D87" s="35">
        <f t="shared" si="2"/>
        <v>9</v>
      </c>
      <c r="E87" s="35">
        <f t="shared" si="3"/>
        <v>1967</v>
      </c>
    </row>
    <row r="88" spans="1:5" x14ac:dyDescent="0.25">
      <c r="A88" s="32">
        <v>24807</v>
      </c>
      <c r="B88" s="33">
        <v>9</v>
      </c>
      <c r="C88" s="33">
        <v>3.4</v>
      </c>
      <c r="D88" s="35">
        <f t="shared" si="2"/>
        <v>12</v>
      </c>
      <c r="E88" s="35">
        <f t="shared" si="3"/>
        <v>1967</v>
      </c>
    </row>
    <row r="89" spans="1:5" x14ac:dyDescent="0.25">
      <c r="A89" s="32">
        <v>24898</v>
      </c>
      <c r="B89" s="33">
        <v>9.1</v>
      </c>
      <c r="C89" s="33">
        <v>3.4</v>
      </c>
      <c r="D89" s="35">
        <f t="shared" si="2"/>
        <v>3</v>
      </c>
      <c r="E89" s="35">
        <f t="shared" si="3"/>
        <v>1968</v>
      </c>
    </row>
    <row r="90" spans="1:5" x14ac:dyDescent="0.25">
      <c r="A90" s="32">
        <v>24990</v>
      </c>
      <c r="B90" s="33">
        <v>9.1</v>
      </c>
      <c r="C90" s="33">
        <v>2.2000000000000002</v>
      </c>
      <c r="D90" s="35">
        <f t="shared" si="2"/>
        <v>6</v>
      </c>
      <c r="E90" s="35">
        <f t="shared" si="3"/>
        <v>1968</v>
      </c>
    </row>
    <row r="91" spans="1:5" x14ac:dyDescent="0.25">
      <c r="A91" s="32">
        <v>25082</v>
      </c>
      <c r="B91" s="33">
        <v>9.1999999999999993</v>
      </c>
      <c r="C91" s="33">
        <v>2.2000000000000002</v>
      </c>
      <c r="D91" s="35">
        <f t="shared" si="2"/>
        <v>9</v>
      </c>
      <c r="E91" s="35">
        <f t="shared" si="3"/>
        <v>1968</v>
      </c>
    </row>
    <row r="92" spans="1:5" x14ac:dyDescent="0.25">
      <c r="A92" s="32">
        <v>25173</v>
      </c>
      <c r="B92" s="33">
        <v>9.1999999999999993</v>
      </c>
      <c r="C92" s="33">
        <v>2.2000000000000002</v>
      </c>
      <c r="D92" s="35">
        <f t="shared" si="2"/>
        <v>12</v>
      </c>
      <c r="E92" s="35">
        <f t="shared" si="3"/>
        <v>1968</v>
      </c>
    </row>
    <row r="93" spans="1:5" x14ac:dyDescent="0.25">
      <c r="A93" s="32">
        <v>25263</v>
      </c>
      <c r="B93" s="33">
        <v>9.4</v>
      </c>
      <c r="C93" s="33">
        <v>3.3</v>
      </c>
      <c r="D93" s="35">
        <f t="shared" si="2"/>
        <v>3</v>
      </c>
      <c r="E93" s="35">
        <f t="shared" si="3"/>
        <v>1969</v>
      </c>
    </row>
    <row r="94" spans="1:5" x14ac:dyDescent="0.25">
      <c r="A94" s="32">
        <v>25355</v>
      </c>
      <c r="B94" s="33">
        <v>9.4</v>
      </c>
      <c r="C94" s="33">
        <v>3.3</v>
      </c>
      <c r="D94" s="35">
        <f t="shared" si="2"/>
        <v>6</v>
      </c>
      <c r="E94" s="35">
        <f t="shared" si="3"/>
        <v>1969</v>
      </c>
    </row>
    <row r="95" spans="1:5" x14ac:dyDescent="0.25">
      <c r="A95" s="32">
        <v>25447</v>
      </c>
      <c r="B95" s="33">
        <v>9.5</v>
      </c>
      <c r="C95" s="33">
        <v>3.3</v>
      </c>
      <c r="D95" s="35">
        <f t="shared" si="2"/>
        <v>9</v>
      </c>
      <c r="E95" s="35">
        <f t="shared" si="3"/>
        <v>1969</v>
      </c>
    </row>
    <row r="96" spans="1:5" x14ac:dyDescent="0.25">
      <c r="A96" s="32">
        <v>25538</v>
      </c>
      <c r="B96" s="33">
        <v>9.5</v>
      </c>
      <c r="C96" s="33">
        <v>3.3</v>
      </c>
      <c r="D96" s="35">
        <f t="shared" si="2"/>
        <v>12</v>
      </c>
      <c r="E96" s="35">
        <f t="shared" si="3"/>
        <v>1969</v>
      </c>
    </row>
    <row r="97" spans="1:5" x14ac:dyDescent="0.25">
      <c r="A97" s="32">
        <v>25628</v>
      </c>
      <c r="B97" s="33">
        <v>9.6</v>
      </c>
      <c r="C97" s="33">
        <v>2.1</v>
      </c>
      <c r="D97" s="35">
        <f t="shared" si="2"/>
        <v>3</v>
      </c>
      <c r="E97" s="35">
        <f t="shared" si="3"/>
        <v>1970</v>
      </c>
    </row>
    <row r="98" spans="1:5" x14ac:dyDescent="0.25">
      <c r="A98" s="32">
        <v>25720</v>
      </c>
      <c r="B98" s="33">
        <v>9.6999999999999993</v>
      </c>
      <c r="C98" s="33">
        <v>3.2</v>
      </c>
      <c r="D98" s="35">
        <f t="shared" si="2"/>
        <v>6</v>
      </c>
      <c r="E98" s="35">
        <f t="shared" si="3"/>
        <v>1970</v>
      </c>
    </row>
    <row r="99" spans="1:5" x14ac:dyDescent="0.25">
      <c r="A99" s="32">
        <v>25812</v>
      </c>
      <c r="B99" s="33">
        <v>9.8000000000000007</v>
      </c>
      <c r="C99" s="33">
        <v>3.2</v>
      </c>
      <c r="D99" s="35">
        <f t="shared" si="2"/>
        <v>9</v>
      </c>
      <c r="E99" s="35">
        <f t="shared" si="3"/>
        <v>1970</v>
      </c>
    </row>
    <row r="100" spans="1:5" x14ac:dyDescent="0.25">
      <c r="A100" s="32">
        <v>25903</v>
      </c>
      <c r="B100" s="33">
        <v>10</v>
      </c>
      <c r="C100" s="33">
        <v>5.3</v>
      </c>
      <c r="D100" s="35">
        <f t="shared" si="2"/>
        <v>12</v>
      </c>
      <c r="E100" s="35">
        <f t="shared" si="3"/>
        <v>1970</v>
      </c>
    </row>
    <row r="101" spans="1:5" x14ac:dyDescent="0.25">
      <c r="A101" s="32">
        <v>25993</v>
      </c>
      <c r="B101" s="33">
        <v>10.1</v>
      </c>
      <c r="C101" s="33">
        <v>5.2</v>
      </c>
      <c r="D101" s="35">
        <f t="shared" si="2"/>
        <v>3</v>
      </c>
      <c r="E101" s="35">
        <f t="shared" si="3"/>
        <v>1971</v>
      </c>
    </row>
    <row r="102" spans="1:5" x14ac:dyDescent="0.25">
      <c r="A102" s="32">
        <v>26085</v>
      </c>
      <c r="B102" s="33">
        <v>10.199999999999999</v>
      </c>
      <c r="C102" s="33">
        <v>5.2</v>
      </c>
      <c r="D102" s="35">
        <f t="shared" si="2"/>
        <v>6</v>
      </c>
      <c r="E102" s="35">
        <f t="shared" si="3"/>
        <v>1971</v>
      </c>
    </row>
    <row r="103" spans="1:5" x14ac:dyDescent="0.25">
      <c r="A103" s="32">
        <v>26177</v>
      </c>
      <c r="B103" s="33">
        <v>10.5</v>
      </c>
      <c r="C103" s="33">
        <v>7.1</v>
      </c>
      <c r="D103" s="35">
        <f t="shared" si="2"/>
        <v>9</v>
      </c>
      <c r="E103" s="35">
        <f t="shared" si="3"/>
        <v>1971</v>
      </c>
    </row>
    <row r="104" spans="1:5" x14ac:dyDescent="0.25">
      <c r="A104" s="32">
        <v>26268</v>
      </c>
      <c r="B104" s="33">
        <v>10.7</v>
      </c>
      <c r="C104" s="33">
        <v>7</v>
      </c>
      <c r="D104" s="35">
        <f t="shared" si="2"/>
        <v>12</v>
      </c>
      <c r="E104" s="35">
        <f t="shared" si="3"/>
        <v>1971</v>
      </c>
    </row>
    <row r="105" spans="1:5" x14ac:dyDescent="0.25">
      <c r="A105" s="32">
        <v>26359</v>
      </c>
      <c r="B105" s="33">
        <v>10.8</v>
      </c>
      <c r="C105" s="33">
        <v>6.9</v>
      </c>
      <c r="D105" s="35">
        <f t="shared" si="2"/>
        <v>3</v>
      </c>
      <c r="E105" s="35">
        <f t="shared" si="3"/>
        <v>1972</v>
      </c>
    </row>
    <row r="106" spans="1:5" x14ac:dyDescent="0.25">
      <c r="A106" s="32">
        <v>26451</v>
      </c>
      <c r="B106" s="33">
        <v>10.9</v>
      </c>
      <c r="C106" s="33">
        <v>6.9</v>
      </c>
      <c r="D106" s="35">
        <f t="shared" si="2"/>
        <v>6</v>
      </c>
      <c r="E106" s="35">
        <f t="shared" si="3"/>
        <v>1972</v>
      </c>
    </row>
    <row r="107" spans="1:5" x14ac:dyDescent="0.25">
      <c r="A107" s="32">
        <v>26543</v>
      </c>
      <c r="B107" s="33">
        <v>11.1</v>
      </c>
      <c r="C107" s="33">
        <v>5.7</v>
      </c>
      <c r="D107" s="35">
        <f t="shared" si="2"/>
        <v>9</v>
      </c>
      <c r="E107" s="35">
        <f t="shared" si="3"/>
        <v>1972</v>
      </c>
    </row>
    <row r="108" spans="1:5" x14ac:dyDescent="0.25">
      <c r="A108" s="32">
        <v>26634</v>
      </c>
      <c r="B108" s="33">
        <v>11.2</v>
      </c>
      <c r="C108" s="33">
        <v>4.7</v>
      </c>
      <c r="D108" s="35">
        <f t="shared" si="2"/>
        <v>12</v>
      </c>
      <c r="E108" s="35">
        <f t="shared" si="3"/>
        <v>1972</v>
      </c>
    </row>
    <row r="109" spans="1:5" x14ac:dyDescent="0.25">
      <c r="A109" s="32">
        <v>26724</v>
      </c>
      <c r="B109" s="33">
        <v>11.4</v>
      </c>
      <c r="C109" s="33">
        <v>5.6</v>
      </c>
      <c r="D109" s="35">
        <f t="shared" si="2"/>
        <v>3</v>
      </c>
      <c r="E109" s="35">
        <f t="shared" si="3"/>
        <v>1973</v>
      </c>
    </row>
    <row r="110" spans="1:5" x14ac:dyDescent="0.25">
      <c r="A110" s="32">
        <v>26816</v>
      </c>
      <c r="B110" s="33">
        <v>11.8</v>
      </c>
      <c r="C110" s="33">
        <v>8.3000000000000007</v>
      </c>
      <c r="D110" s="35">
        <f t="shared" si="2"/>
        <v>6</v>
      </c>
      <c r="E110" s="35">
        <f t="shared" si="3"/>
        <v>1973</v>
      </c>
    </row>
    <row r="111" spans="1:5" x14ac:dyDescent="0.25">
      <c r="A111" s="32">
        <v>26908</v>
      </c>
      <c r="B111" s="33">
        <v>12.2</v>
      </c>
      <c r="C111" s="33">
        <v>9.9</v>
      </c>
      <c r="D111" s="35">
        <f t="shared" si="2"/>
        <v>9</v>
      </c>
      <c r="E111" s="35">
        <f t="shared" si="3"/>
        <v>1973</v>
      </c>
    </row>
    <row r="112" spans="1:5" x14ac:dyDescent="0.25">
      <c r="A112" s="32">
        <v>26999</v>
      </c>
      <c r="B112" s="33">
        <v>12.6</v>
      </c>
      <c r="C112" s="33">
        <v>12.5</v>
      </c>
      <c r="D112" s="35">
        <f t="shared" si="2"/>
        <v>12</v>
      </c>
      <c r="E112" s="35">
        <f t="shared" si="3"/>
        <v>1973</v>
      </c>
    </row>
    <row r="113" spans="1:5" x14ac:dyDescent="0.25">
      <c r="A113" s="32">
        <v>27089</v>
      </c>
      <c r="B113" s="33">
        <v>13</v>
      </c>
      <c r="C113" s="33">
        <v>14</v>
      </c>
      <c r="D113" s="35">
        <f t="shared" si="2"/>
        <v>3</v>
      </c>
      <c r="E113" s="35">
        <f t="shared" si="3"/>
        <v>1974</v>
      </c>
    </row>
    <row r="114" spans="1:5" x14ac:dyDescent="0.25">
      <c r="A114" s="32">
        <v>27181</v>
      </c>
      <c r="B114" s="33">
        <v>13.5</v>
      </c>
      <c r="C114" s="33">
        <v>14.4</v>
      </c>
      <c r="D114" s="35">
        <f t="shared" si="2"/>
        <v>6</v>
      </c>
      <c r="E114" s="35">
        <f t="shared" si="3"/>
        <v>1974</v>
      </c>
    </row>
    <row r="115" spans="1:5" x14ac:dyDescent="0.25">
      <c r="A115" s="32">
        <v>27273</v>
      </c>
      <c r="B115" s="33">
        <v>14.2</v>
      </c>
      <c r="C115" s="33">
        <v>16.399999999999999</v>
      </c>
      <c r="D115" s="35">
        <f t="shared" si="2"/>
        <v>9</v>
      </c>
      <c r="E115" s="35">
        <f t="shared" si="3"/>
        <v>1974</v>
      </c>
    </row>
    <row r="116" spans="1:5" x14ac:dyDescent="0.25">
      <c r="A116" s="32">
        <v>27364</v>
      </c>
      <c r="B116" s="33">
        <v>14.7</v>
      </c>
      <c r="C116" s="33">
        <v>16.7</v>
      </c>
      <c r="D116" s="35">
        <f t="shared" si="2"/>
        <v>12</v>
      </c>
      <c r="E116" s="35">
        <f t="shared" si="3"/>
        <v>1974</v>
      </c>
    </row>
    <row r="117" spans="1:5" x14ac:dyDescent="0.25">
      <c r="A117" s="32">
        <v>27454</v>
      </c>
      <c r="B117" s="33">
        <v>15.3</v>
      </c>
      <c r="C117" s="33">
        <v>17.7</v>
      </c>
      <c r="D117" s="35">
        <f t="shared" si="2"/>
        <v>3</v>
      </c>
      <c r="E117" s="35">
        <f t="shared" si="3"/>
        <v>1975</v>
      </c>
    </row>
    <row r="118" spans="1:5" x14ac:dyDescent="0.25">
      <c r="A118" s="32">
        <v>27546</v>
      </c>
      <c r="B118" s="33">
        <v>15.8</v>
      </c>
      <c r="C118" s="33">
        <v>17</v>
      </c>
      <c r="D118" s="35">
        <f t="shared" si="2"/>
        <v>6</v>
      </c>
      <c r="E118" s="35">
        <f t="shared" si="3"/>
        <v>1975</v>
      </c>
    </row>
    <row r="119" spans="1:5" x14ac:dyDescent="0.25">
      <c r="A119" s="32">
        <v>27638</v>
      </c>
      <c r="B119" s="33">
        <v>15.9</v>
      </c>
      <c r="C119" s="33">
        <v>12</v>
      </c>
      <c r="D119" s="35">
        <f t="shared" si="2"/>
        <v>9</v>
      </c>
      <c r="E119" s="35">
        <f t="shared" si="3"/>
        <v>1975</v>
      </c>
    </row>
    <row r="120" spans="1:5" x14ac:dyDescent="0.25">
      <c r="A120" s="32">
        <v>27729</v>
      </c>
      <c r="B120" s="33">
        <v>16.8</v>
      </c>
      <c r="C120" s="33">
        <v>14.3</v>
      </c>
      <c r="D120" s="35">
        <f t="shared" si="2"/>
        <v>12</v>
      </c>
      <c r="E120" s="35">
        <f t="shared" si="3"/>
        <v>1975</v>
      </c>
    </row>
    <row r="121" spans="1:5" x14ac:dyDescent="0.25">
      <c r="A121" s="32">
        <v>27820</v>
      </c>
      <c r="B121" s="33">
        <v>17.3</v>
      </c>
      <c r="C121" s="33">
        <v>13.1</v>
      </c>
      <c r="D121" s="35">
        <f t="shared" si="2"/>
        <v>3</v>
      </c>
      <c r="E121" s="35">
        <f t="shared" si="3"/>
        <v>1976</v>
      </c>
    </row>
    <row r="122" spans="1:5" x14ac:dyDescent="0.25">
      <c r="A122" s="32">
        <v>27912</v>
      </c>
      <c r="B122" s="33">
        <v>17.7</v>
      </c>
      <c r="C122" s="33">
        <v>12</v>
      </c>
      <c r="D122" s="35">
        <f t="shared" si="2"/>
        <v>6</v>
      </c>
      <c r="E122" s="35">
        <f t="shared" si="3"/>
        <v>1976</v>
      </c>
    </row>
    <row r="123" spans="1:5" x14ac:dyDescent="0.25">
      <c r="A123" s="32">
        <v>28004</v>
      </c>
      <c r="B123" s="33">
        <v>18.100000000000001</v>
      </c>
      <c r="C123" s="33">
        <v>13.8</v>
      </c>
      <c r="D123" s="35">
        <f t="shared" si="2"/>
        <v>9</v>
      </c>
      <c r="E123" s="35">
        <f t="shared" si="3"/>
        <v>1976</v>
      </c>
    </row>
    <row r="124" spans="1:5" x14ac:dyDescent="0.25">
      <c r="A124" s="32">
        <v>28095</v>
      </c>
      <c r="B124" s="33">
        <v>19.2</v>
      </c>
      <c r="C124" s="33">
        <v>14.3</v>
      </c>
      <c r="D124" s="35">
        <f t="shared" si="2"/>
        <v>12</v>
      </c>
      <c r="E124" s="35">
        <f t="shared" si="3"/>
        <v>1976</v>
      </c>
    </row>
    <row r="125" spans="1:5" x14ac:dyDescent="0.25">
      <c r="A125" s="32">
        <v>28185</v>
      </c>
      <c r="B125" s="33">
        <v>19.600000000000001</v>
      </c>
      <c r="C125" s="33">
        <v>13.3</v>
      </c>
      <c r="D125" s="35">
        <f t="shared" si="2"/>
        <v>3</v>
      </c>
      <c r="E125" s="35">
        <f t="shared" si="3"/>
        <v>1977</v>
      </c>
    </row>
    <row r="126" spans="1:5" x14ac:dyDescent="0.25">
      <c r="A126" s="32">
        <v>28277</v>
      </c>
      <c r="B126" s="33">
        <v>20.100000000000001</v>
      </c>
      <c r="C126" s="33">
        <v>13.6</v>
      </c>
      <c r="D126" s="35">
        <f t="shared" si="2"/>
        <v>6</v>
      </c>
      <c r="E126" s="35">
        <f t="shared" si="3"/>
        <v>1977</v>
      </c>
    </row>
    <row r="127" spans="1:5" x14ac:dyDescent="0.25">
      <c r="A127" s="32">
        <v>28369</v>
      </c>
      <c r="B127" s="33">
        <v>20.5</v>
      </c>
      <c r="C127" s="33">
        <v>13.3</v>
      </c>
      <c r="D127" s="35">
        <f t="shared" si="2"/>
        <v>9</v>
      </c>
      <c r="E127" s="35">
        <f t="shared" si="3"/>
        <v>1977</v>
      </c>
    </row>
    <row r="128" spans="1:5" x14ac:dyDescent="0.25">
      <c r="A128" s="32">
        <v>28460</v>
      </c>
      <c r="B128" s="33">
        <v>21</v>
      </c>
      <c r="C128" s="33">
        <v>9.4</v>
      </c>
      <c r="D128" s="35">
        <f t="shared" si="2"/>
        <v>12</v>
      </c>
      <c r="E128" s="35">
        <f t="shared" si="3"/>
        <v>1977</v>
      </c>
    </row>
    <row r="129" spans="1:5" x14ac:dyDescent="0.25">
      <c r="A129" s="32">
        <v>28550</v>
      </c>
      <c r="B129" s="33">
        <v>21.3</v>
      </c>
      <c r="C129" s="33">
        <v>8.6999999999999993</v>
      </c>
      <c r="D129" s="35">
        <f t="shared" si="2"/>
        <v>3</v>
      </c>
      <c r="E129" s="35">
        <f t="shared" si="3"/>
        <v>1978</v>
      </c>
    </row>
    <row r="130" spans="1:5" x14ac:dyDescent="0.25">
      <c r="A130" s="32">
        <v>28642</v>
      </c>
      <c r="B130" s="33">
        <v>21.7</v>
      </c>
      <c r="C130" s="33">
        <v>8</v>
      </c>
      <c r="D130" s="35">
        <f t="shared" si="2"/>
        <v>6</v>
      </c>
      <c r="E130" s="35">
        <f t="shared" si="3"/>
        <v>1978</v>
      </c>
    </row>
    <row r="131" spans="1:5" x14ac:dyDescent="0.25">
      <c r="A131" s="32">
        <v>28734</v>
      </c>
      <c r="B131" s="33">
        <v>22.1</v>
      </c>
      <c r="C131" s="33">
        <v>7.8</v>
      </c>
      <c r="D131" s="35">
        <f t="shared" si="2"/>
        <v>9</v>
      </c>
      <c r="E131" s="35">
        <f t="shared" si="3"/>
        <v>1978</v>
      </c>
    </row>
    <row r="132" spans="1:5" x14ac:dyDescent="0.25">
      <c r="A132" s="32">
        <v>28825</v>
      </c>
      <c r="B132" s="33">
        <v>22.6</v>
      </c>
      <c r="C132" s="33">
        <v>7.6</v>
      </c>
      <c r="D132" s="35">
        <f t="shared" si="2"/>
        <v>12</v>
      </c>
      <c r="E132" s="35">
        <f t="shared" si="3"/>
        <v>1978</v>
      </c>
    </row>
    <row r="133" spans="1:5" x14ac:dyDescent="0.25">
      <c r="A133" s="32">
        <v>28915</v>
      </c>
      <c r="B133" s="33">
        <v>23</v>
      </c>
      <c r="C133" s="33">
        <v>8</v>
      </c>
      <c r="D133" s="35">
        <f t="shared" si="2"/>
        <v>3</v>
      </c>
      <c r="E133" s="35">
        <f t="shared" si="3"/>
        <v>1979</v>
      </c>
    </row>
    <row r="134" spans="1:5" x14ac:dyDescent="0.25">
      <c r="A134" s="32">
        <v>29007</v>
      </c>
      <c r="B134" s="33">
        <v>23.6</v>
      </c>
      <c r="C134" s="33">
        <v>8.8000000000000007</v>
      </c>
      <c r="D134" s="35">
        <f t="shared" si="2"/>
        <v>6</v>
      </c>
      <c r="E134" s="35">
        <f t="shared" si="3"/>
        <v>1979</v>
      </c>
    </row>
    <row r="135" spans="1:5" x14ac:dyDescent="0.25">
      <c r="A135" s="32">
        <v>29099</v>
      </c>
      <c r="B135" s="33">
        <v>24.2</v>
      </c>
      <c r="C135" s="33">
        <v>9.5</v>
      </c>
      <c r="D135" s="35">
        <f t="shared" si="2"/>
        <v>9</v>
      </c>
      <c r="E135" s="35">
        <f t="shared" si="3"/>
        <v>1979</v>
      </c>
    </row>
    <row r="136" spans="1:5" x14ac:dyDescent="0.25">
      <c r="A136" s="32">
        <v>29190</v>
      </c>
      <c r="B136" s="33">
        <v>24.9</v>
      </c>
      <c r="C136" s="33">
        <v>10.199999999999999</v>
      </c>
      <c r="D136" s="35">
        <f t="shared" si="2"/>
        <v>12</v>
      </c>
      <c r="E136" s="35">
        <f t="shared" si="3"/>
        <v>1979</v>
      </c>
    </row>
    <row r="137" spans="1:5" x14ac:dyDescent="0.25">
      <c r="A137" s="32">
        <v>29281</v>
      </c>
      <c r="B137" s="33">
        <v>25.4</v>
      </c>
      <c r="C137" s="33">
        <v>10.4</v>
      </c>
      <c r="D137" s="35">
        <f t="shared" si="2"/>
        <v>3</v>
      </c>
      <c r="E137" s="35">
        <f t="shared" si="3"/>
        <v>1980</v>
      </c>
    </row>
    <row r="138" spans="1:5" x14ac:dyDescent="0.25">
      <c r="A138" s="32">
        <v>29373</v>
      </c>
      <c r="B138" s="33">
        <v>26.2</v>
      </c>
      <c r="C138" s="33">
        <v>11</v>
      </c>
      <c r="D138" s="35">
        <f t="shared" si="2"/>
        <v>6</v>
      </c>
      <c r="E138" s="35">
        <f t="shared" si="3"/>
        <v>1980</v>
      </c>
    </row>
    <row r="139" spans="1:5" x14ac:dyDescent="0.25">
      <c r="A139" s="32">
        <v>29465</v>
      </c>
      <c r="B139" s="33">
        <v>26.6</v>
      </c>
      <c r="C139" s="33">
        <v>9.9</v>
      </c>
      <c r="D139" s="35">
        <f t="shared" si="2"/>
        <v>9</v>
      </c>
      <c r="E139" s="35">
        <f t="shared" si="3"/>
        <v>1980</v>
      </c>
    </row>
    <row r="140" spans="1:5" x14ac:dyDescent="0.25">
      <c r="A140" s="32">
        <v>29556</v>
      </c>
      <c r="B140" s="33">
        <v>27.2</v>
      </c>
      <c r="C140" s="33">
        <v>9.1999999999999993</v>
      </c>
      <c r="D140" s="35">
        <f t="shared" si="2"/>
        <v>12</v>
      </c>
      <c r="E140" s="35">
        <f t="shared" si="3"/>
        <v>1980</v>
      </c>
    </row>
    <row r="141" spans="1:5" x14ac:dyDescent="0.25">
      <c r="A141" s="32">
        <v>29646</v>
      </c>
      <c r="B141" s="33">
        <v>27.8</v>
      </c>
      <c r="C141" s="33">
        <v>9.4</v>
      </c>
      <c r="D141" s="35">
        <f t="shared" si="2"/>
        <v>3</v>
      </c>
      <c r="E141" s="35">
        <f t="shared" si="3"/>
        <v>1981</v>
      </c>
    </row>
    <row r="142" spans="1:5" x14ac:dyDescent="0.25">
      <c r="A142" s="32">
        <v>29738</v>
      </c>
      <c r="B142" s="33">
        <v>28.4</v>
      </c>
      <c r="C142" s="33">
        <v>8.4</v>
      </c>
      <c r="D142" s="35">
        <f t="shared" si="2"/>
        <v>6</v>
      </c>
      <c r="E142" s="35">
        <f t="shared" si="3"/>
        <v>1981</v>
      </c>
    </row>
    <row r="143" spans="1:5" x14ac:dyDescent="0.25">
      <c r="A143" s="32">
        <v>29830</v>
      </c>
      <c r="B143" s="33">
        <v>29</v>
      </c>
      <c r="C143" s="33">
        <v>9</v>
      </c>
      <c r="D143" s="35">
        <f t="shared" si="2"/>
        <v>9</v>
      </c>
      <c r="E143" s="35">
        <f t="shared" si="3"/>
        <v>1981</v>
      </c>
    </row>
    <row r="144" spans="1:5" x14ac:dyDescent="0.25">
      <c r="A144" s="32">
        <v>29921</v>
      </c>
      <c r="B144" s="33">
        <v>30.2</v>
      </c>
      <c r="C144" s="33">
        <v>11</v>
      </c>
      <c r="D144" s="35">
        <f t="shared" ref="D144:D207" si="4">MONTH(A144)</f>
        <v>12</v>
      </c>
      <c r="E144" s="35">
        <f t="shared" ref="E144:E207" si="5">YEAR(A144)</f>
        <v>1981</v>
      </c>
    </row>
    <row r="145" spans="1:5" x14ac:dyDescent="0.25">
      <c r="A145" s="32">
        <v>30011</v>
      </c>
      <c r="B145" s="33">
        <v>30.8</v>
      </c>
      <c r="C145" s="33">
        <v>10.8</v>
      </c>
      <c r="D145" s="35">
        <f t="shared" si="4"/>
        <v>3</v>
      </c>
      <c r="E145" s="35">
        <f t="shared" si="5"/>
        <v>1982</v>
      </c>
    </row>
    <row r="146" spans="1:5" x14ac:dyDescent="0.25">
      <c r="A146" s="32">
        <v>30103</v>
      </c>
      <c r="B146" s="33">
        <v>31.5</v>
      </c>
      <c r="C146" s="33">
        <v>10.9</v>
      </c>
      <c r="D146" s="35">
        <f t="shared" si="4"/>
        <v>6</v>
      </c>
      <c r="E146" s="35">
        <f t="shared" si="5"/>
        <v>1982</v>
      </c>
    </row>
    <row r="147" spans="1:5" x14ac:dyDescent="0.25">
      <c r="A147" s="32">
        <v>30195</v>
      </c>
      <c r="B147" s="33">
        <v>32.6</v>
      </c>
      <c r="C147" s="33">
        <v>12.4</v>
      </c>
      <c r="D147" s="35">
        <f t="shared" si="4"/>
        <v>9</v>
      </c>
      <c r="E147" s="35">
        <f t="shared" si="5"/>
        <v>1982</v>
      </c>
    </row>
    <row r="148" spans="1:5" x14ac:dyDescent="0.25">
      <c r="A148" s="32">
        <v>30286</v>
      </c>
      <c r="B148" s="33">
        <v>33.6</v>
      </c>
      <c r="C148" s="33">
        <v>11.3</v>
      </c>
      <c r="D148" s="35">
        <f t="shared" si="4"/>
        <v>12</v>
      </c>
      <c r="E148" s="35">
        <f t="shared" si="5"/>
        <v>1982</v>
      </c>
    </row>
    <row r="149" spans="1:5" x14ac:dyDescent="0.25">
      <c r="A149" s="32">
        <v>30376</v>
      </c>
      <c r="B149" s="33">
        <v>34.299999999999997</v>
      </c>
      <c r="C149" s="33">
        <v>11.4</v>
      </c>
      <c r="D149" s="35">
        <f t="shared" si="4"/>
        <v>3</v>
      </c>
      <c r="E149" s="35">
        <f t="shared" si="5"/>
        <v>1983</v>
      </c>
    </row>
    <row r="150" spans="1:5" x14ac:dyDescent="0.25">
      <c r="A150" s="32">
        <v>30468</v>
      </c>
      <c r="B150" s="33">
        <v>35</v>
      </c>
      <c r="C150" s="33">
        <v>11.1</v>
      </c>
      <c r="D150" s="35">
        <f t="shared" si="4"/>
        <v>6</v>
      </c>
      <c r="E150" s="35">
        <f t="shared" si="5"/>
        <v>1983</v>
      </c>
    </row>
    <row r="151" spans="1:5" x14ac:dyDescent="0.25">
      <c r="A151" s="32">
        <v>30560</v>
      </c>
      <c r="B151" s="33">
        <v>35.6</v>
      </c>
      <c r="C151" s="33">
        <v>9.1999999999999993</v>
      </c>
      <c r="D151" s="35">
        <f t="shared" si="4"/>
        <v>9</v>
      </c>
      <c r="E151" s="35">
        <f t="shared" si="5"/>
        <v>1983</v>
      </c>
    </row>
    <row r="152" spans="1:5" x14ac:dyDescent="0.25">
      <c r="A152" s="32">
        <v>30651</v>
      </c>
      <c r="B152" s="33">
        <v>36.5</v>
      </c>
      <c r="C152" s="33">
        <v>8.6</v>
      </c>
      <c r="D152" s="35">
        <f t="shared" si="4"/>
        <v>12</v>
      </c>
      <c r="E152" s="35">
        <f t="shared" si="5"/>
        <v>1983</v>
      </c>
    </row>
    <row r="153" spans="1:5" x14ac:dyDescent="0.25">
      <c r="A153" s="32">
        <v>30742</v>
      </c>
      <c r="B153" s="33">
        <v>36.299999999999997</v>
      </c>
      <c r="C153" s="33">
        <v>5.8</v>
      </c>
      <c r="D153" s="35">
        <f t="shared" si="4"/>
        <v>3</v>
      </c>
      <c r="E153" s="35">
        <f t="shared" si="5"/>
        <v>1984</v>
      </c>
    </row>
    <row r="154" spans="1:5" x14ac:dyDescent="0.25">
      <c r="A154" s="32">
        <v>30834</v>
      </c>
      <c r="B154" s="33">
        <v>36.4</v>
      </c>
      <c r="C154" s="33">
        <v>4</v>
      </c>
      <c r="D154" s="35">
        <f t="shared" si="4"/>
        <v>6</v>
      </c>
      <c r="E154" s="35">
        <f t="shared" si="5"/>
        <v>1984</v>
      </c>
    </row>
    <row r="155" spans="1:5" x14ac:dyDescent="0.25">
      <c r="A155" s="32">
        <v>30926</v>
      </c>
      <c r="B155" s="33">
        <v>36.9</v>
      </c>
      <c r="C155" s="33">
        <v>3.7</v>
      </c>
      <c r="D155" s="35">
        <f t="shared" si="4"/>
        <v>9</v>
      </c>
      <c r="E155" s="35">
        <f t="shared" si="5"/>
        <v>1984</v>
      </c>
    </row>
    <row r="156" spans="1:5" x14ac:dyDescent="0.25">
      <c r="A156" s="32">
        <v>31017</v>
      </c>
      <c r="B156" s="33">
        <v>37.4</v>
      </c>
      <c r="C156" s="33">
        <v>2.5</v>
      </c>
      <c r="D156" s="35">
        <f t="shared" si="4"/>
        <v>12</v>
      </c>
      <c r="E156" s="35">
        <f t="shared" si="5"/>
        <v>1984</v>
      </c>
    </row>
    <row r="157" spans="1:5" x14ac:dyDescent="0.25">
      <c r="A157" s="32">
        <v>31107</v>
      </c>
      <c r="B157" s="33">
        <v>37.9</v>
      </c>
      <c r="C157" s="33">
        <v>4.4000000000000004</v>
      </c>
      <c r="D157" s="35">
        <f t="shared" si="4"/>
        <v>3</v>
      </c>
      <c r="E157" s="35">
        <f t="shared" si="5"/>
        <v>1985</v>
      </c>
    </row>
    <row r="158" spans="1:5" x14ac:dyDescent="0.25">
      <c r="A158" s="32">
        <v>31199</v>
      </c>
      <c r="B158" s="33">
        <v>38.799999999999997</v>
      </c>
      <c r="C158" s="33">
        <v>6.6</v>
      </c>
      <c r="D158" s="35">
        <f t="shared" si="4"/>
        <v>6</v>
      </c>
      <c r="E158" s="35">
        <f t="shared" si="5"/>
        <v>1985</v>
      </c>
    </row>
    <row r="159" spans="1:5" x14ac:dyDescent="0.25">
      <c r="A159" s="32">
        <v>31291</v>
      </c>
      <c r="B159" s="33">
        <v>39.700000000000003</v>
      </c>
      <c r="C159" s="33">
        <v>7.6</v>
      </c>
      <c r="D159" s="35">
        <f t="shared" si="4"/>
        <v>9</v>
      </c>
      <c r="E159" s="35">
        <f t="shared" si="5"/>
        <v>1985</v>
      </c>
    </row>
    <row r="160" spans="1:5" x14ac:dyDescent="0.25">
      <c r="A160" s="32">
        <v>31382</v>
      </c>
      <c r="B160" s="33">
        <v>40.5</v>
      </c>
      <c r="C160" s="33">
        <v>8.3000000000000007</v>
      </c>
      <c r="D160" s="35">
        <f t="shared" si="4"/>
        <v>12</v>
      </c>
      <c r="E160" s="35">
        <f t="shared" si="5"/>
        <v>1985</v>
      </c>
    </row>
    <row r="161" spans="1:5" x14ac:dyDescent="0.25">
      <c r="A161" s="32">
        <v>31472</v>
      </c>
      <c r="B161" s="33">
        <v>41.4</v>
      </c>
      <c r="C161" s="33">
        <v>9.1999999999999993</v>
      </c>
      <c r="D161" s="35">
        <f t="shared" si="4"/>
        <v>3</v>
      </c>
      <c r="E161" s="35">
        <f t="shared" si="5"/>
        <v>1986</v>
      </c>
    </row>
    <row r="162" spans="1:5" x14ac:dyDescent="0.25">
      <c r="A162" s="32">
        <v>31564</v>
      </c>
      <c r="B162" s="33">
        <v>42.1</v>
      </c>
      <c r="C162" s="33">
        <v>8.5</v>
      </c>
      <c r="D162" s="35">
        <f t="shared" si="4"/>
        <v>6</v>
      </c>
      <c r="E162" s="35">
        <f t="shared" si="5"/>
        <v>1986</v>
      </c>
    </row>
    <row r="163" spans="1:5" x14ac:dyDescent="0.25">
      <c r="A163" s="32">
        <v>31656</v>
      </c>
      <c r="B163" s="33">
        <v>43.2</v>
      </c>
      <c r="C163" s="33">
        <v>8.8000000000000007</v>
      </c>
      <c r="D163" s="35">
        <f t="shared" si="4"/>
        <v>9</v>
      </c>
      <c r="E163" s="35">
        <f t="shared" si="5"/>
        <v>1986</v>
      </c>
    </row>
    <row r="164" spans="1:5" x14ac:dyDescent="0.25">
      <c r="A164" s="32">
        <v>31747</v>
      </c>
      <c r="B164" s="33">
        <v>44.4</v>
      </c>
      <c r="C164" s="33">
        <v>9.6</v>
      </c>
      <c r="D164" s="35">
        <f t="shared" si="4"/>
        <v>12</v>
      </c>
      <c r="E164" s="35">
        <f t="shared" si="5"/>
        <v>1986</v>
      </c>
    </row>
    <row r="165" spans="1:5" x14ac:dyDescent="0.25">
      <c r="A165" s="32">
        <v>31837</v>
      </c>
      <c r="B165" s="33">
        <v>45.3</v>
      </c>
      <c r="C165" s="33">
        <v>9.4</v>
      </c>
      <c r="D165" s="35">
        <f t="shared" si="4"/>
        <v>3</v>
      </c>
      <c r="E165" s="35">
        <f t="shared" si="5"/>
        <v>1987</v>
      </c>
    </row>
    <row r="166" spans="1:5" x14ac:dyDescent="0.25">
      <c r="A166" s="32">
        <v>31929</v>
      </c>
      <c r="B166" s="33">
        <v>46</v>
      </c>
      <c r="C166" s="33">
        <v>9.3000000000000007</v>
      </c>
      <c r="D166" s="35">
        <f t="shared" si="4"/>
        <v>6</v>
      </c>
      <c r="E166" s="35">
        <f t="shared" si="5"/>
        <v>1987</v>
      </c>
    </row>
    <row r="167" spans="1:5" x14ac:dyDescent="0.25">
      <c r="A167" s="32">
        <v>32021</v>
      </c>
      <c r="B167" s="33">
        <v>46.8</v>
      </c>
      <c r="C167" s="33">
        <v>8.3000000000000007</v>
      </c>
      <c r="D167" s="35">
        <f t="shared" si="4"/>
        <v>9</v>
      </c>
      <c r="E167" s="35">
        <f t="shared" si="5"/>
        <v>1987</v>
      </c>
    </row>
    <row r="168" spans="1:5" x14ac:dyDescent="0.25">
      <c r="A168" s="32">
        <v>32112</v>
      </c>
      <c r="B168" s="33">
        <v>47.6</v>
      </c>
      <c r="C168" s="33">
        <v>7.2</v>
      </c>
      <c r="D168" s="35">
        <f t="shared" si="4"/>
        <v>12</v>
      </c>
      <c r="E168" s="35">
        <f t="shared" si="5"/>
        <v>1987</v>
      </c>
    </row>
    <row r="169" spans="1:5" x14ac:dyDescent="0.25">
      <c r="A169" s="32">
        <v>32203</v>
      </c>
      <c r="B169" s="33">
        <v>48.4</v>
      </c>
      <c r="C169" s="33">
        <v>6.8</v>
      </c>
      <c r="D169" s="35">
        <f t="shared" si="4"/>
        <v>3</v>
      </c>
      <c r="E169" s="35">
        <f t="shared" si="5"/>
        <v>1988</v>
      </c>
    </row>
    <row r="170" spans="1:5" x14ac:dyDescent="0.25">
      <c r="A170" s="32">
        <v>32295</v>
      </c>
      <c r="B170" s="33">
        <v>49.3</v>
      </c>
      <c r="C170" s="33">
        <v>7.2</v>
      </c>
      <c r="D170" s="35">
        <f t="shared" si="4"/>
        <v>6</v>
      </c>
      <c r="E170" s="35">
        <f t="shared" si="5"/>
        <v>1988</v>
      </c>
    </row>
    <row r="171" spans="1:5" x14ac:dyDescent="0.25">
      <c r="A171" s="32">
        <v>32387</v>
      </c>
      <c r="B171" s="33">
        <v>50.2</v>
      </c>
      <c r="C171" s="33">
        <v>7.3</v>
      </c>
      <c r="D171" s="35">
        <f t="shared" si="4"/>
        <v>9</v>
      </c>
      <c r="E171" s="35">
        <f t="shared" si="5"/>
        <v>1988</v>
      </c>
    </row>
    <row r="172" spans="1:5" x14ac:dyDescent="0.25">
      <c r="A172" s="32">
        <v>32478</v>
      </c>
      <c r="B172" s="33">
        <v>51.2</v>
      </c>
      <c r="C172" s="33">
        <v>7.6</v>
      </c>
      <c r="D172" s="35">
        <f t="shared" si="4"/>
        <v>12</v>
      </c>
      <c r="E172" s="35">
        <f t="shared" si="5"/>
        <v>1988</v>
      </c>
    </row>
    <row r="173" spans="1:5" x14ac:dyDescent="0.25">
      <c r="A173" s="32">
        <v>32568</v>
      </c>
      <c r="B173" s="33">
        <v>51.7</v>
      </c>
      <c r="C173" s="33">
        <v>6.8</v>
      </c>
      <c r="D173" s="35">
        <f t="shared" si="4"/>
        <v>3</v>
      </c>
      <c r="E173" s="35">
        <f t="shared" si="5"/>
        <v>1989</v>
      </c>
    </row>
    <row r="174" spans="1:5" x14ac:dyDescent="0.25">
      <c r="A174" s="32">
        <v>32660</v>
      </c>
      <c r="B174" s="33">
        <v>53</v>
      </c>
      <c r="C174" s="33">
        <v>7.5</v>
      </c>
      <c r="D174" s="35">
        <f t="shared" si="4"/>
        <v>6</v>
      </c>
      <c r="E174" s="35">
        <f t="shared" si="5"/>
        <v>1989</v>
      </c>
    </row>
    <row r="175" spans="1:5" x14ac:dyDescent="0.25">
      <c r="A175" s="32">
        <v>32752</v>
      </c>
      <c r="B175" s="33">
        <v>54.2</v>
      </c>
      <c r="C175" s="33">
        <v>8</v>
      </c>
      <c r="D175" s="35">
        <f t="shared" si="4"/>
        <v>9</v>
      </c>
      <c r="E175" s="35">
        <f t="shared" si="5"/>
        <v>1989</v>
      </c>
    </row>
    <row r="176" spans="1:5" x14ac:dyDescent="0.25">
      <c r="A176" s="32">
        <v>32843</v>
      </c>
      <c r="B176" s="33">
        <v>55.2</v>
      </c>
      <c r="C176" s="33">
        <v>7.8</v>
      </c>
      <c r="D176" s="35">
        <f t="shared" si="4"/>
        <v>12</v>
      </c>
      <c r="E176" s="35">
        <f t="shared" si="5"/>
        <v>1989</v>
      </c>
    </row>
    <row r="177" spans="1:5" x14ac:dyDescent="0.25">
      <c r="A177" s="32">
        <v>32933</v>
      </c>
      <c r="B177" s="33">
        <v>56.2</v>
      </c>
      <c r="C177" s="33">
        <v>8.6999999999999993</v>
      </c>
      <c r="D177" s="35">
        <f t="shared" si="4"/>
        <v>3</v>
      </c>
      <c r="E177" s="35">
        <f t="shared" si="5"/>
        <v>1990</v>
      </c>
    </row>
    <row r="178" spans="1:5" x14ac:dyDescent="0.25">
      <c r="A178" s="32">
        <v>33025</v>
      </c>
      <c r="B178" s="33">
        <v>57.1</v>
      </c>
      <c r="C178" s="33">
        <v>7.7</v>
      </c>
      <c r="D178" s="35">
        <f t="shared" si="4"/>
        <v>6</v>
      </c>
      <c r="E178" s="35">
        <f t="shared" si="5"/>
        <v>1990</v>
      </c>
    </row>
    <row r="179" spans="1:5" x14ac:dyDescent="0.25">
      <c r="A179" s="32">
        <v>33117</v>
      </c>
      <c r="B179" s="33">
        <v>57.5</v>
      </c>
      <c r="C179" s="33">
        <v>6.1</v>
      </c>
      <c r="D179" s="35">
        <f t="shared" si="4"/>
        <v>9</v>
      </c>
      <c r="E179" s="35">
        <f t="shared" si="5"/>
        <v>1990</v>
      </c>
    </row>
    <row r="180" spans="1:5" x14ac:dyDescent="0.25">
      <c r="A180" s="32">
        <v>33208</v>
      </c>
      <c r="B180" s="33">
        <v>59</v>
      </c>
      <c r="C180" s="33">
        <v>6.9</v>
      </c>
      <c r="D180" s="35">
        <f t="shared" si="4"/>
        <v>12</v>
      </c>
      <c r="E180" s="35">
        <f t="shared" si="5"/>
        <v>1990</v>
      </c>
    </row>
    <row r="181" spans="1:5" x14ac:dyDescent="0.25">
      <c r="A181" s="32">
        <v>33298</v>
      </c>
      <c r="B181" s="33">
        <v>58.9</v>
      </c>
      <c r="C181" s="33">
        <v>4.8</v>
      </c>
      <c r="D181" s="35">
        <f t="shared" si="4"/>
        <v>3</v>
      </c>
      <c r="E181" s="35">
        <f t="shared" si="5"/>
        <v>1991</v>
      </c>
    </row>
    <row r="182" spans="1:5" x14ac:dyDescent="0.25">
      <c r="A182" s="32">
        <v>33390</v>
      </c>
      <c r="B182" s="33">
        <v>59</v>
      </c>
      <c r="C182" s="33">
        <v>3.3</v>
      </c>
      <c r="D182" s="35">
        <f t="shared" si="4"/>
        <v>6</v>
      </c>
      <c r="E182" s="35">
        <f t="shared" si="5"/>
        <v>1991</v>
      </c>
    </row>
    <row r="183" spans="1:5" x14ac:dyDescent="0.25">
      <c r="A183" s="32">
        <v>33482</v>
      </c>
      <c r="B183" s="33">
        <v>59.3</v>
      </c>
      <c r="C183" s="33">
        <v>3.1</v>
      </c>
      <c r="D183" s="35">
        <f t="shared" si="4"/>
        <v>9</v>
      </c>
      <c r="E183" s="35">
        <f t="shared" si="5"/>
        <v>1991</v>
      </c>
    </row>
    <row r="184" spans="1:5" x14ac:dyDescent="0.25">
      <c r="A184" s="32">
        <v>33573</v>
      </c>
      <c r="B184" s="33">
        <v>59.9</v>
      </c>
      <c r="C184" s="33">
        <v>1.5</v>
      </c>
      <c r="D184" s="35">
        <f t="shared" si="4"/>
        <v>12</v>
      </c>
      <c r="E184" s="35">
        <f t="shared" si="5"/>
        <v>1991</v>
      </c>
    </row>
    <row r="185" spans="1:5" x14ac:dyDescent="0.25">
      <c r="A185" s="32">
        <v>33664</v>
      </c>
      <c r="B185" s="33">
        <v>59.9</v>
      </c>
      <c r="C185" s="33">
        <v>1.7</v>
      </c>
      <c r="D185" s="35">
        <f t="shared" si="4"/>
        <v>3</v>
      </c>
      <c r="E185" s="35">
        <f t="shared" si="5"/>
        <v>1992</v>
      </c>
    </row>
    <row r="186" spans="1:5" x14ac:dyDescent="0.25">
      <c r="A186" s="32">
        <v>33756</v>
      </c>
      <c r="B186" s="33">
        <v>59.7</v>
      </c>
      <c r="C186" s="33">
        <v>1.2</v>
      </c>
      <c r="D186" s="35">
        <f t="shared" si="4"/>
        <v>6</v>
      </c>
      <c r="E186" s="35">
        <f t="shared" si="5"/>
        <v>1992</v>
      </c>
    </row>
    <row r="187" spans="1:5" x14ac:dyDescent="0.25">
      <c r="A187" s="32">
        <v>33848</v>
      </c>
      <c r="B187" s="33">
        <v>59.8</v>
      </c>
      <c r="C187" s="33">
        <v>0.8</v>
      </c>
      <c r="D187" s="35">
        <f t="shared" si="4"/>
        <v>9</v>
      </c>
      <c r="E187" s="35">
        <f t="shared" si="5"/>
        <v>1992</v>
      </c>
    </row>
    <row r="188" spans="1:5" x14ac:dyDescent="0.25">
      <c r="A188" s="32">
        <v>33939</v>
      </c>
      <c r="B188" s="33">
        <v>60.1</v>
      </c>
      <c r="C188" s="33">
        <v>0.3</v>
      </c>
      <c r="D188" s="35">
        <f t="shared" si="4"/>
        <v>12</v>
      </c>
      <c r="E188" s="35">
        <f t="shared" si="5"/>
        <v>1992</v>
      </c>
    </row>
    <row r="189" spans="1:5" x14ac:dyDescent="0.25">
      <c r="A189" s="32">
        <v>34029</v>
      </c>
      <c r="B189" s="33">
        <v>60.6</v>
      </c>
      <c r="C189" s="33">
        <v>1.2</v>
      </c>
      <c r="D189" s="35">
        <f t="shared" si="4"/>
        <v>3</v>
      </c>
      <c r="E189" s="35">
        <f t="shared" si="5"/>
        <v>1993</v>
      </c>
    </row>
    <row r="190" spans="1:5" x14ac:dyDescent="0.25">
      <c r="A190" s="32">
        <v>34121</v>
      </c>
      <c r="B190" s="33">
        <v>60.8</v>
      </c>
      <c r="C190" s="33">
        <v>1.8</v>
      </c>
      <c r="D190" s="35">
        <f t="shared" si="4"/>
        <v>6</v>
      </c>
      <c r="E190" s="35">
        <f t="shared" si="5"/>
        <v>1993</v>
      </c>
    </row>
    <row r="191" spans="1:5" x14ac:dyDescent="0.25">
      <c r="A191" s="32">
        <v>34213</v>
      </c>
      <c r="B191" s="33">
        <v>61.1</v>
      </c>
      <c r="C191" s="33">
        <v>2.2000000000000002</v>
      </c>
      <c r="D191" s="35">
        <f t="shared" si="4"/>
        <v>9</v>
      </c>
      <c r="E191" s="35">
        <f t="shared" si="5"/>
        <v>1993</v>
      </c>
    </row>
    <row r="192" spans="1:5" x14ac:dyDescent="0.25">
      <c r="A192" s="32">
        <v>34304</v>
      </c>
      <c r="B192" s="33">
        <v>61.2</v>
      </c>
      <c r="C192" s="33">
        <v>1.8</v>
      </c>
      <c r="D192" s="35">
        <f t="shared" si="4"/>
        <v>12</v>
      </c>
      <c r="E192" s="35">
        <f t="shared" si="5"/>
        <v>1993</v>
      </c>
    </row>
    <row r="193" spans="1:5" x14ac:dyDescent="0.25">
      <c r="A193" s="32">
        <v>34394</v>
      </c>
      <c r="B193" s="33">
        <v>61.5</v>
      </c>
      <c r="C193" s="33">
        <v>1.5</v>
      </c>
      <c r="D193" s="35">
        <f t="shared" si="4"/>
        <v>3</v>
      </c>
      <c r="E193" s="35">
        <f t="shared" si="5"/>
        <v>1994</v>
      </c>
    </row>
    <row r="194" spans="1:5" x14ac:dyDescent="0.25">
      <c r="A194" s="32">
        <v>34486</v>
      </c>
      <c r="B194" s="33">
        <v>61.9</v>
      </c>
      <c r="C194" s="33">
        <v>1.8</v>
      </c>
      <c r="D194" s="35">
        <f t="shared" si="4"/>
        <v>6</v>
      </c>
      <c r="E194" s="35">
        <f t="shared" si="5"/>
        <v>1994</v>
      </c>
    </row>
    <row r="195" spans="1:5" x14ac:dyDescent="0.25">
      <c r="A195" s="32">
        <v>34578</v>
      </c>
      <c r="B195" s="33">
        <v>62.3</v>
      </c>
      <c r="C195" s="33">
        <v>2</v>
      </c>
      <c r="D195" s="35">
        <f t="shared" si="4"/>
        <v>9</v>
      </c>
      <c r="E195" s="35">
        <f t="shared" si="5"/>
        <v>1994</v>
      </c>
    </row>
    <row r="196" spans="1:5" x14ac:dyDescent="0.25">
      <c r="A196" s="32">
        <v>34669</v>
      </c>
      <c r="B196" s="33">
        <v>62.8</v>
      </c>
      <c r="C196" s="33">
        <v>2.6</v>
      </c>
      <c r="D196" s="35">
        <f t="shared" si="4"/>
        <v>12</v>
      </c>
      <c r="E196" s="35">
        <f t="shared" si="5"/>
        <v>1994</v>
      </c>
    </row>
    <row r="197" spans="1:5" x14ac:dyDescent="0.25">
      <c r="A197" s="32">
        <v>34759</v>
      </c>
      <c r="B197" s="33">
        <v>63.8</v>
      </c>
      <c r="C197" s="33">
        <v>3.7</v>
      </c>
      <c r="D197" s="35">
        <f t="shared" si="4"/>
        <v>3</v>
      </c>
      <c r="E197" s="35">
        <f t="shared" si="5"/>
        <v>1995</v>
      </c>
    </row>
    <row r="198" spans="1:5" x14ac:dyDescent="0.25">
      <c r="A198" s="32">
        <v>34851</v>
      </c>
      <c r="B198" s="33">
        <v>64.7</v>
      </c>
      <c r="C198" s="33">
        <v>4.5</v>
      </c>
      <c r="D198" s="35">
        <f t="shared" si="4"/>
        <v>6</v>
      </c>
      <c r="E198" s="35">
        <f t="shared" si="5"/>
        <v>1995</v>
      </c>
    </row>
    <row r="199" spans="1:5" x14ac:dyDescent="0.25">
      <c r="A199" s="32">
        <v>34943</v>
      </c>
      <c r="B199" s="33">
        <v>65.5</v>
      </c>
      <c r="C199" s="33">
        <v>5.0999999999999996</v>
      </c>
      <c r="D199" s="35">
        <f t="shared" si="4"/>
        <v>9</v>
      </c>
      <c r="E199" s="35">
        <f t="shared" si="5"/>
        <v>1995</v>
      </c>
    </row>
    <row r="200" spans="1:5" x14ac:dyDescent="0.25">
      <c r="A200" s="32">
        <v>35034</v>
      </c>
      <c r="B200" s="33">
        <v>66</v>
      </c>
      <c r="C200" s="33">
        <v>5.0999999999999996</v>
      </c>
      <c r="D200" s="35">
        <f t="shared" si="4"/>
        <v>12</v>
      </c>
      <c r="E200" s="35">
        <f t="shared" si="5"/>
        <v>1995</v>
      </c>
    </row>
    <row r="201" spans="1:5" x14ac:dyDescent="0.25">
      <c r="A201" s="32">
        <v>35125</v>
      </c>
      <c r="B201" s="33">
        <v>66.2</v>
      </c>
      <c r="C201" s="33">
        <v>3.8</v>
      </c>
      <c r="D201" s="35">
        <f t="shared" si="4"/>
        <v>3</v>
      </c>
      <c r="E201" s="35">
        <f t="shared" si="5"/>
        <v>1996</v>
      </c>
    </row>
    <row r="202" spans="1:5" x14ac:dyDescent="0.25">
      <c r="A202" s="32">
        <v>35217</v>
      </c>
      <c r="B202" s="33">
        <v>66.7</v>
      </c>
      <c r="C202" s="33">
        <v>3.1</v>
      </c>
      <c r="D202" s="35">
        <f t="shared" si="4"/>
        <v>6</v>
      </c>
      <c r="E202" s="35">
        <f t="shared" si="5"/>
        <v>1996</v>
      </c>
    </row>
    <row r="203" spans="1:5" x14ac:dyDescent="0.25">
      <c r="A203" s="32">
        <v>35309</v>
      </c>
      <c r="B203" s="33">
        <v>66.900000000000006</v>
      </c>
      <c r="C203" s="33">
        <v>2.1</v>
      </c>
      <c r="D203" s="35">
        <f t="shared" si="4"/>
        <v>9</v>
      </c>
      <c r="E203" s="35">
        <f t="shared" si="5"/>
        <v>1996</v>
      </c>
    </row>
    <row r="204" spans="1:5" x14ac:dyDescent="0.25">
      <c r="A204" s="32">
        <v>35400</v>
      </c>
      <c r="B204" s="33">
        <v>67</v>
      </c>
      <c r="C204" s="33">
        <v>1.5</v>
      </c>
      <c r="D204" s="35">
        <f t="shared" si="4"/>
        <v>12</v>
      </c>
      <c r="E204" s="35">
        <f t="shared" si="5"/>
        <v>1996</v>
      </c>
    </row>
    <row r="205" spans="1:5" x14ac:dyDescent="0.25">
      <c r="A205" s="32">
        <v>35490</v>
      </c>
      <c r="B205" s="33">
        <v>67.099999999999994</v>
      </c>
      <c r="C205" s="33">
        <v>1.4</v>
      </c>
      <c r="D205" s="35">
        <f t="shared" si="4"/>
        <v>3</v>
      </c>
      <c r="E205" s="35">
        <f t="shared" si="5"/>
        <v>1997</v>
      </c>
    </row>
    <row r="206" spans="1:5" x14ac:dyDescent="0.25">
      <c r="A206" s="32">
        <v>35582</v>
      </c>
      <c r="B206" s="33">
        <v>66.900000000000006</v>
      </c>
      <c r="C206" s="33">
        <v>0.3</v>
      </c>
      <c r="D206" s="35">
        <f t="shared" si="4"/>
        <v>6</v>
      </c>
      <c r="E206" s="35">
        <f t="shared" si="5"/>
        <v>1997</v>
      </c>
    </row>
    <row r="207" spans="1:5" x14ac:dyDescent="0.25">
      <c r="A207" s="32">
        <v>35674</v>
      </c>
      <c r="B207" s="33">
        <v>66.599999999999994</v>
      </c>
      <c r="C207" s="33">
        <v>-0.4</v>
      </c>
      <c r="D207" s="35">
        <f t="shared" si="4"/>
        <v>9</v>
      </c>
      <c r="E207" s="35">
        <f t="shared" si="5"/>
        <v>1997</v>
      </c>
    </row>
    <row r="208" spans="1:5" x14ac:dyDescent="0.25">
      <c r="A208" s="32">
        <v>35765</v>
      </c>
      <c r="B208" s="33">
        <v>66.8</v>
      </c>
      <c r="C208" s="33">
        <v>-0.3</v>
      </c>
      <c r="D208" s="35">
        <f t="shared" ref="D208:D271" si="6">MONTH(A208)</f>
        <v>12</v>
      </c>
      <c r="E208" s="35">
        <f t="shared" ref="E208:E271" si="7">YEAR(A208)</f>
        <v>1997</v>
      </c>
    </row>
    <row r="209" spans="1:5" x14ac:dyDescent="0.25">
      <c r="A209" s="32">
        <v>35855</v>
      </c>
      <c r="B209" s="33">
        <v>67</v>
      </c>
      <c r="C209" s="33">
        <v>-0.1</v>
      </c>
      <c r="D209" s="35">
        <f t="shared" si="6"/>
        <v>3</v>
      </c>
      <c r="E209" s="35">
        <f t="shared" si="7"/>
        <v>1998</v>
      </c>
    </row>
    <row r="210" spans="1:5" x14ac:dyDescent="0.25">
      <c r="A210" s="32">
        <v>35947</v>
      </c>
      <c r="B210" s="33">
        <v>67.400000000000006</v>
      </c>
      <c r="C210" s="33">
        <v>0.7</v>
      </c>
      <c r="D210" s="35">
        <f t="shared" si="6"/>
        <v>6</v>
      </c>
      <c r="E210" s="35">
        <f t="shared" si="7"/>
        <v>1998</v>
      </c>
    </row>
    <row r="211" spans="1:5" x14ac:dyDescent="0.25">
      <c r="A211" s="32">
        <v>36039</v>
      </c>
      <c r="B211" s="33">
        <v>67.5</v>
      </c>
      <c r="C211" s="33">
        <v>1.4</v>
      </c>
      <c r="D211" s="35">
        <f t="shared" si="6"/>
        <v>9</v>
      </c>
      <c r="E211" s="35">
        <f t="shared" si="7"/>
        <v>1998</v>
      </c>
    </row>
    <row r="212" spans="1:5" x14ac:dyDescent="0.25">
      <c r="A212" s="32">
        <v>36130</v>
      </c>
      <c r="B212" s="33">
        <v>67.8</v>
      </c>
      <c r="C212" s="33">
        <v>1.5</v>
      </c>
      <c r="D212" s="35">
        <f t="shared" si="6"/>
        <v>12</v>
      </c>
      <c r="E212" s="35">
        <f t="shared" si="7"/>
        <v>1998</v>
      </c>
    </row>
    <row r="213" spans="1:5" x14ac:dyDescent="0.25">
      <c r="A213" s="32">
        <v>36220</v>
      </c>
      <c r="B213" s="33">
        <v>67.8</v>
      </c>
      <c r="C213" s="33">
        <v>1.2</v>
      </c>
      <c r="D213" s="35">
        <f t="shared" si="6"/>
        <v>3</v>
      </c>
      <c r="E213" s="35">
        <f t="shared" si="7"/>
        <v>1999</v>
      </c>
    </row>
    <row r="214" spans="1:5" x14ac:dyDescent="0.25">
      <c r="A214" s="32">
        <v>36312</v>
      </c>
      <c r="B214" s="33">
        <v>68.099999999999994</v>
      </c>
      <c r="C214" s="33">
        <v>1</v>
      </c>
      <c r="D214" s="35">
        <f t="shared" si="6"/>
        <v>6</v>
      </c>
      <c r="E214" s="35">
        <f t="shared" si="7"/>
        <v>1999</v>
      </c>
    </row>
    <row r="215" spans="1:5" x14ac:dyDescent="0.25">
      <c r="A215" s="32">
        <v>36404</v>
      </c>
      <c r="B215" s="33">
        <v>68.7</v>
      </c>
      <c r="C215" s="33">
        <v>1.8</v>
      </c>
      <c r="D215" s="35">
        <f t="shared" si="6"/>
        <v>9</v>
      </c>
      <c r="E215" s="35">
        <f t="shared" si="7"/>
        <v>1999</v>
      </c>
    </row>
    <row r="216" spans="1:5" x14ac:dyDescent="0.25">
      <c r="A216" s="32">
        <v>36495</v>
      </c>
      <c r="B216" s="33">
        <v>69.099999999999994</v>
      </c>
      <c r="C216" s="33">
        <v>1.9</v>
      </c>
      <c r="D216" s="35">
        <f t="shared" si="6"/>
        <v>12</v>
      </c>
      <c r="E216" s="35">
        <f t="shared" si="7"/>
        <v>1999</v>
      </c>
    </row>
    <row r="217" spans="1:5" x14ac:dyDescent="0.25">
      <c r="A217" s="32">
        <v>36586</v>
      </c>
      <c r="B217" s="33">
        <v>69.7</v>
      </c>
      <c r="C217" s="33">
        <v>2.8</v>
      </c>
      <c r="D217" s="35">
        <f t="shared" si="6"/>
        <v>3</v>
      </c>
      <c r="E217" s="35">
        <f t="shared" si="7"/>
        <v>2000</v>
      </c>
    </row>
    <row r="218" spans="1:5" x14ac:dyDescent="0.25">
      <c r="A218" s="32">
        <v>36678</v>
      </c>
      <c r="B218" s="33">
        <v>70.2</v>
      </c>
      <c r="C218" s="33">
        <v>3.1</v>
      </c>
      <c r="D218" s="35">
        <f t="shared" si="6"/>
        <v>6</v>
      </c>
      <c r="E218" s="35">
        <f t="shared" si="7"/>
        <v>2000</v>
      </c>
    </row>
    <row r="219" spans="1:5" x14ac:dyDescent="0.25">
      <c r="A219" s="32">
        <v>36770</v>
      </c>
      <c r="B219" s="33">
        <v>72.900000000000006</v>
      </c>
      <c r="C219" s="33">
        <v>6.1</v>
      </c>
      <c r="D219" s="35">
        <f t="shared" si="6"/>
        <v>9</v>
      </c>
      <c r="E219" s="35">
        <f t="shared" si="7"/>
        <v>2000</v>
      </c>
    </row>
    <row r="220" spans="1:5" x14ac:dyDescent="0.25">
      <c r="A220" s="32">
        <v>36861</v>
      </c>
      <c r="B220" s="33">
        <v>73.099999999999994</v>
      </c>
      <c r="C220" s="33">
        <v>5.8</v>
      </c>
      <c r="D220" s="35">
        <f t="shared" si="6"/>
        <v>12</v>
      </c>
      <c r="E220" s="35">
        <f t="shared" si="7"/>
        <v>2000</v>
      </c>
    </row>
    <row r="221" spans="1:5" x14ac:dyDescent="0.25">
      <c r="A221" s="32">
        <v>36951</v>
      </c>
      <c r="B221" s="33">
        <v>73.900000000000006</v>
      </c>
      <c r="C221" s="33">
        <v>6</v>
      </c>
      <c r="D221" s="35">
        <f t="shared" si="6"/>
        <v>3</v>
      </c>
      <c r="E221" s="35">
        <f t="shared" si="7"/>
        <v>2001</v>
      </c>
    </row>
    <row r="222" spans="1:5" x14ac:dyDescent="0.25">
      <c r="A222" s="32">
        <v>37043</v>
      </c>
      <c r="B222" s="33">
        <v>74.5</v>
      </c>
      <c r="C222" s="33">
        <v>6.1</v>
      </c>
      <c r="D222" s="35">
        <f t="shared" si="6"/>
        <v>6</v>
      </c>
      <c r="E222" s="35">
        <f t="shared" si="7"/>
        <v>2001</v>
      </c>
    </row>
    <row r="223" spans="1:5" x14ac:dyDescent="0.25">
      <c r="A223" s="32">
        <v>37135</v>
      </c>
      <c r="B223" s="33">
        <v>74.7</v>
      </c>
      <c r="C223" s="33">
        <v>2.5</v>
      </c>
      <c r="D223" s="35">
        <f t="shared" si="6"/>
        <v>9</v>
      </c>
      <c r="E223" s="35">
        <f t="shared" si="7"/>
        <v>2001</v>
      </c>
    </row>
    <row r="224" spans="1:5" x14ac:dyDescent="0.25">
      <c r="A224" s="32">
        <v>37226</v>
      </c>
      <c r="B224" s="33">
        <v>75.400000000000006</v>
      </c>
      <c r="C224" s="33">
        <v>3.1</v>
      </c>
      <c r="D224" s="35">
        <f t="shared" si="6"/>
        <v>12</v>
      </c>
      <c r="E224" s="35">
        <f t="shared" si="7"/>
        <v>2001</v>
      </c>
    </row>
    <row r="225" spans="1:5" x14ac:dyDescent="0.25">
      <c r="A225" s="32">
        <v>37316</v>
      </c>
      <c r="B225" s="33">
        <v>76.099999999999994</v>
      </c>
      <c r="C225" s="33">
        <v>3</v>
      </c>
      <c r="D225" s="35">
        <f t="shared" si="6"/>
        <v>3</v>
      </c>
      <c r="E225" s="35">
        <f t="shared" si="7"/>
        <v>2002</v>
      </c>
    </row>
    <row r="226" spans="1:5" x14ac:dyDescent="0.25">
      <c r="A226" s="32">
        <v>37408</v>
      </c>
      <c r="B226" s="33">
        <v>76.599999999999994</v>
      </c>
      <c r="C226" s="33">
        <v>2.8</v>
      </c>
      <c r="D226" s="35">
        <f t="shared" si="6"/>
        <v>6</v>
      </c>
      <c r="E226" s="35">
        <f t="shared" si="7"/>
        <v>2002</v>
      </c>
    </row>
    <row r="227" spans="1:5" x14ac:dyDescent="0.25">
      <c r="A227" s="32">
        <v>37500</v>
      </c>
      <c r="B227" s="33">
        <v>77.099999999999994</v>
      </c>
      <c r="C227" s="33">
        <v>3.2</v>
      </c>
      <c r="D227" s="35">
        <f t="shared" si="6"/>
        <v>9</v>
      </c>
      <c r="E227" s="35">
        <f t="shared" si="7"/>
        <v>2002</v>
      </c>
    </row>
    <row r="228" spans="1:5" x14ac:dyDescent="0.25">
      <c r="A228" s="32">
        <v>37591</v>
      </c>
      <c r="B228" s="33">
        <v>77.599999999999994</v>
      </c>
      <c r="C228" s="33">
        <v>2.9</v>
      </c>
      <c r="D228" s="35">
        <f t="shared" si="6"/>
        <v>12</v>
      </c>
      <c r="E228" s="35">
        <f t="shared" si="7"/>
        <v>2002</v>
      </c>
    </row>
    <row r="229" spans="1:5" x14ac:dyDescent="0.25">
      <c r="A229" s="32">
        <v>37681</v>
      </c>
      <c r="B229" s="33">
        <v>78.599999999999994</v>
      </c>
      <c r="C229" s="33">
        <v>3.3</v>
      </c>
      <c r="D229" s="35">
        <f t="shared" si="6"/>
        <v>3</v>
      </c>
      <c r="E229" s="35">
        <f t="shared" si="7"/>
        <v>2003</v>
      </c>
    </row>
    <row r="230" spans="1:5" x14ac:dyDescent="0.25">
      <c r="A230" s="32">
        <v>37773</v>
      </c>
      <c r="B230" s="33">
        <v>78.599999999999994</v>
      </c>
      <c r="C230" s="33">
        <v>2.6</v>
      </c>
      <c r="D230" s="35">
        <f t="shared" si="6"/>
        <v>6</v>
      </c>
      <c r="E230" s="35">
        <f t="shared" si="7"/>
        <v>2003</v>
      </c>
    </row>
    <row r="231" spans="1:5" x14ac:dyDescent="0.25">
      <c r="A231" s="32">
        <v>37865</v>
      </c>
      <c r="B231" s="33">
        <v>79.099999999999994</v>
      </c>
      <c r="C231" s="33">
        <v>2.6</v>
      </c>
      <c r="D231" s="35">
        <f t="shared" si="6"/>
        <v>9</v>
      </c>
      <c r="E231" s="35">
        <f t="shared" si="7"/>
        <v>2003</v>
      </c>
    </row>
    <row r="232" spans="1:5" x14ac:dyDescent="0.25">
      <c r="A232" s="32">
        <v>37956</v>
      </c>
      <c r="B232" s="33">
        <v>79.5</v>
      </c>
      <c r="C232" s="33">
        <v>2.4</v>
      </c>
      <c r="D232" s="35">
        <f t="shared" si="6"/>
        <v>12</v>
      </c>
      <c r="E232" s="35">
        <f t="shared" si="7"/>
        <v>2003</v>
      </c>
    </row>
    <row r="233" spans="1:5" x14ac:dyDescent="0.25">
      <c r="A233" s="32">
        <v>38047</v>
      </c>
      <c r="B233" s="33">
        <v>80.2</v>
      </c>
      <c r="C233" s="33">
        <v>2</v>
      </c>
      <c r="D233" s="35">
        <f t="shared" si="6"/>
        <v>3</v>
      </c>
      <c r="E233" s="35">
        <f t="shared" si="7"/>
        <v>2004</v>
      </c>
    </row>
    <row r="234" spans="1:5" x14ac:dyDescent="0.25">
      <c r="A234" s="32">
        <v>38139</v>
      </c>
      <c r="B234" s="33">
        <v>80.599999999999994</v>
      </c>
      <c r="C234" s="33">
        <v>2.5</v>
      </c>
      <c r="D234" s="35">
        <f t="shared" si="6"/>
        <v>6</v>
      </c>
      <c r="E234" s="35">
        <f t="shared" si="7"/>
        <v>2004</v>
      </c>
    </row>
    <row r="235" spans="1:5" x14ac:dyDescent="0.25">
      <c r="A235" s="32">
        <v>38231</v>
      </c>
      <c r="B235" s="33">
        <v>80.900000000000006</v>
      </c>
      <c r="C235" s="33">
        <v>2.2999999999999998</v>
      </c>
      <c r="D235" s="35">
        <f t="shared" si="6"/>
        <v>9</v>
      </c>
      <c r="E235" s="35">
        <f t="shared" si="7"/>
        <v>2004</v>
      </c>
    </row>
    <row r="236" spans="1:5" x14ac:dyDescent="0.25">
      <c r="A236" s="32">
        <v>38322</v>
      </c>
      <c r="B236" s="33">
        <v>81.5</v>
      </c>
      <c r="C236" s="33">
        <v>2.5</v>
      </c>
      <c r="D236" s="35">
        <f t="shared" si="6"/>
        <v>12</v>
      </c>
      <c r="E236" s="35">
        <f t="shared" si="7"/>
        <v>2004</v>
      </c>
    </row>
    <row r="237" spans="1:5" x14ac:dyDescent="0.25">
      <c r="A237" s="32">
        <v>38412</v>
      </c>
      <c r="B237" s="33">
        <v>82.1</v>
      </c>
      <c r="C237" s="33">
        <v>2.4</v>
      </c>
      <c r="D237" s="35">
        <f t="shared" si="6"/>
        <v>3</v>
      </c>
      <c r="E237" s="35">
        <f t="shared" si="7"/>
        <v>2005</v>
      </c>
    </row>
    <row r="238" spans="1:5" x14ac:dyDescent="0.25">
      <c r="A238" s="32">
        <v>38504</v>
      </c>
      <c r="B238" s="33">
        <v>82.6</v>
      </c>
      <c r="C238" s="33">
        <v>2.5</v>
      </c>
      <c r="D238" s="35">
        <f t="shared" si="6"/>
        <v>6</v>
      </c>
      <c r="E238" s="35">
        <f t="shared" si="7"/>
        <v>2005</v>
      </c>
    </row>
    <row r="239" spans="1:5" x14ac:dyDescent="0.25">
      <c r="A239" s="32">
        <v>38596</v>
      </c>
      <c r="B239" s="33">
        <v>83.4</v>
      </c>
      <c r="C239" s="33">
        <v>3.1</v>
      </c>
      <c r="D239" s="35">
        <f t="shared" si="6"/>
        <v>9</v>
      </c>
      <c r="E239" s="35">
        <f t="shared" si="7"/>
        <v>2005</v>
      </c>
    </row>
    <row r="240" spans="1:5" x14ac:dyDescent="0.25">
      <c r="A240" s="32">
        <v>38687</v>
      </c>
      <c r="B240" s="33">
        <v>83.8</v>
      </c>
      <c r="C240" s="33">
        <v>2.8</v>
      </c>
      <c r="D240" s="35">
        <f t="shared" si="6"/>
        <v>12</v>
      </c>
      <c r="E240" s="35">
        <f t="shared" si="7"/>
        <v>2005</v>
      </c>
    </row>
    <row r="241" spans="1:5" x14ac:dyDescent="0.25">
      <c r="A241" s="32">
        <v>38777</v>
      </c>
      <c r="B241" s="33">
        <v>84.5</v>
      </c>
      <c r="C241" s="33">
        <v>2.9</v>
      </c>
      <c r="D241" s="35">
        <f t="shared" si="6"/>
        <v>3</v>
      </c>
      <c r="E241" s="35">
        <f t="shared" si="7"/>
        <v>2006</v>
      </c>
    </row>
    <row r="242" spans="1:5" x14ac:dyDescent="0.25">
      <c r="A242" s="32">
        <v>38869</v>
      </c>
      <c r="B242" s="33">
        <v>85.9</v>
      </c>
      <c r="C242" s="33">
        <v>4</v>
      </c>
      <c r="D242" s="35">
        <f t="shared" si="6"/>
        <v>6</v>
      </c>
      <c r="E242" s="35">
        <f t="shared" si="7"/>
        <v>2006</v>
      </c>
    </row>
    <row r="243" spans="1:5" x14ac:dyDescent="0.25">
      <c r="A243" s="32">
        <v>38961</v>
      </c>
      <c r="B243" s="33">
        <v>86.7</v>
      </c>
      <c r="C243" s="33">
        <v>4</v>
      </c>
      <c r="D243" s="35">
        <f t="shared" si="6"/>
        <v>9</v>
      </c>
      <c r="E243" s="35">
        <f t="shared" si="7"/>
        <v>2006</v>
      </c>
    </row>
    <row r="244" spans="1:5" x14ac:dyDescent="0.25">
      <c r="A244" s="32">
        <v>39052</v>
      </c>
      <c r="B244" s="33">
        <v>86.6</v>
      </c>
      <c r="C244" s="33">
        <v>3.3</v>
      </c>
      <c r="D244" s="35">
        <f t="shared" si="6"/>
        <v>12</v>
      </c>
      <c r="E244" s="35">
        <f t="shared" si="7"/>
        <v>2006</v>
      </c>
    </row>
    <row r="245" spans="1:5" x14ac:dyDescent="0.25">
      <c r="A245" s="32">
        <v>39142</v>
      </c>
      <c r="B245" s="33">
        <v>86.6</v>
      </c>
      <c r="C245" s="33">
        <v>2.5</v>
      </c>
      <c r="D245" s="35">
        <f t="shared" si="6"/>
        <v>3</v>
      </c>
      <c r="E245" s="35">
        <f t="shared" si="7"/>
        <v>2007</v>
      </c>
    </row>
    <row r="246" spans="1:5" x14ac:dyDescent="0.25">
      <c r="A246" s="32">
        <v>39234</v>
      </c>
      <c r="B246" s="33">
        <v>87.7</v>
      </c>
      <c r="C246" s="33">
        <v>2.1</v>
      </c>
      <c r="D246" s="35">
        <f t="shared" si="6"/>
        <v>6</v>
      </c>
      <c r="E246" s="35">
        <f t="shared" si="7"/>
        <v>2007</v>
      </c>
    </row>
    <row r="247" spans="1:5" x14ac:dyDescent="0.25">
      <c r="A247" s="32">
        <v>39326</v>
      </c>
      <c r="B247" s="33">
        <v>88.3</v>
      </c>
      <c r="C247" s="33">
        <v>1.8</v>
      </c>
      <c r="D247" s="35">
        <f t="shared" si="6"/>
        <v>9</v>
      </c>
      <c r="E247" s="35">
        <f t="shared" si="7"/>
        <v>2007</v>
      </c>
    </row>
    <row r="248" spans="1:5" x14ac:dyDescent="0.25">
      <c r="A248" s="32">
        <v>39417</v>
      </c>
      <c r="B248" s="33">
        <v>89.1</v>
      </c>
      <c r="C248" s="33">
        <v>2.9</v>
      </c>
      <c r="D248" s="35">
        <f t="shared" si="6"/>
        <v>12</v>
      </c>
      <c r="E248" s="35">
        <f t="shared" si="7"/>
        <v>2007</v>
      </c>
    </row>
    <row r="249" spans="1:5" x14ac:dyDescent="0.25">
      <c r="A249" s="32">
        <v>39508</v>
      </c>
      <c r="B249" s="33">
        <v>90.3</v>
      </c>
      <c r="C249" s="33">
        <v>4.3</v>
      </c>
      <c r="D249" s="35">
        <f t="shared" si="6"/>
        <v>3</v>
      </c>
      <c r="E249" s="35">
        <f t="shared" si="7"/>
        <v>2008</v>
      </c>
    </row>
    <row r="250" spans="1:5" x14ac:dyDescent="0.25">
      <c r="A250" s="32">
        <v>39600</v>
      </c>
      <c r="B250" s="33">
        <v>91.6</v>
      </c>
      <c r="C250" s="33">
        <v>4.4000000000000004</v>
      </c>
      <c r="D250" s="35">
        <f t="shared" si="6"/>
        <v>6</v>
      </c>
      <c r="E250" s="35">
        <f t="shared" si="7"/>
        <v>2008</v>
      </c>
    </row>
    <row r="251" spans="1:5" x14ac:dyDescent="0.25">
      <c r="A251" s="32">
        <v>39692</v>
      </c>
      <c r="B251" s="33">
        <v>92.7</v>
      </c>
      <c r="C251" s="33">
        <v>5</v>
      </c>
      <c r="D251" s="35">
        <f t="shared" si="6"/>
        <v>9</v>
      </c>
      <c r="E251" s="35">
        <f t="shared" si="7"/>
        <v>2008</v>
      </c>
    </row>
    <row r="252" spans="1:5" x14ac:dyDescent="0.25">
      <c r="A252" s="32">
        <v>39783</v>
      </c>
      <c r="B252" s="33">
        <v>92.4</v>
      </c>
      <c r="C252" s="33">
        <v>3.7</v>
      </c>
      <c r="D252" s="35">
        <f t="shared" si="6"/>
        <v>12</v>
      </c>
      <c r="E252" s="35">
        <f t="shared" si="7"/>
        <v>2008</v>
      </c>
    </row>
    <row r="253" spans="1:5" x14ac:dyDescent="0.25">
      <c r="A253" s="32">
        <v>39873</v>
      </c>
      <c r="B253" s="33">
        <v>92.5</v>
      </c>
      <c r="C253" s="33">
        <v>2.4</v>
      </c>
      <c r="D253" s="35">
        <f t="shared" si="6"/>
        <v>3</v>
      </c>
      <c r="E253" s="35">
        <f t="shared" si="7"/>
        <v>2009</v>
      </c>
    </row>
    <row r="254" spans="1:5" x14ac:dyDescent="0.25">
      <c r="A254" s="32">
        <v>39965</v>
      </c>
      <c r="B254" s="33">
        <v>92.9</v>
      </c>
      <c r="C254" s="33">
        <v>1.4</v>
      </c>
      <c r="D254" s="35">
        <f t="shared" si="6"/>
        <v>6</v>
      </c>
      <c r="E254" s="35">
        <f t="shared" si="7"/>
        <v>2009</v>
      </c>
    </row>
    <row r="255" spans="1:5" x14ac:dyDescent="0.25">
      <c r="A255" s="32">
        <v>40057</v>
      </c>
      <c r="B255" s="33">
        <v>93.8</v>
      </c>
      <c r="C255" s="33">
        <v>1.2</v>
      </c>
      <c r="D255" s="35">
        <f t="shared" si="6"/>
        <v>9</v>
      </c>
      <c r="E255" s="35">
        <f t="shared" si="7"/>
        <v>2009</v>
      </c>
    </row>
    <row r="256" spans="1:5" x14ac:dyDescent="0.25">
      <c r="A256" s="32">
        <v>40148</v>
      </c>
      <c r="B256" s="33">
        <v>94.3</v>
      </c>
      <c r="C256" s="33">
        <v>2.1</v>
      </c>
      <c r="D256" s="35">
        <f t="shared" si="6"/>
        <v>12</v>
      </c>
      <c r="E256" s="35">
        <f t="shared" si="7"/>
        <v>2009</v>
      </c>
    </row>
    <row r="257" spans="1:11" x14ac:dyDescent="0.25">
      <c r="A257" s="32">
        <v>40238</v>
      </c>
      <c r="B257" s="33">
        <v>95.2</v>
      </c>
      <c r="C257" s="33">
        <v>2.9</v>
      </c>
      <c r="D257" s="35">
        <f t="shared" si="6"/>
        <v>3</v>
      </c>
      <c r="E257" s="35">
        <f t="shared" si="7"/>
        <v>2010</v>
      </c>
    </row>
    <row r="258" spans="1:11" x14ac:dyDescent="0.25">
      <c r="A258" s="32">
        <v>40330</v>
      </c>
      <c r="B258" s="33">
        <v>95.8</v>
      </c>
      <c r="C258" s="33">
        <v>3.1</v>
      </c>
      <c r="D258" s="35">
        <f t="shared" si="6"/>
        <v>6</v>
      </c>
      <c r="E258" s="35">
        <f t="shared" si="7"/>
        <v>2010</v>
      </c>
    </row>
    <row r="259" spans="1:11" x14ac:dyDescent="0.25">
      <c r="A259" s="32">
        <v>40422</v>
      </c>
      <c r="B259" s="33">
        <v>96.5</v>
      </c>
      <c r="C259" s="33">
        <v>2.9</v>
      </c>
      <c r="D259" s="35">
        <f t="shared" si="6"/>
        <v>9</v>
      </c>
      <c r="E259" s="35">
        <f t="shared" si="7"/>
        <v>2010</v>
      </c>
    </row>
    <row r="260" spans="1:11" x14ac:dyDescent="0.25">
      <c r="A260" s="32">
        <v>40513</v>
      </c>
      <c r="B260" s="33">
        <v>96.9</v>
      </c>
      <c r="C260" s="33">
        <v>2.8</v>
      </c>
      <c r="D260" s="35">
        <f t="shared" si="6"/>
        <v>12</v>
      </c>
      <c r="E260" s="35">
        <f t="shared" si="7"/>
        <v>2010</v>
      </c>
    </row>
    <row r="261" spans="1:11" x14ac:dyDescent="0.25">
      <c r="A261" s="32">
        <v>40603</v>
      </c>
      <c r="B261" s="33">
        <v>98.3</v>
      </c>
      <c r="C261" s="33">
        <v>3.3</v>
      </c>
      <c r="D261" s="35">
        <f t="shared" si="6"/>
        <v>3</v>
      </c>
      <c r="E261" s="35">
        <f t="shared" si="7"/>
        <v>2011</v>
      </c>
      <c r="H261">
        <v>1996</v>
      </c>
    </row>
    <row r="262" spans="1:11" x14ac:dyDescent="0.25">
      <c r="A262" s="32">
        <v>40695</v>
      </c>
      <c r="B262" s="33">
        <v>99.2</v>
      </c>
      <c r="C262" s="33">
        <v>3.5</v>
      </c>
      <c r="D262" s="35">
        <f t="shared" si="6"/>
        <v>6</v>
      </c>
      <c r="E262" s="35">
        <f t="shared" si="7"/>
        <v>2011</v>
      </c>
      <c r="H262">
        <v>1997</v>
      </c>
      <c r="I262" s="38">
        <f>((SUMIF($E$15:$E$280,H262,$B$15:$B$280)/SUMIF($E$15:$E$280,H261,$B$15:$B$280)))</f>
        <v>1.0022488755622188</v>
      </c>
    </row>
    <row r="263" spans="1:11" x14ac:dyDescent="0.25">
      <c r="A263" s="32">
        <v>40787</v>
      </c>
      <c r="B263" s="33">
        <v>99.8</v>
      </c>
      <c r="C263" s="33">
        <v>3.4</v>
      </c>
      <c r="D263" s="35">
        <f t="shared" si="6"/>
        <v>9</v>
      </c>
      <c r="E263" s="35">
        <f t="shared" si="7"/>
        <v>2011</v>
      </c>
      <c r="H263">
        <v>1998</v>
      </c>
      <c r="I263" s="38">
        <f t="shared" ref="I263:I280" si="8">((SUMIF($E$15:$E$280,H263,$B$15:$B$280)/SUMIF($E$15:$E$280,H262,$B$15:$B$280)))</f>
        <v>1.0086013462976815</v>
      </c>
    </row>
    <row r="264" spans="1:11" x14ac:dyDescent="0.25">
      <c r="A264" s="32">
        <v>40878</v>
      </c>
      <c r="B264" s="33">
        <v>99.8</v>
      </c>
      <c r="C264" s="33">
        <v>3</v>
      </c>
      <c r="D264" s="35">
        <f t="shared" si="6"/>
        <v>12</v>
      </c>
      <c r="E264" s="35">
        <f t="shared" si="7"/>
        <v>2011</v>
      </c>
      <c r="H264">
        <v>1999</v>
      </c>
      <c r="I264" s="38">
        <f t="shared" si="8"/>
        <v>1.0148312940304038</v>
      </c>
    </row>
    <row r="265" spans="1:11" x14ac:dyDescent="0.25">
      <c r="A265" s="32">
        <v>40969</v>
      </c>
      <c r="B265" s="33">
        <v>99.9</v>
      </c>
      <c r="C265" s="33">
        <v>1.6</v>
      </c>
      <c r="D265" s="35">
        <f t="shared" si="6"/>
        <v>3</v>
      </c>
      <c r="E265" s="35">
        <f t="shared" si="7"/>
        <v>2012</v>
      </c>
      <c r="H265">
        <v>2000</v>
      </c>
      <c r="I265" s="38">
        <f t="shared" si="8"/>
        <v>1.0445743514797226</v>
      </c>
    </row>
    <row r="266" spans="1:11" x14ac:dyDescent="0.25">
      <c r="A266" s="32">
        <v>41061</v>
      </c>
      <c r="B266" s="33">
        <v>100.4</v>
      </c>
      <c r="C266" s="33">
        <v>1.2</v>
      </c>
      <c r="D266" s="35">
        <f t="shared" si="6"/>
        <v>6</v>
      </c>
      <c r="E266" s="35">
        <f t="shared" si="7"/>
        <v>2012</v>
      </c>
      <c r="H266">
        <v>2001</v>
      </c>
      <c r="I266" s="38">
        <f t="shared" si="8"/>
        <v>1.0440713536201469</v>
      </c>
    </row>
    <row r="267" spans="1:11" x14ac:dyDescent="0.25">
      <c r="A267" s="32">
        <v>41153</v>
      </c>
      <c r="B267" s="33">
        <v>101.8</v>
      </c>
      <c r="C267" s="33">
        <v>2</v>
      </c>
      <c r="D267" s="35">
        <f t="shared" si="6"/>
        <v>9</v>
      </c>
      <c r="E267" s="35">
        <f t="shared" si="7"/>
        <v>2012</v>
      </c>
      <c r="H267">
        <v>2002</v>
      </c>
      <c r="I267" s="38">
        <f t="shared" si="8"/>
        <v>1.0298157453936347</v>
      </c>
    </row>
    <row r="268" spans="1:11" x14ac:dyDescent="0.25">
      <c r="A268" s="32">
        <v>41244</v>
      </c>
      <c r="B268" s="33">
        <v>102</v>
      </c>
      <c r="C268" s="33">
        <v>2.2000000000000002</v>
      </c>
      <c r="D268" s="35">
        <f t="shared" si="6"/>
        <v>12</v>
      </c>
      <c r="E268" s="35">
        <f t="shared" si="7"/>
        <v>2012</v>
      </c>
      <c r="H268">
        <v>2003</v>
      </c>
      <c r="I268" s="38">
        <f t="shared" si="8"/>
        <v>1.0273259596616786</v>
      </c>
    </row>
    <row r="269" spans="1:11" x14ac:dyDescent="0.25">
      <c r="A269" s="32">
        <v>41334</v>
      </c>
      <c r="B269" s="33">
        <v>102.4</v>
      </c>
      <c r="C269" s="33">
        <v>2.5</v>
      </c>
      <c r="D269" s="35">
        <f t="shared" si="6"/>
        <v>3</v>
      </c>
      <c r="E269" s="35">
        <f t="shared" si="7"/>
        <v>2013</v>
      </c>
      <c r="H269">
        <v>2004</v>
      </c>
      <c r="I269" s="38">
        <f t="shared" si="8"/>
        <v>1.0234325522482586</v>
      </c>
    </row>
    <row r="270" spans="1:11" x14ac:dyDescent="0.25">
      <c r="A270" s="32">
        <v>41426</v>
      </c>
      <c r="B270" s="33">
        <v>102.8</v>
      </c>
      <c r="C270" s="33">
        <v>2.4</v>
      </c>
      <c r="D270" s="35">
        <f t="shared" si="6"/>
        <v>6</v>
      </c>
      <c r="E270" s="35">
        <f t="shared" si="7"/>
        <v>2013</v>
      </c>
      <c r="H270">
        <v>2005</v>
      </c>
      <c r="I270" s="38">
        <f t="shared" si="8"/>
        <v>1.0269183168316829</v>
      </c>
    </row>
    <row r="271" spans="1:11" x14ac:dyDescent="0.25">
      <c r="A271" s="32">
        <v>41518</v>
      </c>
      <c r="B271" s="33">
        <v>104</v>
      </c>
      <c r="C271" s="33">
        <v>2.2000000000000002</v>
      </c>
      <c r="D271" s="35">
        <f t="shared" si="6"/>
        <v>9</v>
      </c>
      <c r="E271" s="35">
        <f t="shared" si="7"/>
        <v>2013</v>
      </c>
      <c r="H271">
        <v>2006</v>
      </c>
      <c r="I271" s="38">
        <f t="shared" si="8"/>
        <v>1.0355528773727027</v>
      </c>
      <c r="J271">
        <v>1.0430307813733226</v>
      </c>
      <c r="K271" s="39">
        <f t="shared" ref="K271:K273" si="9">I271-J271</f>
        <v>-7.4779040006198727E-3</v>
      </c>
    </row>
    <row r="272" spans="1:11" x14ac:dyDescent="0.25">
      <c r="A272" s="32">
        <v>41609</v>
      </c>
      <c r="B272" s="33">
        <v>104.8</v>
      </c>
      <c r="C272" s="33">
        <v>2.7</v>
      </c>
      <c r="D272" s="35">
        <f t="shared" ref="D272:D280" si="10">MONTH(A272)</f>
        <v>12</v>
      </c>
      <c r="E272" s="35">
        <f t="shared" ref="E272:E280" si="11">YEAR(A272)</f>
        <v>2013</v>
      </c>
      <c r="H272">
        <v>2007</v>
      </c>
      <c r="I272" s="38">
        <f t="shared" si="8"/>
        <v>1.0232761128891474</v>
      </c>
      <c r="J272">
        <v>1.0472486227979902</v>
      </c>
      <c r="K272" s="39">
        <f t="shared" si="9"/>
        <v>-2.397250990884281E-2</v>
      </c>
    </row>
    <row r="273" spans="1:11" x14ac:dyDescent="0.25">
      <c r="A273" s="32">
        <v>41699</v>
      </c>
      <c r="B273" s="33">
        <v>105.4</v>
      </c>
      <c r="C273" s="33">
        <v>2.9</v>
      </c>
      <c r="D273" s="35">
        <f t="shared" si="10"/>
        <v>3</v>
      </c>
      <c r="E273" s="35">
        <f t="shared" si="11"/>
        <v>2014</v>
      </c>
      <c r="H273">
        <v>2008</v>
      </c>
      <c r="I273" s="38">
        <f t="shared" si="8"/>
        <v>1.0435029854990048</v>
      </c>
      <c r="J273">
        <v>1.0355501604092603</v>
      </c>
      <c r="K273" s="39">
        <f t="shared" si="9"/>
        <v>7.9528250897444863E-3</v>
      </c>
    </row>
    <row r="274" spans="1:11" x14ac:dyDescent="0.25">
      <c r="A274" s="32">
        <v>41791</v>
      </c>
      <c r="B274" s="33">
        <v>105.9</v>
      </c>
      <c r="C274" s="33">
        <v>3</v>
      </c>
      <c r="D274" s="35">
        <f t="shared" si="10"/>
        <v>6</v>
      </c>
      <c r="E274" s="35">
        <f t="shared" si="11"/>
        <v>2014</v>
      </c>
      <c r="H274">
        <v>2009</v>
      </c>
      <c r="I274" s="38">
        <f t="shared" si="8"/>
        <v>1.0177111716621254</v>
      </c>
      <c r="J274">
        <v>1.0423958246113483</v>
      </c>
      <c r="K274" s="39">
        <f>I274-J274</f>
        <v>-2.4684652949222841E-2</v>
      </c>
    </row>
    <row r="275" spans="1:11" x14ac:dyDescent="0.25">
      <c r="A275" s="32">
        <v>41883</v>
      </c>
      <c r="B275" s="33">
        <v>106.4</v>
      </c>
      <c r="C275" s="33">
        <v>2.2999999999999998</v>
      </c>
      <c r="D275" s="35">
        <f t="shared" si="10"/>
        <v>9</v>
      </c>
      <c r="E275" s="35">
        <f t="shared" si="11"/>
        <v>2014</v>
      </c>
      <c r="H275">
        <v>2010</v>
      </c>
      <c r="I275" s="38">
        <f t="shared" si="8"/>
        <v>1.0291834002677376</v>
      </c>
      <c r="J275">
        <v>1.0510602977401735</v>
      </c>
      <c r="K275" s="39">
        <f t="shared" ref="K275:K280" si="12">I275-J275</f>
        <v>-2.187689747243593E-2</v>
      </c>
    </row>
    <row r="276" spans="1:11" x14ac:dyDescent="0.25">
      <c r="A276" s="32">
        <v>41974</v>
      </c>
      <c r="B276" s="33">
        <v>106.6</v>
      </c>
      <c r="C276" s="33">
        <v>1.7</v>
      </c>
      <c r="D276" s="35">
        <f t="shared" si="10"/>
        <v>12</v>
      </c>
      <c r="E276" s="35">
        <f t="shared" si="11"/>
        <v>2014</v>
      </c>
      <c r="H276">
        <v>2011</v>
      </c>
      <c r="I276" s="38">
        <f t="shared" si="8"/>
        <v>1.0330385015608743</v>
      </c>
      <c r="J276">
        <v>1.0406062921920776</v>
      </c>
      <c r="K276" s="39">
        <f t="shared" si="12"/>
        <v>-7.567790631203275E-3</v>
      </c>
    </row>
    <row r="277" spans="1:11" x14ac:dyDescent="0.25">
      <c r="A277" s="32">
        <v>42064</v>
      </c>
      <c r="B277" s="33">
        <v>106.8</v>
      </c>
      <c r="C277" s="33">
        <v>1.3</v>
      </c>
      <c r="D277" s="35">
        <f t="shared" si="10"/>
        <v>3</v>
      </c>
      <c r="E277" s="35">
        <f t="shared" si="11"/>
        <v>2015</v>
      </c>
      <c r="H277">
        <v>2012</v>
      </c>
      <c r="I277" s="38">
        <f t="shared" si="8"/>
        <v>1.0176278015613196</v>
      </c>
      <c r="J277">
        <v>1.0395032110129174</v>
      </c>
      <c r="K277" s="39">
        <f t="shared" si="12"/>
        <v>-2.1875409451597827E-2</v>
      </c>
    </row>
    <row r="278" spans="1:11" x14ac:dyDescent="0.25">
      <c r="A278" s="32">
        <v>42156</v>
      </c>
      <c r="B278" s="33">
        <v>107.5</v>
      </c>
      <c r="C278" s="33">
        <v>1.5</v>
      </c>
      <c r="D278" s="35">
        <f t="shared" si="10"/>
        <v>6</v>
      </c>
      <c r="E278" s="35">
        <f t="shared" si="11"/>
        <v>2015</v>
      </c>
      <c r="H278">
        <v>2013</v>
      </c>
      <c r="I278" s="38">
        <f t="shared" si="8"/>
        <v>1.0244988864142539</v>
      </c>
      <c r="J278">
        <v>1.0452475900398781</v>
      </c>
      <c r="K278" s="39">
        <f t="shared" si="12"/>
        <v>-2.0748703625624199E-2</v>
      </c>
    </row>
    <row r="279" spans="1:11" x14ac:dyDescent="0.25">
      <c r="A279" s="32">
        <v>42248</v>
      </c>
      <c r="B279" s="33">
        <v>108</v>
      </c>
      <c r="C279" s="33">
        <v>1.5</v>
      </c>
      <c r="D279" s="35">
        <f t="shared" si="10"/>
        <v>9</v>
      </c>
      <c r="E279" s="35">
        <f t="shared" si="11"/>
        <v>2015</v>
      </c>
      <c r="H279">
        <v>2014</v>
      </c>
      <c r="I279" s="38">
        <f t="shared" si="8"/>
        <v>1.0248792270531402</v>
      </c>
      <c r="J279">
        <v>1.0146449170872387</v>
      </c>
      <c r="K279" s="39">
        <f t="shared" si="12"/>
        <v>1.0234309965901467E-2</v>
      </c>
    </row>
    <row r="280" spans="1:11" x14ac:dyDescent="0.25">
      <c r="A280" s="32">
        <v>42339</v>
      </c>
      <c r="B280" s="33">
        <v>108.4</v>
      </c>
      <c r="C280" s="33">
        <v>1.7</v>
      </c>
      <c r="D280" s="35">
        <f t="shared" si="10"/>
        <v>12</v>
      </c>
      <c r="E280" s="35">
        <f t="shared" si="11"/>
        <v>2015</v>
      </c>
      <c r="H280">
        <v>2015</v>
      </c>
      <c r="I280" s="38">
        <f t="shared" si="8"/>
        <v>1.0150836672165919</v>
      </c>
      <c r="J280">
        <v>1.0137229648709867</v>
      </c>
      <c r="K280" s="39">
        <f t="shared" si="12"/>
        <v>1.360702345605258E-3</v>
      </c>
    </row>
    <row r="282" spans="1:11" x14ac:dyDescent="0.25">
      <c r="B282" s="23">
        <f>SUM(B269:B272)/SUM(B265:B268)</f>
        <v>1.0244988864142539</v>
      </c>
    </row>
    <row r="283" spans="1:11" x14ac:dyDescent="0.25">
      <c r="B283" s="23">
        <f>SUM(B273:B276)/SUM(B269:B272)</f>
        <v>1.0248792270531402</v>
      </c>
    </row>
    <row r="284" spans="1:11" x14ac:dyDescent="0.25">
      <c r="B284" s="23">
        <f>SUM(B277:B280)/SUM(B273:B276)</f>
        <v>1.0150836672165919</v>
      </c>
    </row>
  </sheetData>
  <mergeCells count="2">
    <mergeCell ref="D1:D10"/>
    <mergeCell ref="E1:E10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 historical threshold</vt:lpstr>
      <vt:lpstr>CPI indexed</vt:lpstr>
      <vt:lpstr>CPI data raw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Ittima Cherastidtham</dc:creator>
  <cp:lastModifiedBy>Hugh Parsonage</cp:lastModifiedBy>
  <cp:lastPrinted>2016-02-08T03:31:23Z</cp:lastPrinted>
  <dcterms:created xsi:type="dcterms:W3CDTF">2016-02-05T05:25:43Z</dcterms:created>
  <dcterms:modified xsi:type="dcterms:W3CDTF">2016-04-08T00:35:39Z</dcterms:modified>
</cp:coreProperties>
</file>