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cp365-my.sharepoint.com/personal/rodrigo_parral_hacienda_gob_mx/Documents/DGPPP/Pobrezas/ENIGH/4-Notas/"/>
    </mc:Choice>
  </mc:AlternateContent>
  <xr:revisionPtr revIDLastSave="36" documentId="8_{1F29C448-06B1-4FCB-8ECA-9958E0E82717}" xr6:coauthVersionLast="47" xr6:coauthVersionMax="47" xr10:uidLastSave="{B7921076-1732-41BB-9ACB-DC82C9DD2AF9}"/>
  <bookViews>
    <workbookView xWindow="-120" yWindow="-120" windowWidth="28110" windowHeight="16440" tabRatio="930" xr2:uid="{C1F8FE91-80D4-4286-84CF-8234F556339A}"/>
  </bookViews>
  <sheets>
    <sheet name="Educativo" sheetId="1" r:id="rId1"/>
    <sheet name="Salud" sheetId="15" r:id="rId2"/>
    <sheet name="SegSocial" sheetId="16" r:id="rId3"/>
    <sheet name="Espacios_Viv" sheetId="17" r:id="rId4"/>
    <sheet name="Servicio_Viv" sheetId="18" r:id="rId5"/>
    <sheet name="Alimentacion" sheetId="19" r:id="rId6"/>
    <sheet name="EntPop" sheetId="21" r:id="rId7"/>
    <sheet name="EntPorc" sheetId="20" r:id="rId8"/>
    <sheet name="RuralPop" sheetId="10" r:id="rId9"/>
    <sheet name="RuralPorc" sheetId="9" r:id="rId10"/>
    <sheet name="UrbanPop" sheetId="11" r:id="rId11"/>
    <sheet name="UrbanPorc" sheetId="12" r:id="rId12"/>
    <sheet name="SexoPop" sheetId="14" r:id="rId13"/>
    <sheet name="SexoPorc" sheetId="13" r:id="rId14"/>
  </sheets>
  <definedNames>
    <definedName name="_xlnm._FilterDatabase" localSheetId="6" hidden="1">EntPop!$A$1:$S$161</definedName>
    <definedName name="_xlnm._FilterDatabase" localSheetId="10" hidden="1">UrbanPop!$A$1:$S$161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9" l="1"/>
  <c r="E8" i="19"/>
  <c r="F8" i="19"/>
  <c r="G8" i="19"/>
  <c r="H8" i="19"/>
  <c r="J8" i="19"/>
  <c r="K8" i="19"/>
  <c r="L8" i="19"/>
  <c r="M8" i="19"/>
  <c r="N8" i="19"/>
  <c r="D9" i="19"/>
  <c r="E9" i="19"/>
  <c r="F9" i="19"/>
  <c r="G9" i="19"/>
  <c r="H9" i="19"/>
  <c r="J9" i="19"/>
  <c r="K9" i="19"/>
  <c r="L9" i="19"/>
  <c r="M9" i="19"/>
  <c r="N9" i="19"/>
  <c r="D10" i="19"/>
  <c r="E10" i="19"/>
  <c r="F10" i="19"/>
  <c r="G10" i="19"/>
  <c r="H10" i="19"/>
  <c r="J10" i="19"/>
  <c r="K10" i="19"/>
  <c r="L10" i="19"/>
  <c r="M10" i="19"/>
  <c r="N10" i="19"/>
  <c r="D11" i="19"/>
  <c r="E11" i="19"/>
  <c r="F11" i="19"/>
  <c r="G11" i="19"/>
  <c r="H11" i="19"/>
  <c r="J11" i="19"/>
  <c r="K11" i="19"/>
  <c r="L11" i="19"/>
  <c r="M11" i="19"/>
  <c r="N11" i="19"/>
  <c r="D12" i="19"/>
  <c r="E12" i="19"/>
  <c r="F12" i="19"/>
  <c r="G12" i="19"/>
  <c r="H12" i="19"/>
  <c r="J12" i="19"/>
  <c r="K12" i="19"/>
  <c r="L12" i="19"/>
  <c r="M12" i="19"/>
  <c r="N12" i="19"/>
  <c r="D13" i="19"/>
  <c r="E13" i="19"/>
  <c r="F13" i="19"/>
  <c r="G13" i="19"/>
  <c r="H13" i="19"/>
  <c r="J13" i="19"/>
  <c r="K13" i="19"/>
  <c r="L13" i="19"/>
  <c r="M13" i="19"/>
  <c r="N13" i="19"/>
  <c r="D14" i="19"/>
  <c r="E14" i="19"/>
  <c r="F14" i="19"/>
  <c r="G14" i="19"/>
  <c r="H14" i="19"/>
  <c r="J14" i="19"/>
  <c r="K14" i="19"/>
  <c r="L14" i="19"/>
  <c r="M14" i="19"/>
  <c r="N14" i="19"/>
  <c r="D15" i="19"/>
  <c r="E15" i="19"/>
  <c r="F15" i="19"/>
  <c r="G15" i="19"/>
  <c r="H15" i="19"/>
  <c r="J15" i="19"/>
  <c r="K15" i="19"/>
  <c r="L15" i="19"/>
  <c r="M15" i="19"/>
  <c r="N15" i="19"/>
  <c r="D16" i="19"/>
  <c r="E16" i="19"/>
  <c r="F16" i="19"/>
  <c r="G16" i="19"/>
  <c r="H16" i="19"/>
  <c r="J16" i="19"/>
  <c r="K16" i="19"/>
  <c r="L16" i="19"/>
  <c r="M16" i="19"/>
  <c r="N16" i="19"/>
  <c r="D17" i="19"/>
  <c r="E17" i="19"/>
  <c r="F17" i="19"/>
  <c r="G17" i="19"/>
  <c r="H17" i="19"/>
  <c r="J17" i="19"/>
  <c r="K17" i="19"/>
  <c r="L17" i="19"/>
  <c r="M17" i="19"/>
  <c r="N17" i="19"/>
  <c r="D18" i="19"/>
  <c r="E18" i="19"/>
  <c r="F18" i="19"/>
  <c r="G18" i="19"/>
  <c r="H18" i="19"/>
  <c r="J18" i="19"/>
  <c r="K18" i="19"/>
  <c r="L18" i="19"/>
  <c r="M18" i="19"/>
  <c r="N18" i="19"/>
  <c r="D19" i="19"/>
  <c r="E19" i="19"/>
  <c r="F19" i="19"/>
  <c r="G19" i="19"/>
  <c r="H19" i="19"/>
  <c r="J19" i="19"/>
  <c r="K19" i="19"/>
  <c r="L19" i="19"/>
  <c r="M19" i="19"/>
  <c r="N19" i="19"/>
  <c r="D20" i="19"/>
  <c r="E20" i="19"/>
  <c r="F20" i="19"/>
  <c r="G20" i="19"/>
  <c r="H20" i="19"/>
  <c r="J20" i="19"/>
  <c r="K20" i="19"/>
  <c r="L20" i="19"/>
  <c r="M20" i="19"/>
  <c r="N20" i="19"/>
  <c r="D21" i="19"/>
  <c r="E21" i="19"/>
  <c r="F21" i="19"/>
  <c r="G21" i="19"/>
  <c r="H21" i="19"/>
  <c r="J21" i="19"/>
  <c r="K21" i="19"/>
  <c r="L21" i="19"/>
  <c r="M21" i="19"/>
  <c r="N21" i="19"/>
  <c r="D22" i="19"/>
  <c r="E22" i="19"/>
  <c r="F22" i="19"/>
  <c r="G22" i="19"/>
  <c r="H22" i="19"/>
  <c r="J22" i="19"/>
  <c r="K22" i="19"/>
  <c r="L22" i="19"/>
  <c r="M22" i="19"/>
  <c r="N22" i="19"/>
  <c r="D23" i="19"/>
  <c r="E23" i="19"/>
  <c r="F23" i="19"/>
  <c r="G23" i="19"/>
  <c r="H23" i="19"/>
  <c r="J23" i="19"/>
  <c r="K23" i="19"/>
  <c r="L23" i="19"/>
  <c r="M23" i="19"/>
  <c r="N23" i="19"/>
  <c r="D24" i="19"/>
  <c r="E24" i="19"/>
  <c r="F24" i="19"/>
  <c r="G24" i="19"/>
  <c r="H24" i="19"/>
  <c r="J24" i="19"/>
  <c r="K24" i="19"/>
  <c r="L24" i="19"/>
  <c r="M24" i="19"/>
  <c r="N24" i="19"/>
  <c r="D25" i="19"/>
  <c r="E25" i="19"/>
  <c r="F25" i="19"/>
  <c r="G25" i="19"/>
  <c r="H25" i="19"/>
  <c r="J25" i="19"/>
  <c r="K25" i="19"/>
  <c r="L25" i="19"/>
  <c r="M25" i="19"/>
  <c r="N25" i="19"/>
  <c r="D26" i="19"/>
  <c r="E26" i="19"/>
  <c r="F26" i="19"/>
  <c r="G26" i="19"/>
  <c r="H26" i="19"/>
  <c r="J26" i="19"/>
  <c r="K26" i="19"/>
  <c r="L26" i="19"/>
  <c r="M26" i="19"/>
  <c r="N26" i="19"/>
  <c r="D27" i="19"/>
  <c r="E27" i="19"/>
  <c r="F27" i="19"/>
  <c r="G27" i="19"/>
  <c r="H27" i="19"/>
  <c r="J27" i="19"/>
  <c r="K27" i="19"/>
  <c r="L27" i="19"/>
  <c r="M27" i="19"/>
  <c r="N27" i="19"/>
  <c r="D28" i="19"/>
  <c r="E28" i="19"/>
  <c r="F28" i="19"/>
  <c r="G28" i="19"/>
  <c r="H28" i="19"/>
  <c r="J28" i="19"/>
  <c r="K28" i="19"/>
  <c r="L28" i="19"/>
  <c r="M28" i="19"/>
  <c r="N28" i="19"/>
  <c r="D29" i="19"/>
  <c r="E29" i="19"/>
  <c r="F29" i="19"/>
  <c r="G29" i="19"/>
  <c r="H29" i="19"/>
  <c r="J29" i="19"/>
  <c r="K29" i="19"/>
  <c r="L29" i="19"/>
  <c r="M29" i="19"/>
  <c r="N29" i="19"/>
  <c r="D30" i="19"/>
  <c r="E30" i="19"/>
  <c r="F30" i="19"/>
  <c r="G30" i="19"/>
  <c r="H30" i="19"/>
  <c r="J30" i="19"/>
  <c r="K30" i="19"/>
  <c r="L30" i="19"/>
  <c r="M30" i="19"/>
  <c r="N30" i="19"/>
  <c r="D31" i="19"/>
  <c r="E31" i="19"/>
  <c r="F31" i="19"/>
  <c r="G31" i="19"/>
  <c r="H31" i="19"/>
  <c r="J31" i="19"/>
  <c r="K31" i="19"/>
  <c r="L31" i="19"/>
  <c r="M31" i="19"/>
  <c r="N31" i="19"/>
  <c r="D32" i="19"/>
  <c r="E32" i="19"/>
  <c r="F32" i="19"/>
  <c r="G32" i="19"/>
  <c r="H32" i="19"/>
  <c r="J32" i="19"/>
  <c r="K32" i="19"/>
  <c r="L32" i="19"/>
  <c r="M32" i="19"/>
  <c r="N32" i="19"/>
  <c r="D33" i="19"/>
  <c r="E33" i="19"/>
  <c r="F33" i="19"/>
  <c r="G33" i="19"/>
  <c r="H33" i="19"/>
  <c r="J33" i="19"/>
  <c r="K33" i="19"/>
  <c r="L33" i="19"/>
  <c r="M33" i="19"/>
  <c r="N33" i="19"/>
  <c r="D34" i="19"/>
  <c r="E34" i="19"/>
  <c r="F34" i="19"/>
  <c r="G34" i="19"/>
  <c r="H34" i="19"/>
  <c r="J34" i="19"/>
  <c r="K34" i="19"/>
  <c r="L34" i="19"/>
  <c r="M34" i="19"/>
  <c r="N34" i="19"/>
  <c r="D35" i="19"/>
  <c r="E35" i="19"/>
  <c r="F35" i="19"/>
  <c r="G35" i="19"/>
  <c r="H35" i="19"/>
  <c r="J35" i="19"/>
  <c r="K35" i="19"/>
  <c r="L35" i="19"/>
  <c r="M35" i="19"/>
  <c r="N35" i="19"/>
  <c r="D36" i="19"/>
  <c r="E36" i="19"/>
  <c r="F36" i="19"/>
  <c r="G36" i="19"/>
  <c r="H36" i="19"/>
  <c r="J36" i="19"/>
  <c r="K36" i="19"/>
  <c r="L36" i="19"/>
  <c r="M36" i="19"/>
  <c r="N36" i="19"/>
  <c r="D37" i="19"/>
  <c r="E37" i="19"/>
  <c r="F37" i="19"/>
  <c r="G37" i="19"/>
  <c r="H37" i="19"/>
  <c r="J37" i="19"/>
  <c r="K37" i="19"/>
  <c r="L37" i="19"/>
  <c r="M37" i="19"/>
  <c r="N37" i="19"/>
  <c r="D38" i="19"/>
  <c r="E38" i="19"/>
  <c r="F38" i="19"/>
  <c r="G38" i="19"/>
  <c r="H38" i="19"/>
  <c r="J38" i="19"/>
  <c r="K38" i="19"/>
  <c r="L38" i="19"/>
  <c r="M38" i="19"/>
  <c r="N38" i="19"/>
  <c r="K7" i="19"/>
  <c r="L7" i="19"/>
  <c r="M7" i="19"/>
  <c r="N7" i="19"/>
  <c r="E6" i="19"/>
  <c r="F6" i="19"/>
  <c r="G6" i="19"/>
  <c r="H6" i="19"/>
  <c r="E7" i="19"/>
  <c r="F7" i="19"/>
  <c r="G7" i="19"/>
  <c r="H7" i="19"/>
  <c r="J7" i="19"/>
  <c r="D7" i="19"/>
  <c r="D6" i="19"/>
  <c r="D8" i="18"/>
  <c r="E8" i="18"/>
  <c r="F8" i="18"/>
  <c r="G8" i="18"/>
  <c r="H8" i="18"/>
  <c r="J8" i="18"/>
  <c r="K8" i="18"/>
  <c r="L8" i="18"/>
  <c r="M8" i="18"/>
  <c r="N8" i="18"/>
  <c r="D9" i="18"/>
  <c r="E9" i="18"/>
  <c r="F9" i="18"/>
  <c r="G9" i="18"/>
  <c r="H9" i="18"/>
  <c r="J9" i="18"/>
  <c r="K9" i="18"/>
  <c r="L9" i="18"/>
  <c r="M9" i="18"/>
  <c r="N9" i="18"/>
  <c r="D10" i="18"/>
  <c r="E10" i="18"/>
  <c r="F10" i="18"/>
  <c r="G10" i="18"/>
  <c r="H10" i="18"/>
  <c r="J10" i="18"/>
  <c r="K10" i="18"/>
  <c r="L10" i="18"/>
  <c r="M10" i="18"/>
  <c r="N10" i="18"/>
  <c r="D11" i="18"/>
  <c r="E11" i="18"/>
  <c r="F11" i="18"/>
  <c r="G11" i="18"/>
  <c r="H11" i="18"/>
  <c r="J11" i="18"/>
  <c r="K11" i="18"/>
  <c r="L11" i="18"/>
  <c r="M11" i="18"/>
  <c r="N11" i="18"/>
  <c r="D12" i="18"/>
  <c r="E12" i="18"/>
  <c r="F12" i="18"/>
  <c r="G12" i="18"/>
  <c r="H12" i="18"/>
  <c r="J12" i="18"/>
  <c r="K12" i="18"/>
  <c r="L12" i="18"/>
  <c r="M12" i="18"/>
  <c r="N12" i="18"/>
  <c r="D13" i="18"/>
  <c r="E13" i="18"/>
  <c r="F13" i="18"/>
  <c r="G13" i="18"/>
  <c r="H13" i="18"/>
  <c r="J13" i="18"/>
  <c r="K13" i="18"/>
  <c r="L13" i="18"/>
  <c r="M13" i="18"/>
  <c r="N13" i="18"/>
  <c r="D14" i="18"/>
  <c r="E14" i="18"/>
  <c r="F14" i="18"/>
  <c r="G14" i="18"/>
  <c r="H14" i="18"/>
  <c r="J14" i="18"/>
  <c r="K14" i="18"/>
  <c r="L14" i="18"/>
  <c r="M14" i="18"/>
  <c r="N14" i="18"/>
  <c r="D15" i="18"/>
  <c r="E15" i="18"/>
  <c r="F15" i="18"/>
  <c r="G15" i="18"/>
  <c r="H15" i="18"/>
  <c r="J15" i="18"/>
  <c r="K15" i="18"/>
  <c r="L15" i="18"/>
  <c r="M15" i="18"/>
  <c r="N15" i="18"/>
  <c r="D16" i="18"/>
  <c r="E16" i="18"/>
  <c r="F16" i="18"/>
  <c r="G16" i="18"/>
  <c r="H16" i="18"/>
  <c r="J16" i="18"/>
  <c r="K16" i="18"/>
  <c r="L16" i="18"/>
  <c r="M16" i="18"/>
  <c r="N16" i="18"/>
  <c r="D17" i="18"/>
  <c r="E17" i="18"/>
  <c r="F17" i="18"/>
  <c r="G17" i="18"/>
  <c r="H17" i="18"/>
  <c r="J17" i="18"/>
  <c r="K17" i="18"/>
  <c r="L17" i="18"/>
  <c r="M17" i="18"/>
  <c r="N17" i="18"/>
  <c r="D18" i="18"/>
  <c r="E18" i="18"/>
  <c r="F18" i="18"/>
  <c r="G18" i="18"/>
  <c r="H18" i="18"/>
  <c r="J18" i="18"/>
  <c r="K18" i="18"/>
  <c r="L18" i="18"/>
  <c r="M18" i="18"/>
  <c r="N18" i="18"/>
  <c r="D19" i="18"/>
  <c r="E19" i="18"/>
  <c r="F19" i="18"/>
  <c r="G19" i="18"/>
  <c r="H19" i="18"/>
  <c r="J19" i="18"/>
  <c r="K19" i="18"/>
  <c r="L19" i="18"/>
  <c r="M19" i="18"/>
  <c r="N19" i="18"/>
  <c r="D20" i="18"/>
  <c r="E20" i="18"/>
  <c r="F20" i="18"/>
  <c r="G20" i="18"/>
  <c r="H20" i="18"/>
  <c r="J20" i="18"/>
  <c r="K20" i="18"/>
  <c r="L20" i="18"/>
  <c r="M20" i="18"/>
  <c r="N20" i="18"/>
  <c r="D21" i="18"/>
  <c r="E21" i="18"/>
  <c r="F21" i="18"/>
  <c r="G21" i="18"/>
  <c r="H21" i="18"/>
  <c r="J21" i="18"/>
  <c r="K21" i="18"/>
  <c r="L21" i="18"/>
  <c r="M21" i="18"/>
  <c r="N21" i="18"/>
  <c r="D22" i="18"/>
  <c r="E22" i="18"/>
  <c r="F22" i="18"/>
  <c r="G22" i="18"/>
  <c r="H22" i="18"/>
  <c r="J22" i="18"/>
  <c r="K22" i="18"/>
  <c r="L22" i="18"/>
  <c r="M22" i="18"/>
  <c r="N22" i="18"/>
  <c r="D23" i="18"/>
  <c r="E23" i="18"/>
  <c r="F23" i="18"/>
  <c r="G23" i="18"/>
  <c r="H23" i="18"/>
  <c r="J23" i="18"/>
  <c r="K23" i="18"/>
  <c r="L23" i="18"/>
  <c r="M23" i="18"/>
  <c r="N23" i="18"/>
  <c r="D24" i="18"/>
  <c r="E24" i="18"/>
  <c r="F24" i="18"/>
  <c r="G24" i="18"/>
  <c r="H24" i="18"/>
  <c r="J24" i="18"/>
  <c r="K24" i="18"/>
  <c r="L24" i="18"/>
  <c r="M24" i="18"/>
  <c r="N24" i="18"/>
  <c r="D25" i="18"/>
  <c r="E25" i="18"/>
  <c r="F25" i="18"/>
  <c r="G25" i="18"/>
  <c r="H25" i="18"/>
  <c r="J25" i="18"/>
  <c r="K25" i="18"/>
  <c r="L25" i="18"/>
  <c r="M25" i="18"/>
  <c r="N25" i="18"/>
  <c r="D26" i="18"/>
  <c r="E26" i="18"/>
  <c r="F26" i="18"/>
  <c r="G26" i="18"/>
  <c r="H26" i="18"/>
  <c r="J26" i="18"/>
  <c r="K26" i="18"/>
  <c r="L26" i="18"/>
  <c r="M26" i="18"/>
  <c r="N26" i="18"/>
  <c r="D27" i="18"/>
  <c r="E27" i="18"/>
  <c r="F27" i="18"/>
  <c r="G27" i="18"/>
  <c r="H27" i="18"/>
  <c r="J27" i="18"/>
  <c r="K27" i="18"/>
  <c r="L27" i="18"/>
  <c r="M27" i="18"/>
  <c r="N27" i="18"/>
  <c r="D28" i="18"/>
  <c r="E28" i="18"/>
  <c r="F28" i="18"/>
  <c r="G28" i="18"/>
  <c r="H28" i="18"/>
  <c r="J28" i="18"/>
  <c r="K28" i="18"/>
  <c r="L28" i="18"/>
  <c r="M28" i="18"/>
  <c r="N28" i="18"/>
  <c r="D29" i="18"/>
  <c r="E29" i="18"/>
  <c r="F29" i="18"/>
  <c r="G29" i="18"/>
  <c r="H29" i="18"/>
  <c r="J29" i="18"/>
  <c r="K29" i="18"/>
  <c r="L29" i="18"/>
  <c r="M29" i="18"/>
  <c r="N29" i="18"/>
  <c r="D30" i="18"/>
  <c r="E30" i="18"/>
  <c r="F30" i="18"/>
  <c r="G30" i="18"/>
  <c r="H30" i="18"/>
  <c r="J30" i="18"/>
  <c r="K30" i="18"/>
  <c r="L30" i="18"/>
  <c r="M30" i="18"/>
  <c r="N30" i="18"/>
  <c r="D31" i="18"/>
  <c r="E31" i="18"/>
  <c r="F31" i="18"/>
  <c r="G31" i="18"/>
  <c r="H31" i="18"/>
  <c r="J31" i="18"/>
  <c r="K31" i="18"/>
  <c r="L31" i="18"/>
  <c r="M31" i="18"/>
  <c r="N31" i="18"/>
  <c r="D32" i="18"/>
  <c r="E32" i="18"/>
  <c r="F32" i="18"/>
  <c r="G32" i="18"/>
  <c r="H32" i="18"/>
  <c r="J32" i="18"/>
  <c r="K32" i="18"/>
  <c r="L32" i="18"/>
  <c r="M32" i="18"/>
  <c r="N32" i="18"/>
  <c r="D33" i="18"/>
  <c r="E33" i="18"/>
  <c r="F33" i="18"/>
  <c r="G33" i="18"/>
  <c r="H33" i="18"/>
  <c r="J33" i="18"/>
  <c r="K33" i="18"/>
  <c r="L33" i="18"/>
  <c r="M33" i="18"/>
  <c r="N33" i="18"/>
  <c r="D34" i="18"/>
  <c r="E34" i="18"/>
  <c r="F34" i="18"/>
  <c r="G34" i="18"/>
  <c r="H34" i="18"/>
  <c r="J34" i="18"/>
  <c r="K34" i="18"/>
  <c r="L34" i="18"/>
  <c r="M34" i="18"/>
  <c r="N34" i="18"/>
  <c r="D35" i="18"/>
  <c r="E35" i="18"/>
  <c r="F35" i="18"/>
  <c r="G35" i="18"/>
  <c r="H35" i="18"/>
  <c r="J35" i="18"/>
  <c r="K35" i="18"/>
  <c r="L35" i="18"/>
  <c r="M35" i="18"/>
  <c r="N35" i="18"/>
  <c r="D36" i="18"/>
  <c r="E36" i="18"/>
  <c r="F36" i="18"/>
  <c r="G36" i="18"/>
  <c r="H36" i="18"/>
  <c r="J36" i="18"/>
  <c r="K36" i="18"/>
  <c r="L36" i="18"/>
  <c r="M36" i="18"/>
  <c r="N36" i="18"/>
  <c r="D37" i="18"/>
  <c r="E37" i="18"/>
  <c r="F37" i="18"/>
  <c r="G37" i="18"/>
  <c r="H37" i="18"/>
  <c r="J37" i="18"/>
  <c r="K37" i="18"/>
  <c r="L37" i="18"/>
  <c r="M37" i="18"/>
  <c r="N37" i="18"/>
  <c r="D38" i="18"/>
  <c r="E38" i="18"/>
  <c r="F38" i="18"/>
  <c r="G38" i="18"/>
  <c r="H38" i="18"/>
  <c r="J38" i="18"/>
  <c r="K38" i="18"/>
  <c r="L38" i="18"/>
  <c r="M38" i="18"/>
  <c r="N38" i="18"/>
  <c r="K7" i="18"/>
  <c r="L7" i="18"/>
  <c r="M7" i="18"/>
  <c r="N7" i="18"/>
  <c r="E6" i="18"/>
  <c r="F6" i="18"/>
  <c r="G6" i="18"/>
  <c r="H6" i="18"/>
  <c r="E7" i="18"/>
  <c r="F7" i="18"/>
  <c r="G7" i="18"/>
  <c r="H7" i="18"/>
  <c r="J7" i="18"/>
  <c r="D7" i="18"/>
  <c r="D6" i="18"/>
  <c r="D8" i="17"/>
  <c r="E8" i="17"/>
  <c r="F8" i="17"/>
  <c r="G8" i="17"/>
  <c r="H8" i="17"/>
  <c r="J8" i="17"/>
  <c r="K8" i="17"/>
  <c r="L8" i="17"/>
  <c r="M8" i="17"/>
  <c r="N8" i="17"/>
  <c r="D9" i="17"/>
  <c r="E9" i="17"/>
  <c r="F9" i="17"/>
  <c r="G9" i="17"/>
  <c r="H9" i="17"/>
  <c r="J9" i="17"/>
  <c r="K9" i="17"/>
  <c r="L9" i="17"/>
  <c r="M9" i="17"/>
  <c r="N9" i="17"/>
  <c r="D10" i="17"/>
  <c r="E10" i="17"/>
  <c r="F10" i="17"/>
  <c r="G10" i="17"/>
  <c r="H10" i="17"/>
  <c r="J10" i="17"/>
  <c r="K10" i="17"/>
  <c r="L10" i="17"/>
  <c r="M10" i="17"/>
  <c r="N10" i="17"/>
  <c r="D11" i="17"/>
  <c r="E11" i="17"/>
  <c r="F11" i="17"/>
  <c r="G11" i="17"/>
  <c r="H11" i="17"/>
  <c r="J11" i="17"/>
  <c r="K11" i="17"/>
  <c r="L11" i="17"/>
  <c r="M11" i="17"/>
  <c r="N11" i="17"/>
  <c r="D12" i="17"/>
  <c r="E12" i="17"/>
  <c r="F12" i="17"/>
  <c r="G12" i="17"/>
  <c r="H12" i="17"/>
  <c r="J12" i="17"/>
  <c r="K12" i="17"/>
  <c r="L12" i="17"/>
  <c r="M12" i="17"/>
  <c r="N12" i="17"/>
  <c r="D13" i="17"/>
  <c r="E13" i="17"/>
  <c r="F13" i="17"/>
  <c r="G13" i="17"/>
  <c r="H13" i="17"/>
  <c r="J13" i="17"/>
  <c r="K13" i="17"/>
  <c r="L13" i="17"/>
  <c r="M13" i="17"/>
  <c r="N13" i="17"/>
  <c r="D14" i="17"/>
  <c r="E14" i="17"/>
  <c r="F14" i="17"/>
  <c r="G14" i="17"/>
  <c r="H14" i="17"/>
  <c r="J14" i="17"/>
  <c r="K14" i="17"/>
  <c r="L14" i="17"/>
  <c r="M14" i="17"/>
  <c r="N14" i="17"/>
  <c r="D15" i="17"/>
  <c r="E15" i="17"/>
  <c r="F15" i="17"/>
  <c r="G15" i="17"/>
  <c r="H15" i="17"/>
  <c r="J15" i="17"/>
  <c r="K15" i="17"/>
  <c r="L15" i="17"/>
  <c r="M15" i="17"/>
  <c r="N15" i="17"/>
  <c r="D16" i="17"/>
  <c r="E16" i="17"/>
  <c r="F16" i="17"/>
  <c r="G16" i="17"/>
  <c r="H16" i="17"/>
  <c r="J16" i="17"/>
  <c r="K16" i="17"/>
  <c r="L16" i="17"/>
  <c r="M16" i="17"/>
  <c r="N16" i="17"/>
  <c r="D17" i="17"/>
  <c r="E17" i="17"/>
  <c r="F17" i="17"/>
  <c r="G17" i="17"/>
  <c r="H17" i="17"/>
  <c r="J17" i="17"/>
  <c r="K17" i="17"/>
  <c r="L17" i="17"/>
  <c r="M17" i="17"/>
  <c r="N17" i="17"/>
  <c r="D18" i="17"/>
  <c r="E18" i="17"/>
  <c r="F18" i="17"/>
  <c r="G18" i="17"/>
  <c r="H18" i="17"/>
  <c r="J18" i="17"/>
  <c r="K18" i="17"/>
  <c r="L18" i="17"/>
  <c r="M18" i="17"/>
  <c r="N18" i="17"/>
  <c r="D19" i="17"/>
  <c r="E19" i="17"/>
  <c r="F19" i="17"/>
  <c r="G19" i="17"/>
  <c r="H19" i="17"/>
  <c r="J19" i="17"/>
  <c r="K19" i="17"/>
  <c r="L19" i="17"/>
  <c r="M19" i="17"/>
  <c r="N19" i="17"/>
  <c r="D20" i="17"/>
  <c r="E20" i="17"/>
  <c r="F20" i="17"/>
  <c r="G20" i="17"/>
  <c r="H20" i="17"/>
  <c r="J20" i="17"/>
  <c r="K20" i="17"/>
  <c r="L20" i="17"/>
  <c r="M20" i="17"/>
  <c r="N20" i="17"/>
  <c r="D21" i="17"/>
  <c r="E21" i="17"/>
  <c r="F21" i="17"/>
  <c r="G21" i="17"/>
  <c r="H21" i="17"/>
  <c r="J21" i="17"/>
  <c r="K21" i="17"/>
  <c r="L21" i="17"/>
  <c r="M21" i="17"/>
  <c r="N21" i="17"/>
  <c r="D22" i="17"/>
  <c r="E22" i="17"/>
  <c r="F22" i="17"/>
  <c r="G22" i="17"/>
  <c r="H22" i="17"/>
  <c r="J22" i="17"/>
  <c r="K22" i="17"/>
  <c r="L22" i="17"/>
  <c r="M22" i="17"/>
  <c r="N22" i="17"/>
  <c r="D23" i="17"/>
  <c r="E23" i="17"/>
  <c r="F23" i="17"/>
  <c r="G23" i="17"/>
  <c r="H23" i="17"/>
  <c r="J23" i="17"/>
  <c r="K23" i="17"/>
  <c r="L23" i="17"/>
  <c r="M23" i="17"/>
  <c r="N23" i="17"/>
  <c r="D24" i="17"/>
  <c r="E24" i="17"/>
  <c r="F24" i="17"/>
  <c r="G24" i="17"/>
  <c r="H24" i="17"/>
  <c r="J24" i="17"/>
  <c r="K24" i="17"/>
  <c r="L24" i="17"/>
  <c r="M24" i="17"/>
  <c r="N24" i="17"/>
  <c r="D25" i="17"/>
  <c r="E25" i="17"/>
  <c r="F25" i="17"/>
  <c r="G25" i="17"/>
  <c r="H25" i="17"/>
  <c r="J25" i="17"/>
  <c r="K25" i="17"/>
  <c r="L25" i="17"/>
  <c r="M25" i="17"/>
  <c r="N25" i="17"/>
  <c r="D26" i="17"/>
  <c r="E26" i="17"/>
  <c r="F26" i="17"/>
  <c r="G26" i="17"/>
  <c r="H26" i="17"/>
  <c r="J26" i="17"/>
  <c r="K26" i="17"/>
  <c r="L26" i="17"/>
  <c r="M26" i="17"/>
  <c r="N26" i="17"/>
  <c r="D27" i="17"/>
  <c r="E27" i="17"/>
  <c r="F27" i="17"/>
  <c r="G27" i="17"/>
  <c r="H27" i="17"/>
  <c r="J27" i="17"/>
  <c r="K27" i="17"/>
  <c r="L27" i="17"/>
  <c r="M27" i="17"/>
  <c r="N27" i="17"/>
  <c r="D28" i="17"/>
  <c r="E28" i="17"/>
  <c r="F28" i="17"/>
  <c r="G28" i="17"/>
  <c r="H28" i="17"/>
  <c r="J28" i="17"/>
  <c r="K28" i="17"/>
  <c r="L28" i="17"/>
  <c r="M28" i="17"/>
  <c r="N28" i="17"/>
  <c r="D29" i="17"/>
  <c r="E29" i="17"/>
  <c r="F29" i="17"/>
  <c r="G29" i="17"/>
  <c r="H29" i="17"/>
  <c r="J29" i="17"/>
  <c r="K29" i="17"/>
  <c r="L29" i="17"/>
  <c r="M29" i="17"/>
  <c r="N29" i="17"/>
  <c r="D30" i="17"/>
  <c r="E30" i="17"/>
  <c r="F30" i="17"/>
  <c r="G30" i="17"/>
  <c r="H30" i="17"/>
  <c r="J30" i="17"/>
  <c r="K30" i="17"/>
  <c r="L30" i="17"/>
  <c r="M30" i="17"/>
  <c r="N30" i="17"/>
  <c r="D31" i="17"/>
  <c r="E31" i="17"/>
  <c r="F31" i="17"/>
  <c r="G31" i="17"/>
  <c r="H31" i="17"/>
  <c r="J31" i="17"/>
  <c r="K31" i="17"/>
  <c r="L31" i="17"/>
  <c r="M31" i="17"/>
  <c r="N31" i="17"/>
  <c r="D32" i="17"/>
  <c r="E32" i="17"/>
  <c r="F32" i="17"/>
  <c r="G32" i="17"/>
  <c r="H32" i="17"/>
  <c r="J32" i="17"/>
  <c r="K32" i="17"/>
  <c r="L32" i="17"/>
  <c r="M32" i="17"/>
  <c r="N32" i="17"/>
  <c r="D33" i="17"/>
  <c r="E33" i="17"/>
  <c r="F33" i="17"/>
  <c r="G33" i="17"/>
  <c r="H33" i="17"/>
  <c r="J33" i="17"/>
  <c r="K33" i="17"/>
  <c r="L33" i="17"/>
  <c r="M33" i="17"/>
  <c r="N33" i="17"/>
  <c r="D34" i="17"/>
  <c r="E34" i="17"/>
  <c r="F34" i="17"/>
  <c r="G34" i="17"/>
  <c r="H34" i="17"/>
  <c r="J34" i="17"/>
  <c r="K34" i="17"/>
  <c r="L34" i="17"/>
  <c r="M34" i="17"/>
  <c r="N34" i="17"/>
  <c r="D35" i="17"/>
  <c r="E35" i="17"/>
  <c r="F35" i="17"/>
  <c r="G35" i="17"/>
  <c r="H35" i="17"/>
  <c r="J35" i="17"/>
  <c r="K35" i="17"/>
  <c r="L35" i="17"/>
  <c r="M35" i="17"/>
  <c r="N35" i="17"/>
  <c r="D36" i="17"/>
  <c r="E36" i="17"/>
  <c r="F36" i="17"/>
  <c r="G36" i="17"/>
  <c r="H36" i="17"/>
  <c r="J36" i="17"/>
  <c r="K36" i="17"/>
  <c r="L36" i="17"/>
  <c r="M36" i="17"/>
  <c r="N36" i="17"/>
  <c r="D37" i="17"/>
  <c r="E37" i="17"/>
  <c r="F37" i="17"/>
  <c r="G37" i="17"/>
  <c r="H37" i="17"/>
  <c r="J37" i="17"/>
  <c r="K37" i="17"/>
  <c r="L37" i="17"/>
  <c r="M37" i="17"/>
  <c r="N37" i="17"/>
  <c r="D38" i="17"/>
  <c r="E38" i="17"/>
  <c r="F38" i="17"/>
  <c r="G38" i="17"/>
  <c r="H38" i="17"/>
  <c r="J38" i="17"/>
  <c r="K38" i="17"/>
  <c r="L38" i="17"/>
  <c r="M38" i="17"/>
  <c r="N38" i="17"/>
  <c r="K7" i="17"/>
  <c r="L7" i="17"/>
  <c r="M7" i="17"/>
  <c r="N7" i="17"/>
  <c r="E6" i="17"/>
  <c r="F6" i="17"/>
  <c r="G6" i="17"/>
  <c r="H6" i="17"/>
  <c r="E7" i="17"/>
  <c r="F7" i="17"/>
  <c r="G7" i="17"/>
  <c r="H7" i="17"/>
  <c r="J7" i="17"/>
  <c r="D7" i="17"/>
  <c r="D6" i="17"/>
  <c r="D8" i="16"/>
  <c r="E8" i="16"/>
  <c r="F8" i="16"/>
  <c r="G8" i="16"/>
  <c r="H8" i="16"/>
  <c r="J8" i="16"/>
  <c r="K8" i="16"/>
  <c r="L8" i="16"/>
  <c r="M8" i="16"/>
  <c r="N8" i="16"/>
  <c r="D9" i="16"/>
  <c r="E9" i="16"/>
  <c r="F9" i="16"/>
  <c r="G9" i="16"/>
  <c r="H9" i="16"/>
  <c r="J9" i="16"/>
  <c r="K9" i="16"/>
  <c r="L9" i="16"/>
  <c r="M9" i="16"/>
  <c r="N9" i="16"/>
  <c r="D10" i="16"/>
  <c r="E10" i="16"/>
  <c r="F10" i="16"/>
  <c r="G10" i="16"/>
  <c r="H10" i="16"/>
  <c r="J10" i="16"/>
  <c r="K10" i="16"/>
  <c r="L10" i="16"/>
  <c r="M10" i="16"/>
  <c r="N10" i="16"/>
  <c r="D11" i="16"/>
  <c r="E11" i="16"/>
  <c r="F11" i="16"/>
  <c r="G11" i="16"/>
  <c r="H11" i="16"/>
  <c r="J11" i="16"/>
  <c r="K11" i="16"/>
  <c r="L11" i="16"/>
  <c r="M11" i="16"/>
  <c r="N11" i="16"/>
  <c r="D12" i="16"/>
  <c r="E12" i="16"/>
  <c r="F12" i="16"/>
  <c r="G12" i="16"/>
  <c r="H12" i="16"/>
  <c r="J12" i="16"/>
  <c r="K12" i="16"/>
  <c r="L12" i="16"/>
  <c r="M12" i="16"/>
  <c r="N12" i="16"/>
  <c r="D13" i="16"/>
  <c r="E13" i="16"/>
  <c r="F13" i="16"/>
  <c r="G13" i="16"/>
  <c r="H13" i="16"/>
  <c r="J13" i="16"/>
  <c r="K13" i="16"/>
  <c r="L13" i="16"/>
  <c r="M13" i="16"/>
  <c r="N13" i="16"/>
  <c r="D14" i="16"/>
  <c r="E14" i="16"/>
  <c r="F14" i="16"/>
  <c r="G14" i="16"/>
  <c r="H14" i="16"/>
  <c r="J14" i="16"/>
  <c r="K14" i="16"/>
  <c r="L14" i="16"/>
  <c r="M14" i="16"/>
  <c r="N14" i="16"/>
  <c r="D15" i="16"/>
  <c r="E15" i="16"/>
  <c r="F15" i="16"/>
  <c r="G15" i="16"/>
  <c r="H15" i="16"/>
  <c r="J15" i="16"/>
  <c r="K15" i="16"/>
  <c r="L15" i="16"/>
  <c r="M15" i="16"/>
  <c r="N15" i="16"/>
  <c r="D16" i="16"/>
  <c r="E16" i="16"/>
  <c r="F16" i="16"/>
  <c r="G16" i="16"/>
  <c r="H16" i="16"/>
  <c r="J16" i="16"/>
  <c r="K16" i="16"/>
  <c r="L16" i="16"/>
  <c r="M16" i="16"/>
  <c r="N16" i="16"/>
  <c r="D17" i="16"/>
  <c r="E17" i="16"/>
  <c r="F17" i="16"/>
  <c r="G17" i="16"/>
  <c r="H17" i="16"/>
  <c r="J17" i="16"/>
  <c r="K17" i="16"/>
  <c r="L17" i="16"/>
  <c r="M17" i="16"/>
  <c r="N17" i="16"/>
  <c r="D18" i="16"/>
  <c r="E18" i="16"/>
  <c r="F18" i="16"/>
  <c r="G18" i="16"/>
  <c r="H18" i="16"/>
  <c r="J18" i="16"/>
  <c r="K18" i="16"/>
  <c r="L18" i="16"/>
  <c r="M18" i="16"/>
  <c r="N18" i="16"/>
  <c r="D19" i="16"/>
  <c r="E19" i="16"/>
  <c r="F19" i="16"/>
  <c r="G19" i="16"/>
  <c r="H19" i="16"/>
  <c r="J19" i="16"/>
  <c r="K19" i="16"/>
  <c r="L19" i="16"/>
  <c r="M19" i="16"/>
  <c r="N19" i="16"/>
  <c r="D20" i="16"/>
  <c r="E20" i="16"/>
  <c r="F20" i="16"/>
  <c r="G20" i="16"/>
  <c r="H20" i="16"/>
  <c r="J20" i="16"/>
  <c r="K20" i="16"/>
  <c r="L20" i="16"/>
  <c r="M20" i="16"/>
  <c r="N20" i="16"/>
  <c r="D21" i="16"/>
  <c r="E21" i="16"/>
  <c r="F21" i="16"/>
  <c r="G21" i="16"/>
  <c r="H21" i="16"/>
  <c r="J21" i="16"/>
  <c r="K21" i="16"/>
  <c r="L21" i="16"/>
  <c r="M21" i="16"/>
  <c r="N21" i="16"/>
  <c r="D22" i="16"/>
  <c r="E22" i="16"/>
  <c r="F22" i="16"/>
  <c r="G22" i="16"/>
  <c r="H22" i="16"/>
  <c r="J22" i="16"/>
  <c r="K22" i="16"/>
  <c r="L22" i="16"/>
  <c r="M22" i="16"/>
  <c r="N22" i="16"/>
  <c r="D23" i="16"/>
  <c r="E23" i="16"/>
  <c r="F23" i="16"/>
  <c r="G23" i="16"/>
  <c r="H23" i="16"/>
  <c r="J23" i="16"/>
  <c r="K23" i="16"/>
  <c r="L23" i="16"/>
  <c r="M23" i="16"/>
  <c r="N23" i="16"/>
  <c r="D24" i="16"/>
  <c r="E24" i="16"/>
  <c r="F24" i="16"/>
  <c r="G24" i="16"/>
  <c r="H24" i="16"/>
  <c r="J24" i="16"/>
  <c r="K24" i="16"/>
  <c r="L24" i="16"/>
  <c r="M24" i="16"/>
  <c r="N24" i="16"/>
  <c r="D25" i="16"/>
  <c r="E25" i="16"/>
  <c r="F25" i="16"/>
  <c r="G25" i="16"/>
  <c r="H25" i="16"/>
  <c r="J25" i="16"/>
  <c r="K25" i="16"/>
  <c r="L25" i="16"/>
  <c r="M25" i="16"/>
  <c r="N25" i="16"/>
  <c r="D26" i="16"/>
  <c r="E26" i="16"/>
  <c r="F26" i="16"/>
  <c r="G26" i="16"/>
  <c r="H26" i="16"/>
  <c r="J26" i="16"/>
  <c r="K26" i="16"/>
  <c r="L26" i="16"/>
  <c r="M26" i="16"/>
  <c r="N26" i="16"/>
  <c r="D27" i="16"/>
  <c r="E27" i="16"/>
  <c r="F27" i="16"/>
  <c r="G27" i="16"/>
  <c r="H27" i="16"/>
  <c r="J27" i="16"/>
  <c r="K27" i="16"/>
  <c r="L27" i="16"/>
  <c r="M27" i="16"/>
  <c r="N27" i="16"/>
  <c r="D28" i="16"/>
  <c r="E28" i="16"/>
  <c r="F28" i="16"/>
  <c r="G28" i="16"/>
  <c r="H28" i="16"/>
  <c r="J28" i="16"/>
  <c r="K28" i="16"/>
  <c r="L28" i="16"/>
  <c r="M28" i="16"/>
  <c r="N28" i="16"/>
  <c r="D29" i="16"/>
  <c r="E29" i="16"/>
  <c r="F29" i="16"/>
  <c r="G29" i="16"/>
  <c r="H29" i="16"/>
  <c r="J29" i="16"/>
  <c r="K29" i="16"/>
  <c r="L29" i="16"/>
  <c r="M29" i="16"/>
  <c r="N29" i="16"/>
  <c r="D30" i="16"/>
  <c r="E30" i="16"/>
  <c r="F30" i="16"/>
  <c r="G30" i="16"/>
  <c r="H30" i="16"/>
  <c r="J30" i="16"/>
  <c r="K30" i="16"/>
  <c r="L30" i="16"/>
  <c r="M30" i="16"/>
  <c r="N30" i="16"/>
  <c r="D31" i="16"/>
  <c r="E31" i="16"/>
  <c r="F31" i="16"/>
  <c r="G31" i="16"/>
  <c r="H31" i="16"/>
  <c r="J31" i="16"/>
  <c r="K31" i="16"/>
  <c r="L31" i="16"/>
  <c r="M31" i="16"/>
  <c r="N31" i="16"/>
  <c r="D32" i="16"/>
  <c r="E32" i="16"/>
  <c r="F32" i="16"/>
  <c r="G32" i="16"/>
  <c r="H32" i="16"/>
  <c r="J32" i="16"/>
  <c r="K32" i="16"/>
  <c r="L32" i="16"/>
  <c r="M32" i="16"/>
  <c r="N32" i="16"/>
  <c r="D33" i="16"/>
  <c r="E33" i="16"/>
  <c r="F33" i="16"/>
  <c r="G33" i="16"/>
  <c r="H33" i="16"/>
  <c r="J33" i="16"/>
  <c r="K33" i="16"/>
  <c r="L33" i="16"/>
  <c r="M33" i="16"/>
  <c r="N33" i="16"/>
  <c r="D34" i="16"/>
  <c r="E34" i="16"/>
  <c r="F34" i="16"/>
  <c r="G34" i="16"/>
  <c r="H34" i="16"/>
  <c r="J34" i="16"/>
  <c r="K34" i="16"/>
  <c r="L34" i="16"/>
  <c r="M34" i="16"/>
  <c r="N34" i="16"/>
  <c r="D35" i="16"/>
  <c r="E35" i="16"/>
  <c r="F35" i="16"/>
  <c r="G35" i="16"/>
  <c r="H35" i="16"/>
  <c r="J35" i="16"/>
  <c r="K35" i="16"/>
  <c r="L35" i="16"/>
  <c r="M35" i="16"/>
  <c r="N35" i="16"/>
  <c r="D36" i="16"/>
  <c r="E36" i="16"/>
  <c r="F36" i="16"/>
  <c r="G36" i="16"/>
  <c r="H36" i="16"/>
  <c r="J36" i="16"/>
  <c r="K36" i="16"/>
  <c r="L36" i="16"/>
  <c r="M36" i="16"/>
  <c r="N36" i="16"/>
  <c r="D37" i="16"/>
  <c r="E37" i="16"/>
  <c r="F37" i="16"/>
  <c r="G37" i="16"/>
  <c r="H37" i="16"/>
  <c r="J37" i="16"/>
  <c r="K37" i="16"/>
  <c r="L37" i="16"/>
  <c r="M37" i="16"/>
  <c r="N37" i="16"/>
  <c r="D38" i="16"/>
  <c r="E38" i="16"/>
  <c r="F38" i="16"/>
  <c r="G38" i="16"/>
  <c r="H38" i="16"/>
  <c r="J38" i="16"/>
  <c r="K38" i="16"/>
  <c r="L38" i="16"/>
  <c r="M38" i="16"/>
  <c r="N38" i="16"/>
  <c r="K7" i="16"/>
  <c r="L7" i="16"/>
  <c r="M7" i="16"/>
  <c r="N7" i="16"/>
  <c r="E6" i="16"/>
  <c r="F6" i="16"/>
  <c r="G6" i="16"/>
  <c r="H6" i="16"/>
  <c r="E7" i="16"/>
  <c r="F7" i="16"/>
  <c r="G7" i="16"/>
  <c r="H7" i="16"/>
  <c r="J7" i="16"/>
  <c r="D7" i="16"/>
  <c r="D6" i="16"/>
  <c r="D8" i="15"/>
  <c r="E8" i="15"/>
  <c r="F8" i="15"/>
  <c r="G8" i="15"/>
  <c r="H8" i="15"/>
  <c r="J8" i="15"/>
  <c r="K8" i="15"/>
  <c r="L8" i="15"/>
  <c r="M8" i="15"/>
  <c r="N8" i="15"/>
  <c r="D9" i="15"/>
  <c r="E9" i="15"/>
  <c r="F9" i="15"/>
  <c r="G9" i="15"/>
  <c r="H9" i="15"/>
  <c r="J9" i="15"/>
  <c r="K9" i="15"/>
  <c r="L9" i="15"/>
  <c r="M9" i="15"/>
  <c r="N9" i="15"/>
  <c r="D10" i="15"/>
  <c r="E10" i="15"/>
  <c r="F10" i="15"/>
  <c r="G10" i="15"/>
  <c r="H10" i="15"/>
  <c r="J10" i="15"/>
  <c r="K10" i="15"/>
  <c r="L10" i="15"/>
  <c r="M10" i="15"/>
  <c r="N10" i="15"/>
  <c r="D11" i="15"/>
  <c r="E11" i="15"/>
  <c r="F11" i="15"/>
  <c r="G11" i="15"/>
  <c r="H11" i="15"/>
  <c r="J11" i="15"/>
  <c r="K11" i="15"/>
  <c r="L11" i="15"/>
  <c r="M11" i="15"/>
  <c r="N11" i="15"/>
  <c r="D12" i="15"/>
  <c r="E12" i="15"/>
  <c r="F12" i="15"/>
  <c r="G12" i="15"/>
  <c r="H12" i="15"/>
  <c r="J12" i="15"/>
  <c r="K12" i="15"/>
  <c r="L12" i="15"/>
  <c r="M12" i="15"/>
  <c r="N12" i="15"/>
  <c r="D13" i="15"/>
  <c r="E13" i="15"/>
  <c r="F13" i="15"/>
  <c r="G13" i="15"/>
  <c r="H13" i="15"/>
  <c r="J13" i="15"/>
  <c r="K13" i="15"/>
  <c r="L13" i="15"/>
  <c r="M13" i="15"/>
  <c r="N13" i="15"/>
  <c r="D14" i="15"/>
  <c r="E14" i="15"/>
  <c r="F14" i="15"/>
  <c r="G14" i="15"/>
  <c r="H14" i="15"/>
  <c r="J14" i="15"/>
  <c r="K14" i="15"/>
  <c r="L14" i="15"/>
  <c r="M14" i="15"/>
  <c r="N14" i="15"/>
  <c r="D15" i="15"/>
  <c r="E15" i="15"/>
  <c r="F15" i="15"/>
  <c r="G15" i="15"/>
  <c r="H15" i="15"/>
  <c r="J15" i="15"/>
  <c r="K15" i="15"/>
  <c r="L15" i="15"/>
  <c r="M15" i="15"/>
  <c r="N15" i="15"/>
  <c r="D16" i="15"/>
  <c r="E16" i="15"/>
  <c r="F16" i="15"/>
  <c r="G16" i="15"/>
  <c r="H16" i="15"/>
  <c r="J16" i="15"/>
  <c r="K16" i="15"/>
  <c r="L16" i="15"/>
  <c r="M16" i="15"/>
  <c r="N16" i="15"/>
  <c r="D17" i="15"/>
  <c r="E17" i="15"/>
  <c r="F17" i="15"/>
  <c r="G17" i="15"/>
  <c r="H17" i="15"/>
  <c r="J17" i="15"/>
  <c r="K17" i="15"/>
  <c r="L17" i="15"/>
  <c r="M17" i="15"/>
  <c r="N17" i="15"/>
  <c r="D18" i="15"/>
  <c r="E18" i="15"/>
  <c r="F18" i="15"/>
  <c r="G18" i="15"/>
  <c r="H18" i="15"/>
  <c r="J18" i="15"/>
  <c r="K18" i="15"/>
  <c r="L18" i="15"/>
  <c r="M18" i="15"/>
  <c r="N18" i="15"/>
  <c r="D19" i="15"/>
  <c r="E19" i="15"/>
  <c r="F19" i="15"/>
  <c r="G19" i="15"/>
  <c r="H19" i="15"/>
  <c r="J19" i="15"/>
  <c r="K19" i="15"/>
  <c r="L19" i="15"/>
  <c r="M19" i="15"/>
  <c r="N19" i="15"/>
  <c r="D20" i="15"/>
  <c r="E20" i="15"/>
  <c r="F20" i="15"/>
  <c r="G20" i="15"/>
  <c r="H20" i="15"/>
  <c r="J20" i="15"/>
  <c r="K20" i="15"/>
  <c r="L20" i="15"/>
  <c r="M20" i="15"/>
  <c r="N20" i="15"/>
  <c r="D21" i="15"/>
  <c r="E21" i="15"/>
  <c r="F21" i="15"/>
  <c r="G21" i="15"/>
  <c r="H21" i="15"/>
  <c r="J21" i="15"/>
  <c r="K21" i="15"/>
  <c r="L21" i="15"/>
  <c r="M21" i="15"/>
  <c r="N21" i="15"/>
  <c r="D22" i="15"/>
  <c r="E22" i="15"/>
  <c r="F22" i="15"/>
  <c r="G22" i="15"/>
  <c r="H22" i="15"/>
  <c r="J22" i="15"/>
  <c r="K22" i="15"/>
  <c r="L22" i="15"/>
  <c r="M22" i="15"/>
  <c r="N22" i="15"/>
  <c r="D23" i="15"/>
  <c r="E23" i="15"/>
  <c r="F23" i="15"/>
  <c r="G23" i="15"/>
  <c r="H23" i="15"/>
  <c r="J23" i="15"/>
  <c r="K23" i="15"/>
  <c r="L23" i="15"/>
  <c r="M23" i="15"/>
  <c r="N23" i="15"/>
  <c r="D24" i="15"/>
  <c r="E24" i="15"/>
  <c r="F24" i="15"/>
  <c r="G24" i="15"/>
  <c r="H24" i="15"/>
  <c r="J24" i="15"/>
  <c r="K24" i="15"/>
  <c r="L24" i="15"/>
  <c r="M24" i="15"/>
  <c r="N24" i="15"/>
  <c r="D25" i="15"/>
  <c r="E25" i="15"/>
  <c r="F25" i="15"/>
  <c r="G25" i="15"/>
  <c r="H25" i="15"/>
  <c r="J25" i="15"/>
  <c r="K25" i="15"/>
  <c r="L25" i="15"/>
  <c r="M25" i="15"/>
  <c r="N25" i="15"/>
  <c r="D26" i="15"/>
  <c r="E26" i="15"/>
  <c r="F26" i="15"/>
  <c r="G26" i="15"/>
  <c r="H26" i="15"/>
  <c r="J26" i="15"/>
  <c r="K26" i="15"/>
  <c r="L26" i="15"/>
  <c r="M26" i="15"/>
  <c r="N26" i="15"/>
  <c r="D27" i="15"/>
  <c r="E27" i="15"/>
  <c r="F27" i="15"/>
  <c r="G27" i="15"/>
  <c r="H27" i="15"/>
  <c r="J27" i="15"/>
  <c r="K27" i="15"/>
  <c r="L27" i="15"/>
  <c r="M27" i="15"/>
  <c r="N27" i="15"/>
  <c r="D28" i="15"/>
  <c r="E28" i="15"/>
  <c r="F28" i="15"/>
  <c r="G28" i="15"/>
  <c r="H28" i="15"/>
  <c r="J28" i="15"/>
  <c r="K28" i="15"/>
  <c r="L28" i="15"/>
  <c r="M28" i="15"/>
  <c r="N28" i="15"/>
  <c r="D29" i="15"/>
  <c r="E29" i="15"/>
  <c r="F29" i="15"/>
  <c r="G29" i="15"/>
  <c r="H29" i="15"/>
  <c r="J29" i="15"/>
  <c r="K29" i="15"/>
  <c r="L29" i="15"/>
  <c r="M29" i="15"/>
  <c r="N29" i="15"/>
  <c r="D30" i="15"/>
  <c r="E30" i="15"/>
  <c r="F30" i="15"/>
  <c r="G30" i="15"/>
  <c r="H30" i="15"/>
  <c r="J30" i="15"/>
  <c r="K30" i="15"/>
  <c r="L30" i="15"/>
  <c r="M30" i="15"/>
  <c r="N30" i="15"/>
  <c r="D31" i="15"/>
  <c r="E31" i="15"/>
  <c r="F31" i="15"/>
  <c r="G31" i="15"/>
  <c r="H31" i="15"/>
  <c r="J31" i="15"/>
  <c r="K31" i="15"/>
  <c r="L31" i="15"/>
  <c r="M31" i="15"/>
  <c r="N31" i="15"/>
  <c r="D32" i="15"/>
  <c r="E32" i="15"/>
  <c r="F32" i="15"/>
  <c r="G32" i="15"/>
  <c r="H32" i="15"/>
  <c r="J32" i="15"/>
  <c r="K32" i="15"/>
  <c r="L32" i="15"/>
  <c r="M32" i="15"/>
  <c r="N32" i="15"/>
  <c r="D33" i="15"/>
  <c r="E33" i="15"/>
  <c r="F33" i="15"/>
  <c r="G33" i="15"/>
  <c r="H33" i="15"/>
  <c r="J33" i="15"/>
  <c r="K33" i="15"/>
  <c r="L33" i="15"/>
  <c r="M33" i="15"/>
  <c r="N33" i="15"/>
  <c r="D34" i="15"/>
  <c r="E34" i="15"/>
  <c r="F34" i="15"/>
  <c r="G34" i="15"/>
  <c r="H34" i="15"/>
  <c r="J34" i="15"/>
  <c r="K34" i="15"/>
  <c r="L34" i="15"/>
  <c r="M34" i="15"/>
  <c r="N34" i="15"/>
  <c r="D35" i="15"/>
  <c r="E35" i="15"/>
  <c r="F35" i="15"/>
  <c r="G35" i="15"/>
  <c r="H35" i="15"/>
  <c r="J35" i="15"/>
  <c r="K35" i="15"/>
  <c r="L35" i="15"/>
  <c r="M35" i="15"/>
  <c r="N35" i="15"/>
  <c r="D36" i="15"/>
  <c r="E36" i="15"/>
  <c r="F36" i="15"/>
  <c r="G36" i="15"/>
  <c r="H36" i="15"/>
  <c r="J36" i="15"/>
  <c r="K36" i="15"/>
  <c r="L36" i="15"/>
  <c r="M36" i="15"/>
  <c r="N36" i="15"/>
  <c r="D37" i="15"/>
  <c r="E37" i="15"/>
  <c r="F37" i="15"/>
  <c r="G37" i="15"/>
  <c r="H37" i="15"/>
  <c r="J37" i="15"/>
  <c r="K37" i="15"/>
  <c r="L37" i="15"/>
  <c r="M37" i="15"/>
  <c r="N37" i="15"/>
  <c r="D38" i="15"/>
  <c r="E38" i="15"/>
  <c r="F38" i="15"/>
  <c r="G38" i="15"/>
  <c r="H38" i="15"/>
  <c r="J38" i="15"/>
  <c r="K38" i="15"/>
  <c r="L38" i="15"/>
  <c r="M38" i="15"/>
  <c r="N38" i="15"/>
  <c r="K7" i="15"/>
  <c r="L7" i="15"/>
  <c r="M7" i="15"/>
  <c r="N7" i="15"/>
  <c r="E6" i="15"/>
  <c r="F6" i="15"/>
  <c r="G6" i="15"/>
  <c r="H6" i="15"/>
  <c r="E7" i="15"/>
  <c r="F7" i="15"/>
  <c r="G7" i="15"/>
  <c r="H7" i="15"/>
  <c r="AF7" i="15"/>
  <c r="AF6" i="15"/>
  <c r="D6" i="15"/>
  <c r="J7" i="15"/>
  <c r="D7" i="15"/>
  <c r="J8" i="1"/>
  <c r="K8" i="1"/>
  <c r="L8" i="1"/>
  <c r="M8" i="1"/>
  <c r="N8" i="1"/>
  <c r="J9" i="1"/>
  <c r="K9" i="1"/>
  <c r="L9" i="1"/>
  <c r="M9" i="1"/>
  <c r="N9" i="1"/>
  <c r="J10" i="1"/>
  <c r="K10" i="1"/>
  <c r="L10" i="1"/>
  <c r="M10" i="1"/>
  <c r="N10" i="1"/>
  <c r="J11" i="1"/>
  <c r="K11" i="1"/>
  <c r="L11" i="1"/>
  <c r="M11" i="1"/>
  <c r="N11" i="1"/>
  <c r="J12" i="1"/>
  <c r="K12" i="1"/>
  <c r="L12" i="1"/>
  <c r="M12" i="1"/>
  <c r="N12" i="1"/>
  <c r="J13" i="1"/>
  <c r="K13" i="1"/>
  <c r="L13" i="1"/>
  <c r="M13" i="1"/>
  <c r="N13" i="1"/>
  <c r="J14" i="1"/>
  <c r="K14" i="1"/>
  <c r="L14" i="1"/>
  <c r="M14" i="1"/>
  <c r="N14" i="1"/>
  <c r="J15" i="1"/>
  <c r="K15" i="1"/>
  <c r="L15" i="1"/>
  <c r="M15" i="1"/>
  <c r="N15" i="1"/>
  <c r="J16" i="1"/>
  <c r="K16" i="1"/>
  <c r="L16" i="1"/>
  <c r="M16" i="1"/>
  <c r="N16" i="1"/>
  <c r="J17" i="1"/>
  <c r="K17" i="1"/>
  <c r="L17" i="1"/>
  <c r="M17" i="1"/>
  <c r="N17" i="1"/>
  <c r="J18" i="1"/>
  <c r="K18" i="1"/>
  <c r="L18" i="1"/>
  <c r="M18" i="1"/>
  <c r="N18" i="1"/>
  <c r="J19" i="1"/>
  <c r="K19" i="1"/>
  <c r="L19" i="1"/>
  <c r="M19" i="1"/>
  <c r="N19" i="1"/>
  <c r="J20" i="1"/>
  <c r="K20" i="1"/>
  <c r="L20" i="1"/>
  <c r="M20" i="1"/>
  <c r="N20" i="1"/>
  <c r="J21" i="1"/>
  <c r="K21" i="1"/>
  <c r="L21" i="1"/>
  <c r="M21" i="1"/>
  <c r="N21" i="1"/>
  <c r="J22" i="1"/>
  <c r="K22" i="1"/>
  <c r="L22" i="1"/>
  <c r="M22" i="1"/>
  <c r="N22" i="1"/>
  <c r="J23" i="1"/>
  <c r="K23" i="1"/>
  <c r="L23" i="1"/>
  <c r="M23" i="1"/>
  <c r="N23" i="1"/>
  <c r="J24" i="1"/>
  <c r="K24" i="1"/>
  <c r="L24" i="1"/>
  <c r="M24" i="1"/>
  <c r="N24" i="1"/>
  <c r="J25" i="1"/>
  <c r="K25" i="1"/>
  <c r="L25" i="1"/>
  <c r="M25" i="1"/>
  <c r="N25" i="1"/>
  <c r="J26" i="1"/>
  <c r="K26" i="1"/>
  <c r="L26" i="1"/>
  <c r="M26" i="1"/>
  <c r="N26" i="1"/>
  <c r="J27" i="1"/>
  <c r="K27" i="1"/>
  <c r="L27" i="1"/>
  <c r="M27" i="1"/>
  <c r="N27" i="1"/>
  <c r="J28" i="1"/>
  <c r="K28" i="1"/>
  <c r="L28" i="1"/>
  <c r="M28" i="1"/>
  <c r="N28" i="1"/>
  <c r="J29" i="1"/>
  <c r="K29" i="1"/>
  <c r="L29" i="1"/>
  <c r="M29" i="1"/>
  <c r="N29" i="1"/>
  <c r="J30" i="1"/>
  <c r="K30" i="1"/>
  <c r="L30" i="1"/>
  <c r="M30" i="1"/>
  <c r="N30" i="1"/>
  <c r="J31" i="1"/>
  <c r="K31" i="1"/>
  <c r="L31" i="1"/>
  <c r="M31" i="1"/>
  <c r="N31" i="1"/>
  <c r="J32" i="1"/>
  <c r="K32" i="1"/>
  <c r="L32" i="1"/>
  <c r="M32" i="1"/>
  <c r="N32" i="1"/>
  <c r="J33" i="1"/>
  <c r="K33" i="1"/>
  <c r="L33" i="1"/>
  <c r="M33" i="1"/>
  <c r="N33" i="1"/>
  <c r="J34" i="1"/>
  <c r="K34" i="1"/>
  <c r="L34" i="1"/>
  <c r="M34" i="1"/>
  <c r="N34" i="1"/>
  <c r="J35" i="1"/>
  <c r="K35" i="1"/>
  <c r="L35" i="1"/>
  <c r="M35" i="1"/>
  <c r="N35" i="1"/>
  <c r="J36" i="1"/>
  <c r="K36" i="1"/>
  <c r="L36" i="1"/>
  <c r="M36" i="1"/>
  <c r="N36" i="1"/>
  <c r="J37" i="1"/>
  <c r="K37" i="1"/>
  <c r="L37" i="1"/>
  <c r="M37" i="1"/>
  <c r="N37" i="1"/>
  <c r="J38" i="1"/>
  <c r="K38" i="1"/>
  <c r="L38" i="1"/>
  <c r="M38" i="1"/>
  <c r="N38" i="1"/>
  <c r="K7" i="1"/>
  <c r="L7" i="1"/>
  <c r="M7" i="1"/>
  <c r="N7" i="1"/>
  <c r="J7" i="1"/>
  <c r="E6" i="1"/>
  <c r="F6" i="1"/>
  <c r="G6" i="1"/>
  <c r="H6" i="1"/>
  <c r="D6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1" i="1"/>
  <c r="E11" i="1"/>
  <c r="F11" i="1"/>
  <c r="G11" i="1"/>
  <c r="H11" i="1"/>
  <c r="D12" i="1"/>
  <c r="E12" i="1"/>
  <c r="F12" i="1"/>
  <c r="G12" i="1"/>
  <c r="H12" i="1"/>
  <c r="D13" i="1"/>
  <c r="E13" i="1"/>
  <c r="F13" i="1"/>
  <c r="G13" i="1"/>
  <c r="H13" i="1"/>
  <c r="D14" i="1"/>
  <c r="E14" i="1"/>
  <c r="F14" i="1"/>
  <c r="G14" i="1"/>
  <c r="H14" i="1"/>
  <c r="D15" i="1"/>
  <c r="E15" i="1"/>
  <c r="F15" i="1"/>
  <c r="G15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3" i="1"/>
  <c r="E23" i="1"/>
  <c r="F23" i="1"/>
  <c r="G23" i="1"/>
  <c r="H23" i="1"/>
  <c r="D24" i="1"/>
  <c r="E24" i="1"/>
  <c r="F24" i="1"/>
  <c r="G24" i="1"/>
  <c r="H24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28" i="1"/>
  <c r="E28" i="1"/>
  <c r="F28" i="1"/>
  <c r="G28" i="1"/>
  <c r="H28" i="1"/>
  <c r="D29" i="1"/>
  <c r="E29" i="1"/>
  <c r="F29" i="1"/>
  <c r="G29" i="1"/>
  <c r="H29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3" i="1"/>
  <c r="E33" i="1"/>
  <c r="F33" i="1"/>
  <c r="G33" i="1"/>
  <c r="H33" i="1"/>
  <c r="D34" i="1"/>
  <c r="E34" i="1"/>
  <c r="F34" i="1"/>
  <c r="G34" i="1"/>
  <c r="H34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E7" i="1"/>
  <c r="F7" i="1"/>
  <c r="G7" i="1"/>
  <c r="H7" i="1"/>
  <c r="D7" i="1"/>
  <c r="AN8" i="19"/>
  <c r="AO8" i="19"/>
  <c r="AP8" i="19"/>
  <c r="AQ8" i="19"/>
  <c r="AR8" i="19"/>
  <c r="AT8" i="19"/>
  <c r="AU8" i="19"/>
  <c r="AV8" i="19"/>
  <c r="AW8" i="19"/>
  <c r="AX8" i="19"/>
  <c r="AZ8" i="19"/>
  <c r="BA8" i="19"/>
  <c r="BB8" i="19"/>
  <c r="BC8" i="19"/>
  <c r="BD8" i="19"/>
  <c r="BF8" i="19"/>
  <c r="BG8" i="19"/>
  <c r="BH8" i="19"/>
  <c r="BI8" i="19"/>
  <c r="BJ8" i="19"/>
  <c r="AN9" i="19"/>
  <c r="AO9" i="19"/>
  <c r="AP9" i="19"/>
  <c r="AQ9" i="19"/>
  <c r="AR9" i="19"/>
  <c r="AT9" i="19"/>
  <c r="AU9" i="19"/>
  <c r="AV9" i="19"/>
  <c r="AW9" i="19"/>
  <c r="AX9" i="19"/>
  <c r="AZ9" i="19"/>
  <c r="BA9" i="19"/>
  <c r="BB9" i="19"/>
  <c r="BC9" i="19"/>
  <c r="BD9" i="19"/>
  <c r="BF9" i="19"/>
  <c r="BG9" i="19"/>
  <c r="BH9" i="19"/>
  <c r="BI9" i="19"/>
  <c r="BJ9" i="19"/>
  <c r="AN10" i="19"/>
  <c r="AO10" i="19"/>
  <c r="AP10" i="19"/>
  <c r="AQ10" i="19"/>
  <c r="AR10" i="19"/>
  <c r="AT10" i="19"/>
  <c r="AU10" i="19"/>
  <c r="AV10" i="19"/>
  <c r="AW10" i="19"/>
  <c r="AX10" i="19"/>
  <c r="AZ10" i="19"/>
  <c r="BA10" i="19"/>
  <c r="BB10" i="19"/>
  <c r="BC10" i="19"/>
  <c r="BD10" i="19"/>
  <c r="BF10" i="19"/>
  <c r="BG10" i="19"/>
  <c r="BH10" i="19"/>
  <c r="BI10" i="19"/>
  <c r="BJ10" i="19"/>
  <c r="AN11" i="19"/>
  <c r="AO11" i="19"/>
  <c r="AP11" i="19"/>
  <c r="AQ11" i="19"/>
  <c r="AR11" i="19"/>
  <c r="AT11" i="19"/>
  <c r="AU11" i="19"/>
  <c r="AV11" i="19"/>
  <c r="AW11" i="19"/>
  <c r="AX11" i="19"/>
  <c r="AZ11" i="19"/>
  <c r="BA11" i="19"/>
  <c r="BB11" i="19"/>
  <c r="BC11" i="19"/>
  <c r="BD11" i="19"/>
  <c r="BF11" i="19"/>
  <c r="BG11" i="19"/>
  <c r="BH11" i="19"/>
  <c r="BI11" i="19"/>
  <c r="BJ11" i="19"/>
  <c r="AN12" i="19"/>
  <c r="AO12" i="19"/>
  <c r="AP12" i="19"/>
  <c r="AQ12" i="19"/>
  <c r="AR12" i="19"/>
  <c r="AT12" i="19"/>
  <c r="AU12" i="19"/>
  <c r="AV12" i="19"/>
  <c r="AW12" i="19"/>
  <c r="AX12" i="19"/>
  <c r="AZ12" i="19"/>
  <c r="BA12" i="19"/>
  <c r="BB12" i="19"/>
  <c r="BC12" i="19"/>
  <c r="BD12" i="19"/>
  <c r="BF12" i="19"/>
  <c r="BG12" i="19"/>
  <c r="BH12" i="19"/>
  <c r="BI12" i="19"/>
  <c r="BJ12" i="19"/>
  <c r="AN13" i="19"/>
  <c r="AO13" i="19"/>
  <c r="AP13" i="19"/>
  <c r="AQ13" i="19"/>
  <c r="AR13" i="19"/>
  <c r="AT13" i="19"/>
  <c r="AU13" i="19"/>
  <c r="AV13" i="19"/>
  <c r="AW13" i="19"/>
  <c r="AX13" i="19"/>
  <c r="AZ13" i="19"/>
  <c r="BA13" i="19"/>
  <c r="BB13" i="19"/>
  <c r="BC13" i="19"/>
  <c r="BD13" i="19"/>
  <c r="BF13" i="19"/>
  <c r="BG13" i="19"/>
  <c r="BH13" i="19"/>
  <c r="BI13" i="19"/>
  <c r="BJ13" i="19"/>
  <c r="AN14" i="19"/>
  <c r="AO14" i="19"/>
  <c r="AP14" i="19"/>
  <c r="AQ14" i="19"/>
  <c r="AR14" i="19"/>
  <c r="AT14" i="19"/>
  <c r="AU14" i="19"/>
  <c r="AV14" i="19"/>
  <c r="AW14" i="19"/>
  <c r="AX14" i="19"/>
  <c r="AZ14" i="19"/>
  <c r="BA14" i="19"/>
  <c r="BB14" i="19"/>
  <c r="BC14" i="19"/>
  <c r="BD14" i="19"/>
  <c r="BF14" i="19"/>
  <c r="BG14" i="19"/>
  <c r="BH14" i="19"/>
  <c r="BI14" i="19"/>
  <c r="BJ14" i="19"/>
  <c r="AN15" i="19"/>
  <c r="AO15" i="19"/>
  <c r="AP15" i="19"/>
  <c r="AQ15" i="19"/>
  <c r="AR15" i="19"/>
  <c r="AT15" i="19"/>
  <c r="AU15" i="19"/>
  <c r="AV15" i="19"/>
  <c r="AW15" i="19"/>
  <c r="AX15" i="19"/>
  <c r="AZ15" i="19"/>
  <c r="BA15" i="19"/>
  <c r="BB15" i="19"/>
  <c r="BC15" i="19"/>
  <c r="BD15" i="19"/>
  <c r="BF15" i="19"/>
  <c r="BG15" i="19"/>
  <c r="BH15" i="19"/>
  <c r="BI15" i="19"/>
  <c r="BJ15" i="19"/>
  <c r="AN16" i="19"/>
  <c r="AO16" i="19"/>
  <c r="AP16" i="19"/>
  <c r="AQ16" i="19"/>
  <c r="AR16" i="19"/>
  <c r="AT16" i="19"/>
  <c r="AU16" i="19"/>
  <c r="AV16" i="19"/>
  <c r="AW16" i="19"/>
  <c r="AX16" i="19"/>
  <c r="AZ16" i="19"/>
  <c r="BA16" i="19"/>
  <c r="BB16" i="19"/>
  <c r="BC16" i="19"/>
  <c r="BD16" i="19"/>
  <c r="BF16" i="19"/>
  <c r="BG16" i="19"/>
  <c r="BH16" i="19"/>
  <c r="BI16" i="19"/>
  <c r="BJ16" i="19"/>
  <c r="AN17" i="19"/>
  <c r="AO17" i="19"/>
  <c r="AP17" i="19"/>
  <c r="AQ17" i="19"/>
  <c r="AR17" i="19"/>
  <c r="AT17" i="19"/>
  <c r="AU17" i="19"/>
  <c r="AV17" i="19"/>
  <c r="AW17" i="19"/>
  <c r="AX17" i="19"/>
  <c r="AZ17" i="19"/>
  <c r="BA17" i="19"/>
  <c r="BB17" i="19"/>
  <c r="BC17" i="19"/>
  <c r="BD17" i="19"/>
  <c r="BF17" i="19"/>
  <c r="BG17" i="19"/>
  <c r="BH17" i="19"/>
  <c r="BI17" i="19"/>
  <c r="BJ17" i="19"/>
  <c r="AN18" i="19"/>
  <c r="AO18" i="19"/>
  <c r="AP18" i="19"/>
  <c r="AQ18" i="19"/>
  <c r="AR18" i="19"/>
  <c r="AT18" i="19"/>
  <c r="AU18" i="19"/>
  <c r="AV18" i="19"/>
  <c r="AW18" i="19"/>
  <c r="AX18" i="19"/>
  <c r="AZ18" i="19"/>
  <c r="BA18" i="19"/>
  <c r="BB18" i="19"/>
  <c r="BC18" i="19"/>
  <c r="BD18" i="19"/>
  <c r="BF18" i="19"/>
  <c r="BG18" i="19"/>
  <c r="BH18" i="19"/>
  <c r="BI18" i="19"/>
  <c r="BJ18" i="19"/>
  <c r="AN19" i="19"/>
  <c r="AO19" i="19"/>
  <c r="AP19" i="19"/>
  <c r="AQ19" i="19"/>
  <c r="AR19" i="19"/>
  <c r="AT19" i="19"/>
  <c r="AU19" i="19"/>
  <c r="AV19" i="19"/>
  <c r="AW19" i="19"/>
  <c r="AX19" i="19"/>
  <c r="AZ19" i="19"/>
  <c r="BA19" i="19"/>
  <c r="BB19" i="19"/>
  <c r="BC19" i="19"/>
  <c r="BD19" i="19"/>
  <c r="BF19" i="19"/>
  <c r="BG19" i="19"/>
  <c r="BH19" i="19"/>
  <c r="BI19" i="19"/>
  <c r="BJ19" i="19"/>
  <c r="AN20" i="19"/>
  <c r="AO20" i="19"/>
  <c r="AP20" i="19"/>
  <c r="AQ20" i="19"/>
  <c r="AR20" i="19"/>
  <c r="AT20" i="19"/>
  <c r="AU20" i="19"/>
  <c r="AV20" i="19"/>
  <c r="AW20" i="19"/>
  <c r="AX20" i="19"/>
  <c r="AZ20" i="19"/>
  <c r="BA20" i="19"/>
  <c r="BB20" i="19"/>
  <c r="BC20" i="19"/>
  <c r="BD20" i="19"/>
  <c r="BF20" i="19"/>
  <c r="BG20" i="19"/>
  <c r="BH20" i="19"/>
  <c r="BI20" i="19"/>
  <c r="BJ20" i="19"/>
  <c r="AN21" i="19"/>
  <c r="AO21" i="19"/>
  <c r="AP21" i="19"/>
  <c r="AQ21" i="19"/>
  <c r="AR21" i="19"/>
  <c r="AT21" i="19"/>
  <c r="AU21" i="19"/>
  <c r="AV21" i="19"/>
  <c r="AW21" i="19"/>
  <c r="AX21" i="19"/>
  <c r="AZ21" i="19"/>
  <c r="BA21" i="19"/>
  <c r="BB21" i="19"/>
  <c r="BC21" i="19"/>
  <c r="BD21" i="19"/>
  <c r="BF21" i="19"/>
  <c r="BG21" i="19"/>
  <c r="BH21" i="19"/>
  <c r="BI21" i="19"/>
  <c r="BJ21" i="19"/>
  <c r="AN22" i="19"/>
  <c r="AO22" i="19"/>
  <c r="AP22" i="19"/>
  <c r="AQ22" i="19"/>
  <c r="AR22" i="19"/>
  <c r="AT22" i="19"/>
  <c r="AU22" i="19"/>
  <c r="AV22" i="19"/>
  <c r="AW22" i="19"/>
  <c r="AX22" i="19"/>
  <c r="AZ22" i="19"/>
  <c r="BA22" i="19"/>
  <c r="BB22" i="19"/>
  <c r="BC22" i="19"/>
  <c r="BD22" i="19"/>
  <c r="BF22" i="19"/>
  <c r="BG22" i="19"/>
  <c r="BH22" i="19"/>
  <c r="BI22" i="19"/>
  <c r="BJ22" i="19"/>
  <c r="AN23" i="19"/>
  <c r="AO23" i="19"/>
  <c r="AP23" i="19"/>
  <c r="AQ23" i="19"/>
  <c r="AR23" i="19"/>
  <c r="AT23" i="19"/>
  <c r="AU23" i="19"/>
  <c r="AV23" i="19"/>
  <c r="AW23" i="19"/>
  <c r="AX23" i="19"/>
  <c r="AZ23" i="19"/>
  <c r="BA23" i="19"/>
  <c r="BB23" i="19"/>
  <c r="BC23" i="19"/>
  <c r="BD23" i="19"/>
  <c r="BF23" i="19"/>
  <c r="BG23" i="19"/>
  <c r="BH23" i="19"/>
  <c r="BI23" i="19"/>
  <c r="BJ23" i="19"/>
  <c r="AN24" i="19"/>
  <c r="AO24" i="19"/>
  <c r="AP24" i="19"/>
  <c r="AQ24" i="19"/>
  <c r="AR24" i="19"/>
  <c r="AT24" i="19"/>
  <c r="AU24" i="19"/>
  <c r="AV24" i="19"/>
  <c r="AW24" i="19"/>
  <c r="AX24" i="19"/>
  <c r="AZ24" i="19"/>
  <c r="BA24" i="19"/>
  <c r="BB24" i="19"/>
  <c r="BC24" i="19"/>
  <c r="BD24" i="19"/>
  <c r="BF24" i="19"/>
  <c r="BG24" i="19"/>
  <c r="BH24" i="19"/>
  <c r="BI24" i="19"/>
  <c r="BJ24" i="19"/>
  <c r="AN25" i="19"/>
  <c r="AO25" i="19"/>
  <c r="AP25" i="19"/>
  <c r="AQ25" i="19"/>
  <c r="AR25" i="19"/>
  <c r="AT25" i="19"/>
  <c r="AU25" i="19"/>
  <c r="AV25" i="19"/>
  <c r="AW25" i="19"/>
  <c r="AX25" i="19"/>
  <c r="AZ25" i="19"/>
  <c r="BA25" i="19"/>
  <c r="BB25" i="19"/>
  <c r="BC25" i="19"/>
  <c r="BD25" i="19"/>
  <c r="BF25" i="19"/>
  <c r="BG25" i="19"/>
  <c r="BH25" i="19"/>
  <c r="BI25" i="19"/>
  <c r="BJ25" i="19"/>
  <c r="AN26" i="19"/>
  <c r="AO26" i="19"/>
  <c r="AP26" i="19"/>
  <c r="AQ26" i="19"/>
  <c r="AR26" i="19"/>
  <c r="AT26" i="19"/>
  <c r="AU26" i="19"/>
  <c r="AV26" i="19"/>
  <c r="AW26" i="19"/>
  <c r="AX26" i="19"/>
  <c r="AZ26" i="19"/>
  <c r="BA26" i="19"/>
  <c r="BB26" i="19"/>
  <c r="BC26" i="19"/>
  <c r="BD26" i="19"/>
  <c r="BF26" i="19"/>
  <c r="BG26" i="19"/>
  <c r="BH26" i="19"/>
  <c r="BI26" i="19"/>
  <c r="BJ26" i="19"/>
  <c r="AN27" i="19"/>
  <c r="AO27" i="19"/>
  <c r="AP27" i="19"/>
  <c r="AQ27" i="19"/>
  <c r="AR27" i="19"/>
  <c r="AT27" i="19"/>
  <c r="AU27" i="19"/>
  <c r="AV27" i="19"/>
  <c r="AW27" i="19"/>
  <c r="AX27" i="19"/>
  <c r="AZ27" i="19"/>
  <c r="BA27" i="19"/>
  <c r="BB27" i="19"/>
  <c r="BC27" i="19"/>
  <c r="BD27" i="19"/>
  <c r="BF27" i="19"/>
  <c r="BG27" i="19"/>
  <c r="BH27" i="19"/>
  <c r="BI27" i="19"/>
  <c r="BJ27" i="19"/>
  <c r="AN28" i="19"/>
  <c r="AO28" i="19"/>
  <c r="AP28" i="19"/>
  <c r="AQ28" i="19"/>
  <c r="AR28" i="19"/>
  <c r="AT28" i="19"/>
  <c r="AU28" i="19"/>
  <c r="AV28" i="19"/>
  <c r="AW28" i="19"/>
  <c r="AX28" i="19"/>
  <c r="AZ28" i="19"/>
  <c r="BA28" i="19"/>
  <c r="BB28" i="19"/>
  <c r="BC28" i="19"/>
  <c r="BD28" i="19"/>
  <c r="BF28" i="19"/>
  <c r="BG28" i="19"/>
  <c r="BH28" i="19"/>
  <c r="BI28" i="19"/>
  <c r="BJ28" i="19"/>
  <c r="AN29" i="19"/>
  <c r="AO29" i="19"/>
  <c r="AP29" i="19"/>
  <c r="AQ29" i="19"/>
  <c r="AR29" i="19"/>
  <c r="AT29" i="19"/>
  <c r="AU29" i="19"/>
  <c r="AV29" i="19"/>
  <c r="AW29" i="19"/>
  <c r="AX29" i="19"/>
  <c r="AZ29" i="19"/>
  <c r="BA29" i="19"/>
  <c r="BB29" i="19"/>
  <c r="BC29" i="19"/>
  <c r="BD29" i="19"/>
  <c r="BF29" i="19"/>
  <c r="BG29" i="19"/>
  <c r="BH29" i="19"/>
  <c r="BI29" i="19"/>
  <c r="BJ29" i="19"/>
  <c r="AN30" i="19"/>
  <c r="AO30" i="19"/>
  <c r="AP30" i="19"/>
  <c r="AQ30" i="19"/>
  <c r="AR30" i="19"/>
  <c r="AT30" i="19"/>
  <c r="AU30" i="19"/>
  <c r="AV30" i="19"/>
  <c r="AW30" i="19"/>
  <c r="AX30" i="19"/>
  <c r="AZ30" i="19"/>
  <c r="BA30" i="19"/>
  <c r="BB30" i="19"/>
  <c r="BC30" i="19"/>
  <c r="BD30" i="19"/>
  <c r="BF30" i="19"/>
  <c r="BG30" i="19"/>
  <c r="BH30" i="19"/>
  <c r="BI30" i="19"/>
  <c r="BJ30" i="19"/>
  <c r="AN31" i="19"/>
  <c r="AO31" i="19"/>
  <c r="AP31" i="19"/>
  <c r="AQ31" i="19"/>
  <c r="AR31" i="19"/>
  <c r="AT31" i="19"/>
  <c r="AU31" i="19"/>
  <c r="AV31" i="19"/>
  <c r="AW31" i="19"/>
  <c r="AX31" i="19"/>
  <c r="AZ31" i="19"/>
  <c r="BA31" i="19"/>
  <c r="BB31" i="19"/>
  <c r="BC31" i="19"/>
  <c r="BD31" i="19"/>
  <c r="BF31" i="19"/>
  <c r="BG31" i="19"/>
  <c r="BH31" i="19"/>
  <c r="BI31" i="19"/>
  <c r="BJ31" i="19"/>
  <c r="AN32" i="19"/>
  <c r="AO32" i="19"/>
  <c r="AP32" i="19"/>
  <c r="AQ32" i="19"/>
  <c r="AR32" i="19"/>
  <c r="AT32" i="19"/>
  <c r="AU32" i="19"/>
  <c r="AV32" i="19"/>
  <c r="AW32" i="19"/>
  <c r="AX32" i="19"/>
  <c r="AZ32" i="19"/>
  <c r="BA32" i="19"/>
  <c r="BB32" i="19"/>
  <c r="BC32" i="19"/>
  <c r="BD32" i="19"/>
  <c r="BF32" i="19"/>
  <c r="BG32" i="19"/>
  <c r="BH32" i="19"/>
  <c r="BI32" i="19"/>
  <c r="BJ32" i="19"/>
  <c r="AN33" i="19"/>
  <c r="AO33" i="19"/>
  <c r="AP33" i="19"/>
  <c r="AQ33" i="19"/>
  <c r="AR33" i="19"/>
  <c r="AT33" i="19"/>
  <c r="AU33" i="19"/>
  <c r="AV33" i="19"/>
  <c r="AW33" i="19"/>
  <c r="AX33" i="19"/>
  <c r="AZ33" i="19"/>
  <c r="BA33" i="19"/>
  <c r="BB33" i="19"/>
  <c r="BC33" i="19"/>
  <c r="BD33" i="19"/>
  <c r="BF33" i="19"/>
  <c r="BG33" i="19"/>
  <c r="BH33" i="19"/>
  <c r="BI33" i="19"/>
  <c r="BJ33" i="19"/>
  <c r="AN34" i="19"/>
  <c r="AO34" i="19"/>
  <c r="AP34" i="19"/>
  <c r="AQ34" i="19"/>
  <c r="AR34" i="19"/>
  <c r="AT34" i="19"/>
  <c r="AU34" i="19"/>
  <c r="AV34" i="19"/>
  <c r="AW34" i="19"/>
  <c r="AX34" i="19"/>
  <c r="AZ34" i="19"/>
  <c r="BA34" i="19"/>
  <c r="BB34" i="19"/>
  <c r="BC34" i="19"/>
  <c r="BD34" i="19"/>
  <c r="BF34" i="19"/>
  <c r="BG34" i="19"/>
  <c r="BH34" i="19"/>
  <c r="BI34" i="19"/>
  <c r="BJ34" i="19"/>
  <c r="AN35" i="19"/>
  <c r="AO35" i="19"/>
  <c r="AP35" i="19"/>
  <c r="AQ35" i="19"/>
  <c r="AR35" i="19"/>
  <c r="AT35" i="19"/>
  <c r="AU35" i="19"/>
  <c r="AV35" i="19"/>
  <c r="AW35" i="19"/>
  <c r="AX35" i="19"/>
  <c r="AZ35" i="19"/>
  <c r="BA35" i="19"/>
  <c r="BB35" i="19"/>
  <c r="BC35" i="19"/>
  <c r="BD35" i="19"/>
  <c r="BF35" i="19"/>
  <c r="BG35" i="19"/>
  <c r="BH35" i="19"/>
  <c r="BI35" i="19"/>
  <c r="BJ35" i="19"/>
  <c r="AN36" i="19"/>
  <c r="AO36" i="19"/>
  <c r="AP36" i="19"/>
  <c r="AQ36" i="19"/>
  <c r="AR36" i="19"/>
  <c r="AT36" i="19"/>
  <c r="AU36" i="19"/>
  <c r="AV36" i="19"/>
  <c r="AW36" i="19"/>
  <c r="AX36" i="19"/>
  <c r="AZ36" i="19"/>
  <c r="BA36" i="19"/>
  <c r="BB36" i="19"/>
  <c r="BC36" i="19"/>
  <c r="BD36" i="19"/>
  <c r="BF36" i="19"/>
  <c r="BG36" i="19"/>
  <c r="BH36" i="19"/>
  <c r="BI36" i="19"/>
  <c r="BJ36" i="19"/>
  <c r="AN37" i="19"/>
  <c r="AO37" i="19"/>
  <c r="AP37" i="19"/>
  <c r="AQ37" i="19"/>
  <c r="AR37" i="19"/>
  <c r="AT37" i="19"/>
  <c r="AU37" i="19"/>
  <c r="AV37" i="19"/>
  <c r="AW37" i="19"/>
  <c r="AX37" i="19"/>
  <c r="AZ37" i="19"/>
  <c r="BA37" i="19"/>
  <c r="BB37" i="19"/>
  <c r="BC37" i="19"/>
  <c r="BD37" i="19"/>
  <c r="BF37" i="19"/>
  <c r="BG37" i="19"/>
  <c r="BH37" i="19"/>
  <c r="BI37" i="19"/>
  <c r="BJ37" i="19"/>
  <c r="AN38" i="19"/>
  <c r="AO38" i="19"/>
  <c r="AP38" i="19"/>
  <c r="AQ38" i="19"/>
  <c r="AR38" i="19"/>
  <c r="AT38" i="19"/>
  <c r="AU38" i="19"/>
  <c r="AV38" i="19"/>
  <c r="AW38" i="19"/>
  <c r="AX38" i="19"/>
  <c r="AZ38" i="19"/>
  <c r="BA38" i="19"/>
  <c r="BB38" i="19"/>
  <c r="BC38" i="19"/>
  <c r="BD38" i="19"/>
  <c r="BF38" i="19"/>
  <c r="BG38" i="19"/>
  <c r="BH38" i="19"/>
  <c r="BI38" i="19"/>
  <c r="BJ38" i="19"/>
  <c r="BG7" i="19"/>
  <c r="BH7" i="19"/>
  <c r="BI7" i="19"/>
  <c r="BJ7" i="19"/>
  <c r="BA6" i="19"/>
  <c r="BB6" i="19"/>
  <c r="BC6" i="19"/>
  <c r="BD6" i="19"/>
  <c r="BA7" i="19"/>
  <c r="BB7" i="19"/>
  <c r="BC7" i="19"/>
  <c r="BD7" i="19"/>
  <c r="AU7" i="19"/>
  <c r="AV7" i="19"/>
  <c r="AW7" i="19"/>
  <c r="AX7" i="19"/>
  <c r="AO6" i="19"/>
  <c r="AP6" i="19"/>
  <c r="AQ6" i="19"/>
  <c r="AR6" i="19"/>
  <c r="AO7" i="19"/>
  <c r="AP7" i="19"/>
  <c r="AQ7" i="19"/>
  <c r="AR7" i="19"/>
  <c r="BF7" i="19"/>
  <c r="AZ7" i="19"/>
  <c r="AZ6" i="19"/>
  <c r="AT7" i="19"/>
  <c r="AN7" i="19"/>
  <c r="AN6" i="19"/>
  <c r="P8" i="19"/>
  <c r="Q8" i="19"/>
  <c r="R8" i="19"/>
  <c r="S8" i="19"/>
  <c r="T8" i="19"/>
  <c r="V8" i="19"/>
  <c r="W8" i="19"/>
  <c r="X8" i="19"/>
  <c r="Y8" i="19"/>
  <c r="Z8" i="19"/>
  <c r="P9" i="19"/>
  <c r="Q9" i="19"/>
  <c r="R9" i="19"/>
  <c r="S9" i="19"/>
  <c r="T9" i="19"/>
  <c r="V9" i="19"/>
  <c r="W9" i="19"/>
  <c r="X9" i="19"/>
  <c r="Y9" i="19"/>
  <c r="Z9" i="19"/>
  <c r="P10" i="19"/>
  <c r="Q10" i="19"/>
  <c r="R10" i="19"/>
  <c r="S10" i="19"/>
  <c r="T10" i="19"/>
  <c r="V10" i="19"/>
  <c r="W10" i="19"/>
  <c r="X10" i="19"/>
  <c r="Y10" i="19"/>
  <c r="Z10" i="19"/>
  <c r="P11" i="19"/>
  <c r="Q11" i="19"/>
  <c r="R11" i="19"/>
  <c r="S11" i="19"/>
  <c r="T11" i="19"/>
  <c r="V11" i="19"/>
  <c r="W11" i="19"/>
  <c r="X11" i="19"/>
  <c r="Y11" i="19"/>
  <c r="Z11" i="19"/>
  <c r="P12" i="19"/>
  <c r="Q12" i="19"/>
  <c r="R12" i="19"/>
  <c r="S12" i="19"/>
  <c r="T12" i="19"/>
  <c r="V12" i="19"/>
  <c r="W12" i="19"/>
  <c r="X12" i="19"/>
  <c r="Y12" i="19"/>
  <c r="Z12" i="19"/>
  <c r="P13" i="19"/>
  <c r="Q13" i="19"/>
  <c r="R13" i="19"/>
  <c r="S13" i="19"/>
  <c r="T13" i="19"/>
  <c r="V13" i="19"/>
  <c r="W13" i="19"/>
  <c r="X13" i="19"/>
  <c r="Y13" i="19"/>
  <c r="Z13" i="19"/>
  <c r="P14" i="19"/>
  <c r="Q14" i="19"/>
  <c r="R14" i="19"/>
  <c r="S14" i="19"/>
  <c r="T14" i="19"/>
  <c r="V14" i="19"/>
  <c r="W14" i="19"/>
  <c r="X14" i="19"/>
  <c r="Y14" i="19"/>
  <c r="Z14" i="19"/>
  <c r="P15" i="19"/>
  <c r="Q15" i="19"/>
  <c r="R15" i="19"/>
  <c r="S15" i="19"/>
  <c r="T15" i="19"/>
  <c r="V15" i="19"/>
  <c r="W15" i="19"/>
  <c r="X15" i="19"/>
  <c r="Y15" i="19"/>
  <c r="Z15" i="19"/>
  <c r="P16" i="19"/>
  <c r="Q16" i="19"/>
  <c r="R16" i="19"/>
  <c r="S16" i="19"/>
  <c r="T16" i="19"/>
  <c r="V16" i="19"/>
  <c r="W16" i="19"/>
  <c r="X16" i="19"/>
  <c r="Y16" i="19"/>
  <c r="Z16" i="19"/>
  <c r="P17" i="19"/>
  <c r="Q17" i="19"/>
  <c r="R17" i="19"/>
  <c r="S17" i="19"/>
  <c r="T17" i="19"/>
  <c r="V17" i="19"/>
  <c r="W17" i="19"/>
  <c r="X17" i="19"/>
  <c r="Y17" i="19"/>
  <c r="Z17" i="19"/>
  <c r="P18" i="19"/>
  <c r="Q18" i="19"/>
  <c r="R18" i="19"/>
  <c r="S18" i="19"/>
  <c r="T18" i="19"/>
  <c r="V18" i="19"/>
  <c r="W18" i="19"/>
  <c r="X18" i="19"/>
  <c r="Y18" i="19"/>
  <c r="Z18" i="19"/>
  <c r="P19" i="19"/>
  <c r="Q19" i="19"/>
  <c r="R19" i="19"/>
  <c r="S19" i="19"/>
  <c r="T19" i="19"/>
  <c r="V19" i="19"/>
  <c r="W19" i="19"/>
  <c r="X19" i="19"/>
  <c r="Y19" i="19"/>
  <c r="Z19" i="19"/>
  <c r="P20" i="19"/>
  <c r="Q20" i="19"/>
  <c r="R20" i="19"/>
  <c r="S20" i="19"/>
  <c r="T20" i="19"/>
  <c r="V20" i="19"/>
  <c r="W20" i="19"/>
  <c r="X20" i="19"/>
  <c r="Y20" i="19"/>
  <c r="Z20" i="19"/>
  <c r="P21" i="19"/>
  <c r="Q21" i="19"/>
  <c r="R21" i="19"/>
  <c r="S21" i="19"/>
  <c r="T21" i="19"/>
  <c r="V21" i="19"/>
  <c r="W21" i="19"/>
  <c r="X21" i="19"/>
  <c r="Y21" i="19"/>
  <c r="Z21" i="19"/>
  <c r="P22" i="19"/>
  <c r="Q22" i="19"/>
  <c r="R22" i="19"/>
  <c r="S22" i="19"/>
  <c r="T22" i="19"/>
  <c r="V22" i="19"/>
  <c r="W22" i="19"/>
  <c r="X22" i="19"/>
  <c r="Y22" i="19"/>
  <c r="Z22" i="19"/>
  <c r="P23" i="19"/>
  <c r="Q23" i="19"/>
  <c r="R23" i="19"/>
  <c r="S23" i="19"/>
  <c r="T23" i="19"/>
  <c r="V23" i="19"/>
  <c r="W23" i="19"/>
  <c r="X23" i="19"/>
  <c r="Y23" i="19"/>
  <c r="Z23" i="19"/>
  <c r="P24" i="19"/>
  <c r="Q24" i="19"/>
  <c r="R24" i="19"/>
  <c r="S24" i="19"/>
  <c r="T24" i="19"/>
  <c r="V24" i="19"/>
  <c r="W24" i="19"/>
  <c r="X24" i="19"/>
  <c r="Y24" i="19"/>
  <c r="Z24" i="19"/>
  <c r="P25" i="19"/>
  <c r="Q25" i="19"/>
  <c r="R25" i="19"/>
  <c r="S25" i="19"/>
  <c r="T25" i="19"/>
  <c r="V25" i="19"/>
  <c r="W25" i="19"/>
  <c r="X25" i="19"/>
  <c r="Y25" i="19"/>
  <c r="Z25" i="19"/>
  <c r="P26" i="19"/>
  <c r="Q26" i="19"/>
  <c r="R26" i="19"/>
  <c r="S26" i="19"/>
  <c r="T26" i="19"/>
  <c r="V26" i="19"/>
  <c r="W26" i="19"/>
  <c r="X26" i="19"/>
  <c r="Y26" i="19"/>
  <c r="Z26" i="19"/>
  <c r="P27" i="19"/>
  <c r="Q27" i="19"/>
  <c r="R27" i="19"/>
  <c r="S27" i="19"/>
  <c r="T27" i="19"/>
  <c r="V27" i="19"/>
  <c r="W27" i="19"/>
  <c r="X27" i="19"/>
  <c r="Y27" i="19"/>
  <c r="Z27" i="19"/>
  <c r="P28" i="19"/>
  <c r="Q28" i="19"/>
  <c r="R28" i="19"/>
  <c r="S28" i="19"/>
  <c r="T28" i="19"/>
  <c r="V28" i="19"/>
  <c r="W28" i="19"/>
  <c r="X28" i="19"/>
  <c r="Y28" i="19"/>
  <c r="Z28" i="19"/>
  <c r="P29" i="19"/>
  <c r="Q29" i="19"/>
  <c r="R29" i="19"/>
  <c r="S29" i="19"/>
  <c r="T29" i="19"/>
  <c r="V29" i="19"/>
  <c r="W29" i="19"/>
  <c r="X29" i="19"/>
  <c r="Y29" i="19"/>
  <c r="Z29" i="19"/>
  <c r="P30" i="19"/>
  <c r="Q30" i="19"/>
  <c r="R30" i="19"/>
  <c r="S30" i="19"/>
  <c r="T30" i="19"/>
  <c r="V30" i="19"/>
  <c r="W30" i="19"/>
  <c r="X30" i="19"/>
  <c r="Y30" i="19"/>
  <c r="Z30" i="19"/>
  <c r="P31" i="19"/>
  <c r="Q31" i="19"/>
  <c r="R31" i="19"/>
  <c r="S31" i="19"/>
  <c r="T31" i="19"/>
  <c r="V31" i="19"/>
  <c r="W31" i="19"/>
  <c r="X31" i="19"/>
  <c r="Y31" i="19"/>
  <c r="Z31" i="19"/>
  <c r="P32" i="19"/>
  <c r="Q32" i="19"/>
  <c r="R32" i="19"/>
  <c r="S32" i="19"/>
  <c r="T32" i="19"/>
  <c r="V32" i="19"/>
  <c r="W32" i="19"/>
  <c r="X32" i="19"/>
  <c r="Y32" i="19"/>
  <c r="Z32" i="19"/>
  <c r="P33" i="19"/>
  <c r="Q33" i="19"/>
  <c r="R33" i="19"/>
  <c r="S33" i="19"/>
  <c r="T33" i="19"/>
  <c r="V33" i="19"/>
  <c r="W33" i="19"/>
  <c r="X33" i="19"/>
  <c r="Y33" i="19"/>
  <c r="Z33" i="19"/>
  <c r="P34" i="19"/>
  <c r="Q34" i="19"/>
  <c r="R34" i="19"/>
  <c r="S34" i="19"/>
  <c r="T34" i="19"/>
  <c r="V34" i="19"/>
  <c r="W34" i="19"/>
  <c r="X34" i="19"/>
  <c r="Y34" i="19"/>
  <c r="Z34" i="19"/>
  <c r="P35" i="19"/>
  <c r="Q35" i="19"/>
  <c r="R35" i="19"/>
  <c r="S35" i="19"/>
  <c r="T35" i="19"/>
  <c r="V35" i="19"/>
  <c r="W35" i="19"/>
  <c r="X35" i="19"/>
  <c r="Y35" i="19"/>
  <c r="Z35" i="19"/>
  <c r="P36" i="19"/>
  <c r="Q36" i="19"/>
  <c r="R36" i="19"/>
  <c r="S36" i="19"/>
  <c r="T36" i="19"/>
  <c r="V36" i="19"/>
  <c r="W36" i="19"/>
  <c r="X36" i="19"/>
  <c r="Y36" i="19"/>
  <c r="Z36" i="19"/>
  <c r="P37" i="19"/>
  <c r="Q37" i="19"/>
  <c r="R37" i="19"/>
  <c r="S37" i="19"/>
  <c r="T37" i="19"/>
  <c r="V37" i="19"/>
  <c r="W37" i="19"/>
  <c r="X37" i="19"/>
  <c r="Y37" i="19"/>
  <c r="Z37" i="19"/>
  <c r="P38" i="19"/>
  <c r="Q38" i="19"/>
  <c r="R38" i="19"/>
  <c r="S38" i="19"/>
  <c r="T38" i="19"/>
  <c r="V38" i="19"/>
  <c r="W38" i="19"/>
  <c r="X38" i="19"/>
  <c r="Y38" i="19"/>
  <c r="Z38" i="19"/>
  <c r="W7" i="19"/>
  <c r="X7" i="19"/>
  <c r="Y7" i="19"/>
  <c r="Z7" i="19"/>
  <c r="Q6" i="19"/>
  <c r="R6" i="19"/>
  <c r="S6" i="19"/>
  <c r="T6" i="19"/>
  <c r="Q7" i="19"/>
  <c r="R7" i="19"/>
  <c r="S7" i="19"/>
  <c r="T7" i="19"/>
  <c r="P6" i="19"/>
  <c r="P7" i="19"/>
  <c r="V7" i="19"/>
  <c r="AB8" i="19"/>
  <c r="AC8" i="19"/>
  <c r="AD8" i="19"/>
  <c r="AE8" i="19"/>
  <c r="AF8" i="19"/>
  <c r="AH8" i="19"/>
  <c r="AI8" i="19"/>
  <c r="AJ8" i="19"/>
  <c r="AK8" i="19"/>
  <c r="AL8" i="19"/>
  <c r="AB9" i="19"/>
  <c r="AC9" i="19"/>
  <c r="AD9" i="19"/>
  <c r="AE9" i="19"/>
  <c r="AF9" i="19"/>
  <c r="AH9" i="19"/>
  <c r="AI9" i="19"/>
  <c r="AJ9" i="19"/>
  <c r="AK9" i="19"/>
  <c r="AL9" i="19"/>
  <c r="AB10" i="19"/>
  <c r="AC10" i="19"/>
  <c r="AD10" i="19"/>
  <c r="AE10" i="19"/>
  <c r="AF10" i="19"/>
  <c r="AH10" i="19"/>
  <c r="AI10" i="19"/>
  <c r="AJ10" i="19"/>
  <c r="AK10" i="19"/>
  <c r="AL10" i="19"/>
  <c r="AB11" i="19"/>
  <c r="AC11" i="19"/>
  <c r="AD11" i="19"/>
  <c r="AE11" i="19"/>
  <c r="AF11" i="19"/>
  <c r="AH11" i="19"/>
  <c r="AI11" i="19"/>
  <c r="AJ11" i="19"/>
  <c r="AK11" i="19"/>
  <c r="AL11" i="19"/>
  <c r="AB12" i="19"/>
  <c r="AC12" i="19"/>
  <c r="AD12" i="19"/>
  <c r="AE12" i="19"/>
  <c r="AF12" i="19"/>
  <c r="AH12" i="19"/>
  <c r="AI12" i="19"/>
  <c r="AJ12" i="19"/>
  <c r="AK12" i="19"/>
  <c r="AL12" i="19"/>
  <c r="AB13" i="19"/>
  <c r="AC13" i="19"/>
  <c r="AD13" i="19"/>
  <c r="AE13" i="19"/>
  <c r="AF13" i="19"/>
  <c r="AH13" i="19"/>
  <c r="AI13" i="19"/>
  <c r="AJ13" i="19"/>
  <c r="AK13" i="19"/>
  <c r="AL13" i="19"/>
  <c r="AB14" i="19"/>
  <c r="AC14" i="19"/>
  <c r="AD14" i="19"/>
  <c r="AE14" i="19"/>
  <c r="AF14" i="19"/>
  <c r="AH14" i="19"/>
  <c r="AI14" i="19"/>
  <c r="AJ14" i="19"/>
  <c r="AK14" i="19"/>
  <c r="AL14" i="19"/>
  <c r="AB15" i="19"/>
  <c r="AC15" i="19"/>
  <c r="AD15" i="19"/>
  <c r="AE15" i="19"/>
  <c r="AF15" i="19"/>
  <c r="AH15" i="19"/>
  <c r="AI15" i="19"/>
  <c r="AJ15" i="19"/>
  <c r="AK15" i="19"/>
  <c r="AL15" i="19"/>
  <c r="AB16" i="19"/>
  <c r="AC16" i="19"/>
  <c r="AD16" i="19"/>
  <c r="AE16" i="19"/>
  <c r="AF16" i="19"/>
  <c r="AH16" i="19"/>
  <c r="AI16" i="19"/>
  <c r="AJ16" i="19"/>
  <c r="AK16" i="19"/>
  <c r="AL16" i="19"/>
  <c r="AB17" i="19"/>
  <c r="AC17" i="19"/>
  <c r="AD17" i="19"/>
  <c r="AE17" i="19"/>
  <c r="AF17" i="19"/>
  <c r="AH17" i="19"/>
  <c r="AI17" i="19"/>
  <c r="AJ17" i="19"/>
  <c r="AK17" i="19"/>
  <c r="AL17" i="19"/>
  <c r="AB18" i="19"/>
  <c r="AC18" i="19"/>
  <c r="AD18" i="19"/>
  <c r="AE18" i="19"/>
  <c r="AF18" i="19"/>
  <c r="AH18" i="19"/>
  <c r="AI18" i="19"/>
  <c r="AJ18" i="19"/>
  <c r="AK18" i="19"/>
  <c r="AL18" i="19"/>
  <c r="AB19" i="19"/>
  <c r="AC19" i="19"/>
  <c r="AD19" i="19"/>
  <c r="AE19" i="19"/>
  <c r="AF19" i="19"/>
  <c r="AH19" i="19"/>
  <c r="AI19" i="19"/>
  <c r="AJ19" i="19"/>
  <c r="AK19" i="19"/>
  <c r="AL19" i="19"/>
  <c r="AB20" i="19"/>
  <c r="AC20" i="19"/>
  <c r="AD20" i="19"/>
  <c r="AE20" i="19"/>
  <c r="AF20" i="19"/>
  <c r="AH20" i="19"/>
  <c r="AI20" i="19"/>
  <c r="AJ20" i="19"/>
  <c r="AK20" i="19"/>
  <c r="AL20" i="19"/>
  <c r="AB21" i="19"/>
  <c r="AC21" i="19"/>
  <c r="AD21" i="19"/>
  <c r="AE21" i="19"/>
  <c r="AF21" i="19"/>
  <c r="AH21" i="19"/>
  <c r="AI21" i="19"/>
  <c r="AJ21" i="19"/>
  <c r="AK21" i="19"/>
  <c r="AL21" i="19"/>
  <c r="AB22" i="19"/>
  <c r="AC22" i="19"/>
  <c r="AD22" i="19"/>
  <c r="AE22" i="19"/>
  <c r="AF22" i="19"/>
  <c r="AH22" i="19"/>
  <c r="AI22" i="19"/>
  <c r="AJ22" i="19"/>
  <c r="AK22" i="19"/>
  <c r="AL22" i="19"/>
  <c r="AB23" i="19"/>
  <c r="AC23" i="19"/>
  <c r="AD23" i="19"/>
  <c r="AE23" i="19"/>
  <c r="AF23" i="19"/>
  <c r="AH23" i="19"/>
  <c r="AI23" i="19"/>
  <c r="AJ23" i="19"/>
  <c r="AK23" i="19"/>
  <c r="AL23" i="19"/>
  <c r="AB24" i="19"/>
  <c r="AC24" i="19"/>
  <c r="AD24" i="19"/>
  <c r="AE24" i="19"/>
  <c r="AF24" i="19"/>
  <c r="AH24" i="19"/>
  <c r="AI24" i="19"/>
  <c r="AJ24" i="19"/>
  <c r="AK24" i="19"/>
  <c r="AL24" i="19"/>
  <c r="AB25" i="19"/>
  <c r="AC25" i="19"/>
  <c r="AD25" i="19"/>
  <c r="AE25" i="19"/>
  <c r="AF25" i="19"/>
  <c r="AH25" i="19"/>
  <c r="AI25" i="19"/>
  <c r="AJ25" i="19"/>
  <c r="AK25" i="19"/>
  <c r="AL25" i="19"/>
  <c r="AB26" i="19"/>
  <c r="AC26" i="19"/>
  <c r="AD26" i="19"/>
  <c r="AE26" i="19"/>
  <c r="AF26" i="19"/>
  <c r="AH26" i="19"/>
  <c r="AI26" i="19"/>
  <c r="AJ26" i="19"/>
  <c r="AK26" i="19"/>
  <c r="AL26" i="19"/>
  <c r="AB27" i="19"/>
  <c r="AC27" i="19"/>
  <c r="AD27" i="19"/>
  <c r="AE27" i="19"/>
  <c r="AF27" i="19"/>
  <c r="AH27" i="19"/>
  <c r="AI27" i="19"/>
  <c r="AJ27" i="19"/>
  <c r="AK27" i="19"/>
  <c r="AL27" i="19"/>
  <c r="AB28" i="19"/>
  <c r="AC28" i="19"/>
  <c r="AD28" i="19"/>
  <c r="AE28" i="19"/>
  <c r="AF28" i="19"/>
  <c r="AH28" i="19"/>
  <c r="AI28" i="19"/>
  <c r="AJ28" i="19"/>
  <c r="AK28" i="19"/>
  <c r="AL28" i="19"/>
  <c r="AB29" i="19"/>
  <c r="AC29" i="19"/>
  <c r="AD29" i="19"/>
  <c r="AE29" i="19"/>
  <c r="AF29" i="19"/>
  <c r="AH29" i="19"/>
  <c r="AI29" i="19"/>
  <c r="AJ29" i="19"/>
  <c r="AK29" i="19"/>
  <c r="AL29" i="19"/>
  <c r="AB30" i="19"/>
  <c r="AC30" i="19"/>
  <c r="AD30" i="19"/>
  <c r="AE30" i="19"/>
  <c r="AF30" i="19"/>
  <c r="AH30" i="19"/>
  <c r="AI30" i="19"/>
  <c r="AJ30" i="19"/>
  <c r="AK30" i="19"/>
  <c r="AL30" i="19"/>
  <c r="AB31" i="19"/>
  <c r="AC31" i="19"/>
  <c r="AD31" i="19"/>
  <c r="AE31" i="19"/>
  <c r="AF31" i="19"/>
  <c r="AH31" i="19"/>
  <c r="AI31" i="19"/>
  <c r="AJ31" i="19"/>
  <c r="AK31" i="19"/>
  <c r="AL31" i="19"/>
  <c r="AB32" i="19"/>
  <c r="AC32" i="19"/>
  <c r="AD32" i="19"/>
  <c r="AE32" i="19"/>
  <c r="AF32" i="19"/>
  <c r="AH32" i="19"/>
  <c r="AI32" i="19"/>
  <c r="AJ32" i="19"/>
  <c r="AK32" i="19"/>
  <c r="AL32" i="19"/>
  <c r="AB33" i="19"/>
  <c r="AC33" i="19"/>
  <c r="AD33" i="19"/>
  <c r="AE33" i="19"/>
  <c r="AF33" i="19"/>
  <c r="AH33" i="19"/>
  <c r="AI33" i="19"/>
  <c r="AJ33" i="19"/>
  <c r="AK33" i="19"/>
  <c r="AL33" i="19"/>
  <c r="AB34" i="19"/>
  <c r="AC34" i="19"/>
  <c r="AD34" i="19"/>
  <c r="AE34" i="19"/>
  <c r="AF34" i="19"/>
  <c r="AH34" i="19"/>
  <c r="AI34" i="19"/>
  <c r="AJ34" i="19"/>
  <c r="AK34" i="19"/>
  <c r="AL34" i="19"/>
  <c r="AB35" i="19"/>
  <c r="AC35" i="19"/>
  <c r="AD35" i="19"/>
  <c r="AE35" i="19"/>
  <c r="AF35" i="19"/>
  <c r="AH35" i="19"/>
  <c r="AI35" i="19"/>
  <c r="AJ35" i="19"/>
  <c r="AK35" i="19"/>
  <c r="AL35" i="19"/>
  <c r="AB36" i="19"/>
  <c r="AC36" i="19"/>
  <c r="AD36" i="19"/>
  <c r="AE36" i="19"/>
  <c r="AF36" i="19"/>
  <c r="AH36" i="19"/>
  <c r="AI36" i="19"/>
  <c r="AJ36" i="19"/>
  <c r="AK36" i="19"/>
  <c r="AL36" i="19"/>
  <c r="AB37" i="19"/>
  <c r="AC37" i="19"/>
  <c r="AD37" i="19"/>
  <c r="AE37" i="19"/>
  <c r="AF37" i="19"/>
  <c r="AH37" i="19"/>
  <c r="AI37" i="19"/>
  <c r="AJ37" i="19"/>
  <c r="AK37" i="19"/>
  <c r="AL37" i="19"/>
  <c r="AB38" i="19"/>
  <c r="AC38" i="19"/>
  <c r="AD38" i="19"/>
  <c r="AE38" i="19"/>
  <c r="AF38" i="19"/>
  <c r="AH38" i="19"/>
  <c r="AI38" i="19"/>
  <c r="AJ38" i="19"/>
  <c r="AK38" i="19"/>
  <c r="AL38" i="19"/>
  <c r="AI7" i="19"/>
  <c r="AJ7" i="19"/>
  <c r="AK7" i="19"/>
  <c r="AL7" i="19"/>
  <c r="AC6" i="19"/>
  <c r="AD6" i="19"/>
  <c r="AE6" i="19"/>
  <c r="AF6" i="19"/>
  <c r="AC7" i="19"/>
  <c r="AD7" i="19"/>
  <c r="AE7" i="19"/>
  <c r="AF7" i="19"/>
  <c r="AH7" i="19"/>
  <c r="AB7" i="19"/>
  <c r="AB6" i="19"/>
  <c r="AN8" i="18"/>
  <c r="AO8" i="18"/>
  <c r="AP8" i="18"/>
  <c r="AQ8" i="18"/>
  <c r="AR8" i="18"/>
  <c r="AT8" i="18"/>
  <c r="AU8" i="18"/>
  <c r="AV8" i="18"/>
  <c r="AW8" i="18"/>
  <c r="AX8" i="18"/>
  <c r="AZ8" i="18"/>
  <c r="BA8" i="18"/>
  <c r="BB8" i="18"/>
  <c r="BC8" i="18"/>
  <c r="BD8" i="18"/>
  <c r="BF8" i="18"/>
  <c r="BG8" i="18"/>
  <c r="BH8" i="18"/>
  <c r="BI8" i="18"/>
  <c r="BJ8" i="18"/>
  <c r="AN9" i="18"/>
  <c r="AO9" i="18"/>
  <c r="AP9" i="18"/>
  <c r="AQ9" i="18"/>
  <c r="AR9" i="18"/>
  <c r="AT9" i="18"/>
  <c r="AU9" i="18"/>
  <c r="AV9" i="18"/>
  <c r="AW9" i="18"/>
  <c r="AX9" i="18"/>
  <c r="AZ9" i="18"/>
  <c r="BA9" i="18"/>
  <c r="BB9" i="18"/>
  <c r="BC9" i="18"/>
  <c r="BD9" i="18"/>
  <c r="BF9" i="18"/>
  <c r="BG9" i="18"/>
  <c r="BH9" i="18"/>
  <c r="BI9" i="18"/>
  <c r="BJ9" i="18"/>
  <c r="AN10" i="18"/>
  <c r="AO10" i="18"/>
  <c r="AP10" i="18"/>
  <c r="AQ10" i="18"/>
  <c r="AR10" i="18"/>
  <c r="AT10" i="18"/>
  <c r="AU10" i="18"/>
  <c r="AV10" i="18"/>
  <c r="AW10" i="18"/>
  <c r="AX10" i="18"/>
  <c r="AZ10" i="18"/>
  <c r="BA10" i="18"/>
  <c r="BB10" i="18"/>
  <c r="BC10" i="18"/>
  <c r="BD10" i="18"/>
  <c r="BF10" i="18"/>
  <c r="BG10" i="18"/>
  <c r="BH10" i="18"/>
  <c r="BI10" i="18"/>
  <c r="BJ10" i="18"/>
  <c r="AN11" i="18"/>
  <c r="AO11" i="18"/>
  <c r="AP11" i="18"/>
  <c r="AQ11" i="18"/>
  <c r="AR11" i="18"/>
  <c r="AT11" i="18"/>
  <c r="AU11" i="18"/>
  <c r="AV11" i="18"/>
  <c r="AW11" i="18"/>
  <c r="AX11" i="18"/>
  <c r="AZ11" i="18"/>
  <c r="BA11" i="18"/>
  <c r="BB11" i="18"/>
  <c r="BC11" i="18"/>
  <c r="BD11" i="18"/>
  <c r="BF11" i="18"/>
  <c r="BG11" i="18"/>
  <c r="BH11" i="18"/>
  <c r="BI11" i="18"/>
  <c r="BJ11" i="18"/>
  <c r="AN12" i="18"/>
  <c r="AO12" i="18"/>
  <c r="AP12" i="18"/>
  <c r="AQ12" i="18"/>
  <c r="AR12" i="18"/>
  <c r="AT12" i="18"/>
  <c r="AU12" i="18"/>
  <c r="AV12" i="18"/>
  <c r="AW12" i="18"/>
  <c r="AX12" i="18"/>
  <c r="AZ12" i="18"/>
  <c r="BA12" i="18"/>
  <c r="BB12" i="18"/>
  <c r="BC12" i="18"/>
  <c r="BD12" i="18"/>
  <c r="BF12" i="18"/>
  <c r="BG12" i="18"/>
  <c r="BH12" i="18"/>
  <c r="BI12" i="18"/>
  <c r="BJ12" i="18"/>
  <c r="AN13" i="18"/>
  <c r="AO13" i="18"/>
  <c r="AP13" i="18"/>
  <c r="AQ13" i="18"/>
  <c r="AR13" i="18"/>
  <c r="AT13" i="18"/>
  <c r="AU13" i="18"/>
  <c r="AV13" i="18"/>
  <c r="AW13" i="18"/>
  <c r="AX13" i="18"/>
  <c r="AZ13" i="18"/>
  <c r="BA13" i="18"/>
  <c r="BB13" i="18"/>
  <c r="BC13" i="18"/>
  <c r="BD13" i="18"/>
  <c r="BF13" i="18"/>
  <c r="BG13" i="18"/>
  <c r="BH13" i="18"/>
  <c r="BI13" i="18"/>
  <c r="BJ13" i="18"/>
  <c r="AN14" i="18"/>
  <c r="AO14" i="18"/>
  <c r="AP14" i="18"/>
  <c r="AQ14" i="18"/>
  <c r="AR14" i="18"/>
  <c r="AT14" i="18"/>
  <c r="AU14" i="18"/>
  <c r="AV14" i="18"/>
  <c r="AW14" i="18"/>
  <c r="AX14" i="18"/>
  <c r="AZ14" i="18"/>
  <c r="BA14" i="18"/>
  <c r="BB14" i="18"/>
  <c r="BC14" i="18"/>
  <c r="BD14" i="18"/>
  <c r="BF14" i="18"/>
  <c r="BG14" i="18"/>
  <c r="BH14" i="18"/>
  <c r="BI14" i="18"/>
  <c r="BJ14" i="18"/>
  <c r="AN15" i="18"/>
  <c r="AO15" i="18"/>
  <c r="AP15" i="18"/>
  <c r="AQ15" i="18"/>
  <c r="AR15" i="18"/>
  <c r="AT15" i="18"/>
  <c r="AU15" i="18"/>
  <c r="AV15" i="18"/>
  <c r="AW15" i="18"/>
  <c r="AX15" i="18"/>
  <c r="AZ15" i="18"/>
  <c r="BA15" i="18"/>
  <c r="BB15" i="18"/>
  <c r="BC15" i="18"/>
  <c r="BD15" i="18"/>
  <c r="BF15" i="18"/>
  <c r="BG15" i="18"/>
  <c r="BH15" i="18"/>
  <c r="BI15" i="18"/>
  <c r="BJ15" i="18"/>
  <c r="AN16" i="18"/>
  <c r="AO16" i="18"/>
  <c r="AP16" i="18"/>
  <c r="AQ16" i="18"/>
  <c r="AR16" i="18"/>
  <c r="AT16" i="18"/>
  <c r="AU16" i="18"/>
  <c r="AV16" i="18"/>
  <c r="AW16" i="18"/>
  <c r="AX16" i="18"/>
  <c r="AZ16" i="18"/>
  <c r="BA16" i="18"/>
  <c r="BB16" i="18"/>
  <c r="BC16" i="18"/>
  <c r="BD16" i="18"/>
  <c r="BF16" i="18"/>
  <c r="BG16" i="18"/>
  <c r="BH16" i="18"/>
  <c r="BI16" i="18"/>
  <c r="BJ16" i="18"/>
  <c r="AN17" i="18"/>
  <c r="AO17" i="18"/>
  <c r="AP17" i="18"/>
  <c r="AQ17" i="18"/>
  <c r="AR17" i="18"/>
  <c r="AT17" i="18"/>
  <c r="AU17" i="18"/>
  <c r="AV17" i="18"/>
  <c r="AW17" i="18"/>
  <c r="AX17" i="18"/>
  <c r="AZ17" i="18"/>
  <c r="BA17" i="18"/>
  <c r="BB17" i="18"/>
  <c r="BC17" i="18"/>
  <c r="BD17" i="18"/>
  <c r="BF17" i="18"/>
  <c r="BG17" i="18"/>
  <c r="BH17" i="18"/>
  <c r="BI17" i="18"/>
  <c r="BJ17" i="18"/>
  <c r="AN18" i="18"/>
  <c r="AO18" i="18"/>
  <c r="AP18" i="18"/>
  <c r="AQ18" i="18"/>
  <c r="AR18" i="18"/>
  <c r="AT18" i="18"/>
  <c r="AU18" i="18"/>
  <c r="AV18" i="18"/>
  <c r="AW18" i="18"/>
  <c r="AX18" i="18"/>
  <c r="AZ18" i="18"/>
  <c r="BA18" i="18"/>
  <c r="BB18" i="18"/>
  <c r="BC18" i="18"/>
  <c r="BD18" i="18"/>
  <c r="BF18" i="18"/>
  <c r="BG18" i="18"/>
  <c r="BH18" i="18"/>
  <c r="BI18" i="18"/>
  <c r="BJ18" i="18"/>
  <c r="AN19" i="18"/>
  <c r="AO19" i="18"/>
  <c r="AP19" i="18"/>
  <c r="AQ19" i="18"/>
  <c r="AR19" i="18"/>
  <c r="AT19" i="18"/>
  <c r="AU19" i="18"/>
  <c r="AV19" i="18"/>
  <c r="AW19" i="18"/>
  <c r="AX19" i="18"/>
  <c r="AZ19" i="18"/>
  <c r="BA19" i="18"/>
  <c r="BB19" i="18"/>
  <c r="BC19" i="18"/>
  <c r="BD19" i="18"/>
  <c r="BF19" i="18"/>
  <c r="BG19" i="18"/>
  <c r="BH19" i="18"/>
  <c r="BI19" i="18"/>
  <c r="BJ19" i="18"/>
  <c r="AN20" i="18"/>
  <c r="AO20" i="18"/>
  <c r="AP20" i="18"/>
  <c r="AQ20" i="18"/>
  <c r="AR20" i="18"/>
  <c r="AT20" i="18"/>
  <c r="AU20" i="18"/>
  <c r="AV20" i="18"/>
  <c r="AW20" i="18"/>
  <c r="AX20" i="18"/>
  <c r="AZ20" i="18"/>
  <c r="BA20" i="18"/>
  <c r="BB20" i="18"/>
  <c r="BC20" i="18"/>
  <c r="BD20" i="18"/>
  <c r="BF20" i="18"/>
  <c r="BG20" i="18"/>
  <c r="BH20" i="18"/>
  <c r="BI20" i="18"/>
  <c r="BJ20" i="18"/>
  <c r="AN21" i="18"/>
  <c r="AO21" i="18"/>
  <c r="AP21" i="18"/>
  <c r="AQ21" i="18"/>
  <c r="AR21" i="18"/>
  <c r="AT21" i="18"/>
  <c r="AU21" i="18"/>
  <c r="AV21" i="18"/>
  <c r="AW21" i="18"/>
  <c r="AX21" i="18"/>
  <c r="AZ21" i="18"/>
  <c r="BA21" i="18"/>
  <c r="BB21" i="18"/>
  <c r="BC21" i="18"/>
  <c r="BD21" i="18"/>
  <c r="BF21" i="18"/>
  <c r="BG21" i="18"/>
  <c r="BH21" i="18"/>
  <c r="BI21" i="18"/>
  <c r="BJ21" i="18"/>
  <c r="AN22" i="18"/>
  <c r="AO22" i="18"/>
  <c r="AP22" i="18"/>
  <c r="AQ22" i="18"/>
  <c r="AR22" i="18"/>
  <c r="AT22" i="18"/>
  <c r="AU22" i="18"/>
  <c r="AV22" i="18"/>
  <c r="AW22" i="18"/>
  <c r="AX22" i="18"/>
  <c r="AZ22" i="18"/>
  <c r="BA22" i="18"/>
  <c r="BB22" i="18"/>
  <c r="BC22" i="18"/>
  <c r="BD22" i="18"/>
  <c r="BF22" i="18"/>
  <c r="BG22" i="18"/>
  <c r="BH22" i="18"/>
  <c r="BI22" i="18"/>
  <c r="BJ22" i="18"/>
  <c r="AN23" i="18"/>
  <c r="AO23" i="18"/>
  <c r="AP23" i="18"/>
  <c r="AQ23" i="18"/>
  <c r="AR23" i="18"/>
  <c r="AT23" i="18"/>
  <c r="AU23" i="18"/>
  <c r="AV23" i="18"/>
  <c r="AW23" i="18"/>
  <c r="AX23" i="18"/>
  <c r="AZ23" i="18"/>
  <c r="BA23" i="18"/>
  <c r="BB23" i="18"/>
  <c r="BC23" i="18"/>
  <c r="BD23" i="18"/>
  <c r="BF23" i="18"/>
  <c r="BG23" i="18"/>
  <c r="BH23" i="18"/>
  <c r="BI23" i="18"/>
  <c r="BJ23" i="18"/>
  <c r="AN24" i="18"/>
  <c r="AO24" i="18"/>
  <c r="AP24" i="18"/>
  <c r="AQ24" i="18"/>
  <c r="AR24" i="18"/>
  <c r="AT24" i="18"/>
  <c r="AU24" i="18"/>
  <c r="AV24" i="18"/>
  <c r="AW24" i="18"/>
  <c r="AX24" i="18"/>
  <c r="AZ24" i="18"/>
  <c r="BA24" i="18"/>
  <c r="BB24" i="18"/>
  <c r="BC24" i="18"/>
  <c r="BD24" i="18"/>
  <c r="BF24" i="18"/>
  <c r="BG24" i="18"/>
  <c r="BH24" i="18"/>
  <c r="BI24" i="18"/>
  <c r="BJ24" i="18"/>
  <c r="AN25" i="18"/>
  <c r="AO25" i="18"/>
  <c r="AP25" i="18"/>
  <c r="AQ25" i="18"/>
  <c r="AR25" i="18"/>
  <c r="AT25" i="18"/>
  <c r="AU25" i="18"/>
  <c r="AV25" i="18"/>
  <c r="AW25" i="18"/>
  <c r="AX25" i="18"/>
  <c r="AZ25" i="18"/>
  <c r="BA25" i="18"/>
  <c r="BB25" i="18"/>
  <c r="BC25" i="18"/>
  <c r="BD25" i="18"/>
  <c r="BF25" i="18"/>
  <c r="BG25" i="18"/>
  <c r="BH25" i="18"/>
  <c r="BI25" i="18"/>
  <c r="BJ25" i="18"/>
  <c r="AN26" i="18"/>
  <c r="AO26" i="18"/>
  <c r="AP26" i="18"/>
  <c r="AQ26" i="18"/>
  <c r="AR26" i="18"/>
  <c r="AT26" i="18"/>
  <c r="AU26" i="18"/>
  <c r="AV26" i="18"/>
  <c r="AW26" i="18"/>
  <c r="AX26" i="18"/>
  <c r="AZ26" i="18"/>
  <c r="BA26" i="18"/>
  <c r="BB26" i="18"/>
  <c r="BC26" i="18"/>
  <c r="BD26" i="18"/>
  <c r="BF26" i="18"/>
  <c r="BG26" i="18"/>
  <c r="BH26" i="18"/>
  <c r="BI26" i="18"/>
  <c r="BJ26" i="18"/>
  <c r="AN27" i="18"/>
  <c r="AO27" i="18"/>
  <c r="AP27" i="18"/>
  <c r="AQ27" i="18"/>
  <c r="AR27" i="18"/>
  <c r="AT27" i="18"/>
  <c r="AU27" i="18"/>
  <c r="AV27" i="18"/>
  <c r="AW27" i="18"/>
  <c r="AX27" i="18"/>
  <c r="AZ27" i="18"/>
  <c r="BA27" i="18"/>
  <c r="BB27" i="18"/>
  <c r="BC27" i="18"/>
  <c r="BD27" i="18"/>
  <c r="BF27" i="18"/>
  <c r="BG27" i="18"/>
  <c r="BH27" i="18"/>
  <c r="BI27" i="18"/>
  <c r="BJ27" i="18"/>
  <c r="AN28" i="18"/>
  <c r="AO28" i="18"/>
  <c r="AP28" i="18"/>
  <c r="AQ28" i="18"/>
  <c r="AR28" i="18"/>
  <c r="AT28" i="18"/>
  <c r="AU28" i="18"/>
  <c r="AV28" i="18"/>
  <c r="AW28" i="18"/>
  <c r="AX28" i="18"/>
  <c r="AZ28" i="18"/>
  <c r="BA28" i="18"/>
  <c r="BB28" i="18"/>
  <c r="BC28" i="18"/>
  <c r="BD28" i="18"/>
  <c r="BF28" i="18"/>
  <c r="BG28" i="18"/>
  <c r="BH28" i="18"/>
  <c r="BI28" i="18"/>
  <c r="BJ28" i="18"/>
  <c r="AN29" i="18"/>
  <c r="AO29" i="18"/>
  <c r="AP29" i="18"/>
  <c r="AQ29" i="18"/>
  <c r="AR29" i="18"/>
  <c r="AT29" i="18"/>
  <c r="AU29" i="18"/>
  <c r="AV29" i="18"/>
  <c r="AW29" i="18"/>
  <c r="AX29" i="18"/>
  <c r="AZ29" i="18"/>
  <c r="BA29" i="18"/>
  <c r="BB29" i="18"/>
  <c r="BC29" i="18"/>
  <c r="BD29" i="18"/>
  <c r="BF29" i="18"/>
  <c r="BG29" i="18"/>
  <c r="BH29" i="18"/>
  <c r="BI29" i="18"/>
  <c r="BJ29" i="18"/>
  <c r="AN30" i="18"/>
  <c r="AO30" i="18"/>
  <c r="AP30" i="18"/>
  <c r="AQ30" i="18"/>
  <c r="AR30" i="18"/>
  <c r="AT30" i="18"/>
  <c r="AU30" i="18"/>
  <c r="AV30" i="18"/>
  <c r="AW30" i="18"/>
  <c r="AX30" i="18"/>
  <c r="AZ30" i="18"/>
  <c r="BA30" i="18"/>
  <c r="BB30" i="18"/>
  <c r="BC30" i="18"/>
  <c r="BD30" i="18"/>
  <c r="BF30" i="18"/>
  <c r="BG30" i="18"/>
  <c r="BH30" i="18"/>
  <c r="BI30" i="18"/>
  <c r="BJ30" i="18"/>
  <c r="AN31" i="18"/>
  <c r="AO31" i="18"/>
  <c r="AP31" i="18"/>
  <c r="AQ31" i="18"/>
  <c r="AR31" i="18"/>
  <c r="AT31" i="18"/>
  <c r="AU31" i="18"/>
  <c r="AV31" i="18"/>
  <c r="AW31" i="18"/>
  <c r="AX31" i="18"/>
  <c r="AZ31" i="18"/>
  <c r="BA31" i="18"/>
  <c r="BB31" i="18"/>
  <c r="BC31" i="18"/>
  <c r="BD31" i="18"/>
  <c r="BF31" i="18"/>
  <c r="BG31" i="18"/>
  <c r="BH31" i="18"/>
  <c r="BI31" i="18"/>
  <c r="BJ31" i="18"/>
  <c r="AN32" i="18"/>
  <c r="AO32" i="18"/>
  <c r="AP32" i="18"/>
  <c r="AQ32" i="18"/>
  <c r="AR32" i="18"/>
  <c r="AT32" i="18"/>
  <c r="AU32" i="18"/>
  <c r="AV32" i="18"/>
  <c r="AW32" i="18"/>
  <c r="AX32" i="18"/>
  <c r="AZ32" i="18"/>
  <c r="BA32" i="18"/>
  <c r="BB32" i="18"/>
  <c r="BC32" i="18"/>
  <c r="BD32" i="18"/>
  <c r="BF32" i="18"/>
  <c r="BG32" i="18"/>
  <c r="BH32" i="18"/>
  <c r="BI32" i="18"/>
  <c r="BJ32" i="18"/>
  <c r="AN33" i="18"/>
  <c r="AO33" i="18"/>
  <c r="AP33" i="18"/>
  <c r="AQ33" i="18"/>
  <c r="AR33" i="18"/>
  <c r="AT33" i="18"/>
  <c r="AU33" i="18"/>
  <c r="AV33" i="18"/>
  <c r="AW33" i="18"/>
  <c r="AX33" i="18"/>
  <c r="AZ33" i="18"/>
  <c r="BA33" i="18"/>
  <c r="BB33" i="18"/>
  <c r="BC33" i="18"/>
  <c r="BD33" i="18"/>
  <c r="BF33" i="18"/>
  <c r="BG33" i="18"/>
  <c r="BH33" i="18"/>
  <c r="BI33" i="18"/>
  <c r="BJ33" i="18"/>
  <c r="AN34" i="18"/>
  <c r="AO34" i="18"/>
  <c r="AP34" i="18"/>
  <c r="AQ34" i="18"/>
  <c r="AR34" i="18"/>
  <c r="AT34" i="18"/>
  <c r="AU34" i="18"/>
  <c r="AV34" i="18"/>
  <c r="AW34" i="18"/>
  <c r="AX34" i="18"/>
  <c r="AZ34" i="18"/>
  <c r="BA34" i="18"/>
  <c r="BB34" i="18"/>
  <c r="BC34" i="18"/>
  <c r="BD34" i="18"/>
  <c r="BF34" i="18"/>
  <c r="BG34" i="18"/>
  <c r="BH34" i="18"/>
  <c r="BI34" i="18"/>
  <c r="BJ34" i="18"/>
  <c r="AN35" i="18"/>
  <c r="AO35" i="18"/>
  <c r="AP35" i="18"/>
  <c r="AQ35" i="18"/>
  <c r="AR35" i="18"/>
  <c r="AT35" i="18"/>
  <c r="AU35" i="18"/>
  <c r="AV35" i="18"/>
  <c r="AW35" i="18"/>
  <c r="AX35" i="18"/>
  <c r="AZ35" i="18"/>
  <c r="BA35" i="18"/>
  <c r="BB35" i="18"/>
  <c r="BC35" i="18"/>
  <c r="BD35" i="18"/>
  <c r="BF35" i="18"/>
  <c r="BG35" i="18"/>
  <c r="BH35" i="18"/>
  <c r="BI35" i="18"/>
  <c r="BJ35" i="18"/>
  <c r="AN36" i="18"/>
  <c r="AO36" i="18"/>
  <c r="AP36" i="18"/>
  <c r="AQ36" i="18"/>
  <c r="AR36" i="18"/>
  <c r="AT36" i="18"/>
  <c r="AU36" i="18"/>
  <c r="AV36" i="18"/>
  <c r="AW36" i="18"/>
  <c r="AX36" i="18"/>
  <c r="AZ36" i="18"/>
  <c r="BA36" i="18"/>
  <c r="BB36" i="18"/>
  <c r="BC36" i="18"/>
  <c r="BD36" i="18"/>
  <c r="BF36" i="18"/>
  <c r="BG36" i="18"/>
  <c r="BH36" i="18"/>
  <c r="BI36" i="18"/>
  <c r="BJ36" i="18"/>
  <c r="AN37" i="18"/>
  <c r="AO37" i="18"/>
  <c r="AP37" i="18"/>
  <c r="AQ37" i="18"/>
  <c r="AR37" i="18"/>
  <c r="AT37" i="18"/>
  <c r="AU37" i="18"/>
  <c r="AV37" i="18"/>
  <c r="AW37" i="18"/>
  <c r="AX37" i="18"/>
  <c r="AZ37" i="18"/>
  <c r="BA37" i="18"/>
  <c r="BB37" i="18"/>
  <c r="BC37" i="18"/>
  <c r="BD37" i="18"/>
  <c r="BF37" i="18"/>
  <c r="BG37" i="18"/>
  <c r="BH37" i="18"/>
  <c r="BI37" i="18"/>
  <c r="BJ37" i="18"/>
  <c r="AN38" i="18"/>
  <c r="AO38" i="18"/>
  <c r="AP38" i="18"/>
  <c r="AQ38" i="18"/>
  <c r="AR38" i="18"/>
  <c r="AT38" i="18"/>
  <c r="AU38" i="18"/>
  <c r="AV38" i="18"/>
  <c r="AW38" i="18"/>
  <c r="AX38" i="18"/>
  <c r="AZ38" i="18"/>
  <c r="BA38" i="18"/>
  <c r="BB38" i="18"/>
  <c r="BC38" i="18"/>
  <c r="BD38" i="18"/>
  <c r="BF38" i="18"/>
  <c r="BG38" i="18"/>
  <c r="BH38" i="18"/>
  <c r="BI38" i="18"/>
  <c r="BJ38" i="18"/>
  <c r="BG7" i="18"/>
  <c r="BH7" i="18"/>
  <c r="BI7" i="18"/>
  <c r="BJ7" i="18"/>
  <c r="BA6" i="18"/>
  <c r="BB6" i="18"/>
  <c r="BC6" i="18"/>
  <c r="BD6" i="18"/>
  <c r="BA7" i="18"/>
  <c r="BB7" i="18"/>
  <c r="BC7" i="18"/>
  <c r="BD7" i="18"/>
  <c r="AU7" i="18"/>
  <c r="AV7" i="18"/>
  <c r="AW7" i="18"/>
  <c r="AX7" i="18"/>
  <c r="AO6" i="18"/>
  <c r="AP6" i="18"/>
  <c r="AQ6" i="18"/>
  <c r="AR6" i="18"/>
  <c r="AO7" i="18"/>
  <c r="AP7" i="18"/>
  <c r="AQ7" i="18"/>
  <c r="AR7" i="18"/>
  <c r="BF7" i="18"/>
  <c r="AZ7" i="18"/>
  <c r="AZ6" i="18"/>
  <c r="AT7" i="18"/>
  <c r="AN7" i="18"/>
  <c r="AN6" i="18"/>
  <c r="P8" i="18"/>
  <c r="Q8" i="18"/>
  <c r="R8" i="18"/>
  <c r="S8" i="18"/>
  <c r="T8" i="18"/>
  <c r="V8" i="18"/>
  <c r="W8" i="18"/>
  <c r="X8" i="18"/>
  <c r="Y8" i="18"/>
  <c r="Z8" i="18"/>
  <c r="AB8" i="18"/>
  <c r="AC8" i="18"/>
  <c r="AD8" i="18"/>
  <c r="AE8" i="18"/>
  <c r="AF8" i="18"/>
  <c r="AH8" i="18"/>
  <c r="AI8" i="18"/>
  <c r="AJ8" i="18"/>
  <c r="AK8" i="18"/>
  <c r="AL8" i="18"/>
  <c r="P9" i="18"/>
  <c r="Q9" i="18"/>
  <c r="R9" i="18"/>
  <c r="S9" i="18"/>
  <c r="T9" i="18"/>
  <c r="V9" i="18"/>
  <c r="W9" i="18"/>
  <c r="X9" i="18"/>
  <c r="Y9" i="18"/>
  <c r="Z9" i="18"/>
  <c r="AB9" i="18"/>
  <c r="AC9" i="18"/>
  <c r="AD9" i="18"/>
  <c r="AE9" i="18"/>
  <c r="AF9" i="18"/>
  <c r="AH9" i="18"/>
  <c r="AI9" i="18"/>
  <c r="AJ9" i="18"/>
  <c r="AK9" i="18"/>
  <c r="AL9" i="18"/>
  <c r="P10" i="18"/>
  <c r="Q10" i="18"/>
  <c r="R10" i="18"/>
  <c r="S10" i="18"/>
  <c r="T10" i="18"/>
  <c r="V10" i="18"/>
  <c r="W10" i="18"/>
  <c r="X10" i="18"/>
  <c r="Y10" i="18"/>
  <c r="Z10" i="18"/>
  <c r="AB10" i="18"/>
  <c r="AC10" i="18"/>
  <c r="AD10" i="18"/>
  <c r="AE10" i="18"/>
  <c r="AF10" i="18"/>
  <c r="AH10" i="18"/>
  <c r="AI10" i="18"/>
  <c r="AJ10" i="18"/>
  <c r="AK10" i="18"/>
  <c r="AL10" i="18"/>
  <c r="P11" i="18"/>
  <c r="Q11" i="18"/>
  <c r="R11" i="18"/>
  <c r="S11" i="18"/>
  <c r="T11" i="18"/>
  <c r="V11" i="18"/>
  <c r="W11" i="18"/>
  <c r="X11" i="18"/>
  <c r="Y11" i="18"/>
  <c r="Z11" i="18"/>
  <c r="AB11" i="18"/>
  <c r="AC11" i="18"/>
  <c r="AD11" i="18"/>
  <c r="AE11" i="18"/>
  <c r="AF11" i="18"/>
  <c r="AH11" i="18"/>
  <c r="AI11" i="18"/>
  <c r="AJ11" i="18"/>
  <c r="AK11" i="18"/>
  <c r="AL11" i="18"/>
  <c r="P12" i="18"/>
  <c r="Q12" i="18"/>
  <c r="R12" i="18"/>
  <c r="S12" i="18"/>
  <c r="T12" i="18"/>
  <c r="V12" i="18"/>
  <c r="W12" i="18"/>
  <c r="X12" i="18"/>
  <c r="Y12" i="18"/>
  <c r="Z12" i="18"/>
  <c r="AB12" i="18"/>
  <c r="AC12" i="18"/>
  <c r="AD12" i="18"/>
  <c r="AE12" i="18"/>
  <c r="AF12" i="18"/>
  <c r="AH12" i="18"/>
  <c r="AI12" i="18"/>
  <c r="AJ12" i="18"/>
  <c r="AK12" i="18"/>
  <c r="AL12" i="18"/>
  <c r="P13" i="18"/>
  <c r="Q13" i="18"/>
  <c r="R13" i="18"/>
  <c r="S13" i="18"/>
  <c r="T13" i="18"/>
  <c r="V13" i="18"/>
  <c r="W13" i="18"/>
  <c r="X13" i="18"/>
  <c r="Y13" i="18"/>
  <c r="Z13" i="18"/>
  <c r="AB13" i="18"/>
  <c r="AC13" i="18"/>
  <c r="AD13" i="18"/>
  <c r="AE13" i="18"/>
  <c r="AF13" i="18"/>
  <c r="AH13" i="18"/>
  <c r="AI13" i="18"/>
  <c r="AJ13" i="18"/>
  <c r="AK13" i="18"/>
  <c r="AL13" i="18"/>
  <c r="P14" i="18"/>
  <c r="Q14" i="18"/>
  <c r="R14" i="18"/>
  <c r="S14" i="18"/>
  <c r="T14" i="18"/>
  <c r="V14" i="18"/>
  <c r="W14" i="18"/>
  <c r="X14" i="18"/>
  <c r="Y14" i="18"/>
  <c r="Z14" i="18"/>
  <c r="AB14" i="18"/>
  <c r="AC14" i="18"/>
  <c r="AD14" i="18"/>
  <c r="AE14" i="18"/>
  <c r="AF14" i="18"/>
  <c r="AH14" i="18"/>
  <c r="AI14" i="18"/>
  <c r="AJ14" i="18"/>
  <c r="AK14" i="18"/>
  <c r="AL14" i="18"/>
  <c r="P15" i="18"/>
  <c r="Q15" i="18"/>
  <c r="R15" i="18"/>
  <c r="S15" i="18"/>
  <c r="T15" i="18"/>
  <c r="V15" i="18"/>
  <c r="W15" i="18"/>
  <c r="X15" i="18"/>
  <c r="Y15" i="18"/>
  <c r="Z15" i="18"/>
  <c r="AB15" i="18"/>
  <c r="AC15" i="18"/>
  <c r="AD15" i="18"/>
  <c r="AE15" i="18"/>
  <c r="AF15" i="18"/>
  <c r="AH15" i="18"/>
  <c r="AI15" i="18"/>
  <c r="AJ15" i="18"/>
  <c r="AK15" i="18"/>
  <c r="AL15" i="18"/>
  <c r="P16" i="18"/>
  <c r="Q16" i="18"/>
  <c r="R16" i="18"/>
  <c r="S16" i="18"/>
  <c r="T16" i="18"/>
  <c r="V16" i="18"/>
  <c r="W16" i="18"/>
  <c r="X16" i="18"/>
  <c r="Y16" i="18"/>
  <c r="Z16" i="18"/>
  <c r="AB16" i="18"/>
  <c r="AC16" i="18"/>
  <c r="AD16" i="18"/>
  <c r="AE16" i="18"/>
  <c r="AF16" i="18"/>
  <c r="AH16" i="18"/>
  <c r="AI16" i="18"/>
  <c r="AJ16" i="18"/>
  <c r="AK16" i="18"/>
  <c r="AL16" i="18"/>
  <c r="P17" i="18"/>
  <c r="Q17" i="18"/>
  <c r="R17" i="18"/>
  <c r="S17" i="18"/>
  <c r="T17" i="18"/>
  <c r="V17" i="18"/>
  <c r="W17" i="18"/>
  <c r="X17" i="18"/>
  <c r="Y17" i="18"/>
  <c r="Z17" i="18"/>
  <c r="AB17" i="18"/>
  <c r="AC17" i="18"/>
  <c r="AD17" i="18"/>
  <c r="AE17" i="18"/>
  <c r="AF17" i="18"/>
  <c r="AH17" i="18"/>
  <c r="AI17" i="18"/>
  <c r="AJ17" i="18"/>
  <c r="AK17" i="18"/>
  <c r="AL17" i="18"/>
  <c r="P18" i="18"/>
  <c r="Q18" i="18"/>
  <c r="R18" i="18"/>
  <c r="S18" i="18"/>
  <c r="T18" i="18"/>
  <c r="V18" i="18"/>
  <c r="W18" i="18"/>
  <c r="X18" i="18"/>
  <c r="Y18" i="18"/>
  <c r="Z18" i="18"/>
  <c r="AB18" i="18"/>
  <c r="AC18" i="18"/>
  <c r="AD18" i="18"/>
  <c r="AE18" i="18"/>
  <c r="AF18" i="18"/>
  <c r="AH18" i="18"/>
  <c r="AI18" i="18"/>
  <c r="AJ18" i="18"/>
  <c r="AK18" i="18"/>
  <c r="AL18" i="18"/>
  <c r="P19" i="18"/>
  <c r="Q19" i="18"/>
  <c r="R19" i="18"/>
  <c r="S19" i="18"/>
  <c r="T19" i="18"/>
  <c r="V19" i="18"/>
  <c r="W19" i="18"/>
  <c r="X19" i="18"/>
  <c r="Y19" i="18"/>
  <c r="Z19" i="18"/>
  <c r="AB19" i="18"/>
  <c r="AC19" i="18"/>
  <c r="AD19" i="18"/>
  <c r="AE19" i="18"/>
  <c r="AF19" i="18"/>
  <c r="AH19" i="18"/>
  <c r="AI19" i="18"/>
  <c r="AJ19" i="18"/>
  <c r="AK19" i="18"/>
  <c r="AL19" i="18"/>
  <c r="P20" i="18"/>
  <c r="Q20" i="18"/>
  <c r="R20" i="18"/>
  <c r="S20" i="18"/>
  <c r="T20" i="18"/>
  <c r="V20" i="18"/>
  <c r="W20" i="18"/>
  <c r="X20" i="18"/>
  <c r="Y20" i="18"/>
  <c r="Z20" i="18"/>
  <c r="AB20" i="18"/>
  <c r="AC20" i="18"/>
  <c r="AD20" i="18"/>
  <c r="AE20" i="18"/>
  <c r="AF20" i="18"/>
  <c r="AH20" i="18"/>
  <c r="AI20" i="18"/>
  <c r="AJ20" i="18"/>
  <c r="AK20" i="18"/>
  <c r="AL20" i="18"/>
  <c r="P21" i="18"/>
  <c r="Q21" i="18"/>
  <c r="R21" i="18"/>
  <c r="S21" i="18"/>
  <c r="T21" i="18"/>
  <c r="V21" i="18"/>
  <c r="W21" i="18"/>
  <c r="X21" i="18"/>
  <c r="Y21" i="18"/>
  <c r="Z21" i="18"/>
  <c r="AB21" i="18"/>
  <c r="AC21" i="18"/>
  <c r="AD21" i="18"/>
  <c r="AE21" i="18"/>
  <c r="AF21" i="18"/>
  <c r="AH21" i="18"/>
  <c r="AI21" i="18"/>
  <c r="AJ21" i="18"/>
  <c r="AK21" i="18"/>
  <c r="AL21" i="18"/>
  <c r="P22" i="18"/>
  <c r="Q22" i="18"/>
  <c r="R22" i="18"/>
  <c r="S22" i="18"/>
  <c r="T22" i="18"/>
  <c r="V22" i="18"/>
  <c r="W22" i="18"/>
  <c r="X22" i="18"/>
  <c r="Y22" i="18"/>
  <c r="Z22" i="18"/>
  <c r="AB22" i="18"/>
  <c r="AC22" i="18"/>
  <c r="AD22" i="18"/>
  <c r="AE22" i="18"/>
  <c r="AF22" i="18"/>
  <c r="AH22" i="18"/>
  <c r="AI22" i="18"/>
  <c r="AJ22" i="18"/>
  <c r="AK22" i="18"/>
  <c r="AL22" i="18"/>
  <c r="P23" i="18"/>
  <c r="Q23" i="18"/>
  <c r="R23" i="18"/>
  <c r="S23" i="18"/>
  <c r="T23" i="18"/>
  <c r="V23" i="18"/>
  <c r="W23" i="18"/>
  <c r="X23" i="18"/>
  <c r="Y23" i="18"/>
  <c r="Z23" i="18"/>
  <c r="AB23" i="18"/>
  <c r="AC23" i="18"/>
  <c r="AD23" i="18"/>
  <c r="AE23" i="18"/>
  <c r="AF23" i="18"/>
  <c r="AH23" i="18"/>
  <c r="AI23" i="18"/>
  <c r="AJ23" i="18"/>
  <c r="AK23" i="18"/>
  <c r="AL23" i="18"/>
  <c r="P24" i="18"/>
  <c r="Q24" i="18"/>
  <c r="R24" i="18"/>
  <c r="S24" i="18"/>
  <c r="T24" i="18"/>
  <c r="V24" i="18"/>
  <c r="W24" i="18"/>
  <c r="X24" i="18"/>
  <c r="Y24" i="18"/>
  <c r="Z24" i="18"/>
  <c r="AB24" i="18"/>
  <c r="AC24" i="18"/>
  <c r="AD24" i="18"/>
  <c r="AE24" i="18"/>
  <c r="AF24" i="18"/>
  <c r="AH24" i="18"/>
  <c r="AI24" i="18"/>
  <c r="AJ24" i="18"/>
  <c r="AK24" i="18"/>
  <c r="AL24" i="18"/>
  <c r="P25" i="18"/>
  <c r="Q25" i="18"/>
  <c r="R25" i="18"/>
  <c r="S25" i="18"/>
  <c r="T25" i="18"/>
  <c r="V25" i="18"/>
  <c r="W25" i="18"/>
  <c r="X25" i="18"/>
  <c r="Y25" i="18"/>
  <c r="Z25" i="18"/>
  <c r="AB25" i="18"/>
  <c r="AC25" i="18"/>
  <c r="AD25" i="18"/>
  <c r="AE25" i="18"/>
  <c r="AF25" i="18"/>
  <c r="AH25" i="18"/>
  <c r="AI25" i="18"/>
  <c r="AJ25" i="18"/>
  <c r="AK25" i="18"/>
  <c r="AL25" i="18"/>
  <c r="P26" i="18"/>
  <c r="Q26" i="18"/>
  <c r="R26" i="18"/>
  <c r="S26" i="18"/>
  <c r="T26" i="18"/>
  <c r="V26" i="18"/>
  <c r="W26" i="18"/>
  <c r="X26" i="18"/>
  <c r="Y26" i="18"/>
  <c r="Z26" i="18"/>
  <c r="AB26" i="18"/>
  <c r="AC26" i="18"/>
  <c r="AD26" i="18"/>
  <c r="AE26" i="18"/>
  <c r="AF26" i="18"/>
  <c r="AH26" i="18"/>
  <c r="AI26" i="18"/>
  <c r="AJ26" i="18"/>
  <c r="AK26" i="18"/>
  <c r="AL26" i="18"/>
  <c r="P27" i="18"/>
  <c r="Q27" i="18"/>
  <c r="R27" i="18"/>
  <c r="S27" i="18"/>
  <c r="T27" i="18"/>
  <c r="V27" i="18"/>
  <c r="W27" i="18"/>
  <c r="X27" i="18"/>
  <c r="Y27" i="18"/>
  <c r="Z27" i="18"/>
  <c r="AB27" i="18"/>
  <c r="AC27" i="18"/>
  <c r="AD27" i="18"/>
  <c r="AE27" i="18"/>
  <c r="AF27" i="18"/>
  <c r="AH27" i="18"/>
  <c r="AI27" i="18"/>
  <c r="AJ27" i="18"/>
  <c r="AK27" i="18"/>
  <c r="AL27" i="18"/>
  <c r="P28" i="18"/>
  <c r="Q28" i="18"/>
  <c r="R28" i="18"/>
  <c r="S28" i="18"/>
  <c r="T28" i="18"/>
  <c r="V28" i="18"/>
  <c r="W28" i="18"/>
  <c r="X28" i="18"/>
  <c r="Y28" i="18"/>
  <c r="Z28" i="18"/>
  <c r="AB28" i="18"/>
  <c r="AC28" i="18"/>
  <c r="AD28" i="18"/>
  <c r="AE28" i="18"/>
  <c r="AF28" i="18"/>
  <c r="AH28" i="18"/>
  <c r="AI28" i="18"/>
  <c r="AJ28" i="18"/>
  <c r="AK28" i="18"/>
  <c r="AL28" i="18"/>
  <c r="P29" i="18"/>
  <c r="Q29" i="18"/>
  <c r="R29" i="18"/>
  <c r="S29" i="18"/>
  <c r="T29" i="18"/>
  <c r="V29" i="18"/>
  <c r="W29" i="18"/>
  <c r="X29" i="18"/>
  <c r="Y29" i="18"/>
  <c r="Z29" i="18"/>
  <c r="AB29" i="18"/>
  <c r="AC29" i="18"/>
  <c r="AD29" i="18"/>
  <c r="AE29" i="18"/>
  <c r="AF29" i="18"/>
  <c r="AH29" i="18"/>
  <c r="AI29" i="18"/>
  <c r="AJ29" i="18"/>
  <c r="AK29" i="18"/>
  <c r="AL29" i="18"/>
  <c r="P30" i="18"/>
  <c r="Q30" i="18"/>
  <c r="R30" i="18"/>
  <c r="S30" i="18"/>
  <c r="T30" i="18"/>
  <c r="V30" i="18"/>
  <c r="W30" i="18"/>
  <c r="X30" i="18"/>
  <c r="Y30" i="18"/>
  <c r="Z30" i="18"/>
  <c r="AB30" i="18"/>
  <c r="AC30" i="18"/>
  <c r="AD30" i="18"/>
  <c r="AE30" i="18"/>
  <c r="AF30" i="18"/>
  <c r="AH30" i="18"/>
  <c r="AI30" i="18"/>
  <c r="AJ30" i="18"/>
  <c r="AK30" i="18"/>
  <c r="AL30" i="18"/>
  <c r="P31" i="18"/>
  <c r="Q31" i="18"/>
  <c r="R31" i="18"/>
  <c r="S31" i="18"/>
  <c r="T31" i="18"/>
  <c r="V31" i="18"/>
  <c r="W31" i="18"/>
  <c r="X31" i="18"/>
  <c r="Y31" i="18"/>
  <c r="Z31" i="18"/>
  <c r="AB31" i="18"/>
  <c r="AC31" i="18"/>
  <c r="AD31" i="18"/>
  <c r="AE31" i="18"/>
  <c r="AF31" i="18"/>
  <c r="AH31" i="18"/>
  <c r="AI31" i="18"/>
  <c r="AJ31" i="18"/>
  <c r="AK31" i="18"/>
  <c r="AL31" i="18"/>
  <c r="P32" i="18"/>
  <c r="Q32" i="18"/>
  <c r="R32" i="18"/>
  <c r="S32" i="18"/>
  <c r="T32" i="18"/>
  <c r="V32" i="18"/>
  <c r="W32" i="18"/>
  <c r="X32" i="18"/>
  <c r="Y32" i="18"/>
  <c r="Z32" i="18"/>
  <c r="AB32" i="18"/>
  <c r="AC32" i="18"/>
  <c r="AD32" i="18"/>
  <c r="AE32" i="18"/>
  <c r="AF32" i="18"/>
  <c r="AH32" i="18"/>
  <c r="AI32" i="18"/>
  <c r="AJ32" i="18"/>
  <c r="AK32" i="18"/>
  <c r="AL32" i="18"/>
  <c r="P33" i="18"/>
  <c r="Q33" i="18"/>
  <c r="R33" i="18"/>
  <c r="S33" i="18"/>
  <c r="T33" i="18"/>
  <c r="V33" i="18"/>
  <c r="W33" i="18"/>
  <c r="X33" i="18"/>
  <c r="Y33" i="18"/>
  <c r="Z33" i="18"/>
  <c r="AB33" i="18"/>
  <c r="AC33" i="18"/>
  <c r="AD33" i="18"/>
  <c r="AE33" i="18"/>
  <c r="AF33" i="18"/>
  <c r="AH33" i="18"/>
  <c r="AI33" i="18"/>
  <c r="AJ33" i="18"/>
  <c r="AK33" i="18"/>
  <c r="AL33" i="18"/>
  <c r="P34" i="18"/>
  <c r="Q34" i="18"/>
  <c r="R34" i="18"/>
  <c r="S34" i="18"/>
  <c r="T34" i="18"/>
  <c r="V34" i="18"/>
  <c r="W34" i="18"/>
  <c r="X34" i="18"/>
  <c r="Y34" i="18"/>
  <c r="Z34" i="18"/>
  <c r="AB34" i="18"/>
  <c r="AC34" i="18"/>
  <c r="AD34" i="18"/>
  <c r="AE34" i="18"/>
  <c r="AF34" i="18"/>
  <c r="AH34" i="18"/>
  <c r="AI34" i="18"/>
  <c r="AJ34" i="18"/>
  <c r="AK34" i="18"/>
  <c r="AL34" i="18"/>
  <c r="P35" i="18"/>
  <c r="Q35" i="18"/>
  <c r="R35" i="18"/>
  <c r="S35" i="18"/>
  <c r="T35" i="18"/>
  <c r="V35" i="18"/>
  <c r="W35" i="18"/>
  <c r="X35" i="18"/>
  <c r="Y35" i="18"/>
  <c r="Z35" i="18"/>
  <c r="AB35" i="18"/>
  <c r="AC35" i="18"/>
  <c r="AD35" i="18"/>
  <c r="AE35" i="18"/>
  <c r="AF35" i="18"/>
  <c r="AH35" i="18"/>
  <c r="AI35" i="18"/>
  <c r="AJ35" i="18"/>
  <c r="AK35" i="18"/>
  <c r="AL35" i="18"/>
  <c r="P36" i="18"/>
  <c r="Q36" i="18"/>
  <c r="R36" i="18"/>
  <c r="S36" i="18"/>
  <c r="T36" i="18"/>
  <c r="V36" i="18"/>
  <c r="W36" i="18"/>
  <c r="X36" i="18"/>
  <c r="Y36" i="18"/>
  <c r="Z36" i="18"/>
  <c r="AB36" i="18"/>
  <c r="AC36" i="18"/>
  <c r="AD36" i="18"/>
  <c r="AE36" i="18"/>
  <c r="AF36" i="18"/>
  <c r="AH36" i="18"/>
  <c r="AI36" i="18"/>
  <c r="AJ36" i="18"/>
  <c r="AK36" i="18"/>
  <c r="AL36" i="18"/>
  <c r="P37" i="18"/>
  <c r="Q37" i="18"/>
  <c r="R37" i="18"/>
  <c r="S37" i="18"/>
  <c r="T37" i="18"/>
  <c r="V37" i="18"/>
  <c r="W37" i="18"/>
  <c r="X37" i="18"/>
  <c r="Y37" i="18"/>
  <c r="Z37" i="18"/>
  <c r="AB37" i="18"/>
  <c r="AC37" i="18"/>
  <c r="AD37" i="18"/>
  <c r="AE37" i="18"/>
  <c r="AF37" i="18"/>
  <c r="AH37" i="18"/>
  <c r="AI37" i="18"/>
  <c r="AJ37" i="18"/>
  <c r="AK37" i="18"/>
  <c r="AL37" i="18"/>
  <c r="P38" i="18"/>
  <c r="Q38" i="18"/>
  <c r="R38" i="18"/>
  <c r="S38" i="18"/>
  <c r="T38" i="18"/>
  <c r="V38" i="18"/>
  <c r="W38" i="18"/>
  <c r="X38" i="18"/>
  <c r="Y38" i="18"/>
  <c r="Z38" i="18"/>
  <c r="AB38" i="18"/>
  <c r="AC38" i="18"/>
  <c r="AD38" i="18"/>
  <c r="AE38" i="18"/>
  <c r="AF38" i="18"/>
  <c r="AH38" i="18"/>
  <c r="AI38" i="18"/>
  <c r="AJ38" i="18"/>
  <c r="AK38" i="18"/>
  <c r="AL38" i="18"/>
  <c r="AI7" i="18"/>
  <c r="AJ7" i="18"/>
  <c r="AK7" i="18"/>
  <c r="AL7" i="18"/>
  <c r="AC6" i="18"/>
  <c r="AD6" i="18"/>
  <c r="AE6" i="18"/>
  <c r="AF6" i="18"/>
  <c r="AC7" i="18"/>
  <c r="AD7" i="18"/>
  <c r="AE7" i="18"/>
  <c r="AF7" i="18"/>
  <c r="W7" i="18"/>
  <c r="X7" i="18"/>
  <c r="Y7" i="18"/>
  <c r="Z7" i="18"/>
  <c r="Q6" i="18"/>
  <c r="R6" i="18"/>
  <c r="S6" i="18"/>
  <c r="T6" i="18"/>
  <c r="Q7" i="18"/>
  <c r="R7" i="18"/>
  <c r="S7" i="18"/>
  <c r="T7" i="18"/>
  <c r="AH7" i="18"/>
  <c r="AB7" i="18"/>
  <c r="AB6" i="18"/>
  <c r="V7" i="18"/>
  <c r="P7" i="18"/>
  <c r="P6" i="18"/>
  <c r="AN8" i="17"/>
  <c r="AO8" i="17"/>
  <c r="AP8" i="17"/>
  <c r="AQ8" i="17"/>
  <c r="AR8" i="17"/>
  <c r="AT8" i="17"/>
  <c r="AU8" i="17"/>
  <c r="AV8" i="17"/>
  <c r="AW8" i="17"/>
  <c r="AX8" i="17"/>
  <c r="AZ8" i="17"/>
  <c r="BA8" i="17"/>
  <c r="BB8" i="17"/>
  <c r="BC8" i="17"/>
  <c r="BD8" i="17"/>
  <c r="BF8" i="17"/>
  <c r="BG8" i="17"/>
  <c r="BH8" i="17"/>
  <c r="BI8" i="17"/>
  <c r="BJ8" i="17"/>
  <c r="AN9" i="17"/>
  <c r="AO9" i="17"/>
  <c r="AP9" i="17"/>
  <c r="AQ9" i="17"/>
  <c r="AR9" i="17"/>
  <c r="AT9" i="17"/>
  <c r="AU9" i="17"/>
  <c r="AV9" i="17"/>
  <c r="AW9" i="17"/>
  <c r="AX9" i="17"/>
  <c r="AZ9" i="17"/>
  <c r="BA9" i="17"/>
  <c r="BB9" i="17"/>
  <c r="BC9" i="17"/>
  <c r="BD9" i="17"/>
  <c r="BF9" i="17"/>
  <c r="BG9" i="17"/>
  <c r="BH9" i="17"/>
  <c r="BI9" i="17"/>
  <c r="BJ9" i="17"/>
  <c r="AN10" i="17"/>
  <c r="AO10" i="17"/>
  <c r="AP10" i="17"/>
  <c r="AQ10" i="17"/>
  <c r="AR10" i="17"/>
  <c r="AT10" i="17"/>
  <c r="AU10" i="17"/>
  <c r="AV10" i="17"/>
  <c r="AW10" i="17"/>
  <c r="AX10" i="17"/>
  <c r="AZ10" i="17"/>
  <c r="BA10" i="17"/>
  <c r="BB10" i="17"/>
  <c r="BC10" i="17"/>
  <c r="BD10" i="17"/>
  <c r="BF10" i="17"/>
  <c r="BG10" i="17"/>
  <c r="BH10" i="17"/>
  <c r="BI10" i="17"/>
  <c r="BJ10" i="17"/>
  <c r="AN11" i="17"/>
  <c r="AO11" i="17"/>
  <c r="AP11" i="17"/>
  <c r="AQ11" i="17"/>
  <c r="AR11" i="17"/>
  <c r="AT11" i="17"/>
  <c r="AU11" i="17"/>
  <c r="AV11" i="17"/>
  <c r="AW11" i="17"/>
  <c r="AX11" i="17"/>
  <c r="AZ11" i="17"/>
  <c r="BA11" i="17"/>
  <c r="BB11" i="17"/>
  <c r="BC11" i="17"/>
  <c r="BD11" i="17"/>
  <c r="BF11" i="17"/>
  <c r="BG11" i="17"/>
  <c r="BH11" i="17"/>
  <c r="BI11" i="17"/>
  <c r="BJ11" i="17"/>
  <c r="AN12" i="17"/>
  <c r="AO12" i="17"/>
  <c r="AP12" i="17"/>
  <c r="AQ12" i="17"/>
  <c r="AR12" i="17"/>
  <c r="AT12" i="17"/>
  <c r="AU12" i="17"/>
  <c r="AV12" i="17"/>
  <c r="AW12" i="17"/>
  <c r="AX12" i="17"/>
  <c r="AZ12" i="17"/>
  <c r="BA12" i="17"/>
  <c r="BB12" i="17"/>
  <c r="BC12" i="17"/>
  <c r="BD12" i="17"/>
  <c r="BF12" i="17"/>
  <c r="BG12" i="17"/>
  <c r="BH12" i="17"/>
  <c r="BI12" i="17"/>
  <c r="BJ12" i="17"/>
  <c r="AN13" i="17"/>
  <c r="AO13" i="17"/>
  <c r="AP13" i="17"/>
  <c r="AQ13" i="17"/>
  <c r="AR13" i="17"/>
  <c r="AT13" i="17"/>
  <c r="AU13" i="17"/>
  <c r="AV13" i="17"/>
  <c r="AW13" i="17"/>
  <c r="AX13" i="17"/>
  <c r="AZ13" i="17"/>
  <c r="BA13" i="17"/>
  <c r="BB13" i="17"/>
  <c r="BC13" i="17"/>
  <c r="BD13" i="17"/>
  <c r="BF13" i="17"/>
  <c r="BG13" i="17"/>
  <c r="BH13" i="17"/>
  <c r="BI13" i="17"/>
  <c r="BJ13" i="17"/>
  <c r="AN14" i="17"/>
  <c r="AO14" i="17"/>
  <c r="AP14" i="17"/>
  <c r="AQ14" i="17"/>
  <c r="AR14" i="17"/>
  <c r="AT14" i="17"/>
  <c r="AU14" i="17"/>
  <c r="AV14" i="17"/>
  <c r="AW14" i="17"/>
  <c r="AX14" i="17"/>
  <c r="AZ14" i="17"/>
  <c r="BA14" i="17"/>
  <c r="BB14" i="17"/>
  <c r="BC14" i="17"/>
  <c r="BD14" i="17"/>
  <c r="BF14" i="17"/>
  <c r="BG14" i="17"/>
  <c r="BH14" i="17"/>
  <c r="BI14" i="17"/>
  <c r="BJ14" i="17"/>
  <c r="AN15" i="17"/>
  <c r="AO15" i="17"/>
  <c r="AP15" i="17"/>
  <c r="AQ15" i="17"/>
  <c r="AR15" i="17"/>
  <c r="AT15" i="17"/>
  <c r="AU15" i="17"/>
  <c r="AV15" i="17"/>
  <c r="AW15" i="17"/>
  <c r="AX15" i="17"/>
  <c r="AZ15" i="17"/>
  <c r="BA15" i="17"/>
  <c r="BB15" i="17"/>
  <c r="BC15" i="17"/>
  <c r="BD15" i="17"/>
  <c r="BF15" i="17"/>
  <c r="BG15" i="17"/>
  <c r="BH15" i="17"/>
  <c r="BI15" i="17"/>
  <c r="BJ15" i="17"/>
  <c r="AN16" i="17"/>
  <c r="AO16" i="17"/>
  <c r="AP16" i="17"/>
  <c r="AQ16" i="17"/>
  <c r="AR16" i="17"/>
  <c r="AT16" i="17"/>
  <c r="AU16" i="17"/>
  <c r="AV16" i="17"/>
  <c r="AW16" i="17"/>
  <c r="AX16" i="17"/>
  <c r="AZ16" i="17"/>
  <c r="BA16" i="17"/>
  <c r="BB16" i="17"/>
  <c r="BC16" i="17"/>
  <c r="BD16" i="17"/>
  <c r="BF16" i="17"/>
  <c r="BG16" i="17"/>
  <c r="BH16" i="17"/>
  <c r="BI16" i="17"/>
  <c r="BJ16" i="17"/>
  <c r="AN17" i="17"/>
  <c r="AO17" i="17"/>
  <c r="AP17" i="17"/>
  <c r="AQ17" i="17"/>
  <c r="AR17" i="17"/>
  <c r="AT17" i="17"/>
  <c r="AU17" i="17"/>
  <c r="AV17" i="17"/>
  <c r="AW17" i="17"/>
  <c r="AX17" i="17"/>
  <c r="AZ17" i="17"/>
  <c r="BA17" i="17"/>
  <c r="BB17" i="17"/>
  <c r="BC17" i="17"/>
  <c r="BD17" i="17"/>
  <c r="BF17" i="17"/>
  <c r="BG17" i="17"/>
  <c r="BH17" i="17"/>
  <c r="BI17" i="17"/>
  <c r="BJ17" i="17"/>
  <c r="AN18" i="17"/>
  <c r="AO18" i="17"/>
  <c r="AP18" i="17"/>
  <c r="AQ18" i="17"/>
  <c r="AR18" i="17"/>
  <c r="AT18" i="17"/>
  <c r="AU18" i="17"/>
  <c r="AV18" i="17"/>
  <c r="AW18" i="17"/>
  <c r="AX18" i="17"/>
  <c r="AZ18" i="17"/>
  <c r="BA18" i="17"/>
  <c r="BB18" i="17"/>
  <c r="BC18" i="17"/>
  <c r="BD18" i="17"/>
  <c r="BF18" i="17"/>
  <c r="BG18" i="17"/>
  <c r="BH18" i="17"/>
  <c r="BI18" i="17"/>
  <c r="BJ18" i="17"/>
  <c r="AN19" i="17"/>
  <c r="AO19" i="17"/>
  <c r="AP19" i="17"/>
  <c r="AQ19" i="17"/>
  <c r="AR19" i="17"/>
  <c r="AT19" i="17"/>
  <c r="AU19" i="17"/>
  <c r="AV19" i="17"/>
  <c r="AW19" i="17"/>
  <c r="AX19" i="17"/>
  <c r="AZ19" i="17"/>
  <c r="BA19" i="17"/>
  <c r="BB19" i="17"/>
  <c r="BC19" i="17"/>
  <c r="BD19" i="17"/>
  <c r="BF19" i="17"/>
  <c r="BG19" i="17"/>
  <c r="BH19" i="17"/>
  <c r="BI19" i="17"/>
  <c r="BJ19" i="17"/>
  <c r="AN20" i="17"/>
  <c r="AO20" i="17"/>
  <c r="AP20" i="17"/>
  <c r="AQ20" i="17"/>
  <c r="AR20" i="17"/>
  <c r="AT20" i="17"/>
  <c r="AU20" i="17"/>
  <c r="AV20" i="17"/>
  <c r="AW20" i="17"/>
  <c r="AX20" i="17"/>
  <c r="AZ20" i="17"/>
  <c r="BA20" i="17"/>
  <c r="BB20" i="17"/>
  <c r="BC20" i="17"/>
  <c r="BD20" i="17"/>
  <c r="BF20" i="17"/>
  <c r="BG20" i="17"/>
  <c r="BH20" i="17"/>
  <c r="BI20" i="17"/>
  <c r="BJ20" i="17"/>
  <c r="AN21" i="17"/>
  <c r="AO21" i="17"/>
  <c r="AP21" i="17"/>
  <c r="AQ21" i="17"/>
  <c r="AR21" i="17"/>
  <c r="AT21" i="17"/>
  <c r="AU21" i="17"/>
  <c r="AV21" i="17"/>
  <c r="AW21" i="17"/>
  <c r="AX21" i="17"/>
  <c r="AZ21" i="17"/>
  <c r="BA21" i="17"/>
  <c r="BB21" i="17"/>
  <c r="BC21" i="17"/>
  <c r="BD21" i="17"/>
  <c r="BF21" i="17"/>
  <c r="BG21" i="17"/>
  <c r="BH21" i="17"/>
  <c r="BI21" i="17"/>
  <c r="BJ21" i="17"/>
  <c r="AN22" i="17"/>
  <c r="AO22" i="17"/>
  <c r="AP22" i="17"/>
  <c r="AQ22" i="17"/>
  <c r="AR22" i="17"/>
  <c r="AT22" i="17"/>
  <c r="AU22" i="17"/>
  <c r="AV22" i="17"/>
  <c r="AW22" i="17"/>
  <c r="AX22" i="17"/>
  <c r="AZ22" i="17"/>
  <c r="BA22" i="17"/>
  <c r="BB22" i="17"/>
  <c r="BC22" i="17"/>
  <c r="BD22" i="17"/>
  <c r="BF22" i="17"/>
  <c r="BG22" i="17"/>
  <c r="BH22" i="17"/>
  <c r="BI22" i="17"/>
  <c r="BJ22" i="17"/>
  <c r="AN23" i="17"/>
  <c r="AO23" i="17"/>
  <c r="AP23" i="17"/>
  <c r="AQ23" i="17"/>
  <c r="AR23" i="17"/>
  <c r="AT23" i="17"/>
  <c r="AU23" i="17"/>
  <c r="AV23" i="17"/>
  <c r="AW23" i="17"/>
  <c r="AX23" i="17"/>
  <c r="AZ23" i="17"/>
  <c r="BA23" i="17"/>
  <c r="BB23" i="17"/>
  <c r="BC23" i="17"/>
  <c r="BD23" i="17"/>
  <c r="BF23" i="17"/>
  <c r="BG23" i="17"/>
  <c r="BH23" i="17"/>
  <c r="BI23" i="17"/>
  <c r="BJ23" i="17"/>
  <c r="AN24" i="17"/>
  <c r="AO24" i="17"/>
  <c r="AP24" i="17"/>
  <c r="AQ24" i="17"/>
  <c r="AR24" i="17"/>
  <c r="AT24" i="17"/>
  <c r="AU24" i="17"/>
  <c r="AV24" i="17"/>
  <c r="AW24" i="17"/>
  <c r="AX24" i="17"/>
  <c r="AZ24" i="17"/>
  <c r="BA24" i="17"/>
  <c r="BB24" i="17"/>
  <c r="BC24" i="17"/>
  <c r="BD24" i="17"/>
  <c r="BF24" i="17"/>
  <c r="BG24" i="17"/>
  <c r="BH24" i="17"/>
  <c r="BI24" i="17"/>
  <c r="BJ24" i="17"/>
  <c r="AN25" i="17"/>
  <c r="AO25" i="17"/>
  <c r="AP25" i="17"/>
  <c r="AQ25" i="17"/>
  <c r="AR25" i="17"/>
  <c r="AT25" i="17"/>
  <c r="AU25" i="17"/>
  <c r="AV25" i="17"/>
  <c r="AW25" i="17"/>
  <c r="AX25" i="17"/>
  <c r="AZ25" i="17"/>
  <c r="BA25" i="17"/>
  <c r="BB25" i="17"/>
  <c r="BC25" i="17"/>
  <c r="BD25" i="17"/>
  <c r="BF25" i="17"/>
  <c r="BG25" i="17"/>
  <c r="BH25" i="17"/>
  <c r="BI25" i="17"/>
  <c r="BJ25" i="17"/>
  <c r="AN26" i="17"/>
  <c r="AO26" i="17"/>
  <c r="AP26" i="17"/>
  <c r="AQ26" i="17"/>
  <c r="AR26" i="17"/>
  <c r="AT26" i="17"/>
  <c r="AU26" i="17"/>
  <c r="AV26" i="17"/>
  <c r="AW26" i="17"/>
  <c r="AX26" i="17"/>
  <c r="AZ26" i="17"/>
  <c r="BA26" i="17"/>
  <c r="BB26" i="17"/>
  <c r="BC26" i="17"/>
  <c r="BD26" i="17"/>
  <c r="BF26" i="17"/>
  <c r="BG26" i="17"/>
  <c r="BH26" i="17"/>
  <c r="BI26" i="17"/>
  <c r="BJ26" i="17"/>
  <c r="AN27" i="17"/>
  <c r="AO27" i="17"/>
  <c r="AP27" i="17"/>
  <c r="AQ27" i="17"/>
  <c r="AR27" i="17"/>
  <c r="AT27" i="17"/>
  <c r="AU27" i="17"/>
  <c r="AV27" i="17"/>
  <c r="AW27" i="17"/>
  <c r="AX27" i="17"/>
  <c r="AZ27" i="17"/>
  <c r="BA27" i="17"/>
  <c r="BB27" i="17"/>
  <c r="BC27" i="17"/>
  <c r="BD27" i="17"/>
  <c r="BF27" i="17"/>
  <c r="BG27" i="17"/>
  <c r="BH27" i="17"/>
  <c r="BI27" i="17"/>
  <c r="BJ27" i="17"/>
  <c r="AN28" i="17"/>
  <c r="AO28" i="17"/>
  <c r="AP28" i="17"/>
  <c r="AQ28" i="17"/>
  <c r="AR28" i="17"/>
  <c r="AT28" i="17"/>
  <c r="AU28" i="17"/>
  <c r="AV28" i="17"/>
  <c r="AW28" i="17"/>
  <c r="AX28" i="17"/>
  <c r="AZ28" i="17"/>
  <c r="BA28" i="17"/>
  <c r="BB28" i="17"/>
  <c r="BC28" i="17"/>
  <c r="BD28" i="17"/>
  <c r="BF28" i="17"/>
  <c r="BG28" i="17"/>
  <c r="BH28" i="17"/>
  <c r="BI28" i="17"/>
  <c r="BJ28" i="17"/>
  <c r="AN29" i="17"/>
  <c r="AO29" i="17"/>
  <c r="AP29" i="17"/>
  <c r="AQ29" i="17"/>
  <c r="AR29" i="17"/>
  <c r="AT29" i="17"/>
  <c r="AU29" i="17"/>
  <c r="AV29" i="17"/>
  <c r="AW29" i="17"/>
  <c r="AX29" i="17"/>
  <c r="AZ29" i="17"/>
  <c r="BA29" i="17"/>
  <c r="BB29" i="17"/>
  <c r="BC29" i="17"/>
  <c r="BD29" i="17"/>
  <c r="BF29" i="17"/>
  <c r="BG29" i="17"/>
  <c r="BH29" i="17"/>
  <c r="BI29" i="17"/>
  <c r="BJ29" i="17"/>
  <c r="AN30" i="17"/>
  <c r="AO30" i="17"/>
  <c r="AP30" i="17"/>
  <c r="AQ30" i="17"/>
  <c r="AR30" i="17"/>
  <c r="AT30" i="17"/>
  <c r="AU30" i="17"/>
  <c r="AV30" i="17"/>
  <c r="AW30" i="17"/>
  <c r="AX30" i="17"/>
  <c r="AZ30" i="17"/>
  <c r="BA30" i="17"/>
  <c r="BB30" i="17"/>
  <c r="BC30" i="17"/>
  <c r="BD30" i="17"/>
  <c r="BF30" i="17"/>
  <c r="BG30" i="17"/>
  <c r="BH30" i="17"/>
  <c r="BI30" i="17"/>
  <c r="BJ30" i="17"/>
  <c r="AN31" i="17"/>
  <c r="AO31" i="17"/>
  <c r="AP31" i="17"/>
  <c r="AQ31" i="17"/>
  <c r="AR31" i="17"/>
  <c r="AT31" i="17"/>
  <c r="AU31" i="17"/>
  <c r="AV31" i="17"/>
  <c r="AW31" i="17"/>
  <c r="AX31" i="17"/>
  <c r="AZ31" i="17"/>
  <c r="BA31" i="17"/>
  <c r="BB31" i="17"/>
  <c r="BC31" i="17"/>
  <c r="BD31" i="17"/>
  <c r="BF31" i="17"/>
  <c r="BG31" i="17"/>
  <c r="BH31" i="17"/>
  <c r="BI31" i="17"/>
  <c r="BJ31" i="17"/>
  <c r="AN32" i="17"/>
  <c r="AO32" i="17"/>
  <c r="AP32" i="17"/>
  <c r="AQ32" i="17"/>
  <c r="AR32" i="17"/>
  <c r="AT32" i="17"/>
  <c r="AU32" i="17"/>
  <c r="AV32" i="17"/>
  <c r="AW32" i="17"/>
  <c r="AX32" i="17"/>
  <c r="AZ32" i="17"/>
  <c r="BA32" i="17"/>
  <c r="BB32" i="17"/>
  <c r="BC32" i="17"/>
  <c r="BD32" i="17"/>
  <c r="BF32" i="17"/>
  <c r="BG32" i="17"/>
  <c r="BH32" i="17"/>
  <c r="BI32" i="17"/>
  <c r="BJ32" i="17"/>
  <c r="AN33" i="17"/>
  <c r="AO33" i="17"/>
  <c r="AP33" i="17"/>
  <c r="AQ33" i="17"/>
  <c r="AR33" i="17"/>
  <c r="AT33" i="17"/>
  <c r="AU33" i="17"/>
  <c r="AV33" i="17"/>
  <c r="AW33" i="17"/>
  <c r="AX33" i="17"/>
  <c r="AZ33" i="17"/>
  <c r="BA33" i="17"/>
  <c r="BB33" i="17"/>
  <c r="BC33" i="17"/>
  <c r="BD33" i="17"/>
  <c r="BF33" i="17"/>
  <c r="BG33" i="17"/>
  <c r="BH33" i="17"/>
  <c r="BI33" i="17"/>
  <c r="BJ33" i="17"/>
  <c r="AN34" i="17"/>
  <c r="AO34" i="17"/>
  <c r="AP34" i="17"/>
  <c r="AQ34" i="17"/>
  <c r="AR34" i="17"/>
  <c r="AT34" i="17"/>
  <c r="AU34" i="17"/>
  <c r="AV34" i="17"/>
  <c r="AW34" i="17"/>
  <c r="AX34" i="17"/>
  <c r="AZ34" i="17"/>
  <c r="BA34" i="17"/>
  <c r="BB34" i="17"/>
  <c r="BC34" i="17"/>
  <c r="BD34" i="17"/>
  <c r="BF34" i="17"/>
  <c r="BG34" i="17"/>
  <c r="BH34" i="17"/>
  <c r="BI34" i="17"/>
  <c r="BJ34" i="17"/>
  <c r="AN35" i="17"/>
  <c r="AO35" i="17"/>
  <c r="AP35" i="17"/>
  <c r="AQ35" i="17"/>
  <c r="AR35" i="17"/>
  <c r="AT35" i="17"/>
  <c r="AU35" i="17"/>
  <c r="AV35" i="17"/>
  <c r="AW35" i="17"/>
  <c r="AX35" i="17"/>
  <c r="AZ35" i="17"/>
  <c r="BA35" i="17"/>
  <c r="BB35" i="17"/>
  <c r="BC35" i="17"/>
  <c r="BD35" i="17"/>
  <c r="BF35" i="17"/>
  <c r="BG35" i="17"/>
  <c r="BH35" i="17"/>
  <c r="BI35" i="17"/>
  <c r="BJ35" i="17"/>
  <c r="AN36" i="17"/>
  <c r="AO36" i="17"/>
  <c r="AP36" i="17"/>
  <c r="AQ36" i="17"/>
  <c r="AR36" i="17"/>
  <c r="AT36" i="17"/>
  <c r="AU36" i="17"/>
  <c r="AV36" i="17"/>
  <c r="AW36" i="17"/>
  <c r="AX36" i="17"/>
  <c r="AZ36" i="17"/>
  <c r="BA36" i="17"/>
  <c r="BB36" i="17"/>
  <c r="BC36" i="17"/>
  <c r="BD36" i="17"/>
  <c r="BF36" i="17"/>
  <c r="BG36" i="17"/>
  <c r="BH36" i="17"/>
  <c r="BI36" i="17"/>
  <c r="BJ36" i="17"/>
  <c r="AN37" i="17"/>
  <c r="AO37" i="17"/>
  <c r="AP37" i="17"/>
  <c r="AQ37" i="17"/>
  <c r="AR37" i="17"/>
  <c r="AT37" i="17"/>
  <c r="AU37" i="17"/>
  <c r="AV37" i="17"/>
  <c r="AW37" i="17"/>
  <c r="AX37" i="17"/>
  <c r="AZ37" i="17"/>
  <c r="BA37" i="17"/>
  <c r="BB37" i="17"/>
  <c r="BC37" i="17"/>
  <c r="BD37" i="17"/>
  <c r="BF37" i="17"/>
  <c r="BG37" i="17"/>
  <c r="BH37" i="17"/>
  <c r="BI37" i="17"/>
  <c r="BJ37" i="17"/>
  <c r="AN38" i="17"/>
  <c r="AO38" i="17"/>
  <c r="AP38" i="17"/>
  <c r="AQ38" i="17"/>
  <c r="AR38" i="17"/>
  <c r="AT38" i="17"/>
  <c r="AU38" i="17"/>
  <c r="AV38" i="17"/>
  <c r="AW38" i="17"/>
  <c r="AX38" i="17"/>
  <c r="AZ38" i="17"/>
  <c r="BA38" i="17"/>
  <c r="BB38" i="17"/>
  <c r="BC38" i="17"/>
  <c r="BD38" i="17"/>
  <c r="BF38" i="17"/>
  <c r="BG38" i="17"/>
  <c r="BH38" i="17"/>
  <c r="BI38" i="17"/>
  <c r="BJ38" i="17"/>
  <c r="BG7" i="17"/>
  <c r="BH7" i="17"/>
  <c r="BI7" i="17"/>
  <c r="BJ7" i="17"/>
  <c r="BA6" i="17"/>
  <c r="BB6" i="17"/>
  <c r="BC6" i="17"/>
  <c r="BD6" i="17"/>
  <c r="BA7" i="17"/>
  <c r="BB7" i="17"/>
  <c r="BC7" i="17"/>
  <c r="BD7" i="17"/>
  <c r="AU7" i="17"/>
  <c r="AV7" i="17"/>
  <c r="AW7" i="17"/>
  <c r="AX7" i="17"/>
  <c r="AO6" i="17"/>
  <c r="AP6" i="17"/>
  <c r="AQ6" i="17"/>
  <c r="AR6" i="17"/>
  <c r="AO7" i="17"/>
  <c r="AP7" i="17"/>
  <c r="AQ7" i="17"/>
  <c r="AR7" i="17"/>
  <c r="BF7" i="17"/>
  <c r="AZ7" i="17"/>
  <c r="AZ6" i="17"/>
  <c r="AT7" i="17"/>
  <c r="AN7" i="17"/>
  <c r="AN6" i="17"/>
  <c r="P8" i="17"/>
  <c r="Q8" i="17"/>
  <c r="R8" i="17"/>
  <c r="S8" i="17"/>
  <c r="T8" i="17"/>
  <c r="V8" i="17"/>
  <c r="W8" i="17"/>
  <c r="X8" i="17"/>
  <c r="Y8" i="17"/>
  <c r="Z8" i="17"/>
  <c r="AB8" i="17"/>
  <c r="AC8" i="17"/>
  <c r="AD8" i="17"/>
  <c r="AE8" i="17"/>
  <c r="AF8" i="17"/>
  <c r="AH8" i="17"/>
  <c r="AI8" i="17"/>
  <c r="AJ8" i="17"/>
  <c r="AK8" i="17"/>
  <c r="AL8" i="17"/>
  <c r="P9" i="17"/>
  <c r="Q9" i="17"/>
  <c r="R9" i="17"/>
  <c r="S9" i="17"/>
  <c r="T9" i="17"/>
  <c r="V9" i="17"/>
  <c r="W9" i="17"/>
  <c r="X9" i="17"/>
  <c r="Y9" i="17"/>
  <c r="Z9" i="17"/>
  <c r="AB9" i="17"/>
  <c r="AC9" i="17"/>
  <c r="AD9" i="17"/>
  <c r="AE9" i="17"/>
  <c r="AF9" i="17"/>
  <c r="AH9" i="17"/>
  <c r="AI9" i="17"/>
  <c r="AJ9" i="17"/>
  <c r="AK9" i="17"/>
  <c r="AL9" i="17"/>
  <c r="P10" i="17"/>
  <c r="Q10" i="17"/>
  <c r="R10" i="17"/>
  <c r="S10" i="17"/>
  <c r="T10" i="17"/>
  <c r="V10" i="17"/>
  <c r="W10" i="17"/>
  <c r="X10" i="17"/>
  <c r="Y10" i="17"/>
  <c r="Z10" i="17"/>
  <c r="AB10" i="17"/>
  <c r="AC10" i="17"/>
  <c r="AD10" i="17"/>
  <c r="AE10" i="17"/>
  <c r="AF10" i="17"/>
  <c r="AH10" i="17"/>
  <c r="AI10" i="17"/>
  <c r="AJ10" i="17"/>
  <c r="AK10" i="17"/>
  <c r="AL10" i="17"/>
  <c r="P11" i="17"/>
  <c r="Q11" i="17"/>
  <c r="R11" i="17"/>
  <c r="S11" i="17"/>
  <c r="T11" i="17"/>
  <c r="V11" i="17"/>
  <c r="W11" i="17"/>
  <c r="X11" i="17"/>
  <c r="Y11" i="17"/>
  <c r="Z11" i="17"/>
  <c r="AB11" i="17"/>
  <c r="AC11" i="17"/>
  <c r="AD11" i="17"/>
  <c r="AE11" i="17"/>
  <c r="AF11" i="17"/>
  <c r="AH11" i="17"/>
  <c r="AI11" i="17"/>
  <c r="AJ11" i="17"/>
  <c r="AK11" i="17"/>
  <c r="AL11" i="17"/>
  <c r="P12" i="17"/>
  <c r="Q12" i="17"/>
  <c r="R12" i="17"/>
  <c r="S12" i="17"/>
  <c r="T12" i="17"/>
  <c r="V12" i="17"/>
  <c r="W12" i="17"/>
  <c r="X12" i="17"/>
  <c r="Y12" i="17"/>
  <c r="Z12" i="17"/>
  <c r="AB12" i="17"/>
  <c r="AC12" i="17"/>
  <c r="AD12" i="17"/>
  <c r="AE12" i="17"/>
  <c r="AF12" i="17"/>
  <c r="AH12" i="17"/>
  <c r="AI12" i="17"/>
  <c r="AJ12" i="17"/>
  <c r="AK12" i="17"/>
  <c r="AL12" i="17"/>
  <c r="P13" i="17"/>
  <c r="Q13" i="17"/>
  <c r="R13" i="17"/>
  <c r="S13" i="17"/>
  <c r="T13" i="17"/>
  <c r="V13" i="17"/>
  <c r="W13" i="17"/>
  <c r="X13" i="17"/>
  <c r="Y13" i="17"/>
  <c r="Z13" i="17"/>
  <c r="AB13" i="17"/>
  <c r="AC13" i="17"/>
  <c r="AD13" i="17"/>
  <c r="AE13" i="17"/>
  <c r="AF13" i="17"/>
  <c r="AH13" i="17"/>
  <c r="AI13" i="17"/>
  <c r="AJ13" i="17"/>
  <c r="AK13" i="17"/>
  <c r="AL13" i="17"/>
  <c r="P14" i="17"/>
  <c r="Q14" i="17"/>
  <c r="R14" i="17"/>
  <c r="S14" i="17"/>
  <c r="T14" i="17"/>
  <c r="V14" i="17"/>
  <c r="W14" i="17"/>
  <c r="X14" i="17"/>
  <c r="Y14" i="17"/>
  <c r="Z14" i="17"/>
  <c r="AB14" i="17"/>
  <c r="AC14" i="17"/>
  <c r="AD14" i="17"/>
  <c r="AE14" i="17"/>
  <c r="AF14" i="17"/>
  <c r="AH14" i="17"/>
  <c r="AI14" i="17"/>
  <c r="AJ14" i="17"/>
  <c r="AK14" i="17"/>
  <c r="AL14" i="17"/>
  <c r="P15" i="17"/>
  <c r="Q15" i="17"/>
  <c r="R15" i="17"/>
  <c r="S15" i="17"/>
  <c r="T15" i="17"/>
  <c r="V15" i="17"/>
  <c r="W15" i="17"/>
  <c r="X15" i="17"/>
  <c r="Y15" i="17"/>
  <c r="Z15" i="17"/>
  <c r="AB15" i="17"/>
  <c r="AC15" i="17"/>
  <c r="AD15" i="17"/>
  <c r="AE15" i="17"/>
  <c r="AF15" i="17"/>
  <c r="AH15" i="17"/>
  <c r="AI15" i="17"/>
  <c r="AJ15" i="17"/>
  <c r="AK15" i="17"/>
  <c r="AL15" i="17"/>
  <c r="P16" i="17"/>
  <c r="Q16" i="17"/>
  <c r="R16" i="17"/>
  <c r="S16" i="17"/>
  <c r="T16" i="17"/>
  <c r="V16" i="17"/>
  <c r="W16" i="17"/>
  <c r="X16" i="17"/>
  <c r="Y16" i="17"/>
  <c r="Z16" i="17"/>
  <c r="AB16" i="17"/>
  <c r="AC16" i="17"/>
  <c r="AD16" i="17"/>
  <c r="AE16" i="17"/>
  <c r="AF16" i="17"/>
  <c r="AH16" i="17"/>
  <c r="AI16" i="17"/>
  <c r="AJ16" i="17"/>
  <c r="AK16" i="17"/>
  <c r="AL16" i="17"/>
  <c r="P17" i="17"/>
  <c r="Q17" i="17"/>
  <c r="R17" i="17"/>
  <c r="S17" i="17"/>
  <c r="T17" i="17"/>
  <c r="V17" i="17"/>
  <c r="W17" i="17"/>
  <c r="X17" i="17"/>
  <c r="Y17" i="17"/>
  <c r="Z17" i="17"/>
  <c r="AB17" i="17"/>
  <c r="AC17" i="17"/>
  <c r="AD17" i="17"/>
  <c r="AE17" i="17"/>
  <c r="AF17" i="17"/>
  <c r="AH17" i="17"/>
  <c r="AI17" i="17"/>
  <c r="AJ17" i="17"/>
  <c r="AK17" i="17"/>
  <c r="AL17" i="17"/>
  <c r="P18" i="17"/>
  <c r="Q18" i="17"/>
  <c r="R18" i="17"/>
  <c r="S18" i="17"/>
  <c r="T18" i="17"/>
  <c r="V18" i="17"/>
  <c r="W18" i="17"/>
  <c r="X18" i="17"/>
  <c r="Y18" i="17"/>
  <c r="Z18" i="17"/>
  <c r="AB18" i="17"/>
  <c r="AC18" i="17"/>
  <c r="AD18" i="17"/>
  <c r="AE18" i="17"/>
  <c r="AF18" i="17"/>
  <c r="AH18" i="17"/>
  <c r="AI18" i="17"/>
  <c r="AJ18" i="17"/>
  <c r="AK18" i="17"/>
  <c r="AL18" i="17"/>
  <c r="P19" i="17"/>
  <c r="Q19" i="17"/>
  <c r="R19" i="17"/>
  <c r="S19" i="17"/>
  <c r="T19" i="17"/>
  <c r="V19" i="17"/>
  <c r="W19" i="17"/>
  <c r="X19" i="17"/>
  <c r="Y19" i="17"/>
  <c r="Z19" i="17"/>
  <c r="AB19" i="17"/>
  <c r="AC19" i="17"/>
  <c r="AD19" i="17"/>
  <c r="AE19" i="17"/>
  <c r="AF19" i="17"/>
  <c r="AH19" i="17"/>
  <c r="AI19" i="17"/>
  <c r="AJ19" i="17"/>
  <c r="AK19" i="17"/>
  <c r="AL19" i="17"/>
  <c r="P20" i="17"/>
  <c r="Q20" i="17"/>
  <c r="R20" i="17"/>
  <c r="S20" i="17"/>
  <c r="T20" i="17"/>
  <c r="V20" i="17"/>
  <c r="W20" i="17"/>
  <c r="X20" i="17"/>
  <c r="Y20" i="17"/>
  <c r="Z20" i="17"/>
  <c r="AB20" i="17"/>
  <c r="AC20" i="17"/>
  <c r="AD20" i="17"/>
  <c r="AE20" i="17"/>
  <c r="AF20" i="17"/>
  <c r="AH20" i="17"/>
  <c r="AI20" i="17"/>
  <c r="AJ20" i="17"/>
  <c r="AK20" i="17"/>
  <c r="AL20" i="17"/>
  <c r="P21" i="17"/>
  <c r="Q21" i="17"/>
  <c r="R21" i="17"/>
  <c r="S21" i="17"/>
  <c r="T21" i="17"/>
  <c r="V21" i="17"/>
  <c r="W21" i="17"/>
  <c r="X21" i="17"/>
  <c r="Y21" i="17"/>
  <c r="Z21" i="17"/>
  <c r="AB21" i="17"/>
  <c r="AC21" i="17"/>
  <c r="AD21" i="17"/>
  <c r="AE21" i="17"/>
  <c r="AF21" i="17"/>
  <c r="AH21" i="17"/>
  <c r="AI21" i="17"/>
  <c r="AJ21" i="17"/>
  <c r="AK21" i="17"/>
  <c r="AL21" i="17"/>
  <c r="P22" i="17"/>
  <c r="Q22" i="17"/>
  <c r="R22" i="17"/>
  <c r="S22" i="17"/>
  <c r="T22" i="17"/>
  <c r="V22" i="17"/>
  <c r="W22" i="17"/>
  <c r="X22" i="17"/>
  <c r="Y22" i="17"/>
  <c r="Z22" i="17"/>
  <c r="AB22" i="17"/>
  <c r="AC22" i="17"/>
  <c r="AD22" i="17"/>
  <c r="AE22" i="17"/>
  <c r="AF22" i="17"/>
  <c r="AH22" i="17"/>
  <c r="AI22" i="17"/>
  <c r="AJ22" i="17"/>
  <c r="AK22" i="17"/>
  <c r="AL22" i="17"/>
  <c r="P23" i="17"/>
  <c r="Q23" i="17"/>
  <c r="R23" i="17"/>
  <c r="S23" i="17"/>
  <c r="T23" i="17"/>
  <c r="V23" i="17"/>
  <c r="W23" i="17"/>
  <c r="X23" i="17"/>
  <c r="Y23" i="17"/>
  <c r="Z23" i="17"/>
  <c r="AB23" i="17"/>
  <c r="AC23" i="17"/>
  <c r="AD23" i="17"/>
  <c r="AE23" i="17"/>
  <c r="AF23" i="17"/>
  <c r="AH23" i="17"/>
  <c r="AI23" i="17"/>
  <c r="AJ23" i="17"/>
  <c r="AK23" i="17"/>
  <c r="AL23" i="17"/>
  <c r="P24" i="17"/>
  <c r="Q24" i="17"/>
  <c r="R24" i="17"/>
  <c r="S24" i="17"/>
  <c r="T24" i="17"/>
  <c r="V24" i="17"/>
  <c r="W24" i="17"/>
  <c r="X24" i="17"/>
  <c r="Y24" i="17"/>
  <c r="Z24" i="17"/>
  <c r="AB24" i="17"/>
  <c r="AC24" i="17"/>
  <c r="AD24" i="17"/>
  <c r="AE24" i="17"/>
  <c r="AF24" i="17"/>
  <c r="AH24" i="17"/>
  <c r="AI24" i="17"/>
  <c r="AJ24" i="17"/>
  <c r="AK24" i="17"/>
  <c r="AL24" i="17"/>
  <c r="P25" i="17"/>
  <c r="Q25" i="17"/>
  <c r="R25" i="17"/>
  <c r="S25" i="17"/>
  <c r="T25" i="17"/>
  <c r="V25" i="17"/>
  <c r="W25" i="17"/>
  <c r="X25" i="17"/>
  <c r="Y25" i="17"/>
  <c r="Z25" i="17"/>
  <c r="AB25" i="17"/>
  <c r="AC25" i="17"/>
  <c r="AD25" i="17"/>
  <c r="AE25" i="17"/>
  <c r="AF25" i="17"/>
  <c r="AH25" i="17"/>
  <c r="AI25" i="17"/>
  <c r="AJ25" i="17"/>
  <c r="AK25" i="17"/>
  <c r="AL25" i="17"/>
  <c r="P26" i="17"/>
  <c r="Q26" i="17"/>
  <c r="R26" i="17"/>
  <c r="S26" i="17"/>
  <c r="T26" i="17"/>
  <c r="V26" i="17"/>
  <c r="W26" i="17"/>
  <c r="X26" i="17"/>
  <c r="Y26" i="17"/>
  <c r="Z26" i="17"/>
  <c r="AB26" i="17"/>
  <c r="AC26" i="17"/>
  <c r="AD26" i="17"/>
  <c r="AE26" i="17"/>
  <c r="AF26" i="17"/>
  <c r="AH26" i="17"/>
  <c r="AI26" i="17"/>
  <c r="AJ26" i="17"/>
  <c r="AK26" i="17"/>
  <c r="AL26" i="17"/>
  <c r="P27" i="17"/>
  <c r="Q27" i="17"/>
  <c r="R27" i="17"/>
  <c r="S27" i="17"/>
  <c r="T27" i="17"/>
  <c r="V27" i="17"/>
  <c r="W27" i="17"/>
  <c r="X27" i="17"/>
  <c r="Y27" i="17"/>
  <c r="Z27" i="17"/>
  <c r="AB27" i="17"/>
  <c r="AC27" i="17"/>
  <c r="AD27" i="17"/>
  <c r="AE27" i="17"/>
  <c r="AF27" i="17"/>
  <c r="AH27" i="17"/>
  <c r="AI27" i="17"/>
  <c r="AJ27" i="17"/>
  <c r="AK27" i="17"/>
  <c r="AL27" i="17"/>
  <c r="P28" i="17"/>
  <c r="Q28" i="17"/>
  <c r="R28" i="17"/>
  <c r="S28" i="17"/>
  <c r="T28" i="17"/>
  <c r="V28" i="17"/>
  <c r="W28" i="17"/>
  <c r="X28" i="17"/>
  <c r="Y28" i="17"/>
  <c r="Z28" i="17"/>
  <c r="AB28" i="17"/>
  <c r="AC28" i="17"/>
  <c r="AD28" i="17"/>
  <c r="AE28" i="17"/>
  <c r="AF28" i="17"/>
  <c r="AH28" i="17"/>
  <c r="AI28" i="17"/>
  <c r="AJ28" i="17"/>
  <c r="AK28" i="17"/>
  <c r="AL28" i="17"/>
  <c r="P29" i="17"/>
  <c r="Q29" i="17"/>
  <c r="R29" i="17"/>
  <c r="S29" i="17"/>
  <c r="T29" i="17"/>
  <c r="V29" i="17"/>
  <c r="W29" i="17"/>
  <c r="X29" i="17"/>
  <c r="Y29" i="17"/>
  <c r="Z29" i="17"/>
  <c r="AB29" i="17"/>
  <c r="AC29" i="17"/>
  <c r="AD29" i="17"/>
  <c r="AE29" i="17"/>
  <c r="AF29" i="17"/>
  <c r="AH29" i="17"/>
  <c r="AI29" i="17"/>
  <c r="AJ29" i="17"/>
  <c r="AK29" i="17"/>
  <c r="AL29" i="17"/>
  <c r="P30" i="17"/>
  <c r="Q30" i="17"/>
  <c r="R30" i="17"/>
  <c r="S30" i="17"/>
  <c r="T30" i="17"/>
  <c r="V30" i="17"/>
  <c r="W30" i="17"/>
  <c r="X30" i="17"/>
  <c r="Y30" i="17"/>
  <c r="Z30" i="17"/>
  <c r="AB30" i="17"/>
  <c r="AC30" i="17"/>
  <c r="AD30" i="17"/>
  <c r="AE30" i="17"/>
  <c r="AF30" i="17"/>
  <c r="AH30" i="17"/>
  <c r="AI30" i="17"/>
  <c r="AJ30" i="17"/>
  <c r="AK30" i="17"/>
  <c r="AL30" i="17"/>
  <c r="P31" i="17"/>
  <c r="Q31" i="17"/>
  <c r="R31" i="17"/>
  <c r="S31" i="17"/>
  <c r="T31" i="17"/>
  <c r="V31" i="17"/>
  <c r="W31" i="17"/>
  <c r="X31" i="17"/>
  <c r="Y31" i="17"/>
  <c r="Z31" i="17"/>
  <c r="AB31" i="17"/>
  <c r="AC31" i="17"/>
  <c r="AD31" i="17"/>
  <c r="AE31" i="17"/>
  <c r="AF31" i="17"/>
  <c r="AH31" i="17"/>
  <c r="AI31" i="17"/>
  <c r="AJ31" i="17"/>
  <c r="AK31" i="17"/>
  <c r="AL31" i="17"/>
  <c r="P32" i="17"/>
  <c r="Q32" i="17"/>
  <c r="R32" i="17"/>
  <c r="S32" i="17"/>
  <c r="T32" i="17"/>
  <c r="V32" i="17"/>
  <c r="W32" i="17"/>
  <c r="X32" i="17"/>
  <c r="Y32" i="17"/>
  <c r="Z32" i="17"/>
  <c r="AB32" i="17"/>
  <c r="AC32" i="17"/>
  <c r="AD32" i="17"/>
  <c r="AE32" i="17"/>
  <c r="AF32" i="17"/>
  <c r="AH32" i="17"/>
  <c r="AI32" i="17"/>
  <c r="AJ32" i="17"/>
  <c r="AK32" i="17"/>
  <c r="AL32" i="17"/>
  <c r="P33" i="17"/>
  <c r="Q33" i="17"/>
  <c r="R33" i="17"/>
  <c r="S33" i="17"/>
  <c r="T33" i="17"/>
  <c r="V33" i="17"/>
  <c r="W33" i="17"/>
  <c r="X33" i="17"/>
  <c r="Y33" i="17"/>
  <c r="Z33" i="17"/>
  <c r="AB33" i="17"/>
  <c r="AC33" i="17"/>
  <c r="AD33" i="17"/>
  <c r="AE33" i="17"/>
  <c r="AF33" i="17"/>
  <c r="AH33" i="17"/>
  <c r="AI33" i="17"/>
  <c r="AJ33" i="17"/>
  <c r="AK33" i="17"/>
  <c r="AL33" i="17"/>
  <c r="P34" i="17"/>
  <c r="Q34" i="17"/>
  <c r="R34" i="17"/>
  <c r="S34" i="17"/>
  <c r="T34" i="17"/>
  <c r="V34" i="17"/>
  <c r="W34" i="17"/>
  <c r="X34" i="17"/>
  <c r="Y34" i="17"/>
  <c r="Z34" i="17"/>
  <c r="AB34" i="17"/>
  <c r="AC34" i="17"/>
  <c r="AD34" i="17"/>
  <c r="AE34" i="17"/>
  <c r="AF34" i="17"/>
  <c r="AH34" i="17"/>
  <c r="AI34" i="17"/>
  <c r="AJ34" i="17"/>
  <c r="AK34" i="17"/>
  <c r="AL34" i="17"/>
  <c r="P35" i="17"/>
  <c r="Q35" i="17"/>
  <c r="R35" i="17"/>
  <c r="S35" i="17"/>
  <c r="T35" i="17"/>
  <c r="V35" i="17"/>
  <c r="W35" i="17"/>
  <c r="X35" i="17"/>
  <c r="Y35" i="17"/>
  <c r="Z35" i="17"/>
  <c r="AB35" i="17"/>
  <c r="AC35" i="17"/>
  <c r="AD35" i="17"/>
  <c r="AE35" i="17"/>
  <c r="AF35" i="17"/>
  <c r="AH35" i="17"/>
  <c r="AI35" i="17"/>
  <c r="AJ35" i="17"/>
  <c r="AK35" i="17"/>
  <c r="AL35" i="17"/>
  <c r="P36" i="17"/>
  <c r="Q36" i="17"/>
  <c r="R36" i="17"/>
  <c r="S36" i="17"/>
  <c r="T36" i="17"/>
  <c r="V36" i="17"/>
  <c r="W36" i="17"/>
  <c r="X36" i="17"/>
  <c r="Y36" i="17"/>
  <c r="Z36" i="17"/>
  <c r="AB36" i="17"/>
  <c r="AC36" i="17"/>
  <c r="AD36" i="17"/>
  <c r="AE36" i="17"/>
  <c r="AF36" i="17"/>
  <c r="AH36" i="17"/>
  <c r="AI36" i="17"/>
  <c r="AJ36" i="17"/>
  <c r="AK36" i="17"/>
  <c r="AL36" i="17"/>
  <c r="P37" i="17"/>
  <c r="Q37" i="17"/>
  <c r="R37" i="17"/>
  <c r="S37" i="17"/>
  <c r="T37" i="17"/>
  <c r="V37" i="17"/>
  <c r="W37" i="17"/>
  <c r="X37" i="17"/>
  <c r="Y37" i="17"/>
  <c r="Z37" i="17"/>
  <c r="AB37" i="17"/>
  <c r="AC37" i="17"/>
  <c r="AD37" i="17"/>
  <c r="AE37" i="17"/>
  <c r="AF37" i="17"/>
  <c r="AH37" i="17"/>
  <c r="AI37" i="17"/>
  <c r="AJ37" i="17"/>
  <c r="AK37" i="17"/>
  <c r="AL37" i="17"/>
  <c r="P38" i="17"/>
  <c r="Q38" i="17"/>
  <c r="R38" i="17"/>
  <c r="S38" i="17"/>
  <c r="T38" i="17"/>
  <c r="V38" i="17"/>
  <c r="W38" i="17"/>
  <c r="X38" i="17"/>
  <c r="Y38" i="17"/>
  <c r="Z38" i="17"/>
  <c r="AB38" i="17"/>
  <c r="AC38" i="17"/>
  <c r="AD38" i="17"/>
  <c r="AE38" i="17"/>
  <c r="AF38" i="17"/>
  <c r="AH38" i="17"/>
  <c r="AI38" i="17"/>
  <c r="AJ38" i="17"/>
  <c r="AK38" i="17"/>
  <c r="AL38" i="17"/>
  <c r="AI7" i="17"/>
  <c r="AJ7" i="17"/>
  <c r="AK7" i="17"/>
  <c r="AL7" i="17"/>
  <c r="AC6" i="17"/>
  <c r="AD6" i="17"/>
  <c r="AE6" i="17"/>
  <c r="AF6" i="17"/>
  <c r="AC7" i="17"/>
  <c r="AD7" i="17"/>
  <c r="AE7" i="17"/>
  <c r="AF7" i="17"/>
  <c r="W7" i="17"/>
  <c r="X7" i="17"/>
  <c r="Y7" i="17"/>
  <c r="Z7" i="17"/>
  <c r="Q6" i="17"/>
  <c r="R6" i="17"/>
  <c r="S6" i="17"/>
  <c r="T6" i="17"/>
  <c r="Q7" i="17"/>
  <c r="R7" i="17"/>
  <c r="S7" i="17"/>
  <c r="T7" i="17"/>
  <c r="AH7" i="17"/>
  <c r="AB7" i="17"/>
  <c r="AB6" i="17"/>
  <c r="V7" i="17"/>
  <c r="P7" i="17"/>
  <c r="P6" i="17"/>
  <c r="AN8" i="16"/>
  <c r="AO8" i="16"/>
  <c r="AP8" i="16"/>
  <c r="AQ8" i="16"/>
  <c r="AR8" i="16"/>
  <c r="AT8" i="16"/>
  <c r="AU8" i="16"/>
  <c r="AV8" i="16"/>
  <c r="AW8" i="16"/>
  <c r="AX8" i="16"/>
  <c r="AZ8" i="16"/>
  <c r="BA8" i="16"/>
  <c r="BB8" i="16"/>
  <c r="BC8" i="16"/>
  <c r="BD8" i="16"/>
  <c r="BF8" i="16"/>
  <c r="BG8" i="16"/>
  <c r="BH8" i="16"/>
  <c r="BI8" i="16"/>
  <c r="BJ8" i="16"/>
  <c r="AN9" i="16"/>
  <c r="AO9" i="16"/>
  <c r="AP9" i="16"/>
  <c r="AQ9" i="16"/>
  <c r="AR9" i="16"/>
  <c r="AT9" i="16"/>
  <c r="AU9" i="16"/>
  <c r="AV9" i="16"/>
  <c r="AW9" i="16"/>
  <c r="AX9" i="16"/>
  <c r="AZ9" i="16"/>
  <c r="BA9" i="16"/>
  <c r="BB9" i="16"/>
  <c r="BC9" i="16"/>
  <c r="BD9" i="16"/>
  <c r="BF9" i="16"/>
  <c r="BG9" i="16"/>
  <c r="BH9" i="16"/>
  <c r="BI9" i="16"/>
  <c r="BJ9" i="16"/>
  <c r="AN10" i="16"/>
  <c r="AO10" i="16"/>
  <c r="AP10" i="16"/>
  <c r="AQ10" i="16"/>
  <c r="AR10" i="16"/>
  <c r="AT10" i="16"/>
  <c r="AU10" i="16"/>
  <c r="AV10" i="16"/>
  <c r="AW10" i="16"/>
  <c r="AX10" i="16"/>
  <c r="AZ10" i="16"/>
  <c r="BA10" i="16"/>
  <c r="BB10" i="16"/>
  <c r="BC10" i="16"/>
  <c r="BD10" i="16"/>
  <c r="BF10" i="16"/>
  <c r="BG10" i="16"/>
  <c r="BH10" i="16"/>
  <c r="BI10" i="16"/>
  <c r="BJ10" i="16"/>
  <c r="AN11" i="16"/>
  <c r="AO11" i="16"/>
  <c r="AP11" i="16"/>
  <c r="AQ11" i="16"/>
  <c r="AR11" i="16"/>
  <c r="AT11" i="16"/>
  <c r="AU11" i="16"/>
  <c r="AV11" i="16"/>
  <c r="AW11" i="16"/>
  <c r="AX11" i="16"/>
  <c r="AZ11" i="16"/>
  <c r="BA11" i="16"/>
  <c r="BB11" i="16"/>
  <c r="BC11" i="16"/>
  <c r="BD11" i="16"/>
  <c r="BF11" i="16"/>
  <c r="BG11" i="16"/>
  <c r="BH11" i="16"/>
  <c r="BI11" i="16"/>
  <c r="BJ11" i="16"/>
  <c r="AN12" i="16"/>
  <c r="AO12" i="16"/>
  <c r="AP12" i="16"/>
  <c r="AQ12" i="16"/>
  <c r="AR12" i="16"/>
  <c r="AT12" i="16"/>
  <c r="AU12" i="16"/>
  <c r="AV12" i="16"/>
  <c r="AW12" i="16"/>
  <c r="AX12" i="16"/>
  <c r="AZ12" i="16"/>
  <c r="BA12" i="16"/>
  <c r="BB12" i="16"/>
  <c r="BC12" i="16"/>
  <c r="BD12" i="16"/>
  <c r="BF12" i="16"/>
  <c r="BG12" i="16"/>
  <c r="BH12" i="16"/>
  <c r="BI12" i="16"/>
  <c r="BJ12" i="16"/>
  <c r="AN13" i="16"/>
  <c r="AO13" i="16"/>
  <c r="AP13" i="16"/>
  <c r="AQ13" i="16"/>
  <c r="AR13" i="16"/>
  <c r="AT13" i="16"/>
  <c r="AU13" i="16"/>
  <c r="AV13" i="16"/>
  <c r="AW13" i="16"/>
  <c r="AX13" i="16"/>
  <c r="AZ13" i="16"/>
  <c r="BA13" i="16"/>
  <c r="BB13" i="16"/>
  <c r="BC13" i="16"/>
  <c r="BD13" i="16"/>
  <c r="BF13" i="16"/>
  <c r="BG13" i="16"/>
  <c r="BH13" i="16"/>
  <c r="BI13" i="16"/>
  <c r="BJ13" i="16"/>
  <c r="AN14" i="16"/>
  <c r="AO14" i="16"/>
  <c r="AP14" i="16"/>
  <c r="AQ14" i="16"/>
  <c r="AR14" i="16"/>
  <c r="AT14" i="16"/>
  <c r="AU14" i="16"/>
  <c r="AV14" i="16"/>
  <c r="AW14" i="16"/>
  <c r="AX14" i="16"/>
  <c r="AZ14" i="16"/>
  <c r="BA14" i="16"/>
  <c r="BB14" i="16"/>
  <c r="BC14" i="16"/>
  <c r="BD14" i="16"/>
  <c r="BF14" i="16"/>
  <c r="BG14" i="16"/>
  <c r="BH14" i="16"/>
  <c r="BI14" i="16"/>
  <c r="BJ14" i="16"/>
  <c r="AN15" i="16"/>
  <c r="AO15" i="16"/>
  <c r="AP15" i="16"/>
  <c r="AQ15" i="16"/>
  <c r="AR15" i="16"/>
  <c r="AT15" i="16"/>
  <c r="AU15" i="16"/>
  <c r="AV15" i="16"/>
  <c r="AW15" i="16"/>
  <c r="AX15" i="16"/>
  <c r="AZ15" i="16"/>
  <c r="BA15" i="16"/>
  <c r="BB15" i="16"/>
  <c r="BC15" i="16"/>
  <c r="BD15" i="16"/>
  <c r="BF15" i="16"/>
  <c r="BG15" i="16"/>
  <c r="BH15" i="16"/>
  <c r="BI15" i="16"/>
  <c r="BJ15" i="16"/>
  <c r="AN16" i="16"/>
  <c r="AO16" i="16"/>
  <c r="AP16" i="16"/>
  <c r="AQ16" i="16"/>
  <c r="AR16" i="16"/>
  <c r="AT16" i="16"/>
  <c r="AU16" i="16"/>
  <c r="AV16" i="16"/>
  <c r="AW16" i="16"/>
  <c r="AX16" i="16"/>
  <c r="AZ16" i="16"/>
  <c r="BA16" i="16"/>
  <c r="BB16" i="16"/>
  <c r="BC16" i="16"/>
  <c r="BD16" i="16"/>
  <c r="BF16" i="16"/>
  <c r="BG16" i="16"/>
  <c r="BH16" i="16"/>
  <c r="BI16" i="16"/>
  <c r="BJ16" i="16"/>
  <c r="AN17" i="16"/>
  <c r="AO17" i="16"/>
  <c r="AP17" i="16"/>
  <c r="AQ17" i="16"/>
  <c r="AR17" i="16"/>
  <c r="AT17" i="16"/>
  <c r="AU17" i="16"/>
  <c r="AV17" i="16"/>
  <c r="AW17" i="16"/>
  <c r="AX17" i="16"/>
  <c r="AZ17" i="16"/>
  <c r="BA17" i="16"/>
  <c r="BB17" i="16"/>
  <c r="BC17" i="16"/>
  <c r="BD17" i="16"/>
  <c r="BF17" i="16"/>
  <c r="BG17" i="16"/>
  <c r="BH17" i="16"/>
  <c r="BI17" i="16"/>
  <c r="BJ17" i="16"/>
  <c r="AN18" i="16"/>
  <c r="AO18" i="16"/>
  <c r="AP18" i="16"/>
  <c r="AQ18" i="16"/>
  <c r="AR18" i="16"/>
  <c r="AT18" i="16"/>
  <c r="AU18" i="16"/>
  <c r="AV18" i="16"/>
  <c r="AW18" i="16"/>
  <c r="AX18" i="16"/>
  <c r="AZ18" i="16"/>
  <c r="BA18" i="16"/>
  <c r="BB18" i="16"/>
  <c r="BC18" i="16"/>
  <c r="BD18" i="16"/>
  <c r="BF18" i="16"/>
  <c r="BG18" i="16"/>
  <c r="BH18" i="16"/>
  <c r="BI18" i="16"/>
  <c r="BJ18" i="16"/>
  <c r="AN19" i="16"/>
  <c r="AO19" i="16"/>
  <c r="AP19" i="16"/>
  <c r="AQ19" i="16"/>
  <c r="AR19" i="16"/>
  <c r="AT19" i="16"/>
  <c r="AU19" i="16"/>
  <c r="AV19" i="16"/>
  <c r="AW19" i="16"/>
  <c r="AX19" i="16"/>
  <c r="AZ19" i="16"/>
  <c r="BA19" i="16"/>
  <c r="BB19" i="16"/>
  <c r="BC19" i="16"/>
  <c r="BD19" i="16"/>
  <c r="BF19" i="16"/>
  <c r="BG19" i="16"/>
  <c r="BH19" i="16"/>
  <c r="BI19" i="16"/>
  <c r="BJ19" i="16"/>
  <c r="AN20" i="16"/>
  <c r="AO20" i="16"/>
  <c r="AP20" i="16"/>
  <c r="AQ20" i="16"/>
  <c r="AR20" i="16"/>
  <c r="AT20" i="16"/>
  <c r="AU20" i="16"/>
  <c r="AV20" i="16"/>
  <c r="AW20" i="16"/>
  <c r="AX20" i="16"/>
  <c r="AZ20" i="16"/>
  <c r="BA20" i="16"/>
  <c r="BB20" i="16"/>
  <c r="BC20" i="16"/>
  <c r="BD20" i="16"/>
  <c r="BF20" i="16"/>
  <c r="BG20" i="16"/>
  <c r="BH20" i="16"/>
  <c r="BI20" i="16"/>
  <c r="BJ20" i="16"/>
  <c r="AN21" i="16"/>
  <c r="AO21" i="16"/>
  <c r="AP21" i="16"/>
  <c r="AQ21" i="16"/>
  <c r="AR21" i="16"/>
  <c r="AT21" i="16"/>
  <c r="AU21" i="16"/>
  <c r="AV21" i="16"/>
  <c r="AW21" i="16"/>
  <c r="AX21" i="16"/>
  <c r="AZ21" i="16"/>
  <c r="BA21" i="16"/>
  <c r="BB21" i="16"/>
  <c r="BC21" i="16"/>
  <c r="BD21" i="16"/>
  <c r="BF21" i="16"/>
  <c r="BG21" i="16"/>
  <c r="BH21" i="16"/>
  <c r="BI21" i="16"/>
  <c r="BJ21" i="16"/>
  <c r="AN22" i="16"/>
  <c r="AO22" i="16"/>
  <c r="AP22" i="16"/>
  <c r="AQ22" i="16"/>
  <c r="AR22" i="16"/>
  <c r="AT22" i="16"/>
  <c r="AU22" i="16"/>
  <c r="AV22" i="16"/>
  <c r="AW22" i="16"/>
  <c r="AX22" i="16"/>
  <c r="AZ22" i="16"/>
  <c r="BA22" i="16"/>
  <c r="BB22" i="16"/>
  <c r="BC22" i="16"/>
  <c r="BD22" i="16"/>
  <c r="BF22" i="16"/>
  <c r="BG22" i="16"/>
  <c r="BH22" i="16"/>
  <c r="BI22" i="16"/>
  <c r="BJ22" i="16"/>
  <c r="AN23" i="16"/>
  <c r="AO23" i="16"/>
  <c r="AP23" i="16"/>
  <c r="AQ23" i="16"/>
  <c r="AR23" i="16"/>
  <c r="AT23" i="16"/>
  <c r="AU23" i="16"/>
  <c r="AV23" i="16"/>
  <c r="AW23" i="16"/>
  <c r="AX23" i="16"/>
  <c r="AZ23" i="16"/>
  <c r="BA23" i="16"/>
  <c r="BB23" i="16"/>
  <c r="BC23" i="16"/>
  <c r="BD23" i="16"/>
  <c r="BF23" i="16"/>
  <c r="BG23" i="16"/>
  <c r="BH23" i="16"/>
  <c r="BI23" i="16"/>
  <c r="BJ23" i="16"/>
  <c r="AN24" i="16"/>
  <c r="AO24" i="16"/>
  <c r="AP24" i="16"/>
  <c r="AQ24" i="16"/>
  <c r="AR24" i="16"/>
  <c r="AT24" i="16"/>
  <c r="AU24" i="16"/>
  <c r="AV24" i="16"/>
  <c r="AW24" i="16"/>
  <c r="AX24" i="16"/>
  <c r="AZ24" i="16"/>
  <c r="BA24" i="16"/>
  <c r="BB24" i="16"/>
  <c r="BC24" i="16"/>
  <c r="BD24" i="16"/>
  <c r="BF24" i="16"/>
  <c r="BG24" i="16"/>
  <c r="BH24" i="16"/>
  <c r="BI24" i="16"/>
  <c r="BJ24" i="16"/>
  <c r="AN25" i="16"/>
  <c r="AO25" i="16"/>
  <c r="AP25" i="16"/>
  <c r="AQ25" i="16"/>
  <c r="AR25" i="16"/>
  <c r="AT25" i="16"/>
  <c r="AU25" i="16"/>
  <c r="AV25" i="16"/>
  <c r="AW25" i="16"/>
  <c r="AX25" i="16"/>
  <c r="AZ25" i="16"/>
  <c r="BA25" i="16"/>
  <c r="BB25" i="16"/>
  <c r="BC25" i="16"/>
  <c r="BD25" i="16"/>
  <c r="BF25" i="16"/>
  <c r="BG25" i="16"/>
  <c r="BH25" i="16"/>
  <c r="BI25" i="16"/>
  <c r="BJ25" i="16"/>
  <c r="AN26" i="16"/>
  <c r="AO26" i="16"/>
  <c r="AP26" i="16"/>
  <c r="AQ26" i="16"/>
  <c r="AR26" i="16"/>
  <c r="AT26" i="16"/>
  <c r="AU26" i="16"/>
  <c r="AV26" i="16"/>
  <c r="AW26" i="16"/>
  <c r="AX26" i="16"/>
  <c r="AZ26" i="16"/>
  <c r="BA26" i="16"/>
  <c r="BB26" i="16"/>
  <c r="BC26" i="16"/>
  <c r="BD26" i="16"/>
  <c r="BF26" i="16"/>
  <c r="BG26" i="16"/>
  <c r="BH26" i="16"/>
  <c r="BI26" i="16"/>
  <c r="BJ26" i="16"/>
  <c r="AN27" i="16"/>
  <c r="AO27" i="16"/>
  <c r="AP27" i="16"/>
  <c r="AQ27" i="16"/>
  <c r="AR27" i="16"/>
  <c r="AT27" i="16"/>
  <c r="AU27" i="16"/>
  <c r="AV27" i="16"/>
  <c r="AW27" i="16"/>
  <c r="AX27" i="16"/>
  <c r="AZ27" i="16"/>
  <c r="BA27" i="16"/>
  <c r="BB27" i="16"/>
  <c r="BC27" i="16"/>
  <c r="BD27" i="16"/>
  <c r="BF27" i="16"/>
  <c r="BG27" i="16"/>
  <c r="BH27" i="16"/>
  <c r="BI27" i="16"/>
  <c r="BJ27" i="16"/>
  <c r="AN28" i="16"/>
  <c r="AO28" i="16"/>
  <c r="AP28" i="16"/>
  <c r="AQ28" i="16"/>
  <c r="AR28" i="16"/>
  <c r="AT28" i="16"/>
  <c r="AU28" i="16"/>
  <c r="AV28" i="16"/>
  <c r="AW28" i="16"/>
  <c r="AX28" i="16"/>
  <c r="AZ28" i="16"/>
  <c r="BA28" i="16"/>
  <c r="BB28" i="16"/>
  <c r="BC28" i="16"/>
  <c r="BD28" i="16"/>
  <c r="BF28" i="16"/>
  <c r="BG28" i="16"/>
  <c r="BH28" i="16"/>
  <c r="BI28" i="16"/>
  <c r="BJ28" i="16"/>
  <c r="AN29" i="16"/>
  <c r="AO29" i="16"/>
  <c r="AP29" i="16"/>
  <c r="AQ29" i="16"/>
  <c r="AR29" i="16"/>
  <c r="AT29" i="16"/>
  <c r="AU29" i="16"/>
  <c r="AV29" i="16"/>
  <c r="AW29" i="16"/>
  <c r="AX29" i="16"/>
  <c r="AZ29" i="16"/>
  <c r="BA29" i="16"/>
  <c r="BB29" i="16"/>
  <c r="BC29" i="16"/>
  <c r="BD29" i="16"/>
  <c r="BF29" i="16"/>
  <c r="BG29" i="16"/>
  <c r="BH29" i="16"/>
  <c r="BI29" i="16"/>
  <c r="BJ29" i="16"/>
  <c r="AN30" i="16"/>
  <c r="AO30" i="16"/>
  <c r="AP30" i="16"/>
  <c r="AQ30" i="16"/>
  <c r="AR30" i="16"/>
  <c r="AT30" i="16"/>
  <c r="AU30" i="16"/>
  <c r="AV30" i="16"/>
  <c r="AW30" i="16"/>
  <c r="AX30" i="16"/>
  <c r="AZ30" i="16"/>
  <c r="BA30" i="16"/>
  <c r="BB30" i="16"/>
  <c r="BC30" i="16"/>
  <c r="BD30" i="16"/>
  <c r="BF30" i="16"/>
  <c r="BG30" i="16"/>
  <c r="BH30" i="16"/>
  <c r="BI30" i="16"/>
  <c r="BJ30" i="16"/>
  <c r="AN31" i="16"/>
  <c r="AO31" i="16"/>
  <c r="AP31" i="16"/>
  <c r="AQ31" i="16"/>
  <c r="AR31" i="16"/>
  <c r="AT31" i="16"/>
  <c r="AU31" i="16"/>
  <c r="AV31" i="16"/>
  <c r="AW31" i="16"/>
  <c r="AX31" i="16"/>
  <c r="AZ31" i="16"/>
  <c r="BA31" i="16"/>
  <c r="BB31" i="16"/>
  <c r="BC31" i="16"/>
  <c r="BD31" i="16"/>
  <c r="BF31" i="16"/>
  <c r="BG31" i="16"/>
  <c r="BH31" i="16"/>
  <c r="BI31" i="16"/>
  <c r="BJ31" i="16"/>
  <c r="AN32" i="16"/>
  <c r="AO32" i="16"/>
  <c r="AP32" i="16"/>
  <c r="AQ32" i="16"/>
  <c r="AR32" i="16"/>
  <c r="AT32" i="16"/>
  <c r="AU32" i="16"/>
  <c r="AV32" i="16"/>
  <c r="AW32" i="16"/>
  <c r="AX32" i="16"/>
  <c r="AZ32" i="16"/>
  <c r="BA32" i="16"/>
  <c r="BB32" i="16"/>
  <c r="BC32" i="16"/>
  <c r="BD32" i="16"/>
  <c r="BF32" i="16"/>
  <c r="BG32" i="16"/>
  <c r="BH32" i="16"/>
  <c r="BI32" i="16"/>
  <c r="BJ32" i="16"/>
  <c r="AN33" i="16"/>
  <c r="AO33" i="16"/>
  <c r="AP33" i="16"/>
  <c r="AQ33" i="16"/>
  <c r="AR33" i="16"/>
  <c r="AT33" i="16"/>
  <c r="AU33" i="16"/>
  <c r="AV33" i="16"/>
  <c r="AW33" i="16"/>
  <c r="AX33" i="16"/>
  <c r="AZ33" i="16"/>
  <c r="BA33" i="16"/>
  <c r="BB33" i="16"/>
  <c r="BC33" i="16"/>
  <c r="BD33" i="16"/>
  <c r="BF33" i="16"/>
  <c r="BG33" i="16"/>
  <c r="BH33" i="16"/>
  <c r="BI33" i="16"/>
  <c r="BJ33" i="16"/>
  <c r="AN34" i="16"/>
  <c r="AO34" i="16"/>
  <c r="AP34" i="16"/>
  <c r="AQ34" i="16"/>
  <c r="AR34" i="16"/>
  <c r="AT34" i="16"/>
  <c r="AU34" i="16"/>
  <c r="AV34" i="16"/>
  <c r="AW34" i="16"/>
  <c r="AX34" i="16"/>
  <c r="AZ34" i="16"/>
  <c r="BA34" i="16"/>
  <c r="BB34" i="16"/>
  <c r="BC34" i="16"/>
  <c r="BD34" i="16"/>
  <c r="BF34" i="16"/>
  <c r="BG34" i="16"/>
  <c r="BH34" i="16"/>
  <c r="BI34" i="16"/>
  <c r="BJ34" i="16"/>
  <c r="AN35" i="16"/>
  <c r="AO35" i="16"/>
  <c r="AP35" i="16"/>
  <c r="AQ35" i="16"/>
  <c r="AR35" i="16"/>
  <c r="AT35" i="16"/>
  <c r="AU35" i="16"/>
  <c r="AV35" i="16"/>
  <c r="AW35" i="16"/>
  <c r="AX35" i="16"/>
  <c r="AZ35" i="16"/>
  <c r="BA35" i="16"/>
  <c r="BB35" i="16"/>
  <c r="BC35" i="16"/>
  <c r="BD35" i="16"/>
  <c r="BF35" i="16"/>
  <c r="BG35" i="16"/>
  <c r="BH35" i="16"/>
  <c r="BI35" i="16"/>
  <c r="BJ35" i="16"/>
  <c r="AN36" i="16"/>
  <c r="AO36" i="16"/>
  <c r="AP36" i="16"/>
  <c r="AQ36" i="16"/>
  <c r="AR36" i="16"/>
  <c r="AT36" i="16"/>
  <c r="AU36" i="16"/>
  <c r="AV36" i="16"/>
  <c r="AW36" i="16"/>
  <c r="AX36" i="16"/>
  <c r="AZ36" i="16"/>
  <c r="BA36" i="16"/>
  <c r="BB36" i="16"/>
  <c r="BC36" i="16"/>
  <c r="BD36" i="16"/>
  <c r="BF36" i="16"/>
  <c r="BG36" i="16"/>
  <c r="BH36" i="16"/>
  <c r="BI36" i="16"/>
  <c r="BJ36" i="16"/>
  <c r="AN37" i="16"/>
  <c r="AO37" i="16"/>
  <c r="AP37" i="16"/>
  <c r="AQ37" i="16"/>
  <c r="AR37" i="16"/>
  <c r="AT37" i="16"/>
  <c r="AU37" i="16"/>
  <c r="AV37" i="16"/>
  <c r="AW37" i="16"/>
  <c r="AX37" i="16"/>
  <c r="AZ37" i="16"/>
  <c r="BA37" i="16"/>
  <c r="BB37" i="16"/>
  <c r="BC37" i="16"/>
  <c r="BD37" i="16"/>
  <c r="BF37" i="16"/>
  <c r="BG37" i="16"/>
  <c r="BH37" i="16"/>
  <c r="BI37" i="16"/>
  <c r="BJ37" i="16"/>
  <c r="AN38" i="16"/>
  <c r="AO38" i="16"/>
  <c r="AP38" i="16"/>
  <c r="AQ38" i="16"/>
  <c r="AR38" i="16"/>
  <c r="AT38" i="16"/>
  <c r="AU38" i="16"/>
  <c r="AV38" i="16"/>
  <c r="AW38" i="16"/>
  <c r="AX38" i="16"/>
  <c r="AZ38" i="16"/>
  <c r="BA38" i="16"/>
  <c r="BB38" i="16"/>
  <c r="BC38" i="16"/>
  <c r="BD38" i="16"/>
  <c r="BF38" i="16"/>
  <c r="BG38" i="16"/>
  <c r="BH38" i="16"/>
  <c r="BI38" i="16"/>
  <c r="BJ38" i="16"/>
  <c r="BG7" i="16"/>
  <c r="BH7" i="16"/>
  <c r="BI7" i="16"/>
  <c r="BJ7" i="16"/>
  <c r="BA6" i="16"/>
  <c r="BB6" i="16"/>
  <c r="BC6" i="16"/>
  <c r="BD6" i="16"/>
  <c r="BA7" i="16"/>
  <c r="BB7" i="16"/>
  <c r="BC7" i="16"/>
  <c r="BD7" i="16"/>
  <c r="AU7" i="16"/>
  <c r="AV7" i="16"/>
  <c r="AW7" i="16"/>
  <c r="AX7" i="16"/>
  <c r="AO6" i="16"/>
  <c r="AP6" i="16"/>
  <c r="AQ6" i="16"/>
  <c r="AR6" i="16"/>
  <c r="AO7" i="16"/>
  <c r="AP7" i="16"/>
  <c r="AQ7" i="16"/>
  <c r="AR7" i="16"/>
  <c r="BF7" i="16"/>
  <c r="AZ7" i="16"/>
  <c r="AZ6" i="16"/>
  <c r="AT7" i="16"/>
  <c r="AN7" i="16"/>
  <c r="AN6" i="16"/>
  <c r="P8" i="16"/>
  <c r="Q8" i="16"/>
  <c r="R8" i="16"/>
  <c r="S8" i="16"/>
  <c r="T8" i="16"/>
  <c r="V8" i="16"/>
  <c r="W8" i="16"/>
  <c r="X8" i="16"/>
  <c r="Y8" i="16"/>
  <c r="Z8" i="16"/>
  <c r="AB8" i="16"/>
  <c r="AC8" i="16"/>
  <c r="AD8" i="16"/>
  <c r="AE8" i="16"/>
  <c r="AF8" i="16"/>
  <c r="AH8" i="16"/>
  <c r="AI8" i="16"/>
  <c r="AJ8" i="16"/>
  <c r="AK8" i="16"/>
  <c r="AL8" i="16"/>
  <c r="P9" i="16"/>
  <c r="Q9" i="16"/>
  <c r="R9" i="16"/>
  <c r="S9" i="16"/>
  <c r="T9" i="16"/>
  <c r="V9" i="16"/>
  <c r="W9" i="16"/>
  <c r="X9" i="16"/>
  <c r="Y9" i="16"/>
  <c r="Z9" i="16"/>
  <c r="AB9" i="16"/>
  <c r="AC9" i="16"/>
  <c r="AD9" i="16"/>
  <c r="AE9" i="16"/>
  <c r="AF9" i="16"/>
  <c r="AH9" i="16"/>
  <c r="AI9" i="16"/>
  <c r="AJ9" i="16"/>
  <c r="AK9" i="16"/>
  <c r="AL9" i="16"/>
  <c r="P10" i="16"/>
  <c r="Q10" i="16"/>
  <c r="R10" i="16"/>
  <c r="S10" i="16"/>
  <c r="T10" i="16"/>
  <c r="V10" i="16"/>
  <c r="W10" i="16"/>
  <c r="X10" i="16"/>
  <c r="Y10" i="16"/>
  <c r="Z10" i="16"/>
  <c r="AB10" i="16"/>
  <c r="AC10" i="16"/>
  <c r="AD10" i="16"/>
  <c r="AE10" i="16"/>
  <c r="AF10" i="16"/>
  <c r="AH10" i="16"/>
  <c r="AI10" i="16"/>
  <c r="AJ10" i="16"/>
  <c r="AK10" i="16"/>
  <c r="AL10" i="16"/>
  <c r="P11" i="16"/>
  <c r="Q11" i="16"/>
  <c r="R11" i="16"/>
  <c r="S11" i="16"/>
  <c r="T11" i="16"/>
  <c r="V11" i="16"/>
  <c r="W11" i="16"/>
  <c r="X11" i="16"/>
  <c r="Y11" i="16"/>
  <c r="Z11" i="16"/>
  <c r="AB11" i="16"/>
  <c r="AC11" i="16"/>
  <c r="AD11" i="16"/>
  <c r="AE11" i="16"/>
  <c r="AF11" i="16"/>
  <c r="AH11" i="16"/>
  <c r="AI11" i="16"/>
  <c r="AJ11" i="16"/>
  <c r="AK11" i="16"/>
  <c r="AL11" i="16"/>
  <c r="P12" i="16"/>
  <c r="Q12" i="16"/>
  <c r="R12" i="16"/>
  <c r="S12" i="16"/>
  <c r="T12" i="16"/>
  <c r="V12" i="16"/>
  <c r="W12" i="16"/>
  <c r="X12" i="16"/>
  <c r="Y12" i="16"/>
  <c r="Z12" i="16"/>
  <c r="AB12" i="16"/>
  <c r="AC12" i="16"/>
  <c r="AD12" i="16"/>
  <c r="AE12" i="16"/>
  <c r="AF12" i="16"/>
  <c r="AH12" i="16"/>
  <c r="AI12" i="16"/>
  <c r="AJ12" i="16"/>
  <c r="AK12" i="16"/>
  <c r="AL12" i="16"/>
  <c r="P13" i="16"/>
  <c r="Q13" i="16"/>
  <c r="R13" i="16"/>
  <c r="S13" i="16"/>
  <c r="T13" i="16"/>
  <c r="V13" i="16"/>
  <c r="W13" i="16"/>
  <c r="X13" i="16"/>
  <c r="Y13" i="16"/>
  <c r="Z13" i="16"/>
  <c r="AB13" i="16"/>
  <c r="AC13" i="16"/>
  <c r="AD13" i="16"/>
  <c r="AE13" i="16"/>
  <c r="AF13" i="16"/>
  <c r="AH13" i="16"/>
  <c r="AI13" i="16"/>
  <c r="AJ13" i="16"/>
  <c r="AK13" i="16"/>
  <c r="AL13" i="16"/>
  <c r="P14" i="16"/>
  <c r="Q14" i="16"/>
  <c r="R14" i="16"/>
  <c r="S14" i="16"/>
  <c r="T14" i="16"/>
  <c r="V14" i="16"/>
  <c r="W14" i="16"/>
  <c r="X14" i="16"/>
  <c r="Y14" i="16"/>
  <c r="Z14" i="16"/>
  <c r="AB14" i="16"/>
  <c r="AC14" i="16"/>
  <c r="AD14" i="16"/>
  <c r="AE14" i="16"/>
  <c r="AF14" i="16"/>
  <c r="AH14" i="16"/>
  <c r="AI14" i="16"/>
  <c r="AJ14" i="16"/>
  <c r="AK14" i="16"/>
  <c r="AL14" i="16"/>
  <c r="P15" i="16"/>
  <c r="Q15" i="16"/>
  <c r="R15" i="16"/>
  <c r="S15" i="16"/>
  <c r="T15" i="16"/>
  <c r="V15" i="16"/>
  <c r="W15" i="16"/>
  <c r="X15" i="16"/>
  <c r="Y15" i="16"/>
  <c r="Z15" i="16"/>
  <c r="AB15" i="16"/>
  <c r="AC15" i="16"/>
  <c r="AD15" i="16"/>
  <c r="AE15" i="16"/>
  <c r="AF15" i="16"/>
  <c r="AH15" i="16"/>
  <c r="AI15" i="16"/>
  <c r="AJ15" i="16"/>
  <c r="AK15" i="16"/>
  <c r="AL15" i="16"/>
  <c r="P16" i="16"/>
  <c r="Q16" i="16"/>
  <c r="R16" i="16"/>
  <c r="S16" i="16"/>
  <c r="T16" i="16"/>
  <c r="V16" i="16"/>
  <c r="W16" i="16"/>
  <c r="X16" i="16"/>
  <c r="Y16" i="16"/>
  <c r="Z16" i="16"/>
  <c r="AB16" i="16"/>
  <c r="AC16" i="16"/>
  <c r="AD16" i="16"/>
  <c r="AE16" i="16"/>
  <c r="AF16" i="16"/>
  <c r="AH16" i="16"/>
  <c r="AI16" i="16"/>
  <c r="AJ16" i="16"/>
  <c r="AK16" i="16"/>
  <c r="AL16" i="16"/>
  <c r="P17" i="16"/>
  <c r="Q17" i="16"/>
  <c r="R17" i="16"/>
  <c r="S17" i="16"/>
  <c r="T17" i="16"/>
  <c r="V17" i="16"/>
  <c r="W17" i="16"/>
  <c r="X17" i="16"/>
  <c r="Y17" i="16"/>
  <c r="Z17" i="16"/>
  <c r="AB17" i="16"/>
  <c r="AC17" i="16"/>
  <c r="AD17" i="16"/>
  <c r="AE17" i="16"/>
  <c r="AF17" i="16"/>
  <c r="AH17" i="16"/>
  <c r="AI17" i="16"/>
  <c r="AJ17" i="16"/>
  <c r="AK17" i="16"/>
  <c r="AL17" i="16"/>
  <c r="P18" i="16"/>
  <c r="Q18" i="16"/>
  <c r="R18" i="16"/>
  <c r="S18" i="16"/>
  <c r="T18" i="16"/>
  <c r="V18" i="16"/>
  <c r="W18" i="16"/>
  <c r="X18" i="16"/>
  <c r="Y18" i="16"/>
  <c r="Z18" i="16"/>
  <c r="AB18" i="16"/>
  <c r="AC18" i="16"/>
  <c r="AD18" i="16"/>
  <c r="AE18" i="16"/>
  <c r="AF18" i="16"/>
  <c r="AH18" i="16"/>
  <c r="AI18" i="16"/>
  <c r="AJ18" i="16"/>
  <c r="AK18" i="16"/>
  <c r="AL18" i="16"/>
  <c r="P19" i="16"/>
  <c r="Q19" i="16"/>
  <c r="R19" i="16"/>
  <c r="S19" i="16"/>
  <c r="T19" i="16"/>
  <c r="V19" i="16"/>
  <c r="W19" i="16"/>
  <c r="X19" i="16"/>
  <c r="Y19" i="16"/>
  <c r="Z19" i="16"/>
  <c r="AB19" i="16"/>
  <c r="AC19" i="16"/>
  <c r="AD19" i="16"/>
  <c r="AE19" i="16"/>
  <c r="AF19" i="16"/>
  <c r="AH19" i="16"/>
  <c r="AI19" i="16"/>
  <c r="AJ19" i="16"/>
  <c r="AK19" i="16"/>
  <c r="AL19" i="16"/>
  <c r="P20" i="16"/>
  <c r="Q20" i="16"/>
  <c r="R20" i="16"/>
  <c r="S20" i="16"/>
  <c r="T20" i="16"/>
  <c r="V20" i="16"/>
  <c r="W20" i="16"/>
  <c r="X20" i="16"/>
  <c r="Y20" i="16"/>
  <c r="Z20" i="16"/>
  <c r="AB20" i="16"/>
  <c r="AC20" i="16"/>
  <c r="AD20" i="16"/>
  <c r="AE20" i="16"/>
  <c r="AF20" i="16"/>
  <c r="AH20" i="16"/>
  <c r="AI20" i="16"/>
  <c r="AJ20" i="16"/>
  <c r="AK20" i="16"/>
  <c r="AL20" i="16"/>
  <c r="P21" i="16"/>
  <c r="Q21" i="16"/>
  <c r="R21" i="16"/>
  <c r="S21" i="16"/>
  <c r="T21" i="16"/>
  <c r="V21" i="16"/>
  <c r="W21" i="16"/>
  <c r="X21" i="16"/>
  <c r="Y21" i="16"/>
  <c r="Z21" i="16"/>
  <c r="AB21" i="16"/>
  <c r="AC21" i="16"/>
  <c r="AD21" i="16"/>
  <c r="AE21" i="16"/>
  <c r="AF21" i="16"/>
  <c r="AH21" i="16"/>
  <c r="AI21" i="16"/>
  <c r="AJ21" i="16"/>
  <c r="AK21" i="16"/>
  <c r="AL21" i="16"/>
  <c r="P22" i="16"/>
  <c r="Q22" i="16"/>
  <c r="R22" i="16"/>
  <c r="S22" i="16"/>
  <c r="T22" i="16"/>
  <c r="V22" i="16"/>
  <c r="W22" i="16"/>
  <c r="X22" i="16"/>
  <c r="Y22" i="16"/>
  <c r="Z22" i="16"/>
  <c r="AB22" i="16"/>
  <c r="AC22" i="16"/>
  <c r="AD22" i="16"/>
  <c r="AE22" i="16"/>
  <c r="AF22" i="16"/>
  <c r="AH22" i="16"/>
  <c r="AI22" i="16"/>
  <c r="AJ22" i="16"/>
  <c r="AK22" i="16"/>
  <c r="AL22" i="16"/>
  <c r="P23" i="16"/>
  <c r="Q23" i="16"/>
  <c r="R23" i="16"/>
  <c r="S23" i="16"/>
  <c r="T23" i="16"/>
  <c r="V23" i="16"/>
  <c r="W23" i="16"/>
  <c r="X23" i="16"/>
  <c r="Y23" i="16"/>
  <c r="Z23" i="16"/>
  <c r="AB23" i="16"/>
  <c r="AC23" i="16"/>
  <c r="AD23" i="16"/>
  <c r="AE23" i="16"/>
  <c r="AF23" i="16"/>
  <c r="AH23" i="16"/>
  <c r="AI23" i="16"/>
  <c r="AJ23" i="16"/>
  <c r="AK23" i="16"/>
  <c r="AL23" i="16"/>
  <c r="P24" i="16"/>
  <c r="Q24" i="16"/>
  <c r="R24" i="16"/>
  <c r="S24" i="16"/>
  <c r="T24" i="16"/>
  <c r="V24" i="16"/>
  <c r="W24" i="16"/>
  <c r="X24" i="16"/>
  <c r="Y24" i="16"/>
  <c r="Z24" i="16"/>
  <c r="AB24" i="16"/>
  <c r="AC24" i="16"/>
  <c r="AD24" i="16"/>
  <c r="AE24" i="16"/>
  <c r="AF24" i="16"/>
  <c r="AH24" i="16"/>
  <c r="AI24" i="16"/>
  <c r="AJ24" i="16"/>
  <c r="AK24" i="16"/>
  <c r="AL24" i="16"/>
  <c r="P25" i="16"/>
  <c r="Q25" i="16"/>
  <c r="R25" i="16"/>
  <c r="S25" i="16"/>
  <c r="T25" i="16"/>
  <c r="V25" i="16"/>
  <c r="W25" i="16"/>
  <c r="X25" i="16"/>
  <c r="Y25" i="16"/>
  <c r="Z25" i="16"/>
  <c r="AB25" i="16"/>
  <c r="AC25" i="16"/>
  <c r="AD25" i="16"/>
  <c r="AE25" i="16"/>
  <c r="AF25" i="16"/>
  <c r="AH25" i="16"/>
  <c r="AI25" i="16"/>
  <c r="AJ25" i="16"/>
  <c r="AK25" i="16"/>
  <c r="AL25" i="16"/>
  <c r="P26" i="16"/>
  <c r="Q26" i="16"/>
  <c r="R26" i="16"/>
  <c r="S26" i="16"/>
  <c r="T26" i="16"/>
  <c r="V26" i="16"/>
  <c r="W26" i="16"/>
  <c r="X26" i="16"/>
  <c r="Y26" i="16"/>
  <c r="Z26" i="16"/>
  <c r="AB26" i="16"/>
  <c r="AC26" i="16"/>
  <c r="AD26" i="16"/>
  <c r="AE26" i="16"/>
  <c r="AF26" i="16"/>
  <c r="AH26" i="16"/>
  <c r="AI26" i="16"/>
  <c r="AJ26" i="16"/>
  <c r="AK26" i="16"/>
  <c r="AL26" i="16"/>
  <c r="P27" i="16"/>
  <c r="Q27" i="16"/>
  <c r="R27" i="16"/>
  <c r="S27" i="16"/>
  <c r="T27" i="16"/>
  <c r="V27" i="16"/>
  <c r="W27" i="16"/>
  <c r="X27" i="16"/>
  <c r="Y27" i="16"/>
  <c r="Z27" i="16"/>
  <c r="AB27" i="16"/>
  <c r="AC27" i="16"/>
  <c r="AD27" i="16"/>
  <c r="AE27" i="16"/>
  <c r="AF27" i="16"/>
  <c r="AH27" i="16"/>
  <c r="AI27" i="16"/>
  <c r="AJ27" i="16"/>
  <c r="AK27" i="16"/>
  <c r="AL27" i="16"/>
  <c r="P28" i="16"/>
  <c r="Q28" i="16"/>
  <c r="R28" i="16"/>
  <c r="S28" i="16"/>
  <c r="T28" i="16"/>
  <c r="V28" i="16"/>
  <c r="W28" i="16"/>
  <c r="X28" i="16"/>
  <c r="Y28" i="16"/>
  <c r="Z28" i="16"/>
  <c r="AB28" i="16"/>
  <c r="AC28" i="16"/>
  <c r="AD28" i="16"/>
  <c r="AE28" i="16"/>
  <c r="AF28" i="16"/>
  <c r="AH28" i="16"/>
  <c r="AI28" i="16"/>
  <c r="AJ28" i="16"/>
  <c r="AK28" i="16"/>
  <c r="AL28" i="16"/>
  <c r="P29" i="16"/>
  <c r="Q29" i="16"/>
  <c r="R29" i="16"/>
  <c r="S29" i="16"/>
  <c r="T29" i="16"/>
  <c r="V29" i="16"/>
  <c r="W29" i="16"/>
  <c r="X29" i="16"/>
  <c r="Y29" i="16"/>
  <c r="Z29" i="16"/>
  <c r="AB29" i="16"/>
  <c r="AC29" i="16"/>
  <c r="AD29" i="16"/>
  <c r="AE29" i="16"/>
  <c r="AF29" i="16"/>
  <c r="AH29" i="16"/>
  <c r="AI29" i="16"/>
  <c r="AJ29" i="16"/>
  <c r="AK29" i="16"/>
  <c r="AL29" i="16"/>
  <c r="P30" i="16"/>
  <c r="Q30" i="16"/>
  <c r="R30" i="16"/>
  <c r="S30" i="16"/>
  <c r="T30" i="16"/>
  <c r="V30" i="16"/>
  <c r="W30" i="16"/>
  <c r="X30" i="16"/>
  <c r="Y30" i="16"/>
  <c r="Z30" i="16"/>
  <c r="AB30" i="16"/>
  <c r="AC30" i="16"/>
  <c r="AD30" i="16"/>
  <c r="AE30" i="16"/>
  <c r="AF30" i="16"/>
  <c r="AH30" i="16"/>
  <c r="AI30" i="16"/>
  <c r="AJ30" i="16"/>
  <c r="AK30" i="16"/>
  <c r="AL30" i="16"/>
  <c r="P31" i="16"/>
  <c r="Q31" i="16"/>
  <c r="R31" i="16"/>
  <c r="S31" i="16"/>
  <c r="T31" i="16"/>
  <c r="V31" i="16"/>
  <c r="W31" i="16"/>
  <c r="X31" i="16"/>
  <c r="Y31" i="16"/>
  <c r="Z31" i="16"/>
  <c r="AB31" i="16"/>
  <c r="AC31" i="16"/>
  <c r="AD31" i="16"/>
  <c r="AE31" i="16"/>
  <c r="AF31" i="16"/>
  <c r="AH31" i="16"/>
  <c r="AI31" i="16"/>
  <c r="AJ31" i="16"/>
  <c r="AK31" i="16"/>
  <c r="AL31" i="16"/>
  <c r="P32" i="16"/>
  <c r="Q32" i="16"/>
  <c r="R32" i="16"/>
  <c r="S32" i="16"/>
  <c r="T32" i="16"/>
  <c r="V32" i="16"/>
  <c r="W32" i="16"/>
  <c r="X32" i="16"/>
  <c r="Y32" i="16"/>
  <c r="Z32" i="16"/>
  <c r="AB32" i="16"/>
  <c r="AC32" i="16"/>
  <c r="AD32" i="16"/>
  <c r="AE32" i="16"/>
  <c r="AF32" i="16"/>
  <c r="AH32" i="16"/>
  <c r="AI32" i="16"/>
  <c r="AJ32" i="16"/>
  <c r="AK32" i="16"/>
  <c r="AL32" i="16"/>
  <c r="P33" i="16"/>
  <c r="Q33" i="16"/>
  <c r="R33" i="16"/>
  <c r="S33" i="16"/>
  <c r="T33" i="16"/>
  <c r="V33" i="16"/>
  <c r="W33" i="16"/>
  <c r="X33" i="16"/>
  <c r="Y33" i="16"/>
  <c r="Z33" i="16"/>
  <c r="AB33" i="16"/>
  <c r="AC33" i="16"/>
  <c r="AD33" i="16"/>
  <c r="AE33" i="16"/>
  <c r="AF33" i="16"/>
  <c r="AH33" i="16"/>
  <c r="AI33" i="16"/>
  <c r="AJ33" i="16"/>
  <c r="AK33" i="16"/>
  <c r="AL33" i="16"/>
  <c r="P34" i="16"/>
  <c r="Q34" i="16"/>
  <c r="R34" i="16"/>
  <c r="S34" i="16"/>
  <c r="T34" i="16"/>
  <c r="V34" i="16"/>
  <c r="W34" i="16"/>
  <c r="X34" i="16"/>
  <c r="Y34" i="16"/>
  <c r="Z34" i="16"/>
  <c r="AB34" i="16"/>
  <c r="AC34" i="16"/>
  <c r="AD34" i="16"/>
  <c r="AE34" i="16"/>
  <c r="AF34" i="16"/>
  <c r="AH34" i="16"/>
  <c r="AI34" i="16"/>
  <c r="AJ34" i="16"/>
  <c r="AK34" i="16"/>
  <c r="AL34" i="16"/>
  <c r="P35" i="16"/>
  <c r="Q35" i="16"/>
  <c r="R35" i="16"/>
  <c r="S35" i="16"/>
  <c r="T35" i="16"/>
  <c r="V35" i="16"/>
  <c r="W35" i="16"/>
  <c r="X35" i="16"/>
  <c r="Y35" i="16"/>
  <c r="Z35" i="16"/>
  <c r="AB35" i="16"/>
  <c r="AC35" i="16"/>
  <c r="AD35" i="16"/>
  <c r="AE35" i="16"/>
  <c r="AF35" i="16"/>
  <c r="AH35" i="16"/>
  <c r="AI35" i="16"/>
  <c r="AJ35" i="16"/>
  <c r="AK35" i="16"/>
  <c r="AL35" i="16"/>
  <c r="P36" i="16"/>
  <c r="Q36" i="16"/>
  <c r="R36" i="16"/>
  <c r="S36" i="16"/>
  <c r="T36" i="16"/>
  <c r="V36" i="16"/>
  <c r="W36" i="16"/>
  <c r="X36" i="16"/>
  <c r="Y36" i="16"/>
  <c r="Z36" i="16"/>
  <c r="AB36" i="16"/>
  <c r="AC36" i="16"/>
  <c r="AD36" i="16"/>
  <c r="AE36" i="16"/>
  <c r="AF36" i="16"/>
  <c r="AH36" i="16"/>
  <c r="AI36" i="16"/>
  <c r="AJ36" i="16"/>
  <c r="AK36" i="16"/>
  <c r="AL36" i="16"/>
  <c r="P37" i="16"/>
  <c r="Q37" i="16"/>
  <c r="R37" i="16"/>
  <c r="S37" i="16"/>
  <c r="T37" i="16"/>
  <c r="V37" i="16"/>
  <c r="W37" i="16"/>
  <c r="X37" i="16"/>
  <c r="Y37" i="16"/>
  <c r="Z37" i="16"/>
  <c r="AB37" i="16"/>
  <c r="AC37" i="16"/>
  <c r="AD37" i="16"/>
  <c r="AE37" i="16"/>
  <c r="AF37" i="16"/>
  <c r="AH37" i="16"/>
  <c r="AI37" i="16"/>
  <c r="AJ37" i="16"/>
  <c r="AK37" i="16"/>
  <c r="AL37" i="16"/>
  <c r="P38" i="16"/>
  <c r="Q38" i="16"/>
  <c r="R38" i="16"/>
  <c r="S38" i="16"/>
  <c r="T38" i="16"/>
  <c r="V38" i="16"/>
  <c r="W38" i="16"/>
  <c r="X38" i="16"/>
  <c r="Y38" i="16"/>
  <c r="Z38" i="16"/>
  <c r="AB38" i="16"/>
  <c r="AC38" i="16"/>
  <c r="AD38" i="16"/>
  <c r="AE38" i="16"/>
  <c r="AF38" i="16"/>
  <c r="AH38" i="16"/>
  <c r="AI38" i="16"/>
  <c r="AJ38" i="16"/>
  <c r="AK38" i="16"/>
  <c r="AL38" i="16"/>
  <c r="AI7" i="16"/>
  <c r="AJ7" i="16"/>
  <c r="AK7" i="16"/>
  <c r="AL7" i="16"/>
  <c r="AC6" i="16"/>
  <c r="AD6" i="16"/>
  <c r="AE6" i="16"/>
  <c r="AF6" i="16"/>
  <c r="AC7" i="16"/>
  <c r="AD7" i="16"/>
  <c r="AE7" i="16"/>
  <c r="AF7" i="16"/>
  <c r="W7" i="16"/>
  <c r="X7" i="16"/>
  <c r="Y7" i="16"/>
  <c r="Z7" i="16"/>
  <c r="Q6" i="16"/>
  <c r="R6" i="16"/>
  <c r="S6" i="16"/>
  <c r="T6" i="16"/>
  <c r="Q7" i="16"/>
  <c r="R7" i="16"/>
  <c r="S7" i="16"/>
  <c r="T7" i="16"/>
  <c r="AH7" i="16"/>
  <c r="AB6" i="16"/>
  <c r="AB7" i="16"/>
  <c r="V7" i="16"/>
  <c r="P7" i="16"/>
  <c r="P6" i="16"/>
  <c r="BA6" i="15"/>
  <c r="BB6" i="15"/>
  <c r="BC6" i="15"/>
  <c r="BD6" i="15"/>
  <c r="AZ6" i="15"/>
  <c r="BF8" i="15"/>
  <c r="BG8" i="15"/>
  <c r="BH8" i="15"/>
  <c r="BI8" i="15"/>
  <c r="BJ8" i="15"/>
  <c r="BF9" i="15"/>
  <c r="BG9" i="15"/>
  <c r="BH9" i="15"/>
  <c r="BI9" i="15"/>
  <c r="BJ9" i="15"/>
  <c r="BF10" i="15"/>
  <c r="BG10" i="15"/>
  <c r="BH10" i="15"/>
  <c r="BI10" i="15"/>
  <c r="BJ10" i="15"/>
  <c r="BF11" i="15"/>
  <c r="BG11" i="15"/>
  <c r="BH11" i="15"/>
  <c r="BI11" i="15"/>
  <c r="BJ11" i="15"/>
  <c r="BF12" i="15"/>
  <c r="BG12" i="15"/>
  <c r="BH12" i="15"/>
  <c r="BI12" i="15"/>
  <c r="BJ12" i="15"/>
  <c r="BF13" i="15"/>
  <c r="BG13" i="15"/>
  <c r="BH13" i="15"/>
  <c r="BI13" i="15"/>
  <c r="BJ13" i="15"/>
  <c r="BF14" i="15"/>
  <c r="BG14" i="15"/>
  <c r="BH14" i="15"/>
  <c r="BI14" i="15"/>
  <c r="BJ14" i="15"/>
  <c r="BF15" i="15"/>
  <c r="BG15" i="15"/>
  <c r="BH15" i="15"/>
  <c r="BI15" i="15"/>
  <c r="BJ15" i="15"/>
  <c r="BF16" i="15"/>
  <c r="BG16" i="15"/>
  <c r="BH16" i="15"/>
  <c r="BI16" i="15"/>
  <c r="BJ16" i="15"/>
  <c r="BF17" i="15"/>
  <c r="BG17" i="15"/>
  <c r="BH17" i="15"/>
  <c r="BI17" i="15"/>
  <c r="BJ17" i="15"/>
  <c r="BF18" i="15"/>
  <c r="BG18" i="15"/>
  <c r="BH18" i="15"/>
  <c r="BI18" i="15"/>
  <c r="BJ18" i="15"/>
  <c r="BF19" i="15"/>
  <c r="BG19" i="15"/>
  <c r="BH19" i="15"/>
  <c r="BI19" i="15"/>
  <c r="BJ19" i="15"/>
  <c r="BF20" i="15"/>
  <c r="BG20" i="15"/>
  <c r="BH20" i="15"/>
  <c r="BI20" i="15"/>
  <c r="BJ20" i="15"/>
  <c r="BF21" i="15"/>
  <c r="BG21" i="15"/>
  <c r="BH21" i="15"/>
  <c r="BI21" i="15"/>
  <c r="BJ21" i="15"/>
  <c r="BF22" i="15"/>
  <c r="BG22" i="15"/>
  <c r="BH22" i="15"/>
  <c r="BI22" i="15"/>
  <c r="BJ22" i="15"/>
  <c r="BF23" i="15"/>
  <c r="BG23" i="15"/>
  <c r="BH23" i="15"/>
  <c r="BI23" i="15"/>
  <c r="BJ23" i="15"/>
  <c r="BF24" i="15"/>
  <c r="BG24" i="15"/>
  <c r="BH24" i="15"/>
  <c r="BI24" i="15"/>
  <c r="BJ24" i="15"/>
  <c r="BF25" i="15"/>
  <c r="BG25" i="15"/>
  <c r="BH25" i="15"/>
  <c r="BI25" i="15"/>
  <c r="BJ25" i="15"/>
  <c r="BF26" i="15"/>
  <c r="BG26" i="15"/>
  <c r="BH26" i="15"/>
  <c r="BI26" i="15"/>
  <c r="BJ26" i="15"/>
  <c r="BF27" i="15"/>
  <c r="BG27" i="15"/>
  <c r="BH27" i="15"/>
  <c r="BI27" i="15"/>
  <c r="BJ27" i="15"/>
  <c r="BF28" i="15"/>
  <c r="BG28" i="15"/>
  <c r="BH28" i="15"/>
  <c r="BI28" i="15"/>
  <c r="BJ28" i="15"/>
  <c r="BF29" i="15"/>
  <c r="BG29" i="15"/>
  <c r="BH29" i="15"/>
  <c r="BI29" i="15"/>
  <c r="BJ29" i="15"/>
  <c r="BF30" i="15"/>
  <c r="BG30" i="15"/>
  <c r="BH30" i="15"/>
  <c r="BI30" i="15"/>
  <c r="BJ30" i="15"/>
  <c r="BF31" i="15"/>
  <c r="BG31" i="15"/>
  <c r="BH31" i="15"/>
  <c r="BI31" i="15"/>
  <c r="BJ31" i="15"/>
  <c r="BF32" i="15"/>
  <c r="BG32" i="15"/>
  <c r="BH32" i="15"/>
  <c r="BI32" i="15"/>
  <c r="BJ32" i="15"/>
  <c r="BF33" i="15"/>
  <c r="BG33" i="15"/>
  <c r="BH33" i="15"/>
  <c r="BI33" i="15"/>
  <c r="BJ33" i="15"/>
  <c r="BF34" i="15"/>
  <c r="BG34" i="15"/>
  <c r="BH34" i="15"/>
  <c r="BI34" i="15"/>
  <c r="BJ34" i="15"/>
  <c r="BF35" i="15"/>
  <c r="BG35" i="15"/>
  <c r="BH35" i="15"/>
  <c r="BI35" i="15"/>
  <c r="BJ35" i="15"/>
  <c r="BF36" i="15"/>
  <c r="BG36" i="15"/>
  <c r="BH36" i="15"/>
  <c r="BI36" i="15"/>
  <c r="BJ36" i="15"/>
  <c r="BF37" i="15"/>
  <c r="BG37" i="15"/>
  <c r="BH37" i="15"/>
  <c r="BI37" i="15"/>
  <c r="BJ37" i="15"/>
  <c r="BF38" i="15"/>
  <c r="BG38" i="15"/>
  <c r="BH38" i="15"/>
  <c r="BI38" i="15"/>
  <c r="BJ38" i="15"/>
  <c r="AZ8" i="15"/>
  <c r="BA8" i="15"/>
  <c r="BB8" i="15"/>
  <c r="BC8" i="15"/>
  <c r="BD8" i="15"/>
  <c r="AZ9" i="15"/>
  <c r="BA9" i="15"/>
  <c r="BB9" i="15"/>
  <c r="BC9" i="15"/>
  <c r="BD9" i="15"/>
  <c r="AZ10" i="15"/>
  <c r="BA10" i="15"/>
  <c r="BB10" i="15"/>
  <c r="BC10" i="15"/>
  <c r="BD10" i="15"/>
  <c r="AZ11" i="15"/>
  <c r="BA11" i="15"/>
  <c r="BB11" i="15"/>
  <c r="BC11" i="15"/>
  <c r="BD11" i="15"/>
  <c r="AZ12" i="15"/>
  <c r="BA12" i="15"/>
  <c r="BB12" i="15"/>
  <c r="BC12" i="15"/>
  <c r="BD12" i="15"/>
  <c r="AZ13" i="15"/>
  <c r="BA13" i="15"/>
  <c r="BB13" i="15"/>
  <c r="BC13" i="15"/>
  <c r="BD13" i="15"/>
  <c r="AZ14" i="15"/>
  <c r="BA14" i="15"/>
  <c r="BB14" i="15"/>
  <c r="BC14" i="15"/>
  <c r="BD14" i="15"/>
  <c r="AZ15" i="15"/>
  <c r="BA15" i="15"/>
  <c r="BB15" i="15"/>
  <c r="BC15" i="15"/>
  <c r="BD15" i="15"/>
  <c r="AZ16" i="15"/>
  <c r="BA16" i="15"/>
  <c r="BB16" i="15"/>
  <c r="BC16" i="15"/>
  <c r="BD16" i="15"/>
  <c r="AZ17" i="15"/>
  <c r="BA17" i="15"/>
  <c r="BB17" i="15"/>
  <c r="BC17" i="15"/>
  <c r="BD17" i="15"/>
  <c r="AZ18" i="15"/>
  <c r="BA18" i="15"/>
  <c r="BB18" i="15"/>
  <c r="BC18" i="15"/>
  <c r="BD18" i="15"/>
  <c r="AZ19" i="15"/>
  <c r="BA19" i="15"/>
  <c r="BB19" i="15"/>
  <c r="BC19" i="15"/>
  <c r="BD19" i="15"/>
  <c r="AZ20" i="15"/>
  <c r="BA20" i="15"/>
  <c r="BB20" i="15"/>
  <c r="BC20" i="15"/>
  <c r="BD20" i="15"/>
  <c r="AZ21" i="15"/>
  <c r="BA21" i="15"/>
  <c r="BB21" i="15"/>
  <c r="BC21" i="15"/>
  <c r="BD21" i="15"/>
  <c r="AZ22" i="15"/>
  <c r="BA22" i="15"/>
  <c r="BB22" i="15"/>
  <c r="BC22" i="15"/>
  <c r="BD22" i="15"/>
  <c r="AZ23" i="15"/>
  <c r="BA23" i="15"/>
  <c r="BB23" i="15"/>
  <c r="BC23" i="15"/>
  <c r="BD23" i="15"/>
  <c r="AZ24" i="15"/>
  <c r="BA24" i="15"/>
  <c r="BB24" i="15"/>
  <c r="BC24" i="15"/>
  <c r="BD24" i="15"/>
  <c r="AZ25" i="15"/>
  <c r="BA25" i="15"/>
  <c r="BB25" i="15"/>
  <c r="BC25" i="15"/>
  <c r="BD25" i="15"/>
  <c r="AZ26" i="15"/>
  <c r="BA26" i="15"/>
  <c r="BB26" i="15"/>
  <c r="BC26" i="15"/>
  <c r="BD26" i="15"/>
  <c r="AZ27" i="15"/>
  <c r="BA27" i="15"/>
  <c r="BB27" i="15"/>
  <c r="BC27" i="15"/>
  <c r="BD27" i="15"/>
  <c r="AZ28" i="15"/>
  <c r="BA28" i="15"/>
  <c r="BB28" i="15"/>
  <c r="BC28" i="15"/>
  <c r="BD28" i="15"/>
  <c r="AZ29" i="15"/>
  <c r="BA29" i="15"/>
  <c r="BB29" i="15"/>
  <c r="BC29" i="15"/>
  <c r="BD29" i="15"/>
  <c r="AZ30" i="15"/>
  <c r="BA30" i="15"/>
  <c r="BB30" i="15"/>
  <c r="BC30" i="15"/>
  <c r="BD30" i="15"/>
  <c r="AZ31" i="15"/>
  <c r="BA31" i="15"/>
  <c r="BB31" i="15"/>
  <c r="BC31" i="15"/>
  <c r="BD31" i="15"/>
  <c r="AZ32" i="15"/>
  <c r="BA32" i="15"/>
  <c r="BB32" i="15"/>
  <c r="BC32" i="15"/>
  <c r="BD32" i="15"/>
  <c r="AZ33" i="15"/>
  <c r="BA33" i="15"/>
  <c r="BB33" i="15"/>
  <c r="BC33" i="15"/>
  <c r="BD33" i="15"/>
  <c r="AZ34" i="15"/>
  <c r="BA34" i="15"/>
  <c r="BB34" i="15"/>
  <c r="BC34" i="15"/>
  <c r="BD34" i="15"/>
  <c r="AZ35" i="15"/>
  <c r="BA35" i="15"/>
  <c r="BB35" i="15"/>
  <c r="BC35" i="15"/>
  <c r="BD35" i="15"/>
  <c r="AZ36" i="15"/>
  <c r="BA36" i="15"/>
  <c r="BB36" i="15"/>
  <c r="BC36" i="15"/>
  <c r="BD36" i="15"/>
  <c r="AZ37" i="15"/>
  <c r="BA37" i="15"/>
  <c r="BB37" i="15"/>
  <c r="BC37" i="15"/>
  <c r="BD37" i="15"/>
  <c r="AZ38" i="15"/>
  <c r="BA38" i="15"/>
  <c r="BB38" i="15"/>
  <c r="BC38" i="15"/>
  <c r="BD38" i="15"/>
  <c r="BA7" i="15"/>
  <c r="BB7" i="15"/>
  <c r="BC7" i="15"/>
  <c r="BD7" i="15"/>
  <c r="AT8" i="15"/>
  <c r="AU8" i="15"/>
  <c r="AV8" i="15"/>
  <c r="AW8" i="15"/>
  <c r="AX8" i="15"/>
  <c r="AT9" i="15"/>
  <c r="AU9" i="15"/>
  <c r="AV9" i="15"/>
  <c r="AW9" i="15"/>
  <c r="AX9" i="15"/>
  <c r="AT10" i="15"/>
  <c r="AU10" i="15"/>
  <c r="AV10" i="15"/>
  <c r="AW10" i="15"/>
  <c r="AX10" i="15"/>
  <c r="AT11" i="15"/>
  <c r="AU11" i="15"/>
  <c r="AV11" i="15"/>
  <c r="AW11" i="15"/>
  <c r="AX11" i="15"/>
  <c r="AT12" i="15"/>
  <c r="AU12" i="15"/>
  <c r="AV12" i="15"/>
  <c r="AW12" i="15"/>
  <c r="AX12" i="15"/>
  <c r="AT13" i="15"/>
  <c r="AU13" i="15"/>
  <c r="AV13" i="15"/>
  <c r="AW13" i="15"/>
  <c r="AX13" i="15"/>
  <c r="AT14" i="15"/>
  <c r="AU14" i="15"/>
  <c r="AV14" i="15"/>
  <c r="AW14" i="15"/>
  <c r="AX14" i="15"/>
  <c r="AT15" i="15"/>
  <c r="AU15" i="15"/>
  <c r="AV15" i="15"/>
  <c r="AW15" i="15"/>
  <c r="AX15" i="15"/>
  <c r="AT16" i="15"/>
  <c r="AU16" i="15"/>
  <c r="AV16" i="15"/>
  <c r="AW16" i="15"/>
  <c r="AX16" i="15"/>
  <c r="AT17" i="15"/>
  <c r="AU17" i="15"/>
  <c r="AV17" i="15"/>
  <c r="AW17" i="15"/>
  <c r="AX17" i="15"/>
  <c r="AT18" i="15"/>
  <c r="AU18" i="15"/>
  <c r="AV18" i="15"/>
  <c r="AW18" i="15"/>
  <c r="AX18" i="15"/>
  <c r="AT19" i="15"/>
  <c r="AU19" i="15"/>
  <c r="AV19" i="15"/>
  <c r="AW19" i="15"/>
  <c r="AX19" i="15"/>
  <c r="AT20" i="15"/>
  <c r="AU20" i="15"/>
  <c r="AV20" i="15"/>
  <c r="AW20" i="15"/>
  <c r="AX20" i="15"/>
  <c r="AT21" i="15"/>
  <c r="AU21" i="15"/>
  <c r="AV21" i="15"/>
  <c r="AW21" i="15"/>
  <c r="AX21" i="15"/>
  <c r="AT22" i="15"/>
  <c r="AU22" i="15"/>
  <c r="AV22" i="15"/>
  <c r="AW22" i="15"/>
  <c r="AX22" i="15"/>
  <c r="AT23" i="15"/>
  <c r="AU23" i="15"/>
  <c r="AV23" i="15"/>
  <c r="AW23" i="15"/>
  <c r="AX23" i="15"/>
  <c r="AT24" i="15"/>
  <c r="AU24" i="15"/>
  <c r="AV24" i="15"/>
  <c r="AW24" i="15"/>
  <c r="AX24" i="15"/>
  <c r="AT25" i="15"/>
  <c r="AU25" i="15"/>
  <c r="AV25" i="15"/>
  <c r="AW25" i="15"/>
  <c r="AX25" i="15"/>
  <c r="AT26" i="15"/>
  <c r="AU26" i="15"/>
  <c r="AV26" i="15"/>
  <c r="AW26" i="15"/>
  <c r="AX26" i="15"/>
  <c r="AT27" i="15"/>
  <c r="AU27" i="15"/>
  <c r="AV27" i="15"/>
  <c r="AW27" i="15"/>
  <c r="AX27" i="15"/>
  <c r="AT28" i="15"/>
  <c r="AU28" i="15"/>
  <c r="AV28" i="15"/>
  <c r="AW28" i="15"/>
  <c r="AX28" i="15"/>
  <c r="AT29" i="15"/>
  <c r="AU29" i="15"/>
  <c r="AV29" i="15"/>
  <c r="AW29" i="15"/>
  <c r="AX29" i="15"/>
  <c r="AT30" i="15"/>
  <c r="AU30" i="15"/>
  <c r="AV30" i="15"/>
  <c r="AW30" i="15"/>
  <c r="AX30" i="15"/>
  <c r="AT31" i="15"/>
  <c r="AU31" i="15"/>
  <c r="AV31" i="15"/>
  <c r="AW31" i="15"/>
  <c r="AX31" i="15"/>
  <c r="AT32" i="15"/>
  <c r="AU32" i="15"/>
  <c r="AV32" i="15"/>
  <c r="AW32" i="15"/>
  <c r="AX32" i="15"/>
  <c r="AT33" i="15"/>
  <c r="AU33" i="15"/>
  <c r="AV33" i="15"/>
  <c r="AW33" i="15"/>
  <c r="AX33" i="15"/>
  <c r="AT34" i="15"/>
  <c r="AU34" i="15"/>
  <c r="AV34" i="15"/>
  <c r="AW34" i="15"/>
  <c r="AX34" i="15"/>
  <c r="AT35" i="15"/>
  <c r="AU35" i="15"/>
  <c r="AV35" i="15"/>
  <c r="AW35" i="15"/>
  <c r="AX35" i="15"/>
  <c r="AT36" i="15"/>
  <c r="AU36" i="15"/>
  <c r="AV36" i="15"/>
  <c r="AW36" i="15"/>
  <c r="AX36" i="15"/>
  <c r="AT37" i="15"/>
  <c r="AU37" i="15"/>
  <c r="AV37" i="15"/>
  <c r="AW37" i="15"/>
  <c r="AX37" i="15"/>
  <c r="AT38" i="15"/>
  <c r="AU38" i="15"/>
  <c r="AV38" i="15"/>
  <c r="AW38" i="15"/>
  <c r="AX38" i="15"/>
  <c r="AN8" i="15"/>
  <c r="AO8" i="15"/>
  <c r="AP8" i="15"/>
  <c r="AQ8" i="15"/>
  <c r="AR8" i="15"/>
  <c r="AN9" i="15"/>
  <c r="AO9" i="15"/>
  <c r="AP9" i="15"/>
  <c r="AQ9" i="15"/>
  <c r="AR9" i="15"/>
  <c r="AN10" i="15"/>
  <c r="AO10" i="15"/>
  <c r="AP10" i="15"/>
  <c r="AQ10" i="15"/>
  <c r="AR10" i="15"/>
  <c r="AN11" i="15"/>
  <c r="AO11" i="15"/>
  <c r="AP11" i="15"/>
  <c r="AQ11" i="15"/>
  <c r="AR11" i="15"/>
  <c r="AN12" i="15"/>
  <c r="AO12" i="15"/>
  <c r="AP12" i="15"/>
  <c r="AQ12" i="15"/>
  <c r="AR12" i="15"/>
  <c r="AN13" i="15"/>
  <c r="AO13" i="15"/>
  <c r="AP13" i="15"/>
  <c r="AQ13" i="15"/>
  <c r="AR13" i="15"/>
  <c r="AN14" i="15"/>
  <c r="AO14" i="15"/>
  <c r="AP14" i="15"/>
  <c r="AQ14" i="15"/>
  <c r="AR14" i="15"/>
  <c r="AN15" i="15"/>
  <c r="AO15" i="15"/>
  <c r="AP15" i="15"/>
  <c r="AQ15" i="15"/>
  <c r="AR15" i="15"/>
  <c r="AN16" i="15"/>
  <c r="AO16" i="15"/>
  <c r="AP16" i="15"/>
  <c r="AQ16" i="15"/>
  <c r="AR16" i="15"/>
  <c r="AN17" i="15"/>
  <c r="AO17" i="15"/>
  <c r="AP17" i="15"/>
  <c r="AQ17" i="15"/>
  <c r="AR17" i="15"/>
  <c r="AN18" i="15"/>
  <c r="AO18" i="15"/>
  <c r="AP18" i="15"/>
  <c r="AQ18" i="15"/>
  <c r="AR18" i="15"/>
  <c r="AN19" i="15"/>
  <c r="AO19" i="15"/>
  <c r="AP19" i="15"/>
  <c r="AQ19" i="15"/>
  <c r="AR19" i="15"/>
  <c r="AN20" i="15"/>
  <c r="AO20" i="15"/>
  <c r="AP20" i="15"/>
  <c r="AQ20" i="15"/>
  <c r="AR20" i="15"/>
  <c r="AN21" i="15"/>
  <c r="AO21" i="15"/>
  <c r="AP21" i="15"/>
  <c r="AQ21" i="15"/>
  <c r="AR21" i="15"/>
  <c r="AN22" i="15"/>
  <c r="AO22" i="15"/>
  <c r="AP22" i="15"/>
  <c r="AQ22" i="15"/>
  <c r="AR22" i="15"/>
  <c r="AN23" i="15"/>
  <c r="AO23" i="15"/>
  <c r="AP23" i="15"/>
  <c r="AQ23" i="15"/>
  <c r="AR23" i="15"/>
  <c r="AN24" i="15"/>
  <c r="AO24" i="15"/>
  <c r="AP24" i="15"/>
  <c r="AQ24" i="15"/>
  <c r="AR24" i="15"/>
  <c r="AN25" i="15"/>
  <c r="AO25" i="15"/>
  <c r="AP25" i="15"/>
  <c r="AQ25" i="15"/>
  <c r="AR25" i="15"/>
  <c r="AN26" i="15"/>
  <c r="AO26" i="15"/>
  <c r="AP26" i="15"/>
  <c r="AQ26" i="15"/>
  <c r="AR26" i="15"/>
  <c r="AN27" i="15"/>
  <c r="AO27" i="15"/>
  <c r="AP27" i="15"/>
  <c r="AQ27" i="15"/>
  <c r="AR27" i="15"/>
  <c r="AN28" i="15"/>
  <c r="AO28" i="15"/>
  <c r="AP28" i="15"/>
  <c r="AQ28" i="15"/>
  <c r="AR28" i="15"/>
  <c r="AN29" i="15"/>
  <c r="AO29" i="15"/>
  <c r="AP29" i="15"/>
  <c r="AQ29" i="15"/>
  <c r="AR29" i="15"/>
  <c r="AN30" i="15"/>
  <c r="AO30" i="15"/>
  <c r="AP30" i="15"/>
  <c r="AQ30" i="15"/>
  <c r="AR30" i="15"/>
  <c r="AN31" i="15"/>
  <c r="AO31" i="15"/>
  <c r="AP31" i="15"/>
  <c r="AQ31" i="15"/>
  <c r="AR31" i="15"/>
  <c r="AN32" i="15"/>
  <c r="AO32" i="15"/>
  <c r="AP32" i="15"/>
  <c r="AQ32" i="15"/>
  <c r="AR32" i="15"/>
  <c r="AN33" i="15"/>
  <c r="AO33" i="15"/>
  <c r="AP33" i="15"/>
  <c r="AQ33" i="15"/>
  <c r="AR33" i="15"/>
  <c r="AN34" i="15"/>
  <c r="AO34" i="15"/>
  <c r="AP34" i="15"/>
  <c r="AQ34" i="15"/>
  <c r="AR34" i="15"/>
  <c r="AN35" i="15"/>
  <c r="AO35" i="15"/>
  <c r="AP35" i="15"/>
  <c r="AQ35" i="15"/>
  <c r="AR35" i="15"/>
  <c r="AN36" i="15"/>
  <c r="AO36" i="15"/>
  <c r="AP36" i="15"/>
  <c r="AQ36" i="15"/>
  <c r="AR36" i="15"/>
  <c r="AN37" i="15"/>
  <c r="AO37" i="15"/>
  <c r="AP37" i="15"/>
  <c r="AQ37" i="15"/>
  <c r="AR37" i="15"/>
  <c r="AN38" i="15"/>
  <c r="AO38" i="15"/>
  <c r="AP38" i="15"/>
  <c r="AQ38" i="15"/>
  <c r="AR38" i="15"/>
  <c r="BG7" i="15"/>
  <c r="BH7" i="15"/>
  <c r="BI7" i="15"/>
  <c r="BJ7" i="15"/>
  <c r="AU7" i="15"/>
  <c r="AV7" i="15"/>
  <c r="AW7" i="15"/>
  <c r="AX7" i="15"/>
  <c r="BF7" i="15"/>
  <c r="AT7" i="15"/>
  <c r="AO6" i="15"/>
  <c r="AP6" i="15"/>
  <c r="AQ6" i="15"/>
  <c r="AR6" i="15"/>
  <c r="AO7" i="15"/>
  <c r="AP7" i="15"/>
  <c r="AQ7" i="15"/>
  <c r="AR7" i="15"/>
  <c r="AZ7" i="15"/>
  <c r="AN7" i="15"/>
  <c r="AN6" i="15"/>
  <c r="AB7" i="15"/>
  <c r="AC6" i="15"/>
  <c r="AD6" i="15"/>
  <c r="AE6" i="15"/>
  <c r="AB6" i="15"/>
  <c r="AH8" i="15"/>
  <c r="AI8" i="15"/>
  <c r="AJ8" i="15"/>
  <c r="AK8" i="15"/>
  <c r="AL8" i="15"/>
  <c r="AH9" i="15"/>
  <c r="AI9" i="15"/>
  <c r="AJ9" i="15"/>
  <c r="AK9" i="15"/>
  <c r="AL9" i="15"/>
  <c r="AH10" i="15"/>
  <c r="AI10" i="15"/>
  <c r="AJ10" i="15"/>
  <c r="AK10" i="15"/>
  <c r="AL10" i="15"/>
  <c r="AH11" i="15"/>
  <c r="AI11" i="15"/>
  <c r="AJ11" i="15"/>
  <c r="AK11" i="15"/>
  <c r="AL11" i="15"/>
  <c r="AH12" i="15"/>
  <c r="AI12" i="15"/>
  <c r="AJ12" i="15"/>
  <c r="AK12" i="15"/>
  <c r="AL12" i="15"/>
  <c r="AH13" i="15"/>
  <c r="AI13" i="15"/>
  <c r="AJ13" i="15"/>
  <c r="AK13" i="15"/>
  <c r="AL13" i="15"/>
  <c r="AH14" i="15"/>
  <c r="AI14" i="15"/>
  <c r="AJ14" i="15"/>
  <c r="AK14" i="15"/>
  <c r="AL14" i="15"/>
  <c r="AH15" i="15"/>
  <c r="AI15" i="15"/>
  <c r="AJ15" i="15"/>
  <c r="AK15" i="15"/>
  <c r="AL15" i="15"/>
  <c r="AH16" i="15"/>
  <c r="AI16" i="15"/>
  <c r="AJ16" i="15"/>
  <c r="AK16" i="15"/>
  <c r="AL16" i="15"/>
  <c r="AH17" i="15"/>
  <c r="AI17" i="15"/>
  <c r="AJ17" i="15"/>
  <c r="AK17" i="15"/>
  <c r="AL17" i="15"/>
  <c r="AH18" i="15"/>
  <c r="AI18" i="15"/>
  <c r="AJ18" i="15"/>
  <c r="AK18" i="15"/>
  <c r="AL18" i="15"/>
  <c r="AH19" i="15"/>
  <c r="AI19" i="15"/>
  <c r="AJ19" i="15"/>
  <c r="AK19" i="15"/>
  <c r="AL19" i="15"/>
  <c r="AH20" i="15"/>
  <c r="AI20" i="15"/>
  <c r="AJ20" i="15"/>
  <c r="AK20" i="15"/>
  <c r="AL20" i="15"/>
  <c r="AH21" i="15"/>
  <c r="AI21" i="15"/>
  <c r="AJ21" i="15"/>
  <c r="AK21" i="15"/>
  <c r="AL21" i="15"/>
  <c r="AH22" i="15"/>
  <c r="AI22" i="15"/>
  <c r="AJ22" i="15"/>
  <c r="AK22" i="15"/>
  <c r="AL22" i="15"/>
  <c r="AH23" i="15"/>
  <c r="AI23" i="15"/>
  <c r="AJ23" i="15"/>
  <c r="AK23" i="15"/>
  <c r="AL23" i="15"/>
  <c r="AH24" i="15"/>
  <c r="AI24" i="15"/>
  <c r="AJ24" i="15"/>
  <c r="AK24" i="15"/>
  <c r="AL24" i="15"/>
  <c r="AH25" i="15"/>
  <c r="AI25" i="15"/>
  <c r="AJ25" i="15"/>
  <c r="AK25" i="15"/>
  <c r="AL25" i="15"/>
  <c r="AH26" i="15"/>
  <c r="AI26" i="15"/>
  <c r="AJ26" i="15"/>
  <c r="AK26" i="15"/>
  <c r="AL26" i="15"/>
  <c r="AH27" i="15"/>
  <c r="AI27" i="15"/>
  <c r="AJ27" i="15"/>
  <c r="AK27" i="15"/>
  <c r="AL27" i="15"/>
  <c r="AH28" i="15"/>
  <c r="AI28" i="15"/>
  <c r="AJ28" i="15"/>
  <c r="AK28" i="15"/>
  <c r="AL28" i="15"/>
  <c r="AH29" i="15"/>
  <c r="AI29" i="15"/>
  <c r="AJ29" i="15"/>
  <c r="AK29" i="15"/>
  <c r="AL29" i="15"/>
  <c r="AH30" i="15"/>
  <c r="AI30" i="15"/>
  <c r="AJ30" i="15"/>
  <c r="AK30" i="15"/>
  <c r="AL30" i="15"/>
  <c r="AH31" i="15"/>
  <c r="AI31" i="15"/>
  <c r="AJ31" i="15"/>
  <c r="AK31" i="15"/>
  <c r="AL31" i="15"/>
  <c r="AH32" i="15"/>
  <c r="AI32" i="15"/>
  <c r="AJ32" i="15"/>
  <c r="AK32" i="15"/>
  <c r="AL32" i="15"/>
  <c r="AH33" i="15"/>
  <c r="AI33" i="15"/>
  <c r="AJ33" i="15"/>
  <c r="AK33" i="15"/>
  <c r="AL33" i="15"/>
  <c r="AH34" i="15"/>
  <c r="AI34" i="15"/>
  <c r="AJ34" i="15"/>
  <c r="AK34" i="15"/>
  <c r="AL34" i="15"/>
  <c r="AH35" i="15"/>
  <c r="AI35" i="15"/>
  <c r="AJ35" i="15"/>
  <c r="AK35" i="15"/>
  <c r="AL35" i="15"/>
  <c r="AH36" i="15"/>
  <c r="AI36" i="15"/>
  <c r="AJ36" i="15"/>
  <c r="AK36" i="15"/>
  <c r="AL36" i="15"/>
  <c r="AH37" i="15"/>
  <c r="AI37" i="15"/>
  <c r="AJ37" i="15"/>
  <c r="AK37" i="15"/>
  <c r="AL37" i="15"/>
  <c r="AH38" i="15"/>
  <c r="AI38" i="15"/>
  <c r="AJ38" i="15"/>
  <c r="AK38" i="15"/>
  <c r="AL38" i="15"/>
  <c r="AI7" i="15"/>
  <c r="AJ7" i="15"/>
  <c r="AK7" i="15"/>
  <c r="AL7" i="15"/>
  <c r="AB8" i="15"/>
  <c r="AC8" i="15"/>
  <c r="AD8" i="15"/>
  <c r="AE8" i="15"/>
  <c r="AF8" i="15"/>
  <c r="AB9" i="15"/>
  <c r="AC9" i="15"/>
  <c r="AD9" i="15"/>
  <c r="AE9" i="15"/>
  <c r="AF9" i="15"/>
  <c r="AB10" i="15"/>
  <c r="AC10" i="15"/>
  <c r="AD10" i="15"/>
  <c r="AE10" i="15"/>
  <c r="AF10" i="15"/>
  <c r="AB11" i="15"/>
  <c r="AC11" i="15"/>
  <c r="AD11" i="15"/>
  <c r="AE11" i="15"/>
  <c r="AF11" i="15"/>
  <c r="AB12" i="15"/>
  <c r="AC12" i="15"/>
  <c r="AD12" i="15"/>
  <c r="AE12" i="15"/>
  <c r="AF12" i="15"/>
  <c r="AB13" i="15"/>
  <c r="AC13" i="15"/>
  <c r="AD13" i="15"/>
  <c r="AE13" i="15"/>
  <c r="AF13" i="15"/>
  <c r="AB14" i="15"/>
  <c r="AC14" i="15"/>
  <c r="AD14" i="15"/>
  <c r="AE14" i="15"/>
  <c r="AF14" i="15"/>
  <c r="AB15" i="15"/>
  <c r="AC15" i="15"/>
  <c r="AD15" i="15"/>
  <c r="AE15" i="15"/>
  <c r="AF15" i="15"/>
  <c r="AB16" i="15"/>
  <c r="AC16" i="15"/>
  <c r="AD16" i="15"/>
  <c r="AE16" i="15"/>
  <c r="AF16" i="15"/>
  <c r="AB17" i="15"/>
  <c r="AC17" i="15"/>
  <c r="AD17" i="15"/>
  <c r="AE17" i="15"/>
  <c r="AF17" i="15"/>
  <c r="AB18" i="15"/>
  <c r="AC18" i="15"/>
  <c r="AD18" i="15"/>
  <c r="AE18" i="15"/>
  <c r="AF18" i="15"/>
  <c r="AB19" i="15"/>
  <c r="AC19" i="15"/>
  <c r="AD19" i="15"/>
  <c r="AE19" i="15"/>
  <c r="AF19" i="15"/>
  <c r="AB20" i="15"/>
  <c r="AC20" i="15"/>
  <c r="AD20" i="15"/>
  <c r="AE20" i="15"/>
  <c r="AF20" i="15"/>
  <c r="AB21" i="15"/>
  <c r="AC21" i="15"/>
  <c r="AD21" i="15"/>
  <c r="AE21" i="15"/>
  <c r="AF21" i="15"/>
  <c r="AB22" i="15"/>
  <c r="AC22" i="15"/>
  <c r="AD22" i="15"/>
  <c r="AE22" i="15"/>
  <c r="AF22" i="15"/>
  <c r="AB23" i="15"/>
  <c r="AC23" i="15"/>
  <c r="AD23" i="15"/>
  <c r="AE23" i="15"/>
  <c r="AF23" i="15"/>
  <c r="AB24" i="15"/>
  <c r="AC24" i="15"/>
  <c r="AD24" i="15"/>
  <c r="AE24" i="15"/>
  <c r="AF24" i="15"/>
  <c r="AB25" i="15"/>
  <c r="AC25" i="15"/>
  <c r="AD25" i="15"/>
  <c r="AE25" i="15"/>
  <c r="AF25" i="15"/>
  <c r="AB26" i="15"/>
  <c r="AC26" i="15"/>
  <c r="AD26" i="15"/>
  <c r="AE26" i="15"/>
  <c r="AF26" i="15"/>
  <c r="AB27" i="15"/>
  <c r="AC27" i="15"/>
  <c r="AD27" i="15"/>
  <c r="AE27" i="15"/>
  <c r="AF27" i="15"/>
  <c r="AB28" i="15"/>
  <c r="AC28" i="15"/>
  <c r="AD28" i="15"/>
  <c r="AE28" i="15"/>
  <c r="AF28" i="15"/>
  <c r="AB29" i="15"/>
  <c r="AC29" i="15"/>
  <c r="AD29" i="15"/>
  <c r="AE29" i="15"/>
  <c r="AF29" i="15"/>
  <c r="AB30" i="15"/>
  <c r="AC30" i="15"/>
  <c r="AD30" i="15"/>
  <c r="AE30" i="15"/>
  <c r="AF30" i="15"/>
  <c r="AB31" i="15"/>
  <c r="AC31" i="15"/>
  <c r="AD31" i="15"/>
  <c r="AE31" i="15"/>
  <c r="AF31" i="15"/>
  <c r="AB32" i="15"/>
  <c r="AC32" i="15"/>
  <c r="AD32" i="15"/>
  <c r="AE32" i="15"/>
  <c r="AF32" i="15"/>
  <c r="AB33" i="15"/>
  <c r="AC33" i="15"/>
  <c r="AD33" i="15"/>
  <c r="AE33" i="15"/>
  <c r="AF33" i="15"/>
  <c r="AB34" i="15"/>
  <c r="AC34" i="15"/>
  <c r="AD34" i="15"/>
  <c r="AE34" i="15"/>
  <c r="AF34" i="15"/>
  <c r="AB35" i="15"/>
  <c r="AC35" i="15"/>
  <c r="AD35" i="15"/>
  <c r="AE35" i="15"/>
  <c r="AF35" i="15"/>
  <c r="AB36" i="15"/>
  <c r="AC36" i="15"/>
  <c r="AD36" i="15"/>
  <c r="AE36" i="15"/>
  <c r="AF36" i="15"/>
  <c r="AB37" i="15"/>
  <c r="AC37" i="15"/>
  <c r="AD37" i="15"/>
  <c r="AE37" i="15"/>
  <c r="AF37" i="15"/>
  <c r="AB38" i="15"/>
  <c r="AC38" i="15"/>
  <c r="AD38" i="15"/>
  <c r="AE38" i="15"/>
  <c r="AF38" i="15"/>
  <c r="AC7" i="15"/>
  <c r="AD7" i="15"/>
  <c r="AE7" i="15"/>
  <c r="AH7" i="15"/>
  <c r="Q6" i="15"/>
  <c r="R6" i="15"/>
  <c r="S6" i="15"/>
  <c r="T6" i="15"/>
  <c r="P6" i="15"/>
  <c r="P8" i="15"/>
  <c r="Q8" i="15"/>
  <c r="R8" i="15"/>
  <c r="S8" i="15"/>
  <c r="T8" i="15"/>
  <c r="V8" i="15"/>
  <c r="W8" i="15"/>
  <c r="X8" i="15"/>
  <c r="Y8" i="15"/>
  <c r="Z8" i="15"/>
  <c r="P9" i="15"/>
  <c r="Q9" i="15"/>
  <c r="R9" i="15"/>
  <c r="S9" i="15"/>
  <c r="T9" i="15"/>
  <c r="V9" i="15"/>
  <c r="W9" i="15"/>
  <c r="X9" i="15"/>
  <c r="Y9" i="15"/>
  <c r="Z9" i="15"/>
  <c r="P10" i="15"/>
  <c r="Q10" i="15"/>
  <c r="R10" i="15"/>
  <c r="S10" i="15"/>
  <c r="T10" i="15"/>
  <c r="V10" i="15"/>
  <c r="W10" i="15"/>
  <c r="X10" i="15"/>
  <c r="Y10" i="15"/>
  <c r="Z10" i="15"/>
  <c r="P11" i="15"/>
  <c r="Q11" i="15"/>
  <c r="R11" i="15"/>
  <c r="S11" i="15"/>
  <c r="T11" i="15"/>
  <c r="V11" i="15"/>
  <c r="W11" i="15"/>
  <c r="X11" i="15"/>
  <c r="Y11" i="15"/>
  <c r="Z11" i="15"/>
  <c r="P12" i="15"/>
  <c r="Q12" i="15"/>
  <c r="R12" i="15"/>
  <c r="S12" i="15"/>
  <c r="T12" i="15"/>
  <c r="V12" i="15"/>
  <c r="W12" i="15"/>
  <c r="X12" i="15"/>
  <c r="Y12" i="15"/>
  <c r="Z12" i="15"/>
  <c r="P13" i="15"/>
  <c r="Q13" i="15"/>
  <c r="R13" i="15"/>
  <c r="S13" i="15"/>
  <c r="T13" i="15"/>
  <c r="V13" i="15"/>
  <c r="W13" i="15"/>
  <c r="X13" i="15"/>
  <c r="Y13" i="15"/>
  <c r="Z13" i="15"/>
  <c r="P14" i="15"/>
  <c r="Q14" i="15"/>
  <c r="R14" i="15"/>
  <c r="S14" i="15"/>
  <c r="T14" i="15"/>
  <c r="V14" i="15"/>
  <c r="W14" i="15"/>
  <c r="X14" i="15"/>
  <c r="Y14" i="15"/>
  <c r="Z14" i="15"/>
  <c r="P15" i="15"/>
  <c r="Q15" i="15"/>
  <c r="R15" i="15"/>
  <c r="S15" i="15"/>
  <c r="T15" i="15"/>
  <c r="V15" i="15"/>
  <c r="W15" i="15"/>
  <c r="X15" i="15"/>
  <c r="Y15" i="15"/>
  <c r="Z15" i="15"/>
  <c r="P16" i="15"/>
  <c r="Q16" i="15"/>
  <c r="R16" i="15"/>
  <c r="S16" i="15"/>
  <c r="T16" i="15"/>
  <c r="V16" i="15"/>
  <c r="W16" i="15"/>
  <c r="X16" i="15"/>
  <c r="Y16" i="15"/>
  <c r="Z16" i="15"/>
  <c r="P17" i="15"/>
  <c r="Q17" i="15"/>
  <c r="R17" i="15"/>
  <c r="S17" i="15"/>
  <c r="T17" i="15"/>
  <c r="V17" i="15"/>
  <c r="W17" i="15"/>
  <c r="X17" i="15"/>
  <c r="Y17" i="15"/>
  <c r="Z17" i="15"/>
  <c r="P18" i="15"/>
  <c r="Q18" i="15"/>
  <c r="R18" i="15"/>
  <c r="S18" i="15"/>
  <c r="T18" i="15"/>
  <c r="V18" i="15"/>
  <c r="W18" i="15"/>
  <c r="X18" i="15"/>
  <c r="Y18" i="15"/>
  <c r="Z18" i="15"/>
  <c r="P19" i="15"/>
  <c r="Q19" i="15"/>
  <c r="R19" i="15"/>
  <c r="S19" i="15"/>
  <c r="T19" i="15"/>
  <c r="V19" i="15"/>
  <c r="W19" i="15"/>
  <c r="X19" i="15"/>
  <c r="Y19" i="15"/>
  <c r="Z19" i="15"/>
  <c r="P20" i="15"/>
  <c r="Q20" i="15"/>
  <c r="R20" i="15"/>
  <c r="S20" i="15"/>
  <c r="T20" i="15"/>
  <c r="V20" i="15"/>
  <c r="W20" i="15"/>
  <c r="X20" i="15"/>
  <c r="Y20" i="15"/>
  <c r="Z20" i="15"/>
  <c r="P21" i="15"/>
  <c r="Q21" i="15"/>
  <c r="R21" i="15"/>
  <c r="S21" i="15"/>
  <c r="T21" i="15"/>
  <c r="V21" i="15"/>
  <c r="W21" i="15"/>
  <c r="X21" i="15"/>
  <c r="Y21" i="15"/>
  <c r="Z21" i="15"/>
  <c r="P22" i="15"/>
  <c r="Q22" i="15"/>
  <c r="R22" i="15"/>
  <c r="S22" i="15"/>
  <c r="T22" i="15"/>
  <c r="V22" i="15"/>
  <c r="W22" i="15"/>
  <c r="X22" i="15"/>
  <c r="Y22" i="15"/>
  <c r="Z22" i="15"/>
  <c r="P23" i="15"/>
  <c r="Q23" i="15"/>
  <c r="R23" i="15"/>
  <c r="S23" i="15"/>
  <c r="T23" i="15"/>
  <c r="V23" i="15"/>
  <c r="W23" i="15"/>
  <c r="X23" i="15"/>
  <c r="Y23" i="15"/>
  <c r="Z23" i="15"/>
  <c r="P24" i="15"/>
  <c r="Q24" i="15"/>
  <c r="R24" i="15"/>
  <c r="S24" i="15"/>
  <c r="T24" i="15"/>
  <c r="V24" i="15"/>
  <c r="W24" i="15"/>
  <c r="X24" i="15"/>
  <c r="Y24" i="15"/>
  <c r="Z24" i="15"/>
  <c r="P25" i="15"/>
  <c r="Q25" i="15"/>
  <c r="R25" i="15"/>
  <c r="S25" i="15"/>
  <c r="T25" i="15"/>
  <c r="V25" i="15"/>
  <c r="W25" i="15"/>
  <c r="X25" i="15"/>
  <c r="Y25" i="15"/>
  <c r="Z25" i="15"/>
  <c r="P26" i="15"/>
  <c r="Q26" i="15"/>
  <c r="R26" i="15"/>
  <c r="S26" i="15"/>
  <c r="T26" i="15"/>
  <c r="V26" i="15"/>
  <c r="W26" i="15"/>
  <c r="X26" i="15"/>
  <c r="Y26" i="15"/>
  <c r="Z26" i="15"/>
  <c r="P27" i="15"/>
  <c r="Q27" i="15"/>
  <c r="R27" i="15"/>
  <c r="S27" i="15"/>
  <c r="T27" i="15"/>
  <c r="V27" i="15"/>
  <c r="W27" i="15"/>
  <c r="X27" i="15"/>
  <c r="Y27" i="15"/>
  <c r="Z27" i="15"/>
  <c r="P28" i="15"/>
  <c r="Q28" i="15"/>
  <c r="R28" i="15"/>
  <c r="S28" i="15"/>
  <c r="T28" i="15"/>
  <c r="V28" i="15"/>
  <c r="W28" i="15"/>
  <c r="X28" i="15"/>
  <c r="Y28" i="15"/>
  <c r="Z28" i="15"/>
  <c r="P29" i="15"/>
  <c r="Q29" i="15"/>
  <c r="R29" i="15"/>
  <c r="S29" i="15"/>
  <c r="T29" i="15"/>
  <c r="V29" i="15"/>
  <c r="W29" i="15"/>
  <c r="X29" i="15"/>
  <c r="Y29" i="15"/>
  <c r="Z29" i="15"/>
  <c r="P30" i="15"/>
  <c r="Q30" i="15"/>
  <c r="R30" i="15"/>
  <c r="S30" i="15"/>
  <c r="T30" i="15"/>
  <c r="V30" i="15"/>
  <c r="W30" i="15"/>
  <c r="X30" i="15"/>
  <c r="Y30" i="15"/>
  <c r="Z30" i="15"/>
  <c r="P31" i="15"/>
  <c r="Q31" i="15"/>
  <c r="R31" i="15"/>
  <c r="S31" i="15"/>
  <c r="T31" i="15"/>
  <c r="V31" i="15"/>
  <c r="W31" i="15"/>
  <c r="X31" i="15"/>
  <c r="Y31" i="15"/>
  <c r="Z31" i="15"/>
  <c r="P32" i="15"/>
  <c r="Q32" i="15"/>
  <c r="R32" i="15"/>
  <c r="S32" i="15"/>
  <c r="T32" i="15"/>
  <c r="V32" i="15"/>
  <c r="W32" i="15"/>
  <c r="X32" i="15"/>
  <c r="Y32" i="15"/>
  <c r="Z32" i="15"/>
  <c r="P33" i="15"/>
  <c r="Q33" i="15"/>
  <c r="R33" i="15"/>
  <c r="S33" i="15"/>
  <c r="T33" i="15"/>
  <c r="V33" i="15"/>
  <c r="W33" i="15"/>
  <c r="X33" i="15"/>
  <c r="Y33" i="15"/>
  <c r="Z33" i="15"/>
  <c r="P34" i="15"/>
  <c r="Q34" i="15"/>
  <c r="R34" i="15"/>
  <c r="S34" i="15"/>
  <c r="T34" i="15"/>
  <c r="V34" i="15"/>
  <c r="W34" i="15"/>
  <c r="X34" i="15"/>
  <c r="Y34" i="15"/>
  <c r="Z34" i="15"/>
  <c r="P35" i="15"/>
  <c r="Q35" i="15"/>
  <c r="R35" i="15"/>
  <c r="S35" i="15"/>
  <c r="T35" i="15"/>
  <c r="V35" i="15"/>
  <c r="W35" i="15"/>
  <c r="X35" i="15"/>
  <c r="Y35" i="15"/>
  <c r="Z35" i="15"/>
  <c r="P36" i="15"/>
  <c r="Q36" i="15"/>
  <c r="R36" i="15"/>
  <c r="S36" i="15"/>
  <c r="T36" i="15"/>
  <c r="V36" i="15"/>
  <c r="W36" i="15"/>
  <c r="X36" i="15"/>
  <c r="Y36" i="15"/>
  <c r="Z36" i="15"/>
  <c r="P37" i="15"/>
  <c r="Q37" i="15"/>
  <c r="R37" i="15"/>
  <c r="S37" i="15"/>
  <c r="T37" i="15"/>
  <c r="V37" i="15"/>
  <c r="W37" i="15"/>
  <c r="X37" i="15"/>
  <c r="Y37" i="15"/>
  <c r="Z37" i="15"/>
  <c r="P38" i="15"/>
  <c r="Q38" i="15"/>
  <c r="R38" i="15"/>
  <c r="S38" i="15"/>
  <c r="T38" i="15"/>
  <c r="V38" i="15"/>
  <c r="W38" i="15"/>
  <c r="X38" i="15"/>
  <c r="Y38" i="15"/>
  <c r="Z38" i="15"/>
  <c r="W7" i="15"/>
  <c r="X7" i="15"/>
  <c r="Y7" i="15"/>
  <c r="Z7" i="15"/>
  <c r="Q7" i="15"/>
  <c r="R7" i="15"/>
  <c r="S7" i="15"/>
  <c r="T7" i="15"/>
  <c r="V7" i="15"/>
  <c r="P7" i="15"/>
  <c r="BF8" i="1"/>
  <c r="BG8" i="1"/>
  <c r="BH8" i="1"/>
  <c r="BI8" i="1"/>
  <c r="BJ8" i="1"/>
  <c r="BF9" i="1"/>
  <c r="BG9" i="1"/>
  <c r="BH9" i="1"/>
  <c r="BI9" i="1"/>
  <c r="BJ9" i="1"/>
  <c r="BF10" i="1"/>
  <c r="BG10" i="1"/>
  <c r="BH10" i="1"/>
  <c r="BI10" i="1"/>
  <c r="BJ10" i="1"/>
  <c r="BF11" i="1"/>
  <c r="BG11" i="1"/>
  <c r="BH11" i="1"/>
  <c r="BI11" i="1"/>
  <c r="BJ11" i="1"/>
  <c r="BF12" i="1"/>
  <c r="BG12" i="1"/>
  <c r="BH12" i="1"/>
  <c r="BI12" i="1"/>
  <c r="BJ12" i="1"/>
  <c r="BF13" i="1"/>
  <c r="BG13" i="1"/>
  <c r="BH13" i="1"/>
  <c r="BI13" i="1"/>
  <c r="BJ13" i="1"/>
  <c r="BF14" i="1"/>
  <c r="BG14" i="1"/>
  <c r="BH14" i="1"/>
  <c r="BI14" i="1"/>
  <c r="BJ14" i="1"/>
  <c r="BF15" i="1"/>
  <c r="BG15" i="1"/>
  <c r="BH15" i="1"/>
  <c r="BI15" i="1"/>
  <c r="BJ15" i="1"/>
  <c r="BF16" i="1"/>
  <c r="BG16" i="1"/>
  <c r="BH16" i="1"/>
  <c r="BI16" i="1"/>
  <c r="BJ16" i="1"/>
  <c r="BF17" i="1"/>
  <c r="BG17" i="1"/>
  <c r="BH17" i="1"/>
  <c r="BI17" i="1"/>
  <c r="BJ17" i="1"/>
  <c r="BF18" i="1"/>
  <c r="BG18" i="1"/>
  <c r="BH18" i="1"/>
  <c r="BI18" i="1"/>
  <c r="BJ18" i="1"/>
  <c r="BF19" i="1"/>
  <c r="BG19" i="1"/>
  <c r="BH19" i="1"/>
  <c r="BI19" i="1"/>
  <c r="BJ19" i="1"/>
  <c r="BF20" i="1"/>
  <c r="BG20" i="1"/>
  <c r="BH20" i="1"/>
  <c r="BI20" i="1"/>
  <c r="BJ20" i="1"/>
  <c r="BF21" i="1"/>
  <c r="BG21" i="1"/>
  <c r="BH21" i="1"/>
  <c r="BI21" i="1"/>
  <c r="BJ21" i="1"/>
  <c r="BF22" i="1"/>
  <c r="BG22" i="1"/>
  <c r="BH22" i="1"/>
  <c r="BI22" i="1"/>
  <c r="BJ22" i="1"/>
  <c r="BF23" i="1"/>
  <c r="BG23" i="1"/>
  <c r="BH23" i="1"/>
  <c r="BI23" i="1"/>
  <c r="BJ23" i="1"/>
  <c r="BF24" i="1"/>
  <c r="BG24" i="1"/>
  <c r="BH24" i="1"/>
  <c r="BI24" i="1"/>
  <c r="BJ24" i="1"/>
  <c r="BF25" i="1"/>
  <c r="BG25" i="1"/>
  <c r="BH25" i="1"/>
  <c r="BI25" i="1"/>
  <c r="BJ25" i="1"/>
  <c r="BF26" i="1"/>
  <c r="BG26" i="1"/>
  <c r="BH26" i="1"/>
  <c r="BI26" i="1"/>
  <c r="BJ26" i="1"/>
  <c r="BF27" i="1"/>
  <c r="BG27" i="1"/>
  <c r="BH27" i="1"/>
  <c r="BI27" i="1"/>
  <c r="BJ27" i="1"/>
  <c r="BF28" i="1"/>
  <c r="BG28" i="1"/>
  <c r="BH28" i="1"/>
  <c r="BI28" i="1"/>
  <c r="BJ28" i="1"/>
  <c r="BF29" i="1"/>
  <c r="BG29" i="1"/>
  <c r="BH29" i="1"/>
  <c r="BI29" i="1"/>
  <c r="BJ29" i="1"/>
  <c r="BF30" i="1"/>
  <c r="BG30" i="1"/>
  <c r="BH30" i="1"/>
  <c r="BI30" i="1"/>
  <c r="BJ30" i="1"/>
  <c r="BF31" i="1"/>
  <c r="BG31" i="1"/>
  <c r="BH31" i="1"/>
  <c r="BI31" i="1"/>
  <c r="BJ31" i="1"/>
  <c r="BF32" i="1"/>
  <c r="BG32" i="1"/>
  <c r="BH32" i="1"/>
  <c r="BI32" i="1"/>
  <c r="BJ32" i="1"/>
  <c r="BF33" i="1"/>
  <c r="BG33" i="1"/>
  <c r="BH33" i="1"/>
  <c r="BI33" i="1"/>
  <c r="BJ33" i="1"/>
  <c r="BF34" i="1"/>
  <c r="BG34" i="1"/>
  <c r="BH34" i="1"/>
  <c r="BI34" i="1"/>
  <c r="BJ34" i="1"/>
  <c r="BF35" i="1"/>
  <c r="BG35" i="1"/>
  <c r="BH35" i="1"/>
  <c r="BI35" i="1"/>
  <c r="BJ35" i="1"/>
  <c r="BF36" i="1"/>
  <c r="BG36" i="1"/>
  <c r="BH36" i="1"/>
  <c r="BI36" i="1"/>
  <c r="BJ36" i="1"/>
  <c r="BF37" i="1"/>
  <c r="BG37" i="1"/>
  <c r="BH37" i="1"/>
  <c r="BI37" i="1"/>
  <c r="BJ37" i="1"/>
  <c r="BF38" i="1"/>
  <c r="BG38" i="1"/>
  <c r="BH38" i="1"/>
  <c r="BI38" i="1"/>
  <c r="BJ38" i="1"/>
  <c r="BG7" i="1"/>
  <c r="BH7" i="1"/>
  <c r="BI7" i="1"/>
  <c r="BJ7" i="1"/>
  <c r="BF7" i="1"/>
  <c r="BA6" i="1"/>
  <c r="BB6" i="1"/>
  <c r="BC6" i="1"/>
  <c r="BD6" i="1"/>
  <c r="AZ6" i="1"/>
  <c r="AZ7" i="1"/>
  <c r="AZ8" i="1"/>
  <c r="BA8" i="1"/>
  <c r="BB8" i="1"/>
  <c r="BC8" i="1"/>
  <c r="BD8" i="1"/>
  <c r="AZ9" i="1"/>
  <c r="BA9" i="1"/>
  <c r="BB9" i="1"/>
  <c r="BC9" i="1"/>
  <c r="BD9" i="1"/>
  <c r="AZ10" i="1"/>
  <c r="BA10" i="1"/>
  <c r="BB10" i="1"/>
  <c r="BC10" i="1"/>
  <c r="BD10" i="1"/>
  <c r="AZ11" i="1"/>
  <c r="BA11" i="1"/>
  <c r="BB11" i="1"/>
  <c r="BC11" i="1"/>
  <c r="BD11" i="1"/>
  <c r="AZ12" i="1"/>
  <c r="BA12" i="1"/>
  <c r="BB12" i="1"/>
  <c r="BC12" i="1"/>
  <c r="BD12" i="1"/>
  <c r="AZ13" i="1"/>
  <c r="BA13" i="1"/>
  <c r="BB13" i="1"/>
  <c r="BC13" i="1"/>
  <c r="BD13" i="1"/>
  <c r="AZ14" i="1"/>
  <c r="BA14" i="1"/>
  <c r="BB14" i="1"/>
  <c r="BC14" i="1"/>
  <c r="BD14" i="1"/>
  <c r="AZ15" i="1"/>
  <c r="BA15" i="1"/>
  <c r="BB15" i="1"/>
  <c r="BC15" i="1"/>
  <c r="BD15" i="1"/>
  <c r="AZ16" i="1"/>
  <c r="BA16" i="1"/>
  <c r="BB16" i="1"/>
  <c r="BC16" i="1"/>
  <c r="BD16" i="1"/>
  <c r="AZ17" i="1"/>
  <c r="BA17" i="1"/>
  <c r="BB17" i="1"/>
  <c r="BC17" i="1"/>
  <c r="BD17" i="1"/>
  <c r="AZ18" i="1"/>
  <c r="BA18" i="1"/>
  <c r="BB18" i="1"/>
  <c r="BC18" i="1"/>
  <c r="BD18" i="1"/>
  <c r="AZ19" i="1"/>
  <c r="BA19" i="1"/>
  <c r="BB19" i="1"/>
  <c r="BC19" i="1"/>
  <c r="BD19" i="1"/>
  <c r="AZ20" i="1"/>
  <c r="BA20" i="1"/>
  <c r="BB20" i="1"/>
  <c r="BC20" i="1"/>
  <c r="BD20" i="1"/>
  <c r="AZ21" i="1"/>
  <c r="BA21" i="1"/>
  <c r="BB21" i="1"/>
  <c r="BC21" i="1"/>
  <c r="BD21" i="1"/>
  <c r="AZ22" i="1"/>
  <c r="BA22" i="1"/>
  <c r="BB22" i="1"/>
  <c r="BC22" i="1"/>
  <c r="BD22" i="1"/>
  <c r="AZ23" i="1"/>
  <c r="BA23" i="1"/>
  <c r="BB23" i="1"/>
  <c r="BC23" i="1"/>
  <c r="BD23" i="1"/>
  <c r="AZ24" i="1"/>
  <c r="BA24" i="1"/>
  <c r="BB24" i="1"/>
  <c r="BC24" i="1"/>
  <c r="BD24" i="1"/>
  <c r="AZ25" i="1"/>
  <c r="BA25" i="1"/>
  <c r="BB25" i="1"/>
  <c r="BC25" i="1"/>
  <c r="BD25" i="1"/>
  <c r="AZ26" i="1"/>
  <c r="BA26" i="1"/>
  <c r="BB26" i="1"/>
  <c r="BC26" i="1"/>
  <c r="BD26" i="1"/>
  <c r="AZ27" i="1"/>
  <c r="BA27" i="1"/>
  <c r="BB27" i="1"/>
  <c r="BC27" i="1"/>
  <c r="BD27" i="1"/>
  <c r="AZ28" i="1"/>
  <c r="BA28" i="1"/>
  <c r="BB28" i="1"/>
  <c r="BC28" i="1"/>
  <c r="BD28" i="1"/>
  <c r="AZ29" i="1"/>
  <c r="BA29" i="1"/>
  <c r="BB29" i="1"/>
  <c r="BC29" i="1"/>
  <c r="BD29" i="1"/>
  <c r="AZ30" i="1"/>
  <c r="BA30" i="1"/>
  <c r="BB30" i="1"/>
  <c r="BC30" i="1"/>
  <c r="BD30" i="1"/>
  <c r="AZ31" i="1"/>
  <c r="BA31" i="1"/>
  <c r="BB31" i="1"/>
  <c r="BC31" i="1"/>
  <c r="BD31" i="1"/>
  <c r="AZ32" i="1"/>
  <c r="BA32" i="1"/>
  <c r="BB32" i="1"/>
  <c r="BC32" i="1"/>
  <c r="BD32" i="1"/>
  <c r="AZ33" i="1"/>
  <c r="BA33" i="1"/>
  <c r="BB33" i="1"/>
  <c r="BC33" i="1"/>
  <c r="BD33" i="1"/>
  <c r="AZ34" i="1"/>
  <c r="BA34" i="1"/>
  <c r="BB34" i="1"/>
  <c r="BC34" i="1"/>
  <c r="BD34" i="1"/>
  <c r="AZ35" i="1"/>
  <c r="BA35" i="1"/>
  <c r="BB35" i="1"/>
  <c r="BC35" i="1"/>
  <c r="BD35" i="1"/>
  <c r="AZ36" i="1"/>
  <c r="BA36" i="1"/>
  <c r="BB36" i="1"/>
  <c r="BC36" i="1"/>
  <c r="BD36" i="1"/>
  <c r="AZ37" i="1"/>
  <c r="BA37" i="1"/>
  <c r="BB37" i="1"/>
  <c r="BC37" i="1"/>
  <c r="BD37" i="1"/>
  <c r="AZ38" i="1"/>
  <c r="BA38" i="1"/>
  <c r="BB38" i="1"/>
  <c r="BC38" i="1"/>
  <c r="BD38" i="1"/>
  <c r="BA7" i="1"/>
  <c r="BB7" i="1"/>
  <c r="BC7" i="1"/>
  <c r="BD7" i="1"/>
  <c r="AT8" i="1"/>
  <c r="AU8" i="1"/>
  <c r="AV8" i="1"/>
  <c r="AW8" i="1"/>
  <c r="AX8" i="1"/>
  <c r="AT9" i="1"/>
  <c r="AU9" i="1"/>
  <c r="AV9" i="1"/>
  <c r="AW9" i="1"/>
  <c r="AX9" i="1"/>
  <c r="AT10" i="1"/>
  <c r="AU10" i="1"/>
  <c r="AV10" i="1"/>
  <c r="AW10" i="1"/>
  <c r="AX10" i="1"/>
  <c r="AT11" i="1"/>
  <c r="AU11" i="1"/>
  <c r="AV11" i="1"/>
  <c r="AW11" i="1"/>
  <c r="AX11" i="1"/>
  <c r="AT12" i="1"/>
  <c r="AU12" i="1"/>
  <c r="AV12" i="1"/>
  <c r="AW12" i="1"/>
  <c r="AX12" i="1"/>
  <c r="AT13" i="1"/>
  <c r="AU13" i="1"/>
  <c r="AV13" i="1"/>
  <c r="AW13" i="1"/>
  <c r="AX13" i="1"/>
  <c r="AT14" i="1"/>
  <c r="AU14" i="1"/>
  <c r="AV14" i="1"/>
  <c r="AW14" i="1"/>
  <c r="AX14" i="1"/>
  <c r="AT15" i="1"/>
  <c r="AU15" i="1"/>
  <c r="AV15" i="1"/>
  <c r="AW15" i="1"/>
  <c r="AX15" i="1"/>
  <c r="AT16" i="1"/>
  <c r="AU16" i="1"/>
  <c r="AV16" i="1"/>
  <c r="AW16" i="1"/>
  <c r="AX16" i="1"/>
  <c r="AT17" i="1"/>
  <c r="AU17" i="1"/>
  <c r="AV17" i="1"/>
  <c r="AW17" i="1"/>
  <c r="AX17" i="1"/>
  <c r="AT18" i="1"/>
  <c r="AU18" i="1"/>
  <c r="AV18" i="1"/>
  <c r="AW18" i="1"/>
  <c r="AX18" i="1"/>
  <c r="AT19" i="1"/>
  <c r="AU19" i="1"/>
  <c r="AV19" i="1"/>
  <c r="AW19" i="1"/>
  <c r="AX19" i="1"/>
  <c r="AT20" i="1"/>
  <c r="AU20" i="1"/>
  <c r="AV20" i="1"/>
  <c r="AW20" i="1"/>
  <c r="AX20" i="1"/>
  <c r="AT21" i="1"/>
  <c r="AU21" i="1"/>
  <c r="AV21" i="1"/>
  <c r="AW21" i="1"/>
  <c r="AX21" i="1"/>
  <c r="AT22" i="1"/>
  <c r="AU22" i="1"/>
  <c r="AV22" i="1"/>
  <c r="AW22" i="1"/>
  <c r="AX22" i="1"/>
  <c r="AT23" i="1"/>
  <c r="AU23" i="1"/>
  <c r="AV23" i="1"/>
  <c r="AW23" i="1"/>
  <c r="AX23" i="1"/>
  <c r="AT24" i="1"/>
  <c r="AU24" i="1"/>
  <c r="AV24" i="1"/>
  <c r="AW24" i="1"/>
  <c r="AX24" i="1"/>
  <c r="AT25" i="1"/>
  <c r="AU25" i="1"/>
  <c r="AV25" i="1"/>
  <c r="AW25" i="1"/>
  <c r="AX25" i="1"/>
  <c r="AT26" i="1"/>
  <c r="AU26" i="1"/>
  <c r="AV26" i="1"/>
  <c r="AW26" i="1"/>
  <c r="AX26" i="1"/>
  <c r="AT27" i="1"/>
  <c r="AU27" i="1"/>
  <c r="AV27" i="1"/>
  <c r="AW27" i="1"/>
  <c r="AX27" i="1"/>
  <c r="AT28" i="1"/>
  <c r="AU28" i="1"/>
  <c r="AV28" i="1"/>
  <c r="AW28" i="1"/>
  <c r="AX28" i="1"/>
  <c r="AT29" i="1"/>
  <c r="AU29" i="1"/>
  <c r="AV29" i="1"/>
  <c r="AW29" i="1"/>
  <c r="AX29" i="1"/>
  <c r="AT30" i="1"/>
  <c r="AU30" i="1"/>
  <c r="AV30" i="1"/>
  <c r="AW30" i="1"/>
  <c r="AX30" i="1"/>
  <c r="AT31" i="1"/>
  <c r="AU31" i="1"/>
  <c r="AV31" i="1"/>
  <c r="AW31" i="1"/>
  <c r="AX31" i="1"/>
  <c r="AT32" i="1"/>
  <c r="AU32" i="1"/>
  <c r="AV32" i="1"/>
  <c r="AW32" i="1"/>
  <c r="AX32" i="1"/>
  <c r="AT33" i="1"/>
  <c r="AU33" i="1"/>
  <c r="AV33" i="1"/>
  <c r="AW33" i="1"/>
  <c r="AX33" i="1"/>
  <c r="AT34" i="1"/>
  <c r="AU34" i="1"/>
  <c r="AV34" i="1"/>
  <c r="AW34" i="1"/>
  <c r="AX34" i="1"/>
  <c r="AT35" i="1"/>
  <c r="AU35" i="1"/>
  <c r="AV35" i="1"/>
  <c r="AW35" i="1"/>
  <c r="AX35" i="1"/>
  <c r="AT36" i="1"/>
  <c r="AU36" i="1"/>
  <c r="AV36" i="1"/>
  <c r="AW36" i="1"/>
  <c r="AX36" i="1"/>
  <c r="AT37" i="1"/>
  <c r="AU37" i="1"/>
  <c r="AV37" i="1"/>
  <c r="AW37" i="1"/>
  <c r="AX37" i="1"/>
  <c r="AT38" i="1"/>
  <c r="AU38" i="1"/>
  <c r="AV38" i="1"/>
  <c r="AW38" i="1"/>
  <c r="AX38" i="1"/>
  <c r="AU7" i="1"/>
  <c r="AV7" i="1"/>
  <c r="AW7" i="1"/>
  <c r="AX7" i="1"/>
  <c r="AT7" i="1"/>
  <c r="AL38" i="1"/>
  <c r="AH8" i="1"/>
  <c r="AI8" i="1"/>
  <c r="AJ8" i="1"/>
  <c r="AK8" i="1"/>
  <c r="AL8" i="1"/>
  <c r="AH9" i="1"/>
  <c r="AI9" i="1"/>
  <c r="AJ9" i="1"/>
  <c r="AK9" i="1"/>
  <c r="AL9" i="1"/>
  <c r="AH10" i="1"/>
  <c r="AI10" i="1"/>
  <c r="AJ10" i="1"/>
  <c r="AK10" i="1"/>
  <c r="AL10" i="1"/>
  <c r="AH11" i="1"/>
  <c r="AI11" i="1"/>
  <c r="AJ11" i="1"/>
  <c r="AK11" i="1"/>
  <c r="AL11" i="1"/>
  <c r="AH12" i="1"/>
  <c r="AI12" i="1"/>
  <c r="AJ12" i="1"/>
  <c r="AK12" i="1"/>
  <c r="AL12" i="1"/>
  <c r="AH13" i="1"/>
  <c r="AI13" i="1"/>
  <c r="AJ13" i="1"/>
  <c r="AK13" i="1"/>
  <c r="AL13" i="1"/>
  <c r="AH14" i="1"/>
  <c r="AI14" i="1"/>
  <c r="AJ14" i="1"/>
  <c r="AK14" i="1"/>
  <c r="AL14" i="1"/>
  <c r="AH15" i="1"/>
  <c r="AI15" i="1"/>
  <c r="AJ15" i="1"/>
  <c r="AK15" i="1"/>
  <c r="AL15" i="1"/>
  <c r="AH16" i="1"/>
  <c r="AI16" i="1"/>
  <c r="AJ16" i="1"/>
  <c r="AK16" i="1"/>
  <c r="AL16" i="1"/>
  <c r="AH17" i="1"/>
  <c r="AI17" i="1"/>
  <c r="AJ17" i="1"/>
  <c r="AK17" i="1"/>
  <c r="AL17" i="1"/>
  <c r="AH18" i="1"/>
  <c r="AI18" i="1"/>
  <c r="AJ18" i="1"/>
  <c r="AK18" i="1"/>
  <c r="AL18" i="1"/>
  <c r="AH19" i="1"/>
  <c r="AI19" i="1"/>
  <c r="AJ19" i="1"/>
  <c r="AK19" i="1"/>
  <c r="AL19" i="1"/>
  <c r="AH20" i="1"/>
  <c r="AI20" i="1"/>
  <c r="AJ20" i="1"/>
  <c r="AK20" i="1"/>
  <c r="AL20" i="1"/>
  <c r="AH21" i="1"/>
  <c r="AI21" i="1"/>
  <c r="AJ21" i="1"/>
  <c r="AK21" i="1"/>
  <c r="AL21" i="1"/>
  <c r="AH22" i="1"/>
  <c r="AI22" i="1"/>
  <c r="AJ22" i="1"/>
  <c r="AK22" i="1"/>
  <c r="AL22" i="1"/>
  <c r="AH23" i="1"/>
  <c r="AI23" i="1"/>
  <c r="AJ23" i="1"/>
  <c r="AK23" i="1"/>
  <c r="AL23" i="1"/>
  <c r="AH24" i="1"/>
  <c r="AI24" i="1"/>
  <c r="AJ24" i="1"/>
  <c r="AK24" i="1"/>
  <c r="AL24" i="1"/>
  <c r="AH25" i="1"/>
  <c r="AI25" i="1"/>
  <c r="AJ25" i="1"/>
  <c r="AK25" i="1"/>
  <c r="AL25" i="1"/>
  <c r="AH26" i="1"/>
  <c r="AI26" i="1"/>
  <c r="AJ26" i="1"/>
  <c r="AK26" i="1"/>
  <c r="AL26" i="1"/>
  <c r="AH27" i="1"/>
  <c r="AI27" i="1"/>
  <c r="AJ27" i="1"/>
  <c r="AK27" i="1"/>
  <c r="AL27" i="1"/>
  <c r="AH28" i="1"/>
  <c r="AI28" i="1"/>
  <c r="AJ28" i="1"/>
  <c r="AK28" i="1"/>
  <c r="AL28" i="1"/>
  <c r="AH29" i="1"/>
  <c r="AI29" i="1"/>
  <c r="AJ29" i="1"/>
  <c r="AK29" i="1"/>
  <c r="AL29" i="1"/>
  <c r="AH30" i="1"/>
  <c r="AI30" i="1"/>
  <c r="AJ30" i="1"/>
  <c r="AK30" i="1"/>
  <c r="AL30" i="1"/>
  <c r="AH31" i="1"/>
  <c r="AI31" i="1"/>
  <c r="AJ31" i="1"/>
  <c r="AK31" i="1"/>
  <c r="AL31" i="1"/>
  <c r="AH32" i="1"/>
  <c r="AI32" i="1"/>
  <c r="AJ32" i="1"/>
  <c r="AK32" i="1"/>
  <c r="AL32" i="1"/>
  <c r="AH33" i="1"/>
  <c r="AI33" i="1"/>
  <c r="AJ33" i="1"/>
  <c r="AK33" i="1"/>
  <c r="AL33" i="1"/>
  <c r="AH34" i="1"/>
  <c r="AI34" i="1"/>
  <c r="AJ34" i="1"/>
  <c r="AK34" i="1"/>
  <c r="AL34" i="1"/>
  <c r="AH35" i="1"/>
  <c r="AI35" i="1"/>
  <c r="AJ35" i="1"/>
  <c r="AK35" i="1"/>
  <c r="AL35" i="1"/>
  <c r="AH36" i="1"/>
  <c r="AI36" i="1"/>
  <c r="AJ36" i="1"/>
  <c r="AK36" i="1"/>
  <c r="AL36" i="1"/>
  <c r="AH37" i="1"/>
  <c r="AI37" i="1"/>
  <c r="AJ37" i="1"/>
  <c r="AK37" i="1"/>
  <c r="AL37" i="1"/>
  <c r="AH38" i="1"/>
  <c r="AI38" i="1"/>
  <c r="AJ38" i="1"/>
  <c r="AK38" i="1"/>
  <c r="AL7" i="1"/>
  <c r="AK7" i="1"/>
  <c r="AJ7" i="1"/>
  <c r="AI7" i="1"/>
  <c r="AH7" i="1"/>
  <c r="AO6" i="1"/>
  <c r="AP6" i="1"/>
  <c r="AQ6" i="1"/>
  <c r="AR6" i="1"/>
  <c r="AN6" i="1"/>
  <c r="AN8" i="1"/>
  <c r="AO8" i="1"/>
  <c r="AP8" i="1"/>
  <c r="AQ8" i="1"/>
  <c r="AR8" i="1"/>
  <c r="AN9" i="1"/>
  <c r="AO9" i="1"/>
  <c r="AP9" i="1"/>
  <c r="AQ9" i="1"/>
  <c r="AR9" i="1"/>
  <c r="AN10" i="1"/>
  <c r="AO10" i="1"/>
  <c r="AP10" i="1"/>
  <c r="AQ10" i="1"/>
  <c r="AR10" i="1"/>
  <c r="AN11" i="1"/>
  <c r="AO11" i="1"/>
  <c r="AP11" i="1"/>
  <c r="AQ11" i="1"/>
  <c r="AR11" i="1"/>
  <c r="AN12" i="1"/>
  <c r="AO12" i="1"/>
  <c r="AP12" i="1"/>
  <c r="AQ12" i="1"/>
  <c r="AR12" i="1"/>
  <c r="AN13" i="1"/>
  <c r="AO13" i="1"/>
  <c r="AP13" i="1"/>
  <c r="AQ13" i="1"/>
  <c r="AR13" i="1"/>
  <c r="AN14" i="1"/>
  <c r="AO14" i="1"/>
  <c r="AP14" i="1"/>
  <c r="AQ14" i="1"/>
  <c r="AR14" i="1"/>
  <c r="AN15" i="1"/>
  <c r="AO15" i="1"/>
  <c r="AP15" i="1"/>
  <c r="AQ15" i="1"/>
  <c r="AR15" i="1"/>
  <c r="AN16" i="1"/>
  <c r="AO16" i="1"/>
  <c r="AP16" i="1"/>
  <c r="AQ16" i="1"/>
  <c r="AR16" i="1"/>
  <c r="AN17" i="1"/>
  <c r="AO17" i="1"/>
  <c r="AP17" i="1"/>
  <c r="AQ17" i="1"/>
  <c r="AR17" i="1"/>
  <c r="AN18" i="1"/>
  <c r="AO18" i="1"/>
  <c r="AP18" i="1"/>
  <c r="AQ18" i="1"/>
  <c r="AR18" i="1"/>
  <c r="AN19" i="1"/>
  <c r="AO19" i="1"/>
  <c r="AP19" i="1"/>
  <c r="AQ19" i="1"/>
  <c r="AR19" i="1"/>
  <c r="AN20" i="1"/>
  <c r="AO20" i="1"/>
  <c r="AP20" i="1"/>
  <c r="AQ20" i="1"/>
  <c r="AR20" i="1"/>
  <c r="AN21" i="1"/>
  <c r="AO21" i="1"/>
  <c r="AP21" i="1"/>
  <c r="AQ21" i="1"/>
  <c r="AR21" i="1"/>
  <c r="AN22" i="1"/>
  <c r="AO22" i="1"/>
  <c r="AP22" i="1"/>
  <c r="AQ22" i="1"/>
  <c r="AR22" i="1"/>
  <c r="AN23" i="1"/>
  <c r="AO23" i="1"/>
  <c r="AP23" i="1"/>
  <c r="AQ23" i="1"/>
  <c r="AR23" i="1"/>
  <c r="AN24" i="1"/>
  <c r="AO24" i="1"/>
  <c r="AP24" i="1"/>
  <c r="AQ24" i="1"/>
  <c r="AR24" i="1"/>
  <c r="AN25" i="1"/>
  <c r="AO25" i="1"/>
  <c r="AP25" i="1"/>
  <c r="AQ25" i="1"/>
  <c r="AR25" i="1"/>
  <c r="AN26" i="1"/>
  <c r="AO26" i="1"/>
  <c r="AP26" i="1"/>
  <c r="AQ26" i="1"/>
  <c r="AR26" i="1"/>
  <c r="AN27" i="1"/>
  <c r="AO27" i="1"/>
  <c r="AP27" i="1"/>
  <c r="AQ27" i="1"/>
  <c r="AR27" i="1"/>
  <c r="AN28" i="1"/>
  <c r="AO28" i="1"/>
  <c r="AP28" i="1"/>
  <c r="AQ28" i="1"/>
  <c r="AR28" i="1"/>
  <c r="AN29" i="1"/>
  <c r="AO29" i="1"/>
  <c r="AP29" i="1"/>
  <c r="AQ29" i="1"/>
  <c r="AR29" i="1"/>
  <c r="AN30" i="1"/>
  <c r="AO30" i="1"/>
  <c r="AP30" i="1"/>
  <c r="AQ30" i="1"/>
  <c r="AR30" i="1"/>
  <c r="AN31" i="1"/>
  <c r="AO31" i="1"/>
  <c r="AP31" i="1"/>
  <c r="AQ31" i="1"/>
  <c r="AR31" i="1"/>
  <c r="AN32" i="1"/>
  <c r="AO32" i="1"/>
  <c r="AP32" i="1"/>
  <c r="AQ32" i="1"/>
  <c r="AR32" i="1"/>
  <c r="AN33" i="1"/>
  <c r="AO33" i="1"/>
  <c r="AP33" i="1"/>
  <c r="AQ33" i="1"/>
  <c r="AR33" i="1"/>
  <c r="AN34" i="1"/>
  <c r="AO34" i="1"/>
  <c r="AP34" i="1"/>
  <c r="AQ34" i="1"/>
  <c r="AR34" i="1"/>
  <c r="AN35" i="1"/>
  <c r="AO35" i="1"/>
  <c r="AP35" i="1"/>
  <c r="AQ35" i="1"/>
  <c r="AR35" i="1"/>
  <c r="AN36" i="1"/>
  <c r="AO36" i="1"/>
  <c r="AP36" i="1"/>
  <c r="AQ36" i="1"/>
  <c r="AR36" i="1"/>
  <c r="AN37" i="1"/>
  <c r="AO37" i="1"/>
  <c r="AP37" i="1"/>
  <c r="AQ37" i="1"/>
  <c r="AR37" i="1"/>
  <c r="AN38" i="1"/>
  <c r="AO38" i="1"/>
  <c r="AP38" i="1"/>
  <c r="AQ38" i="1"/>
  <c r="AR38" i="1"/>
  <c r="AO7" i="1"/>
  <c r="AP7" i="1"/>
  <c r="AQ7" i="1"/>
  <c r="AR7" i="1"/>
  <c r="AN7" i="1"/>
  <c r="AC6" i="1"/>
  <c r="AD6" i="1"/>
  <c r="AE6" i="1"/>
  <c r="AF6" i="1"/>
  <c r="AB21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6" i="1"/>
  <c r="AC8" i="1"/>
  <c r="AD8" i="1"/>
  <c r="AE8" i="1"/>
  <c r="AF8" i="1"/>
  <c r="AC9" i="1"/>
  <c r="AD9" i="1"/>
  <c r="AE9" i="1"/>
  <c r="AF9" i="1"/>
  <c r="AC10" i="1"/>
  <c r="AD10" i="1"/>
  <c r="AE10" i="1"/>
  <c r="AF10" i="1"/>
  <c r="AC11" i="1"/>
  <c r="AD11" i="1"/>
  <c r="AE11" i="1"/>
  <c r="AF11" i="1"/>
  <c r="AC12" i="1"/>
  <c r="AD12" i="1"/>
  <c r="AE12" i="1"/>
  <c r="AF12" i="1"/>
  <c r="AC13" i="1"/>
  <c r="AD13" i="1"/>
  <c r="AE13" i="1"/>
  <c r="AF13" i="1"/>
  <c r="AC14" i="1"/>
  <c r="AD14" i="1"/>
  <c r="AE14" i="1"/>
  <c r="AF14" i="1"/>
  <c r="AC15" i="1"/>
  <c r="AD15" i="1"/>
  <c r="AE15" i="1"/>
  <c r="AF15" i="1"/>
  <c r="AC16" i="1"/>
  <c r="AD16" i="1"/>
  <c r="AE16" i="1"/>
  <c r="AF16" i="1"/>
  <c r="AC17" i="1"/>
  <c r="AD17" i="1"/>
  <c r="AE17" i="1"/>
  <c r="AF17" i="1"/>
  <c r="AC18" i="1"/>
  <c r="AD18" i="1"/>
  <c r="AE18" i="1"/>
  <c r="AF18" i="1"/>
  <c r="AC19" i="1"/>
  <c r="AD19" i="1"/>
  <c r="AE19" i="1"/>
  <c r="AF19" i="1"/>
  <c r="AC20" i="1"/>
  <c r="AD20" i="1"/>
  <c r="AE20" i="1"/>
  <c r="AF20" i="1"/>
  <c r="AC21" i="1"/>
  <c r="AD21" i="1"/>
  <c r="AE21" i="1"/>
  <c r="AF21" i="1"/>
  <c r="AC22" i="1"/>
  <c r="AD22" i="1"/>
  <c r="AE22" i="1"/>
  <c r="AF22" i="1"/>
  <c r="AC23" i="1"/>
  <c r="AD23" i="1"/>
  <c r="AE23" i="1"/>
  <c r="AF23" i="1"/>
  <c r="AC24" i="1"/>
  <c r="AD24" i="1"/>
  <c r="AE24" i="1"/>
  <c r="AF24" i="1"/>
  <c r="AC25" i="1"/>
  <c r="AD25" i="1"/>
  <c r="AE25" i="1"/>
  <c r="AF25" i="1"/>
  <c r="AC26" i="1"/>
  <c r="AD26" i="1"/>
  <c r="AE26" i="1"/>
  <c r="AF26" i="1"/>
  <c r="AC27" i="1"/>
  <c r="AD27" i="1"/>
  <c r="AE27" i="1"/>
  <c r="AF27" i="1"/>
  <c r="AC28" i="1"/>
  <c r="AD28" i="1"/>
  <c r="AE28" i="1"/>
  <c r="AF28" i="1"/>
  <c r="AC29" i="1"/>
  <c r="AD29" i="1"/>
  <c r="AE29" i="1"/>
  <c r="AF29" i="1"/>
  <c r="AC30" i="1"/>
  <c r="AD30" i="1"/>
  <c r="AE30" i="1"/>
  <c r="AF30" i="1"/>
  <c r="AC31" i="1"/>
  <c r="AD31" i="1"/>
  <c r="AE31" i="1"/>
  <c r="AF31" i="1"/>
  <c r="AC32" i="1"/>
  <c r="AD32" i="1"/>
  <c r="AE32" i="1"/>
  <c r="AF32" i="1"/>
  <c r="AC33" i="1"/>
  <c r="AD33" i="1"/>
  <c r="AE33" i="1"/>
  <c r="AF33" i="1"/>
  <c r="AC34" i="1"/>
  <c r="AD34" i="1"/>
  <c r="AE34" i="1"/>
  <c r="AF34" i="1"/>
  <c r="AC35" i="1"/>
  <c r="AD35" i="1"/>
  <c r="AE35" i="1"/>
  <c r="AF35" i="1"/>
  <c r="AC36" i="1"/>
  <c r="AD36" i="1"/>
  <c r="AE36" i="1"/>
  <c r="AF36" i="1"/>
  <c r="AC37" i="1"/>
  <c r="AD37" i="1"/>
  <c r="AE37" i="1"/>
  <c r="AF37" i="1"/>
  <c r="AC38" i="1"/>
  <c r="AD38" i="1"/>
  <c r="AE38" i="1"/>
  <c r="AF38" i="1"/>
  <c r="AC7" i="1"/>
  <c r="AD7" i="1"/>
  <c r="AE7" i="1"/>
  <c r="AF7" i="1"/>
  <c r="W7" i="1"/>
  <c r="X7" i="1"/>
  <c r="Y7" i="1"/>
  <c r="Z7" i="1"/>
  <c r="W8" i="1"/>
  <c r="X8" i="1"/>
  <c r="Y8" i="1"/>
  <c r="Z8" i="1"/>
  <c r="W9" i="1"/>
  <c r="X9" i="1"/>
  <c r="Y9" i="1"/>
  <c r="Z9" i="1"/>
  <c r="W10" i="1"/>
  <c r="X10" i="1"/>
  <c r="Y10" i="1"/>
  <c r="Z10" i="1"/>
  <c r="W11" i="1"/>
  <c r="X11" i="1"/>
  <c r="Y11" i="1"/>
  <c r="Z11" i="1"/>
  <c r="W12" i="1"/>
  <c r="X12" i="1"/>
  <c r="Y12" i="1"/>
  <c r="Z12" i="1"/>
  <c r="W13" i="1"/>
  <c r="X13" i="1"/>
  <c r="Y13" i="1"/>
  <c r="Z13" i="1"/>
  <c r="W14" i="1"/>
  <c r="X14" i="1"/>
  <c r="Y14" i="1"/>
  <c r="Z14" i="1"/>
  <c r="W15" i="1"/>
  <c r="X15" i="1"/>
  <c r="Y15" i="1"/>
  <c r="Z15" i="1"/>
  <c r="W16" i="1"/>
  <c r="X16" i="1"/>
  <c r="Y16" i="1"/>
  <c r="Z16" i="1"/>
  <c r="W17" i="1"/>
  <c r="X17" i="1"/>
  <c r="Y17" i="1"/>
  <c r="Z17" i="1"/>
  <c r="W18" i="1"/>
  <c r="X18" i="1"/>
  <c r="Y18" i="1"/>
  <c r="Z18" i="1"/>
  <c r="W19" i="1"/>
  <c r="X19" i="1"/>
  <c r="Y19" i="1"/>
  <c r="Z19" i="1"/>
  <c r="W20" i="1"/>
  <c r="X20" i="1"/>
  <c r="Y20" i="1"/>
  <c r="Z20" i="1"/>
  <c r="W21" i="1"/>
  <c r="X21" i="1"/>
  <c r="Y21" i="1"/>
  <c r="Z21" i="1"/>
  <c r="W22" i="1"/>
  <c r="X22" i="1"/>
  <c r="Y22" i="1"/>
  <c r="Z22" i="1"/>
  <c r="W23" i="1"/>
  <c r="X23" i="1"/>
  <c r="Y23" i="1"/>
  <c r="Z23" i="1"/>
  <c r="W24" i="1"/>
  <c r="X24" i="1"/>
  <c r="Y24" i="1"/>
  <c r="Z24" i="1"/>
  <c r="W25" i="1"/>
  <c r="X25" i="1"/>
  <c r="Y25" i="1"/>
  <c r="Z25" i="1"/>
  <c r="W26" i="1"/>
  <c r="X26" i="1"/>
  <c r="Y26" i="1"/>
  <c r="Z26" i="1"/>
  <c r="W27" i="1"/>
  <c r="X27" i="1"/>
  <c r="Y27" i="1"/>
  <c r="Z27" i="1"/>
  <c r="W28" i="1"/>
  <c r="X28" i="1"/>
  <c r="Y28" i="1"/>
  <c r="Z28" i="1"/>
  <c r="W29" i="1"/>
  <c r="X29" i="1"/>
  <c r="Y29" i="1"/>
  <c r="Z29" i="1"/>
  <c r="W30" i="1"/>
  <c r="X30" i="1"/>
  <c r="Y30" i="1"/>
  <c r="Z30" i="1"/>
  <c r="W31" i="1"/>
  <c r="X31" i="1"/>
  <c r="Y31" i="1"/>
  <c r="Z31" i="1"/>
  <c r="W32" i="1"/>
  <c r="X32" i="1"/>
  <c r="Y32" i="1"/>
  <c r="Z32" i="1"/>
  <c r="W33" i="1"/>
  <c r="X33" i="1"/>
  <c r="Y33" i="1"/>
  <c r="Z33" i="1"/>
  <c r="W34" i="1"/>
  <c r="X34" i="1"/>
  <c r="Y34" i="1"/>
  <c r="Z34" i="1"/>
  <c r="W35" i="1"/>
  <c r="X35" i="1"/>
  <c r="Y35" i="1"/>
  <c r="Z35" i="1"/>
  <c r="W36" i="1"/>
  <c r="X36" i="1"/>
  <c r="Y36" i="1"/>
  <c r="Z36" i="1"/>
  <c r="W37" i="1"/>
  <c r="X37" i="1"/>
  <c r="Y37" i="1"/>
  <c r="Z37" i="1"/>
  <c r="W38" i="1"/>
  <c r="X38" i="1"/>
  <c r="Y38" i="1"/>
  <c r="Z38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7" i="1"/>
  <c r="Q6" i="1"/>
  <c r="R6" i="1"/>
  <c r="S6" i="1"/>
  <c r="T6" i="1"/>
  <c r="P6" i="1"/>
  <c r="P8" i="1"/>
  <c r="Q8" i="1"/>
  <c r="R8" i="1"/>
  <c r="S8" i="1"/>
  <c r="T8" i="1"/>
  <c r="P9" i="1"/>
  <c r="Q9" i="1"/>
  <c r="R9" i="1"/>
  <c r="S9" i="1"/>
  <c r="T9" i="1"/>
  <c r="P10" i="1"/>
  <c r="Q10" i="1"/>
  <c r="R10" i="1"/>
  <c r="S10" i="1"/>
  <c r="T10" i="1"/>
  <c r="P11" i="1"/>
  <c r="Q11" i="1"/>
  <c r="R11" i="1"/>
  <c r="S11" i="1"/>
  <c r="T11" i="1"/>
  <c r="P12" i="1"/>
  <c r="Q12" i="1"/>
  <c r="R12" i="1"/>
  <c r="S12" i="1"/>
  <c r="T12" i="1"/>
  <c r="P13" i="1"/>
  <c r="Q13" i="1"/>
  <c r="R13" i="1"/>
  <c r="S13" i="1"/>
  <c r="T13" i="1"/>
  <c r="P14" i="1"/>
  <c r="Q14" i="1"/>
  <c r="R14" i="1"/>
  <c r="S14" i="1"/>
  <c r="T14" i="1"/>
  <c r="P15" i="1"/>
  <c r="Q15" i="1"/>
  <c r="R15" i="1"/>
  <c r="S15" i="1"/>
  <c r="T15" i="1"/>
  <c r="P16" i="1"/>
  <c r="Q16" i="1"/>
  <c r="R16" i="1"/>
  <c r="S16" i="1"/>
  <c r="T16" i="1"/>
  <c r="P17" i="1"/>
  <c r="Q17" i="1"/>
  <c r="R17" i="1"/>
  <c r="S17" i="1"/>
  <c r="T17" i="1"/>
  <c r="P18" i="1"/>
  <c r="Q18" i="1"/>
  <c r="R18" i="1"/>
  <c r="S18" i="1"/>
  <c r="T18" i="1"/>
  <c r="P19" i="1"/>
  <c r="Q19" i="1"/>
  <c r="R19" i="1"/>
  <c r="S19" i="1"/>
  <c r="T19" i="1"/>
  <c r="P20" i="1"/>
  <c r="Q20" i="1"/>
  <c r="R20" i="1"/>
  <c r="S20" i="1"/>
  <c r="T20" i="1"/>
  <c r="P21" i="1"/>
  <c r="Q21" i="1"/>
  <c r="R21" i="1"/>
  <c r="S21" i="1"/>
  <c r="T21" i="1"/>
  <c r="P22" i="1"/>
  <c r="Q22" i="1"/>
  <c r="R22" i="1"/>
  <c r="S22" i="1"/>
  <c r="T22" i="1"/>
  <c r="P23" i="1"/>
  <c r="Q23" i="1"/>
  <c r="R23" i="1"/>
  <c r="S23" i="1"/>
  <c r="T23" i="1"/>
  <c r="P24" i="1"/>
  <c r="Q24" i="1"/>
  <c r="R24" i="1"/>
  <c r="S24" i="1"/>
  <c r="T24" i="1"/>
  <c r="P25" i="1"/>
  <c r="Q25" i="1"/>
  <c r="R25" i="1"/>
  <c r="S25" i="1"/>
  <c r="T25" i="1"/>
  <c r="P26" i="1"/>
  <c r="Q26" i="1"/>
  <c r="R26" i="1"/>
  <c r="S26" i="1"/>
  <c r="T26" i="1"/>
  <c r="P27" i="1"/>
  <c r="Q27" i="1"/>
  <c r="R27" i="1"/>
  <c r="S27" i="1"/>
  <c r="T27" i="1"/>
  <c r="P28" i="1"/>
  <c r="Q28" i="1"/>
  <c r="R28" i="1"/>
  <c r="S28" i="1"/>
  <c r="T28" i="1"/>
  <c r="P29" i="1"/>
  <c r="Q29" i="1"/>
  <c r="R29" i="1"/>
  <c r="S29" i="1"/>
  <c r="T29" i="1"/>
  <c r="P30" i="1"/>
  <c r="Q30" i="1"/>
  <c r="R30" i="1"/>
  <c r="S30" i="1"/>
  <c r="T30" i="1"/>
  <c r="P31" i="1"/>
  <c r="Q31" i="1"/>
  <c r="R31" i="1"/>
  <c r="S31" i="1"/>
  <c r="T31" i="1"/>
  <c r="P32" i="1"/>
  <c r="Q32" i="1"/>
  <c r="R32" i="1"/>
  <c r="S32" i="1"/>
  <c r="T32" i="1"/>
  <c r="P33" i="1"/>
  <c r="Q33" i="1"/>
  <c r="R33" i="1"/>
  <c r="S33" i="1"/>
  <c r="T33" i="1"/>
  <c r="P34" i="1"/>
  <c r="Q34" i="1"/>
  <c r="R34" i="1"/>
  <c r="S34" i="1"/>
  <c r="T34" i="1"/>
  <c r="P35" i="1"/>
  <c r="Q35" i="1"/>
  <c r="R35" i="1"/>
  <c r="S35" i="1"/>
  <c r="T35" i="1"/>
  <c r="P36" i="1"/>
  <c r="Q36" i="1"/>
  <c r="R36" i="1"/>
  <c r="S36" i="1"/>
  <c r="T36" i="1"/>
  <c r="P37" i="1"/>
  <c r="Q37" i="1"/>
  <c r="R37" i="1"/>
  <c r="S37" i="1"/>
  <c r="T37" i="1"/>
  <c r="P38" i="1"/>
  <c r="Q38" i="1"/>
  <c r="R38" i="1"/>
  <c r="S38" i="1"/>
  <c r="T38" i="1"/>
  <c r="Q7" i="1"/>
  <c r="R7" i="1"/>
  <c r="S7" i="1"/>
  <c r="T7" i="1"/>
  <c r="P7" i="1"/>
</calcChain>
</file>

<file path=xl/sharedStrings.xml><?xml version="1.0" encoding="utf-8"?>
<sst xmlns="http://schemas.openxmlformats.org/spreadsheetml/2006/main" count="2700" uniqueCount="68">
  <si>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</si>
  <si>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</si>
  <si>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</si>
  <si>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</si>
  <si>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</si>
  <si>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</si>
  <si>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</si>
  <si>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</si>
  <si>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</si>
  <si>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</si>
  <si>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</si>
  <si>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</si>
  <si>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</si>
  <si>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</si>
  <si>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</si>
  <si>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</si>
  <si>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</si>
  <si>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</si>
  <si>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</si>
  <si>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</si>
  <si>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</si>
  <si>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</si>
  <si>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</si>
  <si>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</si>
  <si>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</si>
  <si>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</si>
  <si>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</si>
  <si>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</si>
  <si>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</si>
  <si>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</si>
  <si>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</si>
  <si>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</si>
  <si>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</si>
  <si>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Rezago educativo</t>
  </si>
  <si>
    <t>Carencia por acceso a los servicios de salud</t>
  </si>
  <si>
    <t>Carencia por acceso a la seguridad social</t>
  </si>
  <si>
    <t>Carencia por calidad y espacios de la vivienda</t>
  </si>
  <si>
    <t>Carencia por acceso a los servicios básicos en la vivienda</t>
  </si>
  <si>
    <t>Carencia por acceso a la alimentación nutritiva y de calidad</t>
  </si>
  <si>
    <t>Miles de personas</t>
  </si>
  <si>
    <t>Porcentaje</t>
  </si>
  <si>
    <t>RURAL</t>
  </si>
  <si>
    <t>URBANO</t>
  </si>
  <si>
    <t>TOTAL</t>
  </si>
  <si>
    <t>MUJERES</t>
  </si>
  <si>
    <t>HOMBRES</t>
  </si>
  <si>
    <t>ent</t>
  </si>
  <si>
    <t>pobreza</t>
  </si>
  <si>
    <t>pobreza_m</t>
  </si>
  <si>
    <t>pobreza_e</t>
  </si>
  <si>
    <t>vul_car</t>
  </si>
  <si>
    <t>vul_ing</t>
  </si>
  <si>
    <t>no_pobv</t>
  </si>
  <si>
    <t>ic_rezedu</t>
  </si>
  <si>
    <t>ic_asalud</t>
  </si>
  <si>
    <t>ic_segsoc</t>
  </si>
  <si>
    <t>ic_cv</t>
  </si>
  <si>
    <t>ic_sbv</t>
  </si>
  <si>
    <t>ic_ali_nc</t>
  </si>
  <si>
    <t>plp_e</t>
  </si>
  <si>
    <t>plp</t>
  </si>
  <si>
    <t>anio</t>
  </si>
  <si>
    <t>num_carp</t>
  </si>
  <si>
    <t>num_carpm</t>
  </si>
  <si>
    <t>num_carpe</t>
  </si>
  <si>
    <t>sexo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</si>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</sst>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4"/>
      <color theme="1"/>
      <name val="Aptos Narrow"/>
      <family val="2"/>
      <scheme val="minor"/>
    </font>
    <font>
      <b/>
      <sz val="14"/>
      <color theme="0"/>
      <name val="Arial"/>
      <family val="2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7" fillId="0" borderId="0"/>
    <xf numFmtId="0" fontId="8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7" fillId="0" borderId="0" xfId="5"/>
    <xf numFmtId="3" fontId="0" fillId="0" borderId="0" xfId="0" applyNumberFormat="1"/>
    <xf numFmtId="0" fontId="8" fillId="0" borderId="0" xfId="6"/>
    <xf numFmtId="1" fontId="0" fillId="0" borderId="0" xfId="0" applyNumberFormat="1"/>
    <xf numFmtId="0" fontId="5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7">
    <cellStyle name="Normal" xfId="0" builtinId="0"/>
    <cellStyle name="Normal 11 2" xfId="3" xr:uid="{CE6156EC-7FF5-468F-BE68-BC542A1F9775}"/>
    <cellStyle name="Normal 2" xfId="5" xr:uid="{75FF438F-FBBD-4E56-AD6F-627D18DD665F}"/>
    <cellStyle name="Normal 2 2 2" xfId="2" xr:uid="{11DA781A-A49F-427A-B95F-1057C7F8E66F}"/>
    <cellStyle name="Normal 3" xfId="1" xr:uid="{6506495E-C330-4277-ABC7-0E74F70BF9AF}"/>
    <cellStyle name="Normal 4" xfId="6" xr:uid="{3C8CA433-929F-46AC-8D3B-FFB0F94A41F2}"/>
    <cellStyle name="Normal 9 2" xfId="4" xr:uid="{1C1A0B25-A603-4395-A3E5-854C2954E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B18B-E822-4901-A074-B938B1A94B61}">
  <dimension ref="C2:BJ76"/>
  <sheetViews>
    <sheetView tabSelected="1" zoomScale="70" zoomScaleNormal="70" workbookViewId="0">
      <selection activeCell="A75" sqref="A41:XFD75"/>
    </sheetView>
  </sheetViews>
  <sheetFormatPr defaultRowHeight="15" x14ac:dyDescent="0.25"/>
  <cols>
    <col min="3" max="3" width="27.140625" customWidth="1"/>
    <col min="4" max="208" width="9.7109375" customWidth="1"/>
  </cols>
  <sheetData>
    <row r="2" spans="3:62" ht="18.75" x14ac:dyDescent="0.3">
      <c r="D2" s="12" t="s">
        <v>33</v>
      </c>
      <c r="E2" s="12"/>
      <c r="F2" s="12"/>
      <c r="G2" s="12"/>
      <c r="H2" s="12"/>
      <c r="I2" s="12"/>
      <c r="J2" s="12"/>
      <c r="K2" s="12"/>
      <c r="L2" s="12"/>
      <c r="M2" s="12"/>
      <c r="N2" s="12"/>
      <c r="P2" s="12" t="s">
        <v>33</v>
      </c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33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N2" s="12" t="s">
        <v>33</v>
      </c>
      <c r="AO2" s="12"/>
      <c r="AP2" s="12"/>
      <c r="AQ2" s="12"/>
      <c r="AR2" s="12"/>
      <c r="AS2" s="12"/>
      <c r="AT2" s="12"/>
      <c r="AU2" s="12"/>
      <c r="AV2" s="12"/>
      <c r="AW2" s="12"/>
      <c r="AX2" s="12"/>
      <c r="AZ2" s="12" t="s">
        <v>33</v>
      </c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3:62" ht="21" customHeight="1" x14ac:dyDescent="0.25">
      <c r="D3" s="13" t="s">
        <v>43</v>
      </c>
      <c r="E3" s="13"/>
      <c r="F3" s="13"/>
      <c r="G3" s="13"/>
      <c r="H3" s="13"/>
      <c r="I3" s="13"/>
      <c r="J3" s="13"/>
      <c r="K3" s="13"/>
      <c r="L3" s="13"/>
      <c r="M3" s="13"/>
      <c r="N3" s="13"/>
      <c r="P3" s="13" t="s">
        <v>41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B3" s="13" t="s">
        <v>42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N3" s="13" t="s">
        <v>44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Z3" s="13" t="s">
        <v>45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3:62" x14ac:dyDescent="0.25">
      <c r="D4" s="14" t="s">
        <v>39</v>
      </c>
      <c r="E4" s="14"/>
      <c r="F4" s="14"/>
      <c r="G4" s="14"/>
      <c r="H4" s="14"/>
      <c r="J4" s="14" t="s">
        <v>40</v>
      </c>
      <c r="K4" s="14"/>
      <c r="L4" s="14"/>
      <c r="M4" s="14"/>
      <c r="N4" s="14"/>
      <c r="P4" s="14" t="s">
        <v>39</v>
      </c>
      <c r="Q4" s="14"/>
      <c r="R4" s="14"/>
      <c r="S4" s="14"/>
      <c r="T4" s="14"/>
      <c r="V4" s="15" t="s">
        <v>40</v>
      </c>
      <c r="W4" s="15"/>
      <c r="X4" s="15"/>
      <c r="Y4" s="15"/>
      <c r="Z4" s="15"/>
      <c r="AB4" s="15" t="s">
        <v>39</v>
      </c>
      <c r="AC4" s="15"/>
      <c r="AD4" s="15"/>
      <c r="AE4" s="15"/>
      <c r="AF4" s="15"/>
      <c r="AH4" s="15" t="s">
        <v>40</v>
      </c>
      <c r="AI4" s="15"/>
      <c r="AJ4" s="15"/>
      <c r="AK4" s="15"/>
      <c r="AL4" s="15"/>
      <c r="AN4" s="14" t="s">
        <v>39</v>
      </c>
      <c r="AO4" s="14"/>
      <c r="AP4" s="14"/>
      <c r="AQ4" s="14"/>
      <c r="AR4" s="14"/>
      <c r="AT4" s="15" t="s">
        <v>40</v>
      </c>
      <c r="AU4" s="15"/>
      <c r="AV4" s="15"/>
      <c r="AW4" s="15"/>
      <c r="AX4" s="15"/>
      <c r="AZ4" s="15" t="s">
        <v>39</v>
      </c>
      <c r="BA4" s="15"/>
      <c r="BB4" s="15"/>
      <c r="BC4" s="15"/>
      <c r="BD4" s="15"/>
      <c r="BF4" s="15" t="s">
        <v>40</v>
      </c>
      <c r="BG4" s="15"/>
      <c r="BH4" s="15"/>
      <c r="BI4" s="15"/>
      <c r="BJ4" s="15"/>
    </row>
    <row r="5" spans="3:62" x14ac:dyDescent="0.25">
      <c r="D5" s="2">
        <v>2016</v>
      </c>
      <c r="E5" s="2">
        <v>2018</v>
      </c>
      <c r="F5" s="2">
        <v>2020</v>
      </c>
      <c r="G5" s="2">
        <v>2022</v>
      </c>
      <c r="H5" s="2">
        <v>2024</v>
      </c>
      <c r="J5" s="2">
        <v>2016</v>
      </c>
      <c r="K5" s="2">
        <v>2018</v>
      </c>
      <c r="L5" s="2">
        <v>2020</v>
      </c>
      <c r="M5" s="2">
        <v>2022</v>
      </c>
      <c r="N5" s="2">
        <v>2024</v>
      </c>
      <c r="P5" s="2">
        <v>2016</v>
      </c>
      <c r="Q5" s="2">
        <v>2018</v>
      </c>
      <c r="R5" s="2">
        <v>2020</v>
      </c>
      <c r="S5" s="2">
        <v>2022</v>
      </c>
      <c r="T5" s="2">
        <v>2024</v>
      </c>
      <c r="V5" s="1">
        <v>2016</v>
      </c>
      <c r="W5" s="1">
        <v>2018</v>
      </c>
      <c r="X5" s="1">
        <v>2020</v>
      </c>
      <c r="Y5" s="1">
        <v>2022</v>
      </c>
      <c r="Z5" s="1">
        <v>2024</v>
      </c>
      <c r="AB5" s="1">
        <v>2016</v>
      </c>
      <c r="AC5" s="1">
        <v>2018</v>
      </c>
      <c r="AD5" s="1">
        <v>2020</v>
      </c>
      <c r="AE5" s="1">
        <v>2022</v>
      </c>
      <c r="AF5" s="1">
        <v>2024</v>
      </c>
      <c r="AH5" s="1">
        <v>2016</v>
      </c>
      <c r="AI5" s="1">
        <v>2018</v>
      </c>
      <c r="AJ5" s="1">
        <v>2020</v>
      </c>
      <c r="AK5" s="1">
        <v>2022</v>
      </c>
      <c r="AL5" s="1">
        <v>2024</v>
      </c>
      <c r="AN5" s="2">
        <v>2016</v>
      </c>
      <c r="AO5" s="2">
        <v>2018</v>
      </c>
      <c r="AP5" s="2">
        <v>2020</v>
      </c>
      <c r="AQ5" s="2">
        <v>2022</v>
      </c>
      <c r="AR5" s="2">
        <v>2024</v>
      </c>
      <c r="AT5" s="1">
        <v>2016</v>
      </c>
      <c r="AU5" s="1">
        <v>2018</v>
      </c>
      <c r="AV5" s="1">
        <v>2020</v>
      </c>
      <c r="AW5" s="1">
        <v>2022</v>
      </c>
      <c r="AX5" s="1">
        <v>2024</v>
      </c>
      <c r="AZ5" s="1">
        <v>2016</v>
      </c>
      <c r="BA5" s="1">
        <v>2018</v>
      </c>
      <c r="BB5" s="1">
        <v>2020</v>
      </c>
      <c r="BC5" s="1">
        <v>2022</v>
      </c>
      <c r="BD5" s="1">
        <v>2024</v>
      </c>
      <c r="BF5" s="1">
        <v>2016</v>
      </c>
      <c r="BG5" s="1">
        <v>2018</v>
      </c>
      <c r="BH5" s="1">
        <v>2020</v>
      </c>
      <c r="BI5" s="1">
        <v>2022</v>
      </c>
      <c r="BJ5" s="1">
        <v>2024</v>
      </c>
    </row>
    <row r="6" spans="3:62" x14ac:dyDescent="0.25">
      <c r="C6" s="3" t="s">
        <v>0</v>
      </c>
      <c r="D6" s="6">
        <f>SUMIFS(EntPop!$H:$H,EntPop!$S:$S,D$5)/1000</f>
        <v>7348.7470000000003</v>
      </c>
      <c r="E6" s="6">
        <f>SUMIFS(EntPop!$H:$H,EntPop!$S:$S,E$5)/1000</f>
        <v>8130.7129999999997</v>
      </c>
      <c r="F6" s="6">
        <f>SUMIFS(EntPop!$H:$H,EntPop!$S:$S,F$5)/1000</f>
        <v>8289.4989999999998</v>
      </c>
      <c r="G6" s="6">
        <f>SUMIFS(EntPop!$H:$H,EntPop!$S:$S,G$5)/1000</f>
        <v>10666.35</v>
      </c>
      <c r="H6" s="6">
        <f>SUMIFS(EntPop!$H:$H,EntPop!$S:$S,H$5)/1000</f>
        <v>12204.643</v>
      </c>
      <c r="I6" s="4"/>
      <c r="J6" s="7"/>
      <c r="K6" s="7"/>
      <c r="L6" s="7"/>
      <c r="M6" s="7"/>
      <c r="N6" s="7"/>
      <c r="O6" s="4"/>
      <c r="P6" s="6">
        <f>SUMIFS(RuralPop!$H:$H,RuralPop!$S:$S,P$5)/1000</f>
        <v>2581.4720000000002</v>
      </c>
      <c r="Q6" s="6">
        <f>SUMIFS(RuralPop!$H:$H,RuralPop!$S:$S,Q$5)/1000</f>
        <v>3193.0970000000002</v>
      </c>
      <c r="R6" s="6">
        <f>SUMIFS(RuralPop!$H:$H,RuralPop!$S:$S,R$5)/1000</f>
        <v>3291.5740000000001</v>
      </c>
      <c r="S6" s="6">
        <f>SUMIFS(RuralPop!$H:$H,RuralPop!$S:$S,S$5)/1000</f>
        <v>4362.1660000000002</v>
      </c>
      <c r="T6" s="6">
        <f>SUMIFS(RuralPop!$H:$H,RuralPop!$S:$S,T$5)/1000</f>
        <v>4209.5619999999999</v>
      </c>
      <c r="U6" s="4"/>
      <c r="V6" s="7"/>
      <c r="W6" s="7"/>
      <c r="X6" s="7"/>
      <c r="Y6" s="7"/>
      <c r="Z6" s="7"/>
      <c r="AB6" s="6">
        <f>SUMIFS(UrbanPop!$H:$H,UrbanPop!$S:$S,AB$5)/1000</f>
        <v>4767.2749999999996</v>
      </c>
      <c r="AC6" s="6">
        <f>SUMIFS(UrbanPop!$H:$H,UrbanPop!$S:$S,AC$5)/1000</f>
        <v>4937.616</v>
      </c>
      <c r="AD6" s="6">
        <f>SUMIFS(UrbanPop!$H:$H,UrbanPop!$S:$S,AD$5)/1000</f>
        <v>4997.9250000000002</v>
      </c>
      <c r="AE6" s="6">
        <f>SUMIFS(UrbanPop!$H:$H,UrbanPop!$S:$S,AE$5)/1000</f>
        <v>6304.1840000000002</v>
      </c>
      <c r="AF6" s="6">
        <f>SUMIFS(UrbanPop!$H:$H,UrbanPop!$S:$S,AF$5)/1000</f>
        <v>7995.0810000000001</v>
      </c>
      <c r="AG6" s="4"/>
      <c r="AH6" s="7"/>
      <c r="AI6" s="7"/>
      <c r="AJ6" s="7"/>
      <c r="AK6" s="7"/>
      <c r="AL6" s="7"/>
      <c r="AN6" s="6">
        <f>SUMIFS(SexoPop!$I:$I,SexoPop!$T:$T,AN$5,SexoPop!$B:$B,2)/1000</f>
        <v>3771.0450000000001</v>
      </c>
      <c r="AO6" s="6">
        <f>SUMIFS(SexoPop!$I:$I,SexoPop!$T:$T,AO$5,SexoPop!$B:$B,2)/1000</f>
        <v>4079.0189999999998</v>
      </c>
      <c r="AP6" s="6">
        <f>SUMIFS(SexoPop!$I:$I,SexoPop!$T:$T,AP$5,SexoPop!$B:$B,2)/1000</f>
        <v>4140.5749999999998</v>
      </c>
      <c r="AQ6" s="6">
        <f>SUMIFS(SexoPop!$I:$I,SexoPop!$T:$T,AQ$5,SexoPop!$B:$B,2)/1000</f>
        <v>5353.0219999999999</v>
      </c>
      <c r="AR6" s="6">
        <f>SUMIFS(SexoPop!$I:$I,SexoPop!$T:$T,AR$5,SexoPop!$B:$B,2)/1000</f>
        <v>6026.2529999999997</v>
      </c>
      <c r="AS6" s="4"/>
      <c r="AT6" s="7"/>
      <c r="AU6" s="7"/>
      <c r="AV6" s="7"/>
      <c r="AW6" s="7"/>
      <c r="AX6" s="7"/>
      <c r="AZ6" s="6">
        <f>SUMIFS(SexoPop!$I:$I,SexoPop!$T:$T,AZ$5,SexoPop!$B:$B,1)/1000</f>
        <v>3577.7020000000002</v>
      </c>
      <c r="BA6" s="6">
        <f>SUMIFS(SexoPop!$I:$I,SexoPop!$T:$T,BA$5,SexoPop!$B:$B,1)/1000</f>
        <v>4051.694</v>
      </c>
      <c r="BB6" s="6">
        <f>SUMIFS(SexoPop!$I:$I,SexoPop!$T:$T,BB$5,SexoPop!$B:$B,1)/1000</f>
        <v>4148.924</v>
      </c>
      <c r="BC6" s="6">
        <f>SUMIFS(SexoPop!$I:$I,SexoPop!$T:$T,BC$5,SexoPop!$B:$B,1)/1000</f>
        <v>5313.3280000000004</v>
      </c>
      <c r="BD6" s="6">
        <f>SUMIFS(SexoPop!$I:$I,SexoPop!$T:$T,BD$5,SexoPop!$B:$B,1)/1000</f>
        <v>6178.39</v>
      </c>
      <c r="BE6" s="4"/>
      <c r="BF6" s="7"/>
      <c r="BG6" s="7"/>
      <c r="BH6" s="7"/>
      <c r="BI6" s="7"/>
      <c r="BJ6" s="7"/>
    </row>
    <row r="7" spans="3:62" x14ac:dyDescent="0.25">
      <c r="C7" s="5" t="s">
        <v>1</v>
      </c>
      <c r="D7" s="6">
        <f>SUMIFS(EntPop!$H:$H,EntPop!$S:$S,D$5,EntPop!$A:$A,$C7)/1000</f>
        <v>93.644999999999996</v>
      </c>
      <c r="E7" s="6">
        <f>SUMIFS(EntPop!$H:$H,EntPop!$S:$S,E$5,EntPop!$A:$A,$C7)/1000</f>
        <v>105.893</v>
      </c>
      <c r="F7" s="6">
        <f>SUMIFS(EntPop!$H:$H,EntPop!$S:$S,F$5,EntPop!$A:$A,$C7)/1000</f>
        <v>109.024</v>
      </c>
      <c r="G7" s="6">
        <f>SUMIFS(EntPop!$H:$H,EntPop!$S:$S,G$5,EntPop!$A:$A,$C7)/1000</f>
        <v>138.506</v>
      </c>
      <c r="H7" s="6">
        <f>SUMIFS(EntPop!$H:$H,EntPop!$S:$S,H$5,EntPop!$A:$A,$C7)/1000</f>
        <v>148.52699999999999</v>
      </c>
      <c r="I7" s="5"/>
      <c r="J7" s="7">
        <f>SUMIFS(EntPorc!$H:$H,EntPorc!$P:$P,V$5,EntPorc!$A:$A,$C7)*100</f>
        <v>10.003150999546051</v>
      </c>
      <c r="K7" s="7">
        <f>SUMIFS(EntPorc!$H:$H,EntPorc!$P:$P,W$5,EntPorc!$A:$A,$C7)*100</f>
        <v>10.453560203313828</v>
      </c>
      <c r="L7" s="7">
        <f>SUMIFS(EntPorc!$H:$H,EntPorc!$P:$P,X$5,EntPorc!$A:$A,$C7)*100</f>
        <v>10.497167706489563</v>
      </c>
      <c r="M7" s="7">
        <f>SUMIFS(EntPorc!$H:$H,EntPorc!$P:$P,Y$5,EntPorc!$A:$A,$C7)*100</f>
        <v>12.23740428686142</v>
      </c>
      <c r="N7" s="7">
        <f>SUMIFS(EntPorc!$H:$H,EntPorc!$P:$P,Z$5,EntPorc!$A:$A,$C7)*100</f>
        <v>11.967319250106812</v>
      </c>
      <c r="O7" s="5"/>
      <c r="P7" s="6">
        <f>SUMIFS(RuralPop!$H:$H,RuralPop!$S:$S,P$5,RuralPop!$A:$A,$C7)/1000</f>
        <v>34.204000000000001</v>
      </c>
      <c r="Q7" s="6">
        <f>SUMIFS(RuralPop!$H:$H,RuralPop!$S:$S,Q$5,RuralPop!$A:$A,$C7)/1000</f>
        <v>49.378999999999998</v>
      </c>
      <c r="R7" s="6">
        <f>SUMIFS(RuralPop!$H:$H,RuralPop!$S:$S,R$5,RuralPop!$A:$A,$C7)/1000</f>
        <v>37.331000000000003</v>
      </c>
      <c r="S7" s="6">
        <f>SUMIFS(RuralPop!$H:$H,RuralPop!$S:$S,S$5,RuralPop!$A:$A,$C7)/1000</f>
        <v>51.427999999999997</v>
      </c>
      <c r="T7" s="6">
        <f>SUMIFS(RuralPop!$H:$H,RuralPop!$S:$S,T$5,RuralPop!$A:$A,$C7)/1000</f>
        <v>39.262</v>
      </c>
      <c r="U7" s="5"/>
      <c r="V7" s="7">
        <f>SUMIFS(RuralPorc!$H:$H,RuralPorc!$P:$P,V$5,RuralPorc!$A:$A,$C7)*100</f>
        <v>19.494235515594482</v>
      </c>
      <c r="W7" s="7">
        <f>SUMIFS(RuralPorc!$H:$H,RuralPorc!$P:$P,W$5,RuralPorc!$A:$A,$C7)*100</f>
        <v>20.273521542549133</v>
      </c>
      <c r="X7" s="7">
        <f>SUMIFS(RuralPorc!$H:$H,RuralPorc!$P:$P,X$5,RuralPorc!$A:$A,$C7)*100</f>
        <v>19.218116998672485</v>
      </c>
      <c r="Y7" s="7">
        <f>SUMIFS(RuralPorc!$H:$H,RuralPorc!$P:$P,Y$5,RuralPorc!$A:$A,$C7)*100</f>
        <v>19.932405650615692</v>
      </c>
      <c r="Z7" s="7">
        <f>SUMIFS(RuralPorc!$H:$H,RuralPorc!$P:$P,Z$5,RuralPorc!$A:$A,$C7)*100</f>
        <v>21.245555579662323</v>
      </c>
      <c r="AA7" s="9"/>
      <c r="AB7" s="6">
        <f>SUMIFS(UrbanPop!$H:$H,UrbanPop!$S:$S,AB$5,UrbanPop!$A:$A,$C7)/1000</f>
        <v>59.441000000000003</v>
      </c>
      <c r="AC7" s="6">
        <f>SUMIFS(UrbanPop!$H:$H,UrbanPop!$S:$S,AC$5,UrbanPop!$A:$A,$C7)/1000</f>
        <v>56.514000000000003</v>
      </c>
      <c r="AD7" s="6">
        <f>SUMIFS(UrbanPop!$H:$H,UrbanPop!$S:$S,AD$5,UrbanPop!$A:$A,$C7)/1000</f>
        <v>71.692999999999998</v>
      </c>
      <c r="AE7" s="6">
        <f>SUMIFS(UrbanPop!$H:$H,UrbanPop!$S:$S,AE$5,UrbanPop!$A:$A,$C7)/1000</f>
        <v>87.078000000000003</v>
      </c>
      <c r="AF7" s="6">
        <f>SUMIFS(UrbanPop!$H:$H,UrbanPop!$S:$S,AF$5,UrbanPop!$A:$A,$C7)/1000</f>
        <v>109.265</v>
      </c>
      <c r="AG7" s="5"/>
      <c r="AH7" s="7">
        <f>SUMIFS(UrbanPorc!$H:$H,UrbanPorc!$P:$P,AH$5,UrbanPorc!$A:$A,$C7)*100</f>
        <v>7.8140079975128174</v>
      </c>
      <c r="AI7" s="7">
        <f>SUMIFS(UrbanPorc!$H:$H,UrbanPorc!$P:$P,AI$5,UrbanPorc!$A:$A,$C7)*100</f>
        <v>7.3450036346912384</v>
      </c>
      <c r="AJ7" s="7">
        <f>SUMIFS(UrbanPorc!$H:$H,UrbanPorc!$P:$P,AJ$5,UrbanPorc!$A:$A,$C7)*100</f>
        <v>8.490859717130661</v>
      </c>
      <c r="AK7" s="7">
        <f>SUMIFS(UrbanPorc!$H:$H,UrbanPorc!$P:$P,AK$5,UrbanPorc!$A:$A,$C7)*100</f>
        <v>9.9652901291847229</v>
      </c>
      <c r="AL7" s="7">
        <f>SUMIFS(UrbanPorc!$H:$H,UrbanPorc!$P:$P,AL$5,UrbanPorc!$A:$A,$C7)*100</f>
        <v>10.344086587429047</v>
      </c>
      <c r="AN7" s="6">
        <f>SUMIFS(SexoPop!$I:$I,SexoPop!$T:$T,AN$5,SexoPop!$A:$A,$C7,SexoPop!$B:$B,2)/1000</f>
        <v>43.405000000000001</v>
      </c>
      <c r="AO7" s="6">
        <f>SUMIFS(SexoPop!$I:$I,SexoPop!$T:$T,AO$5,SexoPop!$A:$A,$C7,SexoPop!$B:$B,2)/1000</f>
        <v>51.86</v>
      </c>
      <c r="AP7" s="6">
        <f>SUMIFS(SexoPop!$I:$I,SexoPop!$T:$T,AP$5,SexoPop!$A:$A,$C7,SexoPop!$B:$B,2)/1000</f>
        <v>53.826999999999998</v>
      </c>
      <c r="AQ7" s="6">
        <f>SUMIFS(SexoPop!$I:$I,SexoPop!$T:$T,AQ$5,SexoPop!$A:$A,$C7,SexoPop!$B:$B,2)/1000</f>
        <v>63.530999999999999</v>
      </c>
      <c r="AR7" s="6">
        <f>SUMIFS(SexoPop!$I:$I,SexoPop!$T:$T,AR$5,SexoPop!$A:$A,$C7,SexoPop!$B:$B,2)/1000</f>
        <v>68.103999999999999</v>
      </c>
      <c r="AS7" s="5"/>
      <c r="AT7" s="7">
        <f>SUMIFS(SexoPorc!$I:$I,SexoPorc!$Q:$Q,AT$5,SexoPorc!$A:$A,$C7,SexoPorc!$B:$B,2)*100</f>
        <v>9.0969868004322052</v>
      </c>
      <c r="AU7" s="7">
        <f>SUMIFS(SexoPorc!$I:$I,SexoPorc!$Q:$Q,AU$5,SexoPorc!$A:$A,$C7,SexoPorc!$B:$B,2)*100</f>
        <v>10.017074644565582</v>
      </c>
      <c r="AV7" s="7">
        <f>SUMIFS(SexoPorc!$I:$I,SexoPorc!$Q:$Q,AV$5,SexoPorc!$A:$A,$C7,SexoPorc!$B:$B,2)*100</f>
        <v>9.9931307137012482</v>
      </c>
      <c r="AW7" s="7">
        <f>SUMIFS(SexoPorc!$I:$I,SexoPorc!$Q:$Q,AW$5,SexoPorc!$A:$A,$C7,SexoPorc!$B:$B,2)*100</f>
        <v>10.785350948572159</v>
      </c>
      <c r="AX7" s="7">
        <f>SUMIFS(SexoPorc!$I:$I,SexoPorc!$Q:$Q,AX$5,SexoPorc!$A:$A,$C7,SexoPorc!$B:$B,2)*100</f>
        <v>10.539624840021133</v>
      </c>
      <c r="AZ7" s="6">
        <f>SUMIFS(SexoPop!$I:$I,SexoPop!$T:$T,AZ$5,SexoPop!$A:$A,$C7,SexoPop!$B:$B,1)/1000</f>
        <v>50.24</v>
      </c>
      <c r="BA7" s="6">
        <f>SUMIFS(SexoPop!$I:$I,SexoPop!$T:$T,BA$5,SexoPop!$A:$A,$C7,SexoPop!$B:$B,1)/1000</f>
        <v>54.033000000000001</v>
      </c>
      <c r="BB7" s="6">
        <f>SUMIFS(SexoPop!$I:$I,SexoPop!$T:$T,BB$5,SexoPop!$A:$A,$C7,SexoPop!$B:$B,1)/1000</f>
        <v>55.197000000000003</v>
      </c>
      <c r="BC7" s="6">
        <f>SUMIFS(SexoPop!$I:$I,SexoPop!$T:$T,BC$5,SexoPop!$A:$A,$C7,SexoPop!$B:$B,1)/1000</f>
        <v>74.974999999999994</v>
      </c>
      <c r="BD7" s="6">
        <f>SUMIFS(SexoPop!$I:$I,SexoPop!$T:$T,BD$5,SexoPop!$A:$A,$C7,SexoPop!$B:$B,1)/1000</f>
        <v>80.423000000000002</v>
      </c>
      <c r="BE7" s="5"/>
      <c r="BF7" s="7">
        <f>SUMIFS(SexoPorc!$I:$I,SexoPorc!$Q:$Q,BF$5,SexoPorc!$A:$A,$C7,SexoPorc!$B:$B,1)*100</f>
        <v>10.94508096575737</v>
      </c>
      <c r="BG7" s="7">
        <f>SUMIFS(SexoPorc!$I:$I,SexoPorc!$Q:$Q,BG$5,SexoPorc!$A:$A,$C7,SexoPorc!$B:$B,1)*100</f>
        <v>10.909828543663025</v>
      </c>
      <c r="BH7" s="7">
        <f>SUMIFS(SexoPorc!$I:$I,SexoPorc!$Q:$Q,BH$5,SexoPorc!$A:$A,$C7,SexoPorc!$B:$B,1)*100</f>
        <v>11.0401950776577</v>
      </c>
      <c r="BI7" s="7">
        <f>SUMIFS(SexoPorc!$I:$I,SexoPorc!$Q:$Q,BI$5,SexoPorc!$A:$A,$C7,SexoPorc!$B:$B,1)*100</f>
        <v>13.81324827671051</v>
      </c>
      <c r="BJ7" s="7">
        <f>SUMIFS(SexoPorc!$I:$I,SexoPorc!$Q:$Q,BJ$5,SexoPorc!$A:$A,$C7,SexoPorc!$B:$B,1)*100</f>
        <v>13.517969846725464</v>
      </c>
    </row>
    <row r="8" spans="3:62" x14ac:dyDescent="0.25">
      <c r="C8" s="5" t="s">
        <v>2</v>
      </c>
      <c r="D8" s="6">
        <f>SUMIFS(EntPop!$H:$H,EntPop!$S:$S,D$5,EntPop!$A:$A,$C8)/1000</f>
        <v>281.23500000000001</v>
      </c>
      <c r="E8" s="6">
        <f>SUMIFS(EntPop!$H:$H,EntPop!$S:$S,E$5,EntPop!$A:$A,$C8)/1000</f>
        <v>308.63400000000001</v>
      </c>
      <c r="F8" s="6">
        <f>SUMIFS(EntPop!$H:$H,EntPop!$S:$S,F$5,EntPop!$A:$A,$C8)/1000</f>
        <v>369.59199999999998</v>
      </c>
      <c r="G8" s="6">
        <f>SUMIFS(EntPop!$H:$H,EntPop!$S:$S,G$5,EntPop!$A:$A,$C8)/1000</f>
        <v>420.20400000000001</v>
      </c>
      <c r="H8" s="6">
        <f>SUMIFS(EntPop!$H:$H,EntPop!$S:$S,H$5,EntPop!$A:$A,$C8)/1000</f>
        <v>437.00799999999998</v>
      </c>
      <c r="I8" s="5"/>
      <c r="J8" s="7">
        <f>SUMIFS(EntPorc!$H:$H,EntPorc!$P:$P,V$5,EntPorc!$A:$A,$C8)*100</f>
        <v>10.023584216833115</v>
      </c>
      <c r="K8" s="7">
        <f>SUMIFS(EntPorc!$H:$H,EntPorc!$P:$P,W$5,EntPorc!$A:$A,$C8)*100</f>
        <v>10.781661421060562</v>
      </c>
      <c r="L8" s="7">
        <f>SUMIFS(EntPorc!$H:$H,EntPorc!$P:$P,X$5,EntPorc!$A:$A,$C8)*100</f>
        <v>12.605749070644379</v>
      </c>
      <c r="M8" s="7">
        <f>SUMIFS(EntPorc!$H:$H,EntPorc!$P:$P,Y$5,EntPorc!$A:$A,$C8)*100</f>
        <v>12.69116997718811</v>
      </c>
      <c r="N8" s="7">
        <f>SUMIFS(EntPorc!$H:$H,EntPorc!$P:$P,Z$5,EntPorc!$A:$A,$C8)*100</f>
        <v>12.818528711795807</v>
      </c>
      <c r="O8" s="5"/>
      <c r="P8" s="6">
        <f>SUMIFS(RuralPop!$H:$H,RuralPop!$S:$S,P$5,RuralPop!$A:$A,$C8)/1000</f>
        <v>46.073</v>
      </c>
      <c r="Q8" s="6">
        <f>SUMIFS(RuralPop!$H:$H,RuralPop!$S:$S,Q$5,RuralPop!$A:$A,$C8)/1000</f>
        <v>62.948999999999998</v>
      </c>
      <c r="R8" s="6">
        <f>SUMIFS(RuralPop!$H:$H,RuralPop!$S:$S,R$5,RuralPop!$A:$A,$C8)/1000</f>
        <v>51.183</v>
      </c>
      <c r="S8" s="6">
        <f>SUMIFS(RuralPop!$H:$H,RuralPop!$S:$S,S$5,RuralPop!$A:$A,$C8)/1000</f>
        <v>82.225999999999999</v>
      </c>
      <c r="T8" s="6">
        <f>SUMIFS(RuralPop!$H:$H,RuralPop!$S:$S,T$5,RuralPop!$A:$A,$C8)/1000</f>
        <v>54.08</v>
      </c>
      <c r="U8" s="5"/>
      <c r="V8" s="7">
        <f>SUMIFS(RuralPorc!$H:$H,RuralPorc!$P:$P,V$5,RuralPorc!$A:$A,$C8)*100</f>
        <v>21.813938021659851</v>
      </c>
      <c r="W8" s="7">
        <f>SUMIFS(RuralPorc!$H:$H,RuralPorc!$P:$P,W$5,RuralPorc!$A:$A,$C8)*100</f>
        <v>22.459486126899719</v>
      </c>
      <c r="X8" s="7">
        <f>SUMIFS(RuralPorc!$H:$H,RuralPorc!$P:$P,X$5,RuralPorc!$A:$A,$C8)*100</f>
        <v>21.603403985500336</v>
      </c>
      <c r="Y8" s="7">
        <f>SUMIFS(RuralPorc!$H:$H,RuralPorc!$P:$P,Y$5,RuralPorc!$A:$A,$C8)*100</f>
        <v>23.098099231719971</v>
      </c>
      <c r="Z8" s="7">
        <f>SUMIFS(RuralPorc!$H:$H,RuralPorc!$P:$P,Z$5,RuralPorc!$A:$A,$C8)*100</f>
        <v>24.259062111377716</v>
      </c>
      <c r="AA8" s="9"/>
      <c r="AB8" s="6">
        <f>SUMIFS(UrbanPop!$H:$H,UrbanPop!$S:$S,AB$5,UrbanPop!$A:$A,$C8)/1000</f>
        <v>235.16200000000001</v>
      </c>
      <c r="AC8" s="6">
        <f>SUMIFS(UrbanPop!$H:$H,UrbanPop!$S:$S,AC$5,UrbanPop!$A:$A,$C8)/1000</f>
        <v>245.685</v>
      </c>
      <c r="AD8" s="6">
        <f>SUMIFS(UrbanPop!$H:$H,UrbanPop!$S:$S,AD$5,UrbanPop!$A:$A,$C8)/1000</f>
        <v>318.40899999999999</v>
      </c>
      <c r="AE8" s="6">
        <f>SUMIFS(UrbanPop!$H:$H,UrbanPop!$S:$S,AE$5,UrbanPop!$A:$A,$C8)/1000</f>
        <v>337.97800000000001</v>
      </c>
      <c r="AF8" s="6">
        <f>SUMIFS(UrbanPop!$H:$H,UrbanPop!$S:$S,AF$5,UrbanPop!$A:$A,$C8)/1000</f>
        <v>382.928</v>
      </c>
      <c r="AG8" s="5"/>
      <c r="AH8" s="7">
        <f>SUMIFS(UrbanPorc!$H:$H,UrbanPorc!$P:$P,AH$5,UrbanPorc!$A:$A,$C8)*100</f>
        <v>9.0637817978858948</v>
      </c>
      <c r="AI8" s="7">
        <f>SUMIFS(UrbanPorc!$H:$H,UrbanPorc!$P:$P,AI$5,UrbanPorc!$A:$A,$C8)*100</f>
        <v>9.514174610376358</v>
      </c>
      <c r="AJ8" s="7">
        <f>SUMIFS(UrbanPorc!$H:$H,UrbanPorc!$P:$P,AJ$5,UrbanPorc!$A:$A,$C8)*100</f>
        <v>11.814756691455841</v>
      </c>
      <c r="AK8" s="7">
        <f>SUMIFS(UrbanPorc!$H:$H,UrbanPorc!$P:$P,AK$5,UrbanPorc!$A:$A,$C8)*100</f>
        <v>11.437460780143738</v>
      </c>
      <c r="AL8" s="7">
        <f>SUMIFS(UrbanPorc!$H:$H,UrbanPorc!$P:$P,AL$5,UrbanPorc!$A:$A,$C8)*100</f>
        <v>12.018091231584549</v>
      </c>
      <c r="AN8" s="6">
        <f>SUMIFS(SexoPop!$I:$I,SexoPop!$T:$T,AN$5,SexoPop!$A:$A,$C8,SexoPop!$B:$B,2)/1000</f>
        <v>136.97300000000001</v>
      </c>
      <c r="AO8" s="6">
        <f>SUMIFS(SexoPop!$I:$I,SexoPop!$T:$T,AO$5,SexoPop!$A:$A,$C8,SexoPop!$B:$B,2)/1000</f>
        <v>150.404</v>
      </c>
      <c r="AP8" s="6">
        <f>SUMIFS(SexoPop!$I:$I,SexoPop!$T:$T,AP$5,SexoPop!$A:$A,$C8,SexoPop!$B:$B,2)/1000</f>
        <v>187.57300000000001</v>
      </c>
      <c r="AQ8" s="6">
        <f>SUMIFS(SexoPop!$I:$I,SexoPop!$T:$T,AQ$5,SexoPop!$A:$A,$C8,SexoPop!$B:$B,2)/1000</f>
        <v>203.22800000000001</v>
      </c>
      <c r="AR8" s="6">
        <f>SUMIFS(SexoPop!$I:$I,SexoPop!$T:$T,AR$5,SexoPop!$A:$A,$C8,SexoPop!$B:$B,2)/1000</f>
        <v>215.59399999999999</v>
      </c>
      <c r="AS8" s="5"/>
      <c r="AT8" s="7">
        <f>SUMIFS(SexoPorc!$I:$I,SexoPorc!$Q:$Q,AT$5,SexoPorc!$A:$A,$C8,SexoPorc!$B:$B,2)*100</f>
        <v>9.8818130791187286</v>
      </c>
      <c r="AU8" s="7">
        <f>SUMIFS(SexoPorc!$I:$I,SexoPorc!$Q:$Q,AU$5,SexoPorc!$A:$A,$C8,SexoPorc!$B:$B,2)*100</f>
        <v>10.582217574119568</v>
      </c>
      <c r="AV8" s="7">
        <f>SUMIFS(SexoPorc!$I:$I,SexoPorc!$Q:$Q,AV$5,SexoPorc!$A:$A,$C8,SexoPorc!$B:$B,2)*100</f>
        <v>12.927144765853882</v>
      </c>
      <c r="AW8" s="7">
        <f>SUMIFS(SexoPorc!$I:$I,SexoPorc!$Q:$Q,AW$5,SexoPorc!$A:$A,$C8,SexoPorc!$B:$B,2)*100</f>
        <v>12.25830614566803</v>
      </c>
      <c r="AX8" s="7">
        <f>SUMIFS(SexoPorc!$I:$I,SexoPorc!$Q:$Q,AX$5,SexoPorc!$A:$A,$C8,SexoPorc!$B:$B,2)*100</f>
        <v>12.313795834779739</v>
      </c>
      <c r="AZ8" s="6">
        <f>SUMIFS(SexoPop!$I:$I,SexoPop!$T:$T,AZ$5,SexoPop!$A:$A,$C8,SexoPop!$B:$B,1)/1000</f>
        <v>144.262</v>
      </c>
      <c r="BA8" s="6">
        <f>SUMIFS(SexoPop!$I:$I,SexoPop!$T:$T,BA$5,SexoPop!$A:$A,$C8,SexoPop!$B:$B,1)/1000</f>
        <v>158.22999999999999</v>
      </c>
      <c r="BB8" s="6">
        <f>SUMIFS(SexoPop!$I:$I,SexoPop!$T:$T,BB$5,SexoPop!$A:$A,$C8,SexoPop!$B:$B,1)/1000</f>
        <v>182.01900000000001</v>
      </c>
      <c r="BC8" s="6">
        <f>SUMIFS(SexoPop!$I:$I,SexoPop!$T:$T,BC$5,SexoPop!$A:$A,$C8,SexoPop!$B:$B,1)/1000</f>
        <v>216.976</v>
      </c>
      <c r="BD8" s="6">
        <f>SUMIFS(SexoPop!$I:$I,SexoPop!$T:$T,BD$5,SexoPop!$A:$A,$C8,SexoPop!$B:$B,1)/1000</f>
        <v>221.41399999999999</v>
      </c>
      <c r="BE8" s="5"/>
      <c r="BF8" s="7">
        <f>SUMIFS(SexoPorc!$I:$I,SexoPorc!$Q:$Q,BF$5,SexoPorc!$A:$A,$C8,SexoPorc!$B:$B,1)*100</f>
        <v>10.162007808685303</v>
      </c>
      <c r="BG8" s="7">
        <f>SUMIFS(SexoPorc!$I:$I,SexoPorc!$Q:$Q,BG$5,SexoPorc!$A:$A,$C8,SexoPorc!$B:$B,1)*100</f>
        <v>10.97833663225174</v>
      </c>
      <c r="BH8" s="7">
        <f>SUMIFS(SexoPorc!$I:$I,SexoPorc!$Q:$Q,BH$5,SexoPorc!$A:$A,$C8,SexoPorc!$B:$B,1)*100</f>
        <v>12.290849536657333</v>
      </c>
      <c r="BI8" s="7">
        <f>SUMIFS(SexoPorc!$I:$I,SexoPorc!$Q:$Q,BI$5,SexoPorc!$A:$A,$C8,SexoPorc!$B:$B,1)*100</f>
        <v>13.125281035900116</v>
      </c>
      <c r="BJ8" s="7">
        <f>SUMIFS(SexoPorc!$I:$I,SexoPorc!$Q:$Q,BJ$5,SexoPorc!$A:$A,$C8,SexoPorc!$B:$B,1)*100</f>
        <v>13.351407647132874</v>
      </c>
    </row>
    <row r="9" spans="3:62" x14ac:dyDescent="0.25">
      <c r="C9" s="5" t="s">
        <v>3</v>
      </c>
      <c r="D9" s="6">
        <f>SUMIFS(EntPop!$H:$H,EntPop!$S:$S,D$5,EntPop!$A:$A,$C9)/1000</f>
        <v>62.524999999999999</v>
      </c>
      <c r="E9" s="6">
        <f>SUMIFS(EntPop!$H:$H,EntPop!$S:$S,E$5,EntPop!$A:$A,$C9)/1000</f>
        <v>70.238</v>
      </c>
      <c r="F9" s="6">
        <f>SUMIFS(EntPop!$H:$H,EntPop!$S:$S,F$5,EntPop!$A:$A,$C9)/1000</f>
        <v>67.153999999999996</v>
      </c>
      <c r="G9" s="6">
        <f>SUMIFS(EntPop!$H:$H,EntPop!$S:$S,G$5,EntPop!$A:$A,$C9)/1000</f>
        <v>91.286000000000001</v>
      </c>
      <c r="H9" s="6">
        <f>SUMIFS(EntPop!$H:$H,EntPop!$S:$S,H$5,EntPop!$A:$A,$C9)/1000</f>
        <v>91.462999999999994</v>
      </c>
      <c r="I9" s="5"/>
      <c r="J9" s="7">
        <f>SUMIFS(EntPorc!$H:$H,EntPorc!$P:$P,V$5,EntPorc!$A:$A,$C9)*100</f>
        <v>11.226503551006317</v>
      </c>
      <c r="K9" s="7">
        <f>SUMIFS(EntPorc!$H:$H,EntPorc!$P:$P,W$5,EntPorc!$A:$A,$C9)*100</f>
        <v>11.332347244024277</v>
      </c>
      <c r="L9" s="7">
        <f>SUMIFS(EntPorc!$H:$H,EntPorc!$P:$P,X$5,EntPorc!$A:$A,$C9)*100</f>
        <v>11.458964645862579</v>
      </c>
      <c r="M9" s="7">
        <f>SUMIFS(EntPorc!$H:$H,EntPorc!$P:$P,Y$5,EntPorc!$A:$A,$C9)*100</f>
        <v>12.517963349819183</v>
      </c>
      <c r="N9" s="7">
        <f>SUMIFS(EntPorc!$H:$H,EntPorc!$P:$P,Z$5,EntPorc!$A:$A,$C9)*100</f>
        <v>11.597531288862228</v>
      </c>
      <c r="O9" s="5"/>
      <c r="P9" s="6">
        <f>SUMIFS(RuralPop!$H:$H,RuralPop!$S:$S,P$5,RuralPop!$A:$A,$C9)/1000</f>
        <v>19.268000000000001</v>
      </c>
      <c r="Q9" s="6">
        <f>SUMIFS(RuralPop!$H:$H,RuralPop!$S:$S,Q$5,RuralPop!$A:$A,$C9)/1000</f>
        <v>19.885999999999999</v>
      </c>
      <c r="R9" s="6">
        <f>SUMIFS(RuralPop!$H:$H,RuralPop!$S:$S,R$5,RuralPop!$A:$A,$C9)/1000</f>
        <v>19.721</v>
      </c>
      <c r="S9" s="6">
        <f>SUMIFS(RuralPop!$H:$H,RuralPop!$S:$S,S$5,RuralPop!$A:$A,$C9)/1000</f>
        <v>24.844999999999999</v>
      </c>
      <c r="T9" s="6">
        <f>SUMIFS(RuralPop!$H:$H,RuralPop!$S:$S,T$5,RuralPop!$A:$A,$C9)/1000</f>
        <v>15.04</v>
      </c>
      <c r="U9" s="5"/>
      <c r="V9" s="7">
        <f>SUMIFS(RuralPorc!$H:$H,RuralPorc!$P:$P,V$5,RuralPorc!$A:$A,$C9)*100</f>
        <v>24.985088407993317</v>
      </c>
      <c r="W9" s="7">
        <f>SUMIFS(RuralPorc!$H:$H,RuralPorc!$P:$P,W$5,RuralPorc!$A:$A,$C9)*100</f>
        <v>22.306226193904877</v>
      </c>
      <c r="X9" s="7">
        <f>SUMIFS(RuralPorc!$H:$H,RuralPorc!$P:$P,X$5,RuralPorc!$A:$A,$C9)*100</f>
        <v>23.341776430606842</v>
      </c>
      <c r="Y9" s="7">
        <f>SUMIFS(RuralPorc!$H:$H,RuralPorc!$P:$P,Y$5,RuralPorc!$A:$A,$C9)*100</f>
        <v>23.080281913280487</v>
      </c>
      <c r="Z9" s="7">
        <f>SUMIFS(RuralPorc!$H:$H,RuralPorc!$P:$P,Z$5,RuralPorc!$A:$A,$C9)*100</f>
        <v>23.395815491676331</v>
      </c>
      <c r="AA9" s="9"/>
      <c r="AB9" s="6">
        <f>SUMIFS(UrbanPop!$H:$H,UrbanPop!$S:$S,AB$5,UrbanPop!$A:$A,$C9)/1000</f>
        <v>43.256999999999998</v>
      </c>
      <c r="AC9" s="6">
        <f>SUMIFS(UrbanPop!$H:$H,UrbanPop!$S:$S,AC$5,UrbanPop!$A:$A,$C9)/1000</f>
        <v>50.351999999999997</v>
      </c>
      <c r="AD9" s="6">
        <f>SUMIFS(UrbanPop!$H:$H,UrbanPop!$S:$S,AD$5,UrbanPop!$A:$A,$C9)/1000</f>
        <v>47.433</v>
      </c>
      <c r="AE9" s="6">
        <f>SUMIFS(UrbanPop!$H:$H,UrbanPop!$S:$S,AE$5,UrbanPop!$A:$A,$C9)/1000</f>
        <v>66.441000000000003</v>
      </c>
      <c r="AF9" s="6">
        <f>SUMIFS(UrbanPop!$H:$H,UrbanPop!$S:$S,AF$5,UrbanPop!$A:$A,$C9)/1000</f>
        <v>76.423000000000002</v>
      </c>
      <c r="AG9" s="5"/>
      <c r="AH9" s="7">
        <f>SUMIFS(UrbanPorc!$H:$H,UrbanPorc!$P:$P,AH$5,UrbanPorc!$A:$A,$C9)*100</f>
        <v>9.0151995420455933</v>
      </c>
      <c r="AI9" s="7">
        <f>SUMIFS(UrbanPorc!$H:$H,UrbanPorc!$P:$P,AI$5,UrbanPorc!$A:$A,$C9)*100</f>
        <v>9.4887226819992065</v>
      </c>
      <c r="AJ9" s="7">
        <f>SUMIFS(UrbanPorc!$H:$H,UrbanPorc!$P:$P,AJ$5,UrbanPorc!$A:$A,$C9)*100</f>
        <v>9.4572633504867554</v>
      </c>
      <c r="AK9" s="7">
        <f>SUMIFS(UrbanPorc!$H:$H,UrbanPorc!$P:$P,AK$5,UrbanPorc!$A:$A,$C9)*100</f>
        <v>10.688810050487518</v>
      </c>
      <c r="AL9" s="7">
        <f>SUMIFS(UrbanPorc!$H:$H,UrbanPorc!$P:$P,AL$5,UrbanPorc!$A:$A,$C9)*100</f>
        <v>10.550460964441299</v>
      </c>
      <c r="AN9" s="6">
        <f>SUMIFS(SexoPop!$I:$I,SexoPop!$T:$T,AN$5,SexoPop!$A:$A,$C9,SexoPop!$B:$B,2)/1000</f>
        <v>26.413</v>
      </c>
      <c r="AO9" s="6">
        <f>SUMIFS(SexoPop!$I:$I,SexoPop!$T:$T,AO$5,SexoPop!$A:$A,$C9,SexoPop!$B:$B,2)/1000</f>
        <v>31.353000000000002</v>
      </c>
      <c r="AP9" s="6">
        <f>SUMIFS(SexoPop!$I:$I,SexoPop!$T:$T,AP$5,SexoPop!$A:$A,$C9,SexoPop!$B:$B,2)/1000</f>
        <v>32.57</v>
      </c>
      <c r="AQ9" s="6">
        <f>SUMIFS(SexoPop!$I:$I,SexoPop!$T:$T,AQ$5,SexoPop!$A:$A,$C9,SexoPop!$B:$B,2)/1000</f>
        <v>40.179000000000002</v>
      </c>
      <c r="AR9" s="6">
        <f>SUMIFS(SexoPop!$I:$I,SexoPop!$T:$T,AR$5,SexoPop!$A:$A,$C9,SexoPop!$B:$B,2)/1000</f>
        <v>43.335000000000001</v>
      </c>
      <c r="AS9" s="5"/>
      <c r="AT9" s="7">
        <f>SUMIFS(SexoPorc!$I:$I,SexoPorc!$Q:$Q,AT$5,SexoPorc!$A:$A,$C9,SexoPorc!$B:$B,2)*100</f>
        <v>9.7638241946697235</v>
      </c>
      <c r="AU9" s="7">
        <f>SUMIFS(SexoPorc!$I:$I,SexoPorc!$Q:$Q,AU$5,SexoPorc!$A:$A,$C9,SexoPorc!$B:$B,2)*100</f>
        <v>10.51662340760231</v>
      </c>
      <c r="AV9" s="7">
        <f>SUMIFS(SexoPorc!$I:$I,SexoPorc!$Q:$Q,AV$5,SexoPorc!$A:$A,$C9,SexoPorc!$B:$B,2)*100</f>
        <v>11.120633780956268</v>
      </c>
      <c r="AW9" s="7">
        <f>SUMIFS(SexoPorc!$I:$I,SexoPorc!$Q:$Q,AW$5,SexoPorc!$A:$A,$C9,SexoPorc!$B:$B,2)*100</f>
        <v>10.996406525373459</v>
      </c>
      <c r="AX9" s="7">
        <f>SUMIFS(SexoPorc!$I:$I,SexoPorc!$Q:$Q,AX$5,SexoPorc!$A:$A,$C9,SexoPorc!$B:$B,2)*100</f>
        <v>10.944011062383652</v>
      </c>
      <c r="AZ9" s="6">
        <f>SUMIFS(SexoPop!$I:$I,SexoPop!$T:$T,AZ$5,SexoPop!$A:$A,$C9,SexoPop!$B:$B,1)/1000</f>
        <v>36.112000000000002</v>
      </c>
      <c r="BA9" s="6">
        <f>SUMIFS(SexoPop!$I:$I,SexoPop!$T:$T,BA$5,SexoPop!$A:$A,$C9,SexoPop!$B:$B,1)/1000</f>
        <v>38.884999999999998</v>
      </c>
      <c r="BB9" s="6">
        <f>SUMIFS(SexoPop!$I:$I,SexoPop!$T:$T,BB$5,SexoPop!$A:$A,$C9,SexoPop!$B:$B,1)/1000</f>
        <v>34.584000000000003</v>
      </c>
      <c r="BC9" s="6">
        <f>SUMIFS(SexoPop!$I:$I,SexoPop!$T:$T,BC$5,SexoPop!$A:$A,$C9,SexoPop!$B:$B,1)/1000</f>
        <v>51.106999999999999</v>
      </c>
      <c r="BD9" s="6">
        <f>SUMIFS(SexoPop!$I:$I,SexoPop!$T:$T,BD$5,SexoPop!$A:$A,$C9,SexoPop!$B:$B,1)/1000</f>
        <v>48.128</v>
      </c>
      <c r="BE9" s="5"/>
      <c r="BF9" s="7">
        <f>SUMIFS(SexoPorc!$I:$I,SexoPorc!$Q:$Q,BF$5,SexoPorc!$A:$A,$C9,SexoPorc!$B:$B,1)*100</f>
        <v>12.607969343662262</v>
      </c>
      <c r="BG9" s="7">
        <f>SUMIFS(SexoPorc!$I:$I,SexoPorc!$Q:$Q,BG$5,SexoPorc!$A:$A,$C9,SexoPorc!$B:$B,1)*100</f>
        <v>12.088362872600555</v>
      </c>
      <c r="BH9" s="7">
        <f>SUMIFS(SexoPorc!$I:$I,SexoPorc!$Q:$Q,BH$5,SexoPorc!$A:$A,$C9,SexoPorc!$B:$B,1)*100</f>
        <v>11.796970665454865</v>
      </c>
      <c r="BI9" s="7">
        <f>SUMIFS(SexoPorc!$I:$I,SexoPorc!$Q:$Q,BI$5,SexoPorc!$A:$A,$C9,SexoPorc!$B:$B,1)*100</f>
        <v>14.045903086662292</v>
      </c>
      <c r="BJ9" s="7">
        <f>SUMIFS(SexoPorc!$I:$I,SexoPorc!$Q:$Q,BJ$5,SexoPorc!$A:$A,$C9,SexoPorc!$B:$B,1)*100</f>
        <v>12.256539613008499</v>
      </c>
    </row>
    <row r="10" spans="3:62" x14ac:dyDescent="0.25">
      <c r="C10" s="5" t="s">
        <v>4</v>
      </c>
      <c r="D10" s="6">
        <f>SUMIFS(EntPop!$H:$H,EntPop!$S:$S,D$5,EntPop!$A:$A,$C10)/1000</f>
        <v>57.899000000000001</v>
      </c>
      <c r="E10" s="6">
        <f>SUMIFS(EntPop!$H:$H,EntPop!$S:$S,E$5,EntPop!$A:$A,$C10)/1000</f>
        <v>57.603000000000002</v>
      </c>
      <c r="F10" s="6">
        <f>SUMIFS(EntPop!$H:$H,EntPop!$S:$S,F$5,EntPop!$A:$A,$C10)/1000</f>
        <v>57.792999999999999</v>
      </c>
      <c r="G10" s="6">
        <f>SUMIFS(EntPop!$H:$H,EntPop!$S:$S,G$5,EntPop!$A:$A,$C10)/1000</f>
        <v>74.338999999999999</v>
      </c>
      <c r="H10" s="6">
        <f>SUMIFS(EntPop!$H:$H,EntPop!$S:$S,H$5,EntPop!$A:$A,$C10)/1000</f>
        <v>91.813000000000002</v>
      </c>
      <c r="I10" s="5"/>
      <c r="J10" s="7">
        <f>SUMIFS(EntPorc!$H:$H,EntPorc!$P:$P,V$5,EntPorc!$A:$A,$C10)*100</f>
        <v>12.427932024002075</v>
      </c>
      <c r="K10" s="7">
        <f>SUMIFS(EntPorc!$H:$H,EntPorc!$P:$P,W$5,EntPorc!$A:$A,$C10)*100</f>
        <v>12.826891243457794</v>
      </c>
      <c r="L10" s="7">
        <f>SUMIFS(EntPorc!$H:$H,EntPorc!$P:$P,X$5,EntPorc!$A:$A,$C10)*100</f>
        <v>12.504354119300842</v>
      </c>
      <c r="M10" s="7">
        <f>SUMIFS(EntPorc!$H:$H,EntPorc!$P:$P,Y$5,EntPorc!$A:$A,$C10)*100</f>
        <v>14.253202080726624</v>
      </c>
      <c r="N10" s="7">
        <f>SUMIFS(EntPorc!$H:$H,EntPorc!$P:$P,Z$5,EntPorc!$A:$A,$C10)*100</f>
        <v>15.352907776832581</v>
      </c>
      <c r="O10" s="5"/>
      <c r="P10" s="6">
        <f>SUMIFS(RuralPop!$H:$H,RuralPop!$S:$S,P$5,RuralPop!$A:$A,$C10)/1000</f>
        <v>20.062999999999999</v>
      </c>
      <c r="Q10" s="6">
        <f>SUMIFS(RuralPop!$H:$H,RuralPop!$S:$S,Q$5,RuralPop!$A:$A,$C10)/1000</f>
        <v>26.106000000000002</v>
      </c>
      <c r="R10" s="6">
        <f>SUMIFS(RuralPop!$H:$H,RuralPop!$S:$S,R$5,RuralPop!$A:$A,$C10)/1000</f>
        <v>25.684999999999999</v>
      </c>
      <c r="S10" s="6">
        <f>SUMIFS(RuralPop!$H:$H,RuralPop!$S:$S,S$5,RuralPop!$A:$A,$C10)/1000</f>
        <v>31.847000000000001</v>
      </c>
      <c r="T10" s="6">
        <f>SUMIFS(RuralPop!$H:$H,RuralPop!$S:$S,T$5,RuralPop!$A:$A,$C10)/1000</f>
        <v>43.531999999999996</v>
      </c>
      <c r="U10" s="5"/>
      <c r="V10" s="7">
        <f>SUMIFS(RuralPorc!$H:$H,RuralPorc!$P:$P,V$5,RuralPorc!$A:$A,$C10)*100</f>
        <v>22.275145351886749</v>
      </c>
      <c r="W10" s="7">
        <f>SUMIFS(RuralPorc!$H:$H,RuralPorc!$P:$P,W$5,RuralPorc!$A:$A,$C10)*100</f>
        <v>28.634420037269592</v>
      </c>
      <c r="X10" s="7">
        <f>SUMIFS(RuralPorc!$H:$H,RuralPorc!$P:$P,X$5,RuralPorc!$A:$A,$C10)*100</f>
        <v>33.387929201126099</v>
      </c>
      <c r="Y10" s="7">
        <f>SUMIFS(RuralPorc!$H:$H,RuralPorc!$P:$P,Y$5,RuralPorc!$A:$A,$C10)*100</f>
        <v>28.363153338432312</v>
      </c>
      <c r="Z10" s="7">
        <f>SUMIFS(RuralPorc!$H:$H,RuralPorc!$P:$P,Z$5,RuralPorc!$A:$A,$C10)*100</f>
        <v>33.627647161483765</v>
      </c>
      <c r="AA10" s="9"/>
      <c r="AB10" s="6">
        <f>SUMIFS(UrbanPop!$H:$H,UrbanPop!$S:$S,AB$5,UrbanPop!$A:$A,$C10)/1000</f>
        <v>37.835999999999999</v>
      </c>
      <c r="AC10" s="6">
        <f>SUMIFS(UrbanPop!$H:$H,UrbanPop!$S:$S,AC$5,UrbanPop!$A:$A,$C10)/1000</f>
        <v>31.497</v>
      </c>
      <c r="AD10" s="6">
        <f>SUMIFS(UrbanPop!$H:$H,UrbanPop!$S:$S,AD$5,UrbanPop!$A:$A,$C10)/1000</f>
        <v>32.107999999999997</v>
      </c>
      <c r="AE10" s="6">
        <f>SUMIFS(UrbanPop!$H:$H,UrbanPop!$S:$S,AE$5,UrbanPop!$A:$A,$C10)/1000</f>
        <v>42.491999999999997</v>
      </c>
      <c r="AF10" s="6">
        <f>SUMIFS(UrbanPop!$H:$H,UrbanPop!$S:$S,AF$5,UrbanPop!$A:$A,$C10)/1000</f>
        <v>48.280999999999999</v>
      </c>
      <c r="AG10" s="5"/>
      <c r="AH10" s="7">
        <f>SUMIFS(UrbanPorc!$H:$H,UrbanPorc!$P:$P,AH$5,UrbanPorc!$A:$A,$C10)*100</f>
        <v>10.067880153656006</v>
      </c>
      <c r="AI10" s="7">
        <f>SUMIFS(UrbanPorc!$H:$H,UrbanPorc!$P:$P,AI$5,UrbanPorc!$A:$A,$C10)*100</f>
        <v>8.8002569973468781</v>
      </c>
      <c r="AJ10" s="7">
        <f>SUMIFS(UrbanPorc!$H:$H,UrbanPorc!$P:$P,AJ$5,UrbanPorc!$A:$A,$C10)*100</f>
        <v>8.3342418074607849</v>
      </c>
      <c r="AK10" s="7">
        <f>SUMIFS(UrbanPorc!$H:$H,UrbanPorc!$P:$P,AK$5,UrbanPorc!$A:$A,$C10)*100</f>
        <v>10.382210463285446</v>
      </c>
      <c r="AL10" s="7">
        <f>SUMIFS(UrbanPorc!$H:$H,UrbanPorc!$P:$P,AL$5,UrbanPorc!$A:$A,$C10)*100</f>
        <v>10.304035246372223</v>
      </c>
      <c r="AN10" s="6">
        <f>SUMIFS(SexoPop!$I:$I,SexoPop!$T:$T,AN$5,SexoPop!$A:$A,$C10,SexoPop!$B:$B,2)/1000</f>
        <v>30.385000000000002</v>
      </c>
      <c r="AO10" s="6">
        <f>SUMIFS(SexoPop!$I:$I,SexoPop!$T:$T,AO$5,SexoPop!$A:$A,$C10,SexoPop!$B:$B,2)/1000</f>
        <v>28.420999999999999</v>
      </c>
      <c r="AP10" s="6">
        <f>SUMIFS(SexoPop!$I:$I,SexoPop!$T:$T,AP$5,SexoPop!$A:$A,$C10,SexoPop!$B:$B,2)/1000</f>
        <v>30.088999999999999</v>
      </c>
      <c r="AQ10" s="6">
        <f>SUMIFS(SexoPop!$I:$I,SexoPop!$T:$T,AQ$5,SexoPop!$A:$A,$C10,SexoPop!$B:$B,2)/1000</f>
        <v>35.066000000000003</v>
      </c>
      <c r="AR10" s="6">
        <f>SUMIFS(SexoPop!$I:$I,SexoPop!$T:$T,AR$5,SexoPop!$A:$A,$C10,SexoPop!$B:$B,2)/1000</f>
        <v>46.603999999999999</v>
      </c>
      <c r="AS10" s="5"/>
      <c r="AT10" s="7">
        <f>SUMIFS(SexoPorc!$I:$I,SexoPorc!$Q:$Q,AT$5,SexoPorc!$A:$A,$C10,SexoPorc!$B:$B,2)*100</f>
        <v>12.606523931026459</v>
      </c>
      <c r="AU10" s="7">
        <f>SUMIFS(SexoPorc!$I:$I,SexoPorc!$Q:$Q,AU$5,SexoPorc!$A:$A,$C10,SexoPorc!$B:$B,2)*100</f>
        <v>12.53042072057724</v>
      </c>
      <c r="AV10" s="7">
        <f>SUMIFS(SexoPorc!$I:$I,SexoPorc!$Q:$Q,AV$5,SexoPorc!$A:$A,$C10,SexoPorc!$B:$B,2)*100</f>
        <v>12.631025910377502</v>
      </c>
      <c r="AW10" s="7">
        <f>SUMIFS(SexoPorc!$I:$I,SexoPorc!$Q:$Q,AW$5,SexoPorc!$A:$A,$C10,SexoPorc!$B:$B,2)*100</f>
        <v>13.225366175174713</v>
      </c>
      <c r="AX10" s="7">
        <f>SUMIFS(SexoPorc!$I:$I,SexoPorc!$Q:$Q,AX$5,SexoPorc!$A:$A,$C10,SexoPorc!$B:$B,2)*100</f>
        <v>15.049909055233002</v>
      </c>
      <c r="AZ10" s="6">
        <f>SUMIFS(SexoPop!$I:$I,SexoPop!$T:$T,AZ$5,SexoPop!$A:$A,$C10,SexoPop!$B:$B,1)/1000</f>
        <v>27.513999999999999</v>
      </c>
      <c r="BA10" s="6">
        <f>SUMIFS(SexoPop!$I:$I,SexoPop!$T:$T,BA$5,SexoPop!$A:$A,$C10,SexoPop!$B:$B,1)/1000</f>
        <v>29.181999999999999</v>
      </c>
      <c r="BB10" s="6">
        <f>SUMIFS(SexoPop!$I:$I,SexoPop!$T:$T,BB$5,SexoPop!$A:$A,$C10,SexoPop!$B:$B,1)/1000</f>
        <v>27.704000000000001</v>
      </c>
      <c r="BC10" s="6">
        <f>SUMIFS(SexoPop!$I:$I,SexoPop!$T:$T,BC$5,SexoPop!$A:$A,$C10,SexoPop!$B:$B,1)/1000</f>
        <v>39.273000000000003</v>
      </c>
      <c r="BD10" s="6">
        <f>SUMIFS(SexoPop!$I:$I,SexoPop!$T:$T,BD$5,SexoPop!$A:$A,$C10,SexoPop!$B:$B,1)/1000</f>
        <v>45.209000000000003</v>
      </c>
      <c r="BE10" s="5"/>
      <c r="BF10" s="7">
        <f>SUMIFS(SexoPorc!$I:$I,SexoPorc!$Q:$Q,BF$5,SexoPorc!$A:$A,$C10,SexoPorc!$B:$B,1)*100</f>
        <v>12.236493080854416</v>
      </c>
      <c r="BG10" s="7">
        <f>SUMIFS(SexoPorc!$I:$I,SexoPorc!$Q:$Q,BG$5,SexoPorc!$A:$A,$C10,SexoPorc!$B:$B,1)*100</f>
        <v>13.129431009292603</v>
      </c>
      <c r="BH10" s="7">
        <f>SUMIFS(SexoPorc!$I:$I,SexoPorc!$Q:$Q,BH$5,SexoPorc!$A:$A,$C10,SexoPorc!$B:$B,1)*100</f>
        <v>12.369624525308609</v>
      </c>
      <c r="BI10" s="7">
        <f>SUMIFS(SexoPorc!$I:$I,SexoPorc!$Q:$Q,BI$5,SexoPorc!$A:$A,$C10,SexoPorc!$B:$B,1)*100</f>
        <v>15.316008031368256</v>
      </c>
      <c r="BJ10" s="7">
        <f>SUMIFS(SexoPorc!$I:$I,SexoPorc!$Q:$Q,BJ$5,SexoPorc!$A:$A,$C10,SexoPorc!$B:$B,1)*100</f>
        <v>15.678298473358154</v>
      </c>
    </row>
    <row r="11" spans="3:62" x14ac:dyDescent="0.25">
      <c r="C11" s="5" t="s">
        <v>5</v>
      </c>
      <c r="D11" s="6">
        <f>SUMIFS(EntPop!$H:$H,EntPop!$S:$S,D$5,EntPop!$A:$A,$C11)/1000</f>
        <v>174.49</v>
      </c>
      <c r="E11" s="6">
        <f>SUMIFS(EntPop!$H:$H,EntPop!$S:$S,E$5,EntPop!$A:$A,$C11)/1000</f>
        <v>201.47200000000001</v>
      </c>
      <c r="F11" s="6">
        <f>SUMIFS(EntPop!$H:$H,EntPop!$S:$S,F$5,EntPop!$A:$A,$C11)/1000</f>
        <v>219.72300000000001</v>
      </c>
      <c r="G11" s="6">
        <f>SUMIFS(EntPop!$H:$H,EntPop!$S:$S,G$5,EntPop!$A:$A,$C11)/1000</f>
        <v>258.90300000000002</v>
      </c>
      <c r="H11" s="6">
        <f>SUMIFS(EntPop!$H:$H,EntPop!$S:$S,H$5,EntPop!$A:$A,$C11)/1000</f>
        <v>315.54500000000002</v>
      </c>
      <c r="I11" s="5"/>
      <c r="J11" s="7">
        <f>SUMIFS(EntPorc!$H:$H,EntPorc!$P:$P,V$5,EntPorc!$A:$A,$C11)*100</f>
        <v>8.0924026668071747</v>
      </c>
      <c r="K11" s="7">
        <f>SUMIFS(EntPorc!$H:$H,EntPorc!$P:$P,W$5,EntPorc!$A:$A,$C11)*100</f>
        <v>8.8666923344135284</v>
      </c>
      <c r="L11" s="7">
        <f>SUMIFS(EntPorc!$H:$H,EntPorc!$P:$P,X$5,EntPorc!$A:$A,$C11)*100</f>
        <v>9.3174584209918976</v>
      </c>
      <c r="M11" s="7">
        <f>SUMIFS(EntPorc!$H:$H,EntPorc!$P:$P,Y$5,EntPorc!$A:$A,$C11)*100</f>
        <v>9.6749857068061829</v>
      </c>
      <c r="N11" s="7">
        <f>SUMIFS(EntPorc!$H:$H,EntPorc!$P:$P,Z$5,EntPorc!$A:$A,$C11)*100</f>
        <v>10.570419579744339</v>
      </c>
      <c r="O11" s="5"/>
      <c r="P11" s="6">
        <f>SUMIFS(RuralPop!$H:$H,RuralPop!$S:$S,P$5,RuralPop!$A:$A,$C11)/1000</f>
        <v>41.902000000000001</v>
      </c>
      <c r="Q11" s="6">
        <f>SUMIFS(RuralPop!$H:$H,RuralPop!$S:$S,Q$5,RuralPop!$A:$A,$C11)/1000</f>
        <v>45.116999999999997</v>
      </c>
      <c r="R11" s="6">
        <f>SUMIFS(RuralPop!$H:$H,RuralPop!$S:$S,R$5,RuralPop!$A:$A,$C11)/1000</f>
        <v>48.438000000000002</v>
      </c>
      <c r="S11" s="6">
        <f>SUMIFS(RuralPop!$H:$H,RuralPop!$S:$S,S$5,RuralPop!$A:$A,$C11)/1000</f>
        <v>42.247999999999998</v>
      </c>
      <c r="T11" s="6">
        <f>SUMIFS(RuralPop!$H:$H,RuralPop!$S:$S,T$5,RuralPop!$A:$A,$C11)/1000</f>
        <v>51.322000000000003</v>
      </c>
      <c r="U11" s="5"/>
      <c r="V11" s="7">
        <f>SUMIFS(RuralPorc!$H:$H,RuralPorc!$P:$P,V$5,RuralPorc!$A:$A,$C11)*100</f>
        <v>22.83114492893219</v>
      </c>
      <c r="W11" s="7">
        <f>SUMIFS(RuralPorc!$H:$H,RuralPorc!$P:$P,W$5,RuralPorc!$A:$A,$C11)*100</f>
        <v>20.749363303184509</v>
      </c>
      <c r="X11" s="7">
        <f>SUMIFS(RuralPorc!$H:$H,RuralPorc!$P:$P,X$5,RuralPorc!$A:$A,$C11)*100</f>
        <v>22.885896265506744</v>
      </c>
      <c r="Y11" s="7">
        <f>SUMIFS(RuralPorc!$H:$H,RuralPorc!$P:$P,Y$5,RuralPorc!$A:$A,$C11)*100</f>
        <v>20.131132006645203</v>
      </c>
      <c r="Z11" s="7">
        <f>SUMIFS(RuralPorc!$H:$H,RuralPorc!$P:$P,Z$5,RuralPorc!$A:$A,$C11)*100</f>
        <v>22.348698973655701</v>
      </c>
      <c r="AA11" s="9"/>
      <c r="AB11" s="6">
        <f>SUMIFS(UrbanPop!$H:$H,UrbanPop!$S:$S,AB$5,UrbanPop!$A:$A,$C11)/1000</f>
        <v>132.58799999999999</v>
      </c>
      <c r="AC11" s="6">
        <f>SUMIFS(UrbanPop!$H:$H,UrbanPop!$S:$S,AC$5,UrbanPop!$A:$A,$C11)/1000</f>
        <v>156.35499999999999</v>
      </c>
      <c r="AD11" s="6">
        <f>SUMIFS(UrbanPop!$H:$H,UrbanPop!$S:$S,AD$5,UrbanPop!$A:$A,$C11)/1000</f>
        <v>171.285</v>
      </c>
      <c r="AE11" s="6">
        <f>SUMIFS(UrbanPop!$H:$H,UrbanPop!$S:$S,AE$5,UrbanPop!$A:$A,$C11)/1000</f>
        <v>216.655</v>
      </c>
      <c r="AF11" s="6">
        <f>SUMIFS(UrbanPop!$H:$H,UrbanPop!$S:$S,AF$5,UrbanPop!$A:$A,$C11)/1000</f>
        <v>264.22300000000001</v>
      </c>
      <c r="AG11" s="5"/>
      <c r="AH11" s="7">
        <f>SUMIFS(UrbanPorc!$H:$H,UrbanPorc!$P:$P,AH$5,UrbanPorc!$A:$A,$C11)*100</f>
        <v>6.7211776971817017</v>
      </c>
      <c r="AI11" s="7">
        <f>SUMIFS(UrbanPorc!$H:$H,UrbanPorc!$P:$P,AI$5,UrbanPorc!$A:$A,$C11)*100</f>
        <v>7.6092712581157684</v>
      </c>
      <c r="AJ11" s="7">
        <f>SUMIFS(UrbanPorc!$H:$H,UrbanPorc!$P:$P,AJ$5,UrbanPorc!$A:$A,$C11)*100</f>
        <v>7.9796008765697479</v>
      </c>
      <c r="AK11" s="7">
        <f>SUMIFS(UrbanPorc!$H:$H,UrbanPorc!$P:$P,AK$5,UrbanPorc!$A:$A,$C11)*100</f>
        <v>8.7851867079734802</v>
      </c>
      <c r="AL11" s="7">
        <f>SUMIFS(UrbanPorc!$H:$H,UrbanPorc!$P:$P,AL$5,UrbanPorc!$A:$A,$C11)*100</f>
        <v>9.5888338983058929</v>
      </c>
      <c r="AN11" s="6">
        <f>SUMIFS(SexoPop!$I:$I,SexoPop!$T:$T,AN$5,SexoPop!$A:$A,$C11,SexoPop!$B:$B,2)/1000</f>
        <v>87.128</v>
      </c>
      <c r="AO11" s="6">
        <f>SUMIFS(SexoPop!$I:$I,SexoPop!$T:$T,AO$5,SexoPop!$A:$A,$C11,SexoPop!$B:$B,2)/1000</f>
        <v>97.537999999999997</v>
      </c>
      <c r="AP11" s="6">
        <f>SUMIFS(SexoPop!$I:$I,SexoPop!$T:$T,AP$5,SexoPop!$A:$A,$C11,SexoPop!$B:$B,2)/1000</f>
        <v>105.485</v>
      </c>
      <c r="AQ11" s="6">
        <f>SUMIFS(SexoPop!$I:$I,SexoPop!$T:$T,AQ$5,SexoPop!$A:$A,$C11,SexoPop!$B:$B,2)/1000</f>
        <v>129.56100000000001</v>
      </c>
      <c r="AR11" s="6">
        <f>SUMIFS(SexoPop!$I:$I,SexoPop!$T:$T,AR$5,SexoPop!$A:$A,$C11,SexoPop!$B:$B,2)/1000</f>
        <v>150.559</v>
      </c>
      <c r="AS11" s="5"/>
      <c r="AT11" s="7">
        <f>SUMIFS(SexoPorc!$I:$I,SexoPorc!$Q:$Q,AT$5,SexoPorc!$A:$A,$C11,SexoPorc!$B:$B,2)*100</f>
        <v>8.0387726426124573</v>
      </c>
      <c r="AU11" s="7">
        <f>SUMIFS(SexoPorc!$I:$I,SexoPorc!$Q:$Q,AU$5,SexoPorc!$A:$A,$C11,SexoPorc!$B:$B,2)*100</f>
        <v>8.5774838924407959</v>
      </c>
      <c r="AV11" s="7">
        <f>SUMIFS(SexoPorc!$I:$I,SexoPorc!$Q:$Q,AV$5,SexoPorc!$A:$A,$C11,SexoPorc!$B:$B,2)*100</f>
        <v>8.8756226003170013</v>
      </c>
      <c r="AW11" s="7">
        <f>SUMIFS(SexoPorc!$I:$I,SexoPorc!$Q:$Q,AW$5,SexoPorc!$A:$A,$C11,SexoPorc!$B:$B,2)*100</f>
        <v>9.6214786171913147</v>
      </c>
      <c r="AX11" s="7">
        <f>SUMIFS(SexoPorc!$I:$I,SexoPorc!$Q:$Q,AX$5,SexoPorc!$A:$A,$C11,SexoPorc!$B:$B,2)*100</f>
        <v>10.008814930915833</v>
      </c>
      <c r="AZ11" s="6">
        <f>SUMIFS(SexoPop!$I:$I,SexoPop!$T:$T,AZ$5,SexoPop!$A:$A,$C11,SexoPop!$B:$B,1)/1000</f>
        <v>87.361999999999995</v>
      </c>
      <c r="BA11" s="6">
        <f>SUMIFS(SexoPop!$I:$I,SexoPop!$T:$T,BA$5,SexoPop!$A:$A,$C11,SexoPop!$B:$B,1)/1000</f>
        <v>103.934</v>
      </c>
      <c r="BB11" s="6">
        <f>SUMIFS(SexoPop!$I:$I,SexoPop!$T:$T,BB$5,SexoPop!$A:$A,$C11,SexoPop!$B:$B,1)/1000</f>
        <v>114.238</v>
      </c>
      <c r="BC11" s="6">
        <f>SUMIFS(SexoPop!$I:$I,SexoPop!$T:$T,BC$5,SexoPop!$A:$A,$C11,SexoPop!$B:$B,1)/1000</f>
        <v>129.34200000000001</v>
      </c>
      <c r="BD11" s="6">
        <f>SUMIFS(SexoPop!$I:$I,SexoPop!$T:$T,BD$5,SexoPop!$A:$A,$C11,SexoPop!$B:$B,1)/1000</f>
        <v>164.98599999999999</v>
      </c>
      <c r="BE11" s="5"/>
      <c r="BF11" s="7">
        <f>SUMIFS(SexoPorc!$I:$I,SexoPorc!$Q:$Q,BF$5,SexoPorc!$A:$A,$C11,SexoPorc!$B:$B,1)*100</f>
        <v>8.1466056406497955</v>
      </c>
      <c r="BG11" s="7">
        <f>SUMIFS(SexoPorc!$I:$I,SexoPorc!$Q:$Q,BG$5,SexoPorc!$A:$A,$C11,SexoPorc!$B:$B,1)*100</f>
        <v>9.1564223170280457</v>
      </c>
      <c r="BH11" s="7">
        <f>SUMIFS(SexoPorc!$I:$I,SexoPorc!$Q:$Q,BH$5,SexoPorc!$A:$A,$C11,SexoPorc!$B:$B,1)*100</f>
        <v>9.7663857042789459</v>
      </c>
      <c r="BI11" s="7">
        <f>SUMIFS(SexoPorc!$I:$I,SexoPorc!$Q:$Q,BI$5,SexoPorc!$A:$A,$C11,SexoPorc!$B:$B,1)*100</f>
        <v>9.7291834652423859</v>
      </c>
      <c r="BJ11" s="7">
        <f>SUMIFS(SexoPorc!$I:$I,SexoPorc!$Q:$Q,BJ$5,SexoPorc!$A:$A,$C11,SexoPorc!$B:$B,1)*100</f>
        <v>11.140882968902588</v>
      </c>
    </row>
    <row r="12" spans="3:62" x14ac:dyDescent="0.25">
      <c r="C12" s="5" t="s">
        <v>6</v>
      </c>
      <c r="D12" s="6">
        <f>SUMIFS(EntPop!$H:$H,EntPop!$S:$S,D$5,EntPop!$A:$A,$C12)/1000</f>
        <v>58.036000000000001</v>
      </c>
      <c r="E12" s="6">
        <f>SUMIFS(EntPop!$H:$H,EntPop!$S:$S,E$5,EntPop!$A:$A,$C12)/1000</f>
        <v>65.256</v>
      </c>
      <c r="F12" s="6">
        <f>SUMIFS(EntPop!$H:$H,EntPop!$S:$S,F$5,EntPop!$A:$A,$C12)/1000</f>
        <v>74.933000000000007</v>
      </c>
      <c r="G12" s="6">
        <f>SUMIFS(EntPop!$H:$H,EntPop!$S:$S,G$5,EntPop!$A:$A,$C12)/1000</f>
        <v>72.387</v>
      </c>
      <c r="H12" s="6">
        <f>SUMIFS(EntPop!$H:$H,EntPop!$S:$S,H$5,EntPop!$A:$A,$C12)/1000</f>
        <v>77.203999999999994</v>
      </c>
      <c r="I12" s="5"/>
      <c r="J12" s="7">
        <f>SUMIFS(EntPorc!$H:$H,EntPorc!$P:$P,V$5,EntPorc!$A:$A,$C12)*100</f>
        <v>12.299671769142151</v>
      </c>
      <c r="K12" s="7">
        <f>SUMIFS(EntPorc!$H:$H,EntPorc!$P:$P,W$5,EntPorc!$A:$A,$C12)*100</f>
        <v>12.974469363689423</v>
      </c>
      <c r="L12" s="7">
        <f>SUMIFS(EntPorc!$H:$H,EntPorc!$P:$P,X$5,EntPorc!$A:$A,$C12)*100</f>
        <v>13.918133080005646</v>
      </c>
      <c r="M12" s="7">
        <f>SUMIFS(EntPorc!$H:$H,EntPorc!$P:$P,Y$5,EntPorc!$A:$A,$C12)*100</f>
        <v>11.817436665296555</v>
      </c>
      <c r="N12" s="7">
        <f>SUMIFS(EntPorc!$H:$H,EntPorc!$P:$P,Z$5,EntPorc!$A:$A,$C12)*100</f>
        <v>12.502914667129517</v>
      </c>
      <c r="O12" s="5"/>
      <c r="P12" s="6">
        <f>SUMIFS(RuralPop!$H:$H,RuralPop!$S:$S,P$5,RuralPop!$A:$A,$C12)/1000</f>
        <v>12.804</v>
      </c>
      <c r="Q12" s="6">
        <f>SUMIFS(RuralPop!$H:$H,RuralPop!$S:$S,Q$5,RuralPop!$A:$A,$C12)/1000</f>
        <v>14.647</v>
      </c>
      <c r="R12" s="6">
        <f>SUMIFS(RuralPop!$H:$H,RuralPop!$S:$S,R$5,RuralPop!$A:$A,$C12)/1000</f>
        <v>16.617000000000001</v>
      </c>
      <c r="S12" s="6">
        <f>SUMIFS(RuralPop!$H:$H,RuralPop!$S:$S,S$5,RuralPop!$A:$A,$C12)/1000</f>
        <v>17.655999999999999</v>
      </c>
      <c r="T12" s="6">
        <f>SUMIFS(RuralPop!$H:$H,RuralPop!$S:$S,T$5,RuralPop!$A:$A,$C12)/1000</f>
        <v>16.481000000000002</v>
      </c>
      <c r="U12" s="5"/>
      <c r="V12" s="7">
        <f>SUMIFS(RuralPorc!$H:$H,RuralPorc!$P:$P,V$5,RuralPorc!$A:$A,$C12)*100</f>
        <v>24.754466116428375</v>
      </c>
      <c r="W12" s="7">
        <f>SUMIFS(RuralPorc!$H:$H,RuralPorc!$P:$P,W$5,RuralPorc!$A:$A,$C12)*100</f>
        <v>24.110287427902222</v>
      </c>
      <c r="X12" s="7">
        <f>SUMIFS(RuralPorc!$H:$H,RuralPorc!$P:$P,X$5,RuralPorc!$A:$A,$C12)*100</f>
        <v>26.817184686660767</v>
      </c>
      <c r="Y12" s="7">
        <f>SUMIFS(RuralPorc!$H:$H,RuralPorc!$P:$P,Y$5,RuralPorc!$A:$A,$C12)*100</f>
        <v>26.07167661190033</v>
      </c>
      <c r="Z12" s="7">
        <f>SUMIFS(RuralPorc!$H:$H,RuralPorc!$P:$P,Z$5,RuralPorc!$A:$A,$C12)*100</f>
        <v>27.647116780281067</v>
      </c>
      <c r="AA12" s="9"/>
      <c r="AB12" s="6">
        <f>SUMIFS(UrbanPop!$H:$H,UrbanPop!$S:$S,AB$5,UrbanPop!$A:$A,$C12)/1000</f>
        <v>45.231999999999999</v>
      </c>
      <c r="AC12" s="6">
        <f>SUMIFS(UrbanPop!$H:$H,UrbanPop!$S:$S,AC$5,UrbanPop!$A:$A,$C12)/1000</f>
        <v>50.609000000000002</v>
      </c>
      <c r="AD12" s="6">
        <f>SUMIFS(UrbanPop!$H:$H,UrbanPop!$S:$S,AD$5,UrbanPop!$A:$A,$C12)/1000</f>
        <v>58.316000000000003</v>
      </c>
      <c r="AE12" s="6">
        <f>SUMIFS(UrbanPop!$H:$H,UrbanPop!$S:$S,AE$5,UrbanPop!$A:$A,$C12)/1000</f>
        <v>54.731000000000002</v>
      </c>
      <c r="AF12" s="6">
        <f>SUMIFS(UrbanPop!$H:$H,UrbanPop!$S:$S,AF$5,UrbanPop!$A:$A,$C12)/1000</f>
        <v>60.722999999999999</v>
      </c>
      <c r="AG12" s="5"/>
      <c r="AH12" s="7">
        <f>SUMIFS(UrbanPorc!$H:$H,UrbanPorc!$P:$P,AH$5,UrbanPorc!$A:$A,$C12)*100</f>
        <v>10.766293853521347</v>
      </c>
      <c r="AI12" s="7">
        <f>SUMIFS(UrbanPorc!$H:$H,UrbanPorc!$P:$P,AI$5,UrbanPorc!$A:$A,$C12)*100</f>
        <v>11.444640159606934</v>
      </c>
      <c r="AJ12" s="7">
        <f>SUMIFS(UrbanPorc!$H:$H,UrbanPorc!$P:$P,AJ$5,UrbanPorc!$A:$A,$C12)*100</f>
        <v>12.240459769964218</v>
      </c>
      <c r="AK12" s="7">
        <f>SUMIFS(UrbanPorc!$H:$H,UrbanPorc!$P:$P,AK$5,UrbanPorc!$A:$A,$C12)*100</f>
        <v>10.045647621154785</v>
      </c>
      <c r="AL12" s="7">
        <f>SUMIFS(UrbanPorc!$H:$H,UrbanPorc!$P:$P,AL$5,UrbanPorc!$A:$A,$C12)*100</f>
        <v>10.884676873683929</v>
      </c>
      <c r="AN12" s="6">
        <f>SUMIFS(SexoPop!$I:$I,SexoPop!$T:$T,AN$5,SexoPop!$A:$A,$C12,SexoPop!$B:$B,2)/1000</f>
        <v>28.472000000000001</v>
      </c>
      <c r="AO12" s="6">
        <f>SUMIFS(SexoPop!$I:$I,SexoPop!$T:$T,AO$5,SexoPop!$A:$A,$C12,SexoPop!$B:$B,2)/1000</f>
        <v>29.893999999999998</v>
      </c>
      <c r="AP12" s="6">
        <f>SUMIFS(SexoPop!$I:$I,SexoPop!$T:$T,AP$5,SexoPop!$A:$A,$C12,SexoPop!$B:$B,2)/1000</f>
        <v>32.945</v>
      </c>
      <c r="AQ12" s="6">
        <f>SUMIFS(SexoPop!$I:$I,SexoPop!$T:$T,AQ$5,SexoPop!$A:$A,$C12,SexoPop!$B:$B,2)/1000</f>
        <v>29.355</v>
      </c>
      <c r="AR12" s="6">
        <f>SUMIFS(SexoPop!$I:$I,SexoPop!$T:$T,AR$5,SexoPop!$A:$A,$C12,SexoPop!$B:$B,2)/1000</f>
        <v>35.909999999999997</v>
      </c>
      <c r="AS12" s="5"/>
      <c r="AT12" s="7">
        <f>SUMIFS(SexoPorc!$I:$I,SexoPorc!$Q:$Q,AT$5,SexoPorc!$A:$A,$C12,SexoPorc!$B:$B,2)*100</f>
        <v>11.828095465898514</v>
      </c>
      <c r="AU12" s="7">
        <f>SUMIFS(SexoPorc!$I:$I,SexoPorc!$Q:$Q,AU$5,SexoPorc!$A:$A,$C12,SexoPorc!$B:$B,2)*100</f>
        <v>11.758504807949066</v>
      </c>
      <c r="AV12" s="7">
        <f>SUMIFS(SexoPorc!$I:$I,SexoPorc!$Q:$Q,AV$5,SexoPorc!$A:$A,$C12,SexoPorc!$B:$B,2)*100</f>
        <v>11.976516246795654</v>
      </c>
      <c r="AW12" s="7">
        <f>SUMIFS(SexoPorc!$I:$I,SexoPorc!$Q:$Q,AW$5,SexoPorc!$A:$A,$C12,SexoPorc!$B:$B,2)*100</f>
        <v>9.4166219234466553</v>
      </c>
      <c r="AX12" s="7">
        <f>SUMIFS(SexoPorc!$I:$I,SexoPorc!$Q:$Q,AX$5,SexoPorc!$A:$A,$C12,SexoPorc!$B:$B,2)*100</f>
        <v>11.314940452575684</v>
      </c>
      <c r="AZ12" s="6">
        <f>SUMIFS(SexoPop!$I:$I,SexoPop!$T:$T,AZ$5,SexoPop!$A:$A,$C12,SexoPop!$B:$B,1)/1000</f>
        <v>29.564</v>
      </c>
      <c r="BA12" s="6">
        <f>SUMIFS(SexoPop!$I:$I,SexoPop!$T:$T,BA$5,SexoPop!$A:$A,$C12,SexoPop!$B:$B,1)/1000</f>
        <v>35.362000000000002</v>
      </c>
      <c r="BB12" s="6">
        <f>SUMIFS(SexoPop!$I:$I,SexoPop!$T:$T,BB$5,SexoPop!$A:$A,$C12,SexoPop!$B:$B,1)/1000</f>
        <v>41.988</v>
      </c>
      <c r="BC12" s="6">
        <f>SUMIFS(SexoPop!$I:$I,SexoPop!$T:$T,BC$5,SexoPop!$A:$A,$C12,SexoPop!$B:$B,1)/1000</f>
        <v>43.031999999999996</v>
      </c>
      <c r="BD12" s="6">
        <f>SUMIFS(SexoPop!$I:$I,SexoPop!$T:$T,BD$5,SexoPop!$A:$A,$C12,SexoPop!$B:$B,1)/1000</f>
        <v>41.293999999999997</v>
      </c>
      <c r="BE12" s="5"/>
      <c r="BF12" s="7">
        <f>SUMIFS(SexoPorc!$I:$I,SexoPorc!$Q:$Q,BF$5,SexoPorc!$A:$A,$C12,SexoPorc!$B:$B,1)*100</f>
        <v>12.790793180465698</v>
      </c>
      <c r="BG12" s="7">
        <f>SUMIFS(SexoPorc!$I:$I,SexoPorc!$Q:$Q,BG$5,SexoPorc!$A:$A,$C12,SexoPorc!$B:$B,1)*100</f>
        <v>14.21736478805542</v>
      </c>
      <c r="BH12" s="7">
        <f>SUMIFS(SexoPorc!$I:$I,SexoPorc!$Q:$Q,BH$5,SexoPorc!$A:$A,$C12,SexoPorc!$B:$B,1)*100</f>
        <v>15.946586430072784</v>
      </c>
      <c r="BI12" s="7">
        <f>SUMIFS(SexoPorc!$I:$I,SexoPorc!$Q:$Q,BI$5,SexoPorc!$A:$A,$C12,SexoPorc!$B:$B,1)*100</f>
        <v>14.305470883846283</v>
      </c>
      <c r="BJ12" s="7">
        <f>SUMIFS(SexoPorc!$I:$I,SexoPorc!$Q:$Q,BJ$5,SexoPorc!$A:$A,$C12,SexoPorc!$B:$B,1)*100</f>
        <v>13.759163022041321</v>
      </c>
    </row>
    <row r="13" spans="3:62" x14ac:dyDescent="0.25">
      <c r="C13" s="5" t="s">
        <v>7</v>
      </c>
      <c r="D13" s="6">
        <f>SUMIFS(EntPop!$H:$H,EntPop!$S:$S,D$5,EntPop!$A:$A,$C13)/1000</f>
        <v>140.12299999999999</v>
      </c>
      <c r="E13" s="6">
        <f>SUMIFS(EntPop!$H:$H,EntPop!$S:$S,E$5,EntPop!$A:$A,$C13)/1000</f>
        <v>152.63300000000001</v>
      </c>
      <c r="F13" s="6">
        <f>SUMIFS(EntPop!$H:$H,EntPop!$S:$S,F$5,EntPop!$A:$A,$C13)/1000</f>
        <v>247.38200000000001</v>
      </c>
      <c r="G13" s="6">
        <f>SUMIFS(EntPop!$H:$H,EntPop!$S:$S,G$5,EntPop!$A:$A,$C13)/1000</f>
        <v>384.86500000000001</v>
      </c>
      <c r="H13" s="6">
        <f>SUMIFS(EntPop!$H:$H,EntPop!$S:$S,H$5,EntPop!$A:$A,$C13)/1000</f>
        <v>399.08499999999998</v>
      </c>
      <c r="I13" s="5"/>
      <c r="J13" s="7">
        <f>SUMIFS(EntPorc!$H:$H,EntPorc!$P:$P,V$5,EntPorc!$A:$A,$C13)*100</f>
        <v>12.244682013988495</v>
      </c>
      <c r="K13" s="7">
        <f>SUMIFS(EntPorc!$H:$H,EntPorc!$P:$P,W$5,EntPorc!$A:$A,$C13)*100</f>
        <v>12.986063957214355</v>
      </c>
      <c r="L13" s="7">
        <f>SUMIFS(EntPorc!$H:$H,EntPorc!$P:$P,X$5,EntPorc!$A:$A,$C13)*100</f>
        <v>18.064886331558228</v>
      </c>
      <c r="M13" s="7">
        <f>SUMIFS(EntPorc!$H:$H,EntPorc!$P:$P,Y$5,EntPorc!$A:$A,$C13)*100</f>
        <v>20.700915157794952</v>
      </c>
      <c r="N13" s="7">
        <f>SUMIFS(EntPorc!$H:$H,EntPorc!$P:$P,Z$5,EntPorc!$A:$A,$C13)*100</f>
        <v>20.010408759117126</v>
      </c>
      <c r="O13" s="5"/>
      <c r="P13" s="6">
        <f>SUMIFS(RuralPop!$H:$H,RuralPop!$S:$S,P$5,RuralPop!$A:$A,$C13)/1000</f>
        <v>77.998000000000005</v>
      </c>
      <c r="Q13" s="6">
        <f>SUMIFS(RuralPop!$H:$H,RuralPop!$S:$S,Q$5,RuralPop!$A:$A,$C13)/1000</f>
        <v>100.146</v>
      </c>
      <c r="R13" s="6">
        <f>SUMIFS(RuralPop!$H:$H,RuralPop!$S:$S,R$5,RuralPop!$A:$A,$C13)/1000</f>
        <v>146.16800000000001</v>
      </c>
      <c r="S13" s="6">
        <f>SUMIFS(RuralPop!$H:$H,RuralPop!$S:$S,S$5,RuralPop!$A:$A,$C13)/1000</f>
        <v>264.5</v>
      </c>
      <c r="T13" s="6">
        <f>SUMIFS(RuralPop!$H:$H,RuralPop!$S:$S,T$5,RuralPop!$A:$A,$C13)/1000</f>
        <v>272.85700000000003</v>
      </c>
      <c r="U13" s="5"/>
      <c r="V13" s="7">
        <f>SUMIFS(RuralPorc!$H:$H,RuralPorc!$P:$P,V$5,RuralPorc!$A:$A,$C13)*100</f>
        <v>28.07844877243042</v>
      </c>
      <c r="W13" s="7">
        <f>SUMIFS(RuralPorc!$H:$H,RuralPorc!$P:$P,W$5,RuralPorc!$A:$A,$C13)*100</f>
        <v>30.434241890907288</v>
      </c>
      <c r="X13" s="7">
        <f>SUMIFS(RuralPorc!$H:$H,RuralPorc!$P:$P,X$5,RuralPorc!$A:$A,$C13)*100</f>
        <v>30.166280269622803</v>
      </c>
      <c r="Y13" s="7">
        <f>SUMIFS(RuralPorc!$H:$H,RuralPorc!$P:$P,Y$5,RuralPorc!$A:$A,$C13)*100</f>
        <v>33.274585008621216</v>
      </c>
      <c r="Z13" s="7">
        <f>SUMIFS(RuralPorc!$H:$H,RuralPorc!$P:$P,Z$5,RuralPorc!$A:$A,$C13)*100</f>
        <v>36.896899342536926</v>
      </c>
      <c r="AA13" s="9"/>
      <c r="AB13" s="6">
        <f>SUMIFS(UrbanPop!$H:$H,UrbanPop!$S:$S,AB$5,UrbanPop!$A:$A,$C13)/1000</f>
        <v>62.125</v>
      </c>
      <c r="AC13" s="6">
        <f>SUMIFS(UrbanPop!$H:$H,UrbanPop!$S:$S,AC$5,UrbanPop!$A:$A,$C13)/1000</f>
        <v>52.487000000000002</v>
      </c>
      <c r="AD13" s="6">
        <f>SUMIFS(UrbanPop!$H:$H,UrbanPop!$S:$S,AD$5,UrbanPop!$A:$A,$C13)/1000</f>
        <v>101.214</v>
      </c>
      <c r="AE13" s="6">
        <f>SUMIFS(UrbanPop!$H:$H,UrbanPop!$S:$S,AE$5,UrbanPop!$A:$A,$C13)/1000</f>
        <v>120.36499999999999</v>
      </c>
      <c r="AF13" s="6">
        <f>SUMIFS(UrbanPop!$H:$H,UrbanPop!$S:$S,AF$5,UrbanPop!$A:$A,$C13)/1000</f>
        <v>126.22799999999999</v>
      </c>
      <c r="AG13" s="5"/>
      <c r="AH13" s="7">
        <f>SUMIFS(UrbanPorc!$H:$H,UrbanPorc!$P:$P,AH$5,UrbanPorc!$A:$A,$C13)*100</f>
        <v>7.1690522134304047</v>
      </c>
      <c r="AI13" s="7">
        <f>SUMIFS(UrbanPorc!$H:$H,UrbanPorc!$P:$P,AI$5,UrbanPorc!$A:$A,$C13)*100</f>
        <v>6.2019158154726028</v>
      </c>
      <c r="AJ13" s="7">
        <f>SUMIFS(UrbanPorc!$H:$H,UrbanPorc!$P:$P,AJ$5,UrbanPorc!$A:$A,$C13)*100</f>
        <v>11.438329517841339</v>
      </c>
      <c r="AK13" s="7">
        <f>SUMIFS(UrbanPorc!$H:$H,UrbanPorc!$P:$P,AK$5,UrbanPorc!$A:$A,$C13)*100</f>
        <v>11.309651285409927</v>
      </c>
      <c r="AL13" s="7">
        <f>SUMIFS(UrbanPorc!$H:$H,UrbanPorc!$P:$P,AL$5,UrbanPorc!$A:$A,$C13)*100</f>
        <v>10.059009492397308</v>
      </c>
      <c r="AN13" s="6">
        <f>SUMIFS(SexoPop!$I:$I,SexoPop!$T:$T,AN$5,SexoPop!$A:$A,$C13,SexoPop!$B:$B,2)/1000</f>
        <v>76.709000000000003</v>
      </c>
      <c r="AO13" s="6">
        <f>SUMIFS(SexoPop!$I:$I,SexoPop!$T:$T,AO$5,SexoPop!$A:$A,$C13,SexoPop!$B:$B,2)/1000</f>
        <v>79.552999999999997</v>
      </c>
      <c r="AP13" s="6">
        <f>SUMIFS(SexoPop!$I:$I,SexoPop!$T:$T,AP$5,SexoPop!$A:$A,$C13,SexoPop!$B:$B,2)/1000</f>
        <v>135.59800000000001</v>
      </c>
      <c r="AQ13" s="6">
        <f>SUMIFS(SexoPop!$I:$I,SexoPop!$T:$T,AQ$5,SexoPop!$A:$A,$C13,SexoPop!$B:$B,2)/1000</f>
        <v>212.80699999999999</v>
      </c>
      <c r="AR13" s="6">
        <f>SUMIFS(SexoPop!$I:$I,SexoPop!$T:$T,AR$5,SexoPop!$A:$A,$C13,SexoPop!$B:$B,2)/1000</f>
        <v>207.18799999999999</v>
      </c>
      <c r="AS13" s="5"/>
      <c r="AT13" s="7">
        <f>SUMIFS(SexoPorc!$I:$I,SexoPorc!$Q:$Q,AT$5,SexoPorc!$A:$A,$C13,SexoPorc!$B:$B,2)*100</f>
        <v>13.129010796546936</v>
      </c>
      <c r="AU13" s="7">
        <f>SUMIFS(SexoPorc!$I:$I,SexoPorc!$Q:$Q,AU$5,SexoPorc!$A:$A,$C13,SexoPorc!$B:$B,2)*100</f>
        <v>13.635022938251495</v>
      </c>
      <c r="AV13" s="7">
        <f>SUMIFS(SexoPorc!$I:$I,SexoPorc!$Q:$Q,AV$5,SexoPorc!$A:$A,$C13,SexoPorc!$B:$B,2)*100</f>
        <v>19.368071854114532</v>
      </c>
      <c r="AW13" s="7">
        <f>SUMIFS(SexoPorc!$I:$I,SexoPorc!$Q:$Q,AW$5,SexoPorc!$A:$A,$C13,SexoPorc!$B:$B,2)*100</f>
        <v>21.66406661272049</v>
      </c>
      <c r="AX13" s="7">
        <f>SUMIFS(SexoPorc!$I:$I,SexoPorc!$Q:$Q,AX$5,SexoPorc!$A:$A,$C13,SexoPorc!$B:$B,2)*100</f>
        <v>20.636644959449768</v>
      </c>
      <c r="AZ13" s="6">
        <f>SUMIFS(SexoPop!$I:$I,SexoPop!$T:$T,AZ$5,SexoPop!$A:$A,$C13,SexoPop!$B:$B,1)/1000</f>
        <v>63.414000000000001</v>
      </c>
      <c r="BA13" s="6">
        <f>SUMIFS(SexoPop!$I:$I,SexoPop!$T:$T,BA$5,SexoPop!$A:$A,$C13,SexoPop!$B:$B,1)/1000</f>
        <v>73.08</v>
      </c>
      <c r="BB13" s="6">
        <f>SUMIFS(SexoPop!$I:$I,SexoPop!$T:$T,BB$5,SexoPop!$A:$A,$C13,SexoPop!$B:$B,1)/1000</f>
        <v>111.78400000000001</v>
      </c>
      <c r="BC13" s="6">
        <f>SUMIFS(SexoPop!$I:$I,SexoPop!$T:$T,BC$5,SexoPop!$A:$A,$C13,SexoPop!$B:$B,1)/1000</f>
        <v>172.05799999999999</v>
      </c>
      <c r="BD13" s="6">
        <f>SUMIFS(SexoPop!$I:$I,SexoPop!$T:$T,BD$5,SexoPop!$A:$A,$C13,SexoPop!$B:$B,1)/1000</f>
        <v>191.89699999999999</v>
      </c>
      <c r="BE13" s="5"/>
      <c r="BF13" s="7">
        <f>SUMIFS(SexoPorc!$I:$I,SexoPorc!$Q:$Q,BF$5,SexoPorc!$A:$A,$C13,SexoPorc!$B:$B,1)*100</f>
        <v>11.322169750928879</v>
      </c>
      <c r="BG13" s="7">
        <f>SUMIFS(SexoPorc!$I:$I,SexoPorc!$Q:$Q,BG$5,SexoPorc!$A:$A,$C13,SexoPorc!$B:$B,1)*100</f>
        <v>12.346388399600983</v>
      </c>
      <c r="BH13" s="7">
        <f>SUMIFS(SexoPorc!$I:$I,SexoPorc!$Q:$Q,BH$5,SexoPorc!$A:$A,$C13,SexoPorc!$B:$B,1)*100</f>
        <v>16.701702773571014</v>
      </c>
      <c r="BI13" s="7">
        <f>SUMIFS(SexoPorc!$I:$I,SexoPorc!$Q:$Q,BI$5,SexoPorc!$A:$A,$C13,SexoPorc!$B:$B,1)*100</f>
        <v>19.621948897838593</v>
      </c>
      <c r="BJ13" s="7">
        <f>SUMIFS(SexoPorc!$I:$I,SexoPorc!$Q:$Q,BJ$5,SexoPorc!$A:$A,$C13,SexoPorc!$B:$B,1)*100</f>
        <v>19.375589489936829</v>
      </c>
    </row>
    <row r="14" spans="3:62" x14ac:dyDescent="0.25">
      <c r="C14" s="5" t="s">
        <v>8</v>
      </c>
      <c r="D14" s="6">
        <f>SUMIFS(EntPop!$H:$H,EntPop!$S:$S,D$5,EntPop!$A:$A,$C14)/1000</f>
        <v>257.39600000000002</v>
      </c>
      <c r="E14" s="6">
        <f>SUMIFS(EntPop!$H:$H,EntPop!$S:$S,E$5,EntPop!$A:$A,$C14)/1000</f>
        <v>316.09100000000001</v>
      </c>
      <c r="F14" s="6">
        <f>SUMIFS(EntPop!$H:$H,EntPop!$S:$S,F$5,EntPop!$A:$A,$C14)/1000</f>
        <v>296.04399999999998</v>
      </c>
      <c r="G14" s="6">
        <f>SUMIFS(EntPop!$H:$H,EntPop!$S:$S,G$5,EntPop!$A:$A,$C14)/1000</f>
        <v>369.88600000000002</v>
      </c>
      <c r="H14" s="6">
        <f>SUMIFS(EntPop!$H:$H,EntPop!$S:$S,H$5,EntPop!$A:$A,$C14)/1000</f>
        <v>431.53199999999998</v>
      </c>
      <c r="I14" s="5"/>
      <c r="J14" s="7">
        <f>SUMIFS(EntPorc!$H:$H,EntPorc!$P:$P,V$5,EntPorc!$A:$A,$C14)*100</f>
        <v>10.329526662826538</v>
      </c>
      <c r="K14" s="7">
        <f>SUMIFS(EntPorc!$H:$H,EntPorc!$P:$P,W$5,EntPorc!$A:$A,$C14)*100</f>
        <v>11.703251302242279</v>
      </c>
      <c r="L14" s="7">
        <f>SUMIFS(EntPorc!$H:$H,EntPorc!$P:$P,X$5,EntPorc!$A:$A,$C14)*100</f>
        <v>10.529632866382599</v>
      </c>
      <c r="M14" s="7">
        <f>SUMIFS(EntPorc!$H:$H,EntPorc!$P:$P,Y$5,EntPorc!$A:$A,$C14)*100</f>
        <v>11.785607784986496</v>
      </c>
      <c r="N14" s="7">
        <f>SUMIFS(EntPorc!$H:$H,EntPorc!$P:$P,Z$5,EntPorc!$A:$A,$C14)*100</f>
        <v>13.08160275220871</v>
      </c>
      <c r="O14" s="5"/>
      <c r="P14" s="6">
        <f>SUMIFS(RuralPop!$H:$H,RuralPop!$S:$S,P$5,RuralPop!$A:$A,$C14)/1000</f>
        <v>89.950999999999993</v>
      </c>
      <c r="Q14" s="6">
        <f>SUMIFS(RuralPop!$H:$H,RuralPop!$S:$S,Q$5,RuralPop!$A:$A,$C14)/1000</f>
        <v>91.070999999999998</v>
      </c>
      <c r="R14" s="6">
        <f>SUMIFS(RuralPop!$H:$H,RuralPop!$S:$S,R$5,RuralPop!$A:$A,$C14)/1000</f>
        <v>102.98099999999999</v>
      </c>
      <c r="S14" s="6">
        <f>SUMIFS(RuralPop!$H:$H,RuralPop!$S:$S,S$5,RuralPop!$A:$A,$C14)/1000</f>
        <v>108.01600000000001</v>
      </c>
      <c r="T14" s="6">
        <f>SUMIFS(RuralPop!$H:$H,RuralPop!$S:$S,T$5,RuralPop!$A:$A,$C14)/1000</f>
        <v>96.385999999999996</v>
      </c>
      <c r="U14" s="5"/>
      <c r="V14" s="7">
        <f>SUMIFS(RuralPorc!$H:$H,RuralPorc!$P:$P,V$5,RuralPorc!$A:$A,$C14)*100</f>
        <v>27.892908453941345</v>
      </c>
      <c r="W14" s="7">
        <f>SUMIFS(RuralPorc!$H:$H,RuralPorc!$P:$P,W$5,RuralPorc!$A:$A,$C14)*100</f>
        <v>28.301376104354858</v>
      </c>
      <c r="X14" s="7">
        <f>SUMIFS(RuralPorc!$H:$H,RuralPorc!$P:$P,X$5,RuralPorc!$A:$A,$C14)*100</f>
        <v>29.318016767501831</v>
      </c>
      <c r="Y14" s="7">
        <f>SUMIFS(RuralPorc!$H:$H,RuralPorc!$P:$P,Y$5,RuralPorc!$A:$A,$C14)*100</f>
        <v>28.809797763824463</v>
      </c>
      <c r="Z14" s="7">
        <f>SUMIFS(RuralPorc!$H:$H,RuralPorc!$P:$P,Z$5,RuralPorc!$A:$A,$C14)*100</f>
        <v>30.298915505409241</v>
      </c>
      <c r="AA14" s="9"/>
      <c r="AB14" s="6">
        <f>SUMIFS(UrbanPop!$H:$H,UrbanPop!$S:$S,AB$5,UrbanPop!$A:$A,$C14)/1000</f>
        <v>167.44499999999999</v>
      </c>
      <c r="AC14" s="6">
        <f>SUMIFS(UrbanPop!$H:$H,UrbanPop!$S:$S,AC$5,UrbanPop!$A:$A,$C14)/1000</f>
        <v>225.02</v>
      </c>
      <c r="AD14" s="6">
        <f>SUMIFS(UrbanPop!$H:$H,UrbanPop!$S:$S,AD$5,UrbanPop!$A:$A,$C14)/1000</f>
        <v>193.06299999999999</v>
      </c>
      <c r="AE14" s="6">
        <f>SUMIFS(UrbanPop!$H:$H,UrbanPop!$S:$S,AE$5,UrbanPop!$A:$A,$C14)/1000</f>
        <v>261.87</v>
      </c>
      <c r="AF14" s="6">
        <f>SUMIFS(UrbanPop!$H:$H,UrbanPop!$S:$S,AF$5,UrbanPop!$A:$A,$C14)/1000</f>
        <v>335.14600000000002</v>
      </c>
      <c r="AG14" s="5"/>
      <c r="AH14" s="7">
        <f>SUMIFS(UrbanPorc!$H:$H,UrbanPorc!$P:$P,AH$5,UrbanPorc!$A:$A,$C14)*100</f>
        <v>7.7186360955238342</v>
      </c>
      <c r="AI14" s="7">
        <f>SUMIFS(UrbanPorc!$H:$H,UrbanPorc!$P:$P,AI$5,UrbanPorc!$A:$A,$C14)*100</f>
        <v>9.4582304358482361</v>
      </c>
      <c r="AJ14" s="7">
        <f>SUMIFS(UrbanPorc!$H:$H,UrbanPorc!$P:$P,AJ$5,UrbanPorc!$A:$A,$C14)*100</f>
        <v>7.8472055494785309</v>
      </c>
      <c r="AK14" s="7">
        <f>SUMIFS(UrbanPorc!$H:$H,UrbanPorc!$P:$P,AK$5,UrbanPorc!$A:$A,$C14)*100</f>
        <v>9.4759345054626465</v>
      </c>
      <c r="AL14" s="7">
        <f>SUMIFS(UrbanPorc!$H:$H,UrbanPorc!$P:$P,AL$5,UrbanPorc!$A:$A,$C14)*100</f>
        <v>11.244045943021774</v>
      </c>
      <c r="AN14" s="6">
        <f>SUMIFS(SexoPop!$I:$I,SexoPop!$T:$T,AN$5,SexoPop!$A:$A,$C14,SexoPop!$B:$B,2)/1000</f>
        <v>117.169</v>
      </c>
      <c r="AO14" s="6">
        <f>SUMIFS(SexoPop!$I:$I,SexoPop!$T:$T,AO$5,SexoPop!$A:$A,$C14,SexoPop!$B:$B,2)/1000</f>
        <v>150.89500000000001</v>
      </c>
      <c r="AP14" s="6">
        <f>SUMIFS(SexoPop!$I:$I,SexoPop!$T:$T,AP$5,SexoPop!$A:$A,$C14,SexoPop!$B:$B,2)/1000</f>
        <v>138.97399999999999</v>
      </c>
      <c r="AQ14" s="6">
        <f>SUMIFS(SexoPop!$I:$I,SexoPop!$T:$T,AQ$5,SexoPop!$A:$A,$C14,SexoPop!$B:$B,2)/1000</f>
        <v>168.56399999999999</v>
      </c>
      <c r="AR14" s="6">
        <f>SUMIFS(SexoPop!$I:$I,SexoPop!$T:$T,AR$5,SexoPop!$A:$A,$C14,SexoPop!$B:$B,2)/1000</f>
        <v>180.26</v>
      </c>
      <c r="AS14" s="5"/>
      <c r="AT14" s="7">
        <f>SUMIFS(SexoPorc!$I:$I,SexoPorc!$Q:$Q,AT$5,SexoPorc!$A:$A,$C14,SexoPorc!$B:$B,2)*100</f>
        <v>9.2962123453617096</v>
      </c>
      <c r="AU14" s="7">
        <f>SUMIFS(SexoPorc!$I:$I,SexoPorc!$Q:$Q,AU$5,SexoPorc!$A:$A,$C14,SexoPorc!$B:$B,2)*100</f>
        <v>10.982009023427963</v>
      </c>
      <c r="AV14" s="7">
        <f>SUMIFS(SexoPorc!$I:$I,SexoPorc!$Q:$Q,AV$5,SexoPorc!$A:$A,$C14,SexoPorc!$B:$B,2)*100</f>
        <v>9.6952065825462341</v>
      </c>
      <c r="AW14" s="7">
        <f>SUMIFS(SexoPorc!$I:$I,SexoPorc!$Q:$Q,AW$5,SexoPorc!$A:$A,$C14,SexoPorc!$B:$B,2)*100</f>
        <v>10.451313108205795</v>
      </c>
      <c r="AX14" s="7">
        <f>SUMIFS(SexoPorc!$I:$I,SexoPorc!$Q:$Q,AX$5,SexoPorc!$A:$A,$C14,SexoPorc!$B:$B,2)*100</f>
        <v>10.831904411315918</v>
      </c>
      <c r="AZ14" s="6">
        <f>SUMIFS(SexoPop!$I:$I,SexoPop!$T:$T,AZ$5,SexoPop!$A:$A,$C14,SexoPop!$B:$B,1)/1000</f>
        <v>140.227</v>
      </c>
      <c r="BA14" s="6">
        <f>SUMIFS(SexoPop!$I:$I,SexoPop!$T:$T,BA$5,SexoPop!$A:$A,$C14,SexoPop!$B:$B,1)/1000</f>
        <v>165.196</v>
      </c>
      <c r="BB14" s="6">
        <f>SUMIFS(SexoPop!$I:$I,SexoPop!$T:$T,BB$5,SexoPop!$A:$A,$C14,SexoPop!$B:$B,1)/1000</f>
        <v>157.07</v>
      </c>
      <c r="BC14" s="6">
        <f>SUMIFS(SexoPop!$I:$I,SexoPop!$T:$T,BC$5,SexoPop!$A:$A,$C14,SexoPop!$B:$B,1)/1000</f>
        <v>201.322</v>
      </c>
      <c r="BD14" s="6">
        <f>SUMIFS(SexoPop!$I:$I,SexoPop!$T:$T,BD$5,SexoPop!$A:$A,$C14,SexoPop!$B:$B,1)/1000</f>
        <v>251.27199999999999</v>
      </c>
      <c r="BE14" s="5"/>
      <c r="BF14" s="7">
        <f>SUMIFS(SexoPorc!$I:$I,SexoPorc!$Q:$Q,BF$5,SexoPorc!$A:$A,$C14,SexoPorc!$B:$B,1)*100</f>
        <v>11.387126892805099</v>
      </c>
      <c r="BG14" s="7">
        <f>SUMIFS(SexoPorc!$I:$I,SexoPorc!$Q:$Q,BG$5,SexoPorc!$A:$A,$C14,SexoPorc!$B:$B,1)*100</f>
        <v>12.450126558542252</v>
      </c>
      <c r="BH14" s="7">
        <f>SUMIFS(SexoPorc!$I:$I,SexoPorc!$Q:$Q,BH$5,SexoPorc!$A:$A,$C14,SexoPorc!$B:$B,1)*100</f>
        <v>11.397559940814972</v>
      </c>
      <c r="BI14" s="7">
        <f>SUMIFS(SexoPorc!$I:$I,SexoPorc!$Q:$Q,BI$5,SexoPorc!$A:$A,$C14,SexoPorc!$B:$B,1)*100</f>
        <v>13.196207582950592</v>
      </c>
      <c r="BJ14" s="7">
        <f>SUMIFS(SexoPorc!$I:$I,SexoPorc!$Q:$Q,BJ$5,SexoPorc!$A:$A,$C14,SexoPorc!$B:$B,1)*100</f>
        <v>15.371966361999512</v>
      </c>
    </row>
    <row r="15" spans="3:62" x14ac:dyDescent="0.25">
      <c r="C15" s="5" t="s">
        <v>9</v>
      </c>
      <c r="D15" s="6">
        <f>SUMIFS(EntPop!$H:$H,EntPop!$S:$S,D$5,EntPop!$A:$A,$C15)/1000</f>
        <v>371.95699999999999</v>
      </c>
      <c r="E15" s="6">
        <f>SUMIFS(EntPop!$H:$H,EntPop!$S:$S,E$5,EntPop!$A:$A,$C15)/1000</f>
        <v>301.64</v>
      </c>
      <c r="F15" s="6">
        <f>SUMIFS(EntPop!$H:$H,EntPop!$S:$S,F$5,EntPop!$A:$A,$C15)/1000</f>
        <v>306.97000000000003</v>
      </c>
      <c r="G15" s="6">
        <f>SUMIFS(EntPop!$H:$H,EntPop!$S:$S,G$5,EntPop!$A:$A,$C15)/1000</f>
        <v>391.00799999999998</v>
      </c>
      <c r="H15" s="6">
        <f>SUMIFS(EntPop!$H:$H,EntPop!$S:$S,H$5,EntPop!$A:$A,$C15)/1000</f>
        <v>400.29700000000003</v>
      </c>
      <c r="I15" s="5"/>
      <c r="J15" s="7">
        <f>SUMIFS(EntPorc!$H:$H,EntPorc!$P:$P,V$5,EntPorc!$A:$A,$C15)*100</f>
        <v>5.5593527853488922</v>
      </c>
      <c r="K15" s="7">
        <f>SUMIFS(EntPorc!$H:$H,EntPorc!$P:$P,W$5,EntPorc!$A:$A,$C15)*100</f>
        <v>4.6836007386445999</v>
      </c>
      <c r="L15" s="7">
        <f>SUMIFS(EntPorc!$H:$H,EntPorc!$P:$P,X$5,EntPorc!$A:$A,$C15)*100</f>
        <v>4.9347251653671265</v>
      </c>
      <c r="M15" s="7">
        <f>SUMIFS(EntPorc!$H:$H,EntPorc!$P:$P,Y$5,EntPorc!$A:$A,$C15)*100</f>
        <v>5.5270515382289886</v>
      </c>
      <c r="N15" s="7">
        <f>SUMIFS(EntPorc!$H:$H,EntPorc!$P:$P,Z$5,EntPorc!$A:$A,$C15)*100</f>
        <v>5.3358342498540878</v>
      </c>
      <c r="O15" s="5"/>
      <c r="P15" s="6">
        <f>SUMIFS(RuralPop!$H:$H,RuralPop!$S:$S,P$5,RuralPop!$A:$A,$C15)/1000</f>
        <v>2.66</v>
      </c>
      <c r="Q15" s="6">
        <f>SUMIFS(RuralPop!$H:$H,RuralPop!$S:$S,Q$5,RuralPop!$A:$A,$C15)/1000</f>
        <v>6.91</v>
      </c>
      <c r="R15" s="6">
        <f>SUMIFS(RuralPop!$H:$H,RuralPop!$S:$S,R$5,RuralPop!$A:$A,$C15)/1000</f>
        <v>3.6040000000000001</v>
      </c>
      <c r="S15" s="6">
        <f>SUMIFS(RuralPop!$H:$H,RuralPop!$S:$S,S$5,RuralPop!$A:$A,$C15)/1000</f>
        <v>7.3129999999999997</v>
      </c>
      <c r="T15" s="6">
        <f>SUMIFS(RuralPop!$H:$H,RuralPop!$S:$S,T$5,RuralPop!$A:$A,$C15)/1000</f>
        <v>9.9060000000000006</v>
      </c>
      <c r="U15" s="5"/>
      <c r="V15" s="7">
        <f>SUMIFS(RuralPorc!$H:$H,RuralPorc!$P:$P,V$5,RuralPorc!$A:$A,$C15)*100</f>
        <v>12.377849966287613</v>
      </c>
      <c r="W15" s="7">
        <f>SUMIFS(RuralPorc!$H:$H,RuralPorc!$P:$P,W$5,RuralPorc!$A:$A,$C15)*100</f>
        <v>16.471990942955017</v>
      </c>
      <c r="X15" s="7">
        <f>SUMIFS(RuralPorc!$H:$H,RuralPorc!$P:$P,X$5,RuralPorc!$A:$A,$C15)*100</f>
        <v>16.613654792308807</v>
      </c>
      <c r="Y15" s="7">
        <f>SUMIFS(RuralPorc!$H:$H,RuralPorc!$P:$P,Y$5,RuralPorc!$A:$A,$C15)*100</f>
        <v>17.016078531742096</v>
      </c>
      <c r="Z15" s="7">
        <f>SUMIFS(RuralPorc!$H:$H,RuralPorc!$P:$P,Z$5,RuralPorc!$A:$A,$C15)*100</f>
        <v>20.328757166862488</v>
      </c>
      <c r="AA15" s="9"/>
      <c r="AB15" s="6">
        <f>SUMIFS(UrbanPop!$H:$H,UrbanPop!$S:$S,AB$5,UrbanPop!$A:$A,$C15)/1000</f>
        <v>369.29700000000003</v>
      </c>
      <c r="AC15" s="6">
        <f>SUMIFS(UrbanPop!$H:$H,UrbanPop!$S:$S,AC$5,UrbanPop!$A:$A,$C15)/1000</f>
        <v>294.73</v>
      </c>
      <c r="AD15" s="6">
        <f>SUMIFS(UrbanPop!$H:$H,UrbanPop!$S:$S,AD$5,UrbanPop!$A:$A,$C15)/1000</f>
        <v>303.36599999999999</v>
      </c>
      <c r="AE15" s="6">
        <f>SUMIFS(UrbanPop!$H:$H,UrbanPop!$S:$S,AE$5,UrbanPop!$A:$A,$C15)/1000</f>
        <v>383.69499999999999</v>
      </c>
      <c r="AF15" s="6">
        <f>SUMIFS(UrbanPop!$H:$H,UrbanPop!$S:$S,AF$5,UrbanPop!$A:$A,$C15)/1000</f>
        <v>390.39100000000002</v>
      </c>
      <c r="AG15" s="5"/>
      <c r="AH15" s="7">
        <f>SUMIFS(UrbanPorc!$H:$H,UrbanPorc!$P:$P,AH$5,UrbanPorc!$A:$A,$C15)*100</f>
        <v>5.5373813956975937</v>
      </c>
      <c r="AI15" s="7">
        <f>SUMIFS(UrbanPorc!$H:$H,UrbanPorc!$P:$P,AI$5,UrbanPorc!$A:$A,$C15)*100</f>
        <v>4.6063121408224106</v>
      </c>
      <c r="AJ15" s="7">
        <f>SUMIFS(UrbanPorc!$H:$H,UrbanPorc!$P:$P,AJ$5,UrbanPorc!$A:$A,$C15)*100</f>
        <v>4.8938550055027008</v>
      </c>
      <c r="AK15" s="7">
        <f>SUMIFS(UrbanPorc!$H:$H,UrbanPorc!$P:$P,AK$5,UrbanPorc!$A:$A,$C15)*100</f>
        <v>5.4568294435739517</v>
      </c>
      <c r="AL15" s="7">
        <f>SUMIFS(UrbanPorc!$H:$H,UrbanPorc!$P:$P,AL$5,UrbanPorc!$A:$A,$C15)*100</f>
        <v>5.2378121763467789</v>
      </c>
      <c r="AN15" s="6">
        <f>SUMIFS(SexoPop!$I:$I,SexoPop!$T:$T,AN$5,SexoPop!$A:$A,$C15,SexoPop!$B:$B,2)/1000</f>
        <v>224.803</v>
      </c>
      <c r="AO15" s="6">
        <f>SUMIFS(SexoPop!$I:$I,SexoPop!$T:$T,AO$5,SexoPop!$A:$A,$C15,SexoPop!$B:$B,2)/1000</f>
        <v>182.59</v>
      </c>
      <c r="AP15" s="6">
        <f>SUMIFS(SexoPop!$I:$I,SexoPop!$T:$T,AP$5,SexoPop!$A:$A,$C15,SexoPop!$B:$B,2)/1000</f>
        <v>163.23599999999999</v>
      </c>
      <c r="AQ15" s="6">
        <f>SUMIFS(SexoPop!$I:$I,SexoPop!$T:$T,AQ$5,SexoPop!$A:$A,$C15,SexoPop!$B:$B,2)/1000</f>
        <v>217.541</v>
      </c>
      <c r="AR15" s="6">
        <f>SUMIFS(SexoPop!$I:$I,SexoPop!$T:$T,AR$5,SexoPop!$A:$A,$C15,SexoPop!$B:$B,2)/1000</f>
        <v>214.17599999999999</v>
      </c>
      <c r="AS15" s="5"/>
      <c r="AT15" s="7">
        <f>SUMIFS(SexoPorc!$I:$I,SexoPorc!$Q:$Q,AT$5,SexoPorc!$A:$A,$C15,SexoPorc!$B:$B,2)*100</f>
        <v>6.2768518924713135</v>
      </c>
      <c r="AU15" s="7">
        <f>SUMIFS(SexoPorc!$I:$I,SexoPorc!$Q:$Q,AU$5,SexoPorc!$A:$A,$C15,SexoPorc!$B:$B,2)*100</f>
        <v>5.489310622215271</v>
      </c>
      <c r="AV15" s="7">
        <f>SUMIFS(SexoPorc!$I:$I,SexoPorc!$Q:$Q,AV$5,SexoPorc!$A:$A,$C15,SexoPorc!$B:$B,2)*100</f>
        <v>4.9908675253391266</v>
      </c>
      <c r="AW15" s="7">
        <f>SUMIFS(SexoPorc!$I:$I,SexoPorc!$Q:$Q,AW$5,SexoPorc!$A:$A,$C15,SexoPorc!$B:$B,2)*100</f>
        <v>5.7146243751049042</v>
      </c>
      <c r="AX15" s="7">
        <f>SUMIFS(SexoPorc!$I:$I,SexoPorc!$Q:$Q,AX$5,SexoPorc!$A:$A,$C15,SexoPorc!$B:$B,2)*100</f>
        <v>5.3434152156114578</v>
      </c>
      <c r="AZ15" s="6">
        <f>SUMIFS(SexoPop!$I:$I,SexoPop!$T:$T,AZ$5,SexoPop!$A:$A,$C15,SexoPop!$B:$B,1)/1000</f>
        <v>147.154</v>
      </c>
      <c r="BA15" s="6">
        <f>SUMIFS(SexoPop!$I:$I,SexoPop!$T:$T,BA$5,SexoPop!$A:$A,$C15,SexoPop!$B:$B,1)/1000</f>
        <v>119.05</v>
      </c>
      <c r="BB15" s="6">
        <f>SUMIFS(SexoPop!$I:$I,SexoPop!$T:$T,BB$5,SexoPop!$A:$A,$C15,SexoPop!$B:$B,1)/1000</f>
        <v>143.73400000000001</v>
      </c>
      <c r="BC15" s="6">
        <f>SUMIFS(SexoPop!$I:$I,SexoPop!$T:$T,BC$5,SexoPop!$A:$A,$C15,SexoPop!$B:$B,1)/1000</f>
        <v>173.46700000000001</v>
      </c>
      <c r="BD15" s="6">
        <f>SUMIFS(SexoPop!$I:$I,SexoPop!$T:$T,BD$5,SexoPop!$A:$A,$C15,SexoPop!$B:$B,1)/1000</f>
        <v>186.12100000000001</v>
      </c>
      <c r="BE15" s="5"/>
      <c r="BF15" s="7">
        <f>SUMIFS(SexoPorc!$I:$I,SexoPorc!$Q:$Q,BF$5,SexoPorc!$A:$A,$C15,SexoPorc!$B:$B,1)*100</f>
        <v>4.732869565486908</v>
      </c>
      <c r="BG15" s="7">
        <f>SUMIFS(SexoPorc!$I:$I,SexoPorc!$Q:$Q,BG$5,SexoPorc!$A:$A,$C15,SexoPorc!$B:$B,1)*100</f>
        <v>3.8229823112487793</v>
      </c>
      <c r="BH15" s="7">
        <f>SUMIFS(SexoPorc!$I:$I,SexoPorc!$Q:$Q,BH$5,SexoPorc!$A:$A,$C15,SexoPorc!$B:$B,1)*100</f>
        <v>4.872477799654007</v>
      </c>
      <c r="BI15" s="7">
        <f>SUMIFS(SexoPorc!$I:$I,SexoPorc!$Q:$Q,BI$5,SexoPorc!$A:$A,$C15,SexoPorc!$B:$B,1)*100</f>
        <v>5.3085368126630783</v>
      </c>
      <c r="BJ15" s="7">
        <f>SUMIFS(SexoPorc!$I:$I,SexoPorc!$Q:$Q,BJ$5,SexoPorc!$A:$A,$C15,SexoPorc!$B:$B,1)*100</f>
        <v>5.3271368145942688</v>
      </c>
    </row>
    <row r="16" spans="3:62" x14ac:dyDescent="0.25">
      <c r="C16" s="5" t="s">
        <v>10</v>
      </c>
      <c r="D16" s="6">
        <f>SUMIFS(EntPop!$H:$H,EntPop!$S:$S,D$5,EntPop!$A:$A,$C16)/1000</f>
        <v>117.511</v>
      </c>
      <c r="E16" s="6">
        <f>SUMIFS(EntPop!$H:$H,EntPop!$S:$S,E$5,EntPop!$A:$A,$C16)/1000</f>
        <v>115.639</v>
      </c>
      <c r="F16" s="6">
        <f>SUMIFS(EntPop!$H:$H,EntPop!$S:$S,F$5,EntPop!$A:$A,$C16)/1000</f>
        <v>129.77099999999999</v>
      </c>
      <c r="G16" s="6">
        <f>SUMIFS(EntPop!$H:$H,EntPop!$S:$S,G$5,EntPop!$A:$A,$C16)/1000</f>
        <v>148.03899999999999</v>
      </c>
      <c r="H16" s="6">
        <f>SUMIFS(EntPop!$H:$H,EntPop!$S:$S,H$5,EntPop!$A:$A,$C16)/1000</f>
        <v>180.876</v>
      </c>
      <c r="I16" s="5"/>
      <c r="J16" s="7">
        <f>SUMIFS(EntPorc!$H:$H,EntPorc!$P:$P,V$5,EntPorc!$A:$A,$C16)*100</f>
        <v>10.689815133810043</v>
      </c>
      <c r="K16" s="7">
        <f>SUMIFS(EntPorc!$H:$H,EntPorc!$P:$P,W$5,EntPorc!$A:$A,$C16)*100</f>
        <v>10.550551116466522</v>
      </c>
      <c r="L16" s="7">
        <f>SUMIFS(EntPorc!$H:$H,EntPorc!$P:$P,X$5,EntPorc!$A:$A,$C16)*100</f>
        <v>11.445699632167816</v>
      </c>
      <c r="M16" s="7">
        <f>SUMIFS(EntPorc!$H:$H,EntPorc!$P:$P,Y$5,EntPorc!$A:$A,$C16)*100</f>
        <v>12.06117644906044</v>
      </c>
      <c r="N16" s="7">
        <f>SUMIFS(EntPorc!$H:$H,EntPorc!$P:$P,Z$5,EntPorc!$A:$A,$C16)*100</f>
        <v>13.220635056495667</v>
      </c>
      <c r="O16" s="5"/>
      <c r="P16" s="6">
        <f>SUMIFS(RuralPop!$H:$H,RuralPop!$S:$S,P$5,RuralPop!$A:$A,$C16)/1000</f>
        <v>72.733999999999995</v>
      </c>
      <c r="Q16" s="6">
        <f>SUMIFS(RuralPop!$H:$H,RuralPop!$S:$S,Q$5,RuralPop!$A:$A,$C16)/1000</f>
        <v>61.648000000000003</v>
      </c>
      <c r="R16" s="6">
        <f>SUMIFS(RuralPop!$H:$H,RuralPop!$S:$S,R$5,RuralPop!$A:$A,$C16)/1000</f>
        <v>69.570999999999998</v>
      </c>
      <c r="S16" s="6">
        <f>SUMIFS(RuralPop!$H:$H,RuralPop!$S:$S,S$5,RuralPop!$A:$A,$C16)/1000</f>
        <v>78.539000000000001</v>
      </c>
      <c r="T16" s="6">
        <f>SUMIFS(RuralPop!$H:$H,RuralPop!$S:$S,T$5,RuralPop!$A:$A,$C16)/1000</f>
        <v>77.334999999999994</v>
      </c>
      <c r="U16" s="5"/>
      <c r="V16" s="7">
        <f>SUMIFS(RuralPorc!$H:$H,RuralPorc!$P:$P,V$5,RuralPorc!$A:$A,$C16)*100</f>
        <v>22.76223748922348</v>
      </c>
      <c r="W16" s="7">
        <f>SUMIFS(RuralPorc!$H:$H,RuralPorc!$P:$P,W$5,RuralPorc!$A:$A,$C16)*100</f>
        <v>20.661179721355438</v>
      </c>
      <c r="X16" s="7">
        <f>SUMIFS(RuralPorc!$H:$H,RuralPorc!$P:$P,X$5,RuralPorc!$A:$A,$C16)*100</f>
        <v>22.684395313262939</v>
      </c>
      <c r="Y16" s="7">
        <f>SUMIFS(RuralPorc!$H:$H,RuralPorc!$P:$P,Y$5,RuralPorc!$A:$A,$C16)*100</f>
        <v>23.781968653202057</v>
      </c>
      <c r="Z16" s="7">
        <f>SUMIFS(RuralPorc!$H:$H,RuralPorc!$P:$P,Z$5,RuralPorc!$A:$A,$C16)*100</f>
        <v>23.787553608417511</v>
      </c>
      <c r="AA16" s="9"/>
      <c r="AB16" s="6">
        <f>SUMIFS(UrbanPop!$H:$H,UrbanPop!$S:$S,AB$5,UrbanPop!$A:$A,$C16)/1000</f>
        <v>44.777000000000001</v>
      </c>
      <c r="AC16" s="6">
        <f>SUMIFS(UrbanPop!$H:$H,UrbanPop!$S:$S,AC$5,UrbanPop!$A:$A,$C16)/1000</f>
        <v>53.991</v>
      </c>
      <c r="AD16" s="6">
        <f>SUMIFS(UrbanPop!$H:$H,UrbanPop!$S:$S,AD$5,UrbanPop!$A:$A,$C16)/1000</f>
        <v>60.2</v>
      </c>
      <c r="AE16" s="6">
        <f>SUMIFS(UrbanPop!$H:$H,UrbanPop!$S:$S,AE$5,UrbanPop!$A:$A,$C16)/1000</f>
        <v>69.5</v>
      </c>
      <c r="AF16" s="6">
        <f>SUMIFS(UrbanPop!$H:$H,UrbanPop!$S:$S,AF$5,UrbanPop!$A:$A,$C16)/1000</f>
        <v>103.541</v>
      </c>
      <c r="AG16" s="5"/>
      <c r="AH16" s="7">
        <f>SUMIFS(UrbanPorc!$H:$H,UrbanPorc!$P:$P,AH$5,UrbanPorc!$A:$A,$C16)*100</f>
        <v>5.7425405830144882</v>
      </c>
      <c r="AI16" s="7">
        <f>SUMIFS(UrbanPorc!$H:$H,UrbanPorc!$P:$P,AI$5,UrbanPorc!$A:$A,$C16)*100</f>
        <v>6.7685797810554504</v>
      </c>
      <c r="AJ16" s="7">
        <f>SUMIFS(UrbanPorc!$H:$H,UrbanPorc!$P:$P,AJ$5,UrbanPorc!$A:$A,$C16)*100</f>
        <v>7.2783902287483215</v>
      </c>
      <c r="AK16" s="7">
        <f>SUMIFS(UrbanPorc!$H:$H,UrbanPorc!$P:$P,AK$5,UrbanPorc!$A:$A,$C16)*100</f>
        <v>7.7467106282711029</v>
      </c>
      <c r="AL16" s="7">
        <f>SUMIFS(UrbanPorc!$H:$H,UrbanPorc!$P:$P,AL$5,UrbanPorc!$A:$A,$C16)*100</f>
        <v>9.9269725382328033</v>
      </c>
      <c r="AN16" s="6">
        <f>SUMIFS(SexoPop!$I:$I,SexoPop!$T:$T,AN$5,SexoPop!$A:$A,$C16,SexoPop!$B:$B,2)/1000</f>
        <v>54.908999999999999</v>
      </c>
      <c r="AO16" s="6">
        <f>SUMIFS(SexoPop!$I:$I,SexoPop!$T:$T,AO$5,SexoPop!$A:$A,$C16,SexoPop!$B:$B,2)/1000</f>
        <v>52.959000000000003</v>
      </c>
      <c r="AP16" s="6">
        <f>SUMIFS(SexoPop!$I:$I,SexoPop!$T:$T,AP$5,SexoPop!$A:$A,$C16,SexoPop!$B:$B,2)/1000</f>
        <v>54.253999999999998</v>
      </c>
      <c r="AQ16" s="6">
        <f>SUMIFS(SexoPop!$I:$I,SexoPop!$T:$T,AQ$5,SexoPop!$A:$A,$C16,SexoPop!$B:$B,2)/1000</f>
        <v>68.126999999999995</v>
      </c>
      <c r="AR16" s="6">
        <f>SUMIFS(SexoPop!$I:$I,SexoPop!$T:$T,AR$5,SexoPop!$A:$A,$C16,SexoPop!$B:$B,2)/1000</f>
        <v>84.231999999999999</v>
      </c>
      <c r="AS16" s="5"/>
      <c r="AT16" s="7">
        <f>SUMIFS(SexoPorc!$I:$I,SexoPorc!$Q:$Q,AT$5,SexoPorc!$A:$A,$C16,SexoPorc!$B:$B,2)*100</f>
        <v>9.7438618540763855</v>
      </c>
      <c r="AU16" s="7">
        <f>SUMIFS(SexoPorc!$I:$I,SexoPorc!$Q:$Q,AU$5,SexoPorc!$A:$A,$C16,SexoPorc!$B:$B,2)*100</f>
        <v>9.3436725437641144</v>
      </c>
      <c r="AV16" s="7">
        <f>SUMIFS(SexoPorc!$I:$I,SexoPorc!$Q:$Q,AV$5,SexoPorc!$A:$A,$C16,SexoPorc!$B:$B,2)*100</f>
        <v>9.3104109168052673</v>
      </c>
      <c r="AW16" s="7">
        <f>SUMIFS(SexoPorc!$I:$I,SexoPorc!$Q:$Q,AW$5,SexoPorc!$A:$A,$C16,SexoPorc!$B:$B,2)*100</f>
        <v>10.629530251026154</v>
      </c>
      <c r="AX16" s="7">
        <f>SUMIFS(SexoPorc!$I:$I,SexoPorc!$Q:$Q,AX$5,SexoPorc!$A:$A,$C16,SexoPorc!$B:$B,2)*100</f>
        <v>12.056636065244675</v>
      </c>
      <c r="AZ16" s="6">
        <f>SUMIFS(SexoPop!$I:$I,SexoPop!$T:$T,AZ$5,SexoPop!$A:$A,$C16,SexoPop!$B:$B,1)/1000</f>
        <v>62.601999999999997</v>
      </c>
      <c r="BA16" s="6">
        <f>SUMIFS(SexoPop!$I:$I,SexoPop!$T:$T,BA$5,SexoPop!$A:$A,$C16,SexoPop!$B:$B,1)/1000</f>
        <v>62.68</v>
      </c>
      <c r="BB16" s="6">
        <f>SUMIFS(SexoPop!$I:$I,SexoPop!$T:$T,BB$5,SexoPop!$A:$A,$C16,SexoPop!$B:$B,1)/1000</f>
        <v>75.516999999999996</v>
      </c>
      <c r="BC16" s="6">
        <f>SUMIFS(SexoPop!$I:$I,SexoPop!$T:$T,BC$5,SexoPop!$A:$A,$C16,SexoPop!$B:$B,1)/1000</f>
        <v>79.912000000000006</v>
      </c>
      <c r="BD16" s="6">
        <f>SUMIFS(SexoPop!$I:$I,SexoPop!$T:$T,BD$5,SexoPop!$A:$A,$C16,SexoPop!$B:$B,1)/1000</f>
        <v>96.644000000000005</v>
      </c>
      <c r="BE16" s="5"/>
      <c r="BF16" s="7">
        <f>SUMIFS(SexoPorc!$I:$I,SexoPorc!$Q:$Q,BF$5,SexoPorc!$A:$A,$C16,SexoPorc!$B:$B,1)*100</f>
        <v>11.684796959161758</v>
      </c>
      <c r="BG16" s="7">
        <f>SUMIFS(SexoPorc!$I:$I,SexoPorc!$Q:$Q,BG$5,SexoPorc!$A:$A,$C16,SexoPorc!$B:$B,1)*100</f>
        <v>11.843017488718033</v>
      </c>
      <c r="BH16" s="7">
        <f>SUMIFS(SexoPorc!$I:$I,SexoPorc!$Q:$Q,BH$5,SexoPorc!$A:$A,$C16,SexoPorc!$B:$B,1)*100</f>
        <v>13.703629374504089</v>
      </c>
      <c r="BI16" s="7">
        <f>SUMIFS(SexoPorc!$I:$I,SexoPorc!$Q:$Q,BI$5,SexoPorc!$A:$A,$C16,SexoPorc!$B:$B,1)*100</f>
        <v>13.625721633434296</v>
      </c>
      <c r="BJ16" s="7">
        <f>SUMIFS(SexoPorc!$I:$I,SexoPorc!$Q:$Q,BJ$5,SexoPorc!$A:$A,$C16,SexoPorc!$B:$B,1)*100</f>
        <v>14.435292780399323</v>
      </c>
    </row>
    <row r="17" spans="3:62" x14ac:dyDescent="0.25">
      <c r="C17" s="5" t="s">
        <v>11</v>
      </c>
      <c r="D17" s="6">
        <f>SUMIFS(EntPop!$H:$H,EntPop!$S:$S,D$5,EntPop!$A:$A,$C17)/1000</f>
        <v>540.52800000000002</v>
      </c>
      <c r="E17" s="6">
        <f>SUMIFS(EntPop!$H:$H,EntPop!$S:$S,E$5,EntPop!$A:$A,$C17)/1000</f>
        <v>537.14300000000003</v>
      </c>
      <c r="F17" s="6">
        <f>SUMIFS(EntPop!$H:$H,EntPop!$S:$S,F$5,EntPop!$A:$A,$C17)/1000</f>
        <v>574.47699999999998</v>
      </c>
      <c r="G17" s="6">
        <f>SUMIFS(EntPop!$H:$H,EntPop!$S:$S,G$5,EntPop!$A:$A,$C17)/1000</f>
        <v>737.178</v>
      </c>
      <c r="H17" s="6">
        <f>SUMIFS(EntPop!$H:$H,EntPop!$S:$S,H$5,EntPop!$A:$A,$C17)/1000</f>
        <v>806.86300000000006</v>
      </c>
      <c r="I17" s="5"/>
      <c r="J17" s="7">
        <f>SUMIFS(EntPorc!$H:$H,EntPorc!$P:$P,V$5,EntPorc!$A:$A,$C17)*100</f>
        <v>14.994361996650696</v>
      </c>
      <c r="K17" s="7">
        <f>SUMIFS(EntPorc!$H:$H,EntPorc!$P:$P,W$5,EntPorc!$A:$A,$C17)*100</f>
        <v>15.115174651145935</v>
      </c>
      <c r="L17" s="7">
        <f>SUMIFS(EntPorc!$H:$H,EntPorc!$P:$P,X$5,EntPorc!$A:$A,$C17)*100</f>
        <v>16.184930503368378</v>
      </c>
      <c r="M17" s="7">
        <f>SUMIFS(EntPorc!$H:$H,EntPorc!$P:$P,Y$5,EntPorc!$A:$A,$C17)*100</f>
        <v>17.536282539367676</v>
      </c>
      <c r="N17" s="7">
        <f>SUMIFS(EntPorc!$H:$H,EntPorc!$P:$P,Z$5,EntPorc!$A:$A,$C17)*100</f>
        <v>17.247270047664642</v>
      </c>
      <c r="O17" s="5"/>
      <c r="P17" s="6">
        <f>SUMIFS(RuralPop!$H:$H,RuralPop!$S:$S,P$5,RuralPop!$A:$A,$C17)/1000</f>
        <v>240.33699999999999</v>
      </c>
      <c r="Q17" s="6">
        <f>SUMIFS(RuralPop!$H:$H,RuralPop!$S:$S,Q$5,RuralPop!$A:$A,$C17)/1000</f>
        <v>289.637</v>
      </c>
      <c r="R17" s="6">
        <f>SUMIFS(RuralPop!$H:$H,RuralPop!$S:$S,R$5,RuralPop!$A:$A,$C17)/1000</f>
        <v>319.226</v>
      </c>
      <c r="S17" s="6">
        <f>SUMIFS(RuralPop!$H:$H,RuralPop!$S:$S,S$5,RuralPop!$A:$A,$C17)/1000</f>
        <v>356.06900000000002</v>
      </c>
      <c r="T17" s="6">
        <f>SUMIFS(RuralPop!$H:$H,RuralPop!$S:$S,T$5,RuralPop!$A:$A,$C17)/1000</f>
        <v>359.57900000000001</v>
      </c>
      <c r="U17" s="5"/>
      <c r="V17" s="7">
        <f>SUMIFS(RuralPorc!$H:$H,RuralPorc!$P:$P,V$5,RuralPorc!$A:$A,$C17)*100</f>
        <v>23.297837376594543</v>
      </c>
      <c r="W17" s="7">
        <f>SUMIFS(RuralPorc!$H:$H,RuralPorc!$P:$P,W$5,RuralPorc!$A:$A,$C17)*100</f>
        <v>28.202405571937561</v>
      </c>
      <c r="X17" s="7">
        <f>SUMIFS(RuralPorc!$H:$H,RuralPorc!$P:$P,X$5,RuralPorc!$A:$A,$C17)*100</f>
        <v>29.832199215888977</v>
      </c>
      <c r="Y17" s="7">
        <f>SUMIFS(RuralPorc!$H:$H,RuralPorc!$P:$P,Y$5,RuralPorc!$A:$A,$C17)*100</f>
        <v>28.825965523719788</v>
      </c>
      <c r="Z17" s="7">
        <f>SUMIFS(RuralPorc!$H:$H,RuralPorc!$P:$P,Z$5,RuralPorc!$A:$A,$C17)*100</f>
        <v>30.56415319442749</v>
      </c>
      <c r="AA17" s="9"/>
      <c r="AB17" s="6">
        <f>SUMIFS(UrbanPop!$H:$H,UrbanPop!$S:$S,AB$5,UrbanPop!$A:$A,$C17)/1000</f>
        <v>300.19099999999997</v>
      </c>
      <c r="AC17" s="6">
        <f>SUMIFS(UrbanPop!$H:$H,UrbanPop!$S:$S,AC$5,UrbanPop!$A:$A,$C17)/1000</f>
        <v>247.506</v>
      </c>
      <c r="AD17" s="6">
        <f>SUMIFS(UrbanPop!$H:$H,UrbanPop!$S:$S,AD$5,UrbanPop!$A:$A,$C17)/1000</f>
        <v>255.251</v>
      </c>
      <c r="AE17" s="6">
        <f>SUMIFS(UrbanPop!$H:$H,UrbanPop!$S:$S,AE$5,UrbanPop!$A:$A,$C17)/1000</f>
        <v>381.10899999999998</v>
      </c>
      <c r="AF17" s="6">
        <f>SUMIFS(UrbanPop!$H:$H,UrbanPop!$S:$S,AF$5,UrbanPop!$A:$A,$C17)/1000</f>
        <v>447.28399999999999</v>
      </c>
      <c r="AG17" s="5"/>
      <c r="AH17" s="7">
        <f>SUMIFS(UrbanPorc!$H:$H,UrbanPorc!$P:$P,AH$5,UrbanPorc!$A:$A,$C17)*100</f>
        <v>11.665649712085724</v>
      </c>
      <c r="AI17" s="7">
        <f>SUMIFS(UrbanPorc!$H:$H,UrbanPorc!$P:$P,AI$5,UrbanPorc!$A:$A,$C17)*100</f>
        <v>9.7957275807857513</v>
      </c>
      <c r="AJ17" s="7">
        <f>SUMIFS(UrbanPorc!$H:$H,UrbanPorc!$P:$P,AJ$5,UrbanPorc!$A:$A,$C17)*100</f>
        <v>10.2949358522892</v>
      </c>
      <c r="AK17" s="7">
        <f>SUMIFS(UrbanPorc!$H:$H,UrbanPorc!$P:$P,AK$5,UrbanPorc!$A:$A,$C17)*100</f>
        <v>12.838466465473175</v>
      </c>
      <c r="AL17" s="7">
        <f>SUMIFS(UrbanPorc!$H:$H,UrbanPorc!$P:$P,AL$5,UrbanPorc!$A:$A,$C17)*100</f>
        <v>12.773214280605316</v>
      </c>
      <c r="AN17" s="6">
        <f>SUMIFS(SexoPop!$I:$I,SexoPop!$T:$T,AN$5,SexoPop!$A:$A,$C17,SexoPop!$B:$B,2)/1000</f>
        <v>276.83</v>
      </c>
      <c r="AO17" s="6">
        <f>SUMIFS(SexoPop!$I:$I,SexoPop!$T:$T,AO$5,SexoPop!$A:$A,$C17,SexoPop!$B:$B,2)/1000</f>
        <v>261.51</v>
      </c>
      <c r="AP17" s="6">
        <f>SUMIFS(SexoPop!$I:$I,SexoPop!$T:$T,AP$5,SexoPop!$A:$A,$C17,SexoPop!$B:$B,2)/1000</f>
        <v>271.34699999999998</v>
      </c>
      <c r="AQ17" s="6">
        <f>SUMIFS(SexoPop!$I:$I,SexoPop!$T:$T,AQ$5,SexoPop!$A:$A,$C17,SexoPop!$B:$B,2)/1000</f>
        <v>375.17200000000003</v>
      </c>
      <c r="AR17" s="6">
        <f>SUMIFS(SexoPop!$I:$I,SexoPop!$T:$T,AR$5,SexoPop!$A:$A,$C17,SexoPop!$B:$B,2)/1000</f>
        <v>403.37200000000001</v>
      </c>
      <c r="AS17" s="5"/>
      <c r="AT17" s="7">
        <f>SUMIFS(SexoPorc!$I:$I,SexoPorc!$Q:$Q,AT$5,SexoPorc!$A:$A,$C17,SexoPorc!$B:$B,2)*100</f>
        <v>14.764605462551117</v>
      </c>
      <c r="AU17" s="7">
        <f>SUMIFS(SexoPorc!$I:$I,SexoPorc!$Q:$Q,AU$5,SexoPorc!$A:$A,$C17,SexoPorc!$B:$B,2)*100</f>
        <v>14.362889528274536</v>
      </c>
      <c r="AV17" s="7">
        <f>SUMIFS(SexoPorc!$I:$I,SexoPorc!$Q:$Q,AV$5,SexoPorc!$A:$A,$C17,SexoPorc!$B:$B,2)*100</f>
        <v>14.876064658164978</v>
      </c>
      <c r="AW17" s="7">
        <f>SUMIFS(SexoPorc!$I:$I,SexoPorc!$Q:$Q,AW$5,SexoPorc!$A:$A,$C17,SexoPorc!$B:$B,2)*100</f>
        <v>17.261072993278503</v>
      </c>
      <c r="AX17" s="7">
        <f>SUMIFS(SexoPorc!$I:$I,SexoPorc!$Q:$Q,AX$5,SexoPorc!$A:$A,$C17,SexoPorc!$B:$B,2)*100</f>
        <v>16.573603451251984</v>
      </c>
      <c r="AZ17" s="6">
        <f>SUMIFS(SexoPop!$I:$I,SexoPop!$T:$T,AZ$5,SexoPop!$A:$A,$C17,SexoPop!$B:$B,1)/1000</f>
        <v>263.69799999999998</v>
      </c>
      <c r="BA17" s="6">
        <f>SUMIFS(SexoPop!$I:$I,SexoPop!$T:$T,BA$5,SexoPop!$A:$A,$C17,SexoPop!$B:$B,1)/1000</f>
        <v>275.63299999999998</v>
      </c>
      <c r="BB17" s="6">
        <f>SUMIFS(SexoPop!$I:$I,SexoPop!$T:$T,BB$5,SexoPop!$A:$A,$C17,SexoPop!$B:$B,1)/1000</f>
        <v>303.13</v>
      </c>
      <c r="BC17" s="6">
        <f>SUMIFS(SexoPop!$I:$I,SexoPop!$T:$T,BC$5,SexoPop!$A:$A,$C17,SexoPop!$B:$B,1)/1000</f>
        <v>362.00599999999997</v>
      </c>
      <c r="BD17" s="6">
        <f>SUMIFS(SexoPop!$I:$I,SexoPop!$T:$T,BD$5,SexoPop!$A:$A,$C17,SexoPop!$B:$B,1)/1000</f>
        <v>403.49099999999999</v>
      </c>
      <c r="BE17" s="5"/>
      <c r="BF17" s="7">
        <f>SUMIFS(SexoPorc!$I:$I,SexoPorc!$Q:$Q,BF$5,SexoPorc!$A:$A,$C17,SexoPorc!$B:$B,1)*100</f>
        <v>15.243381261825562</v>
      </c>
      <c r="BG17" s="7">
        <f>SUMIFS(SexoPorc!$I:$I,SexoPorc!$Q:$Q,BG$5,SexoPorc!$A:$A,$C17,SexoPorc!$B:$B,1)*100</f>
        <v>15.905576944351196</v>
      </c>
      <c r="BH17" s="7">
        <f>SUMIFS(SexoPorc!$I:$I,SexoPorc!$Q:$Q,BH$5,SexoPorc!$A:$A,$C17,SexoPorc!$B:$B,1)*100</f>
        <v>17.568628489971161</v>
      </c>
      <c r="BI17" s="7">
        <f>SUMIFS(SexoPorc!$I:$I,SexoPorc!$Q:$Q,BI$5,SexoPorc!$A:$A,$C17,SexoPorc!$B:$B,1)*100</f>
        <v>17.830918729305267</v>
      </c>
      <c r="BJ17" s="7">
        <f>SUMIFS(SexoPorc!$I:$I,SexoPorc!$Q:$Q,BJ$5,SexoPorc!$A:$A,$C17,SexoPorc!$B:$B,1)*100</f>
        <v>17.977797985076904</v>
      </c>
    </row>
    <row r="18" spans="3:62" x14ac:dyDescent="0.25">
      <c r="C18" s="5" t="s">
        <v>12</v>
      </c>
      <c r="D18" s="6">
        <f>SUMIFS(EntPop!$H:$H,EntPop!$S:$S,D$5,EntPop!$A:$A,$C18)/1000</f>
        <v>177.864</v>
      </c>
      <c r="E18" s="6">
        <f>SUMIFS(EntPop!$H:$H,EntPop!$S:$S,E$5,EntPop!$A:$A,$C18)/1000</f>
        <v>149.21700000000001</v>
      </c>
      <c r="F18" s="6">
        <f>SUMIFS(EntPop!$H:$H,EntPop!$S:$S,F$5,EntPop!$A:$A,$C18)/1000</f>
        <v>198.08600000000001</v>
      </c>
      <c r="G18" s="6">
        <f>SUMIFS(EntPop!$H:$H,EntPop!$S:$S,G$5,EntPop!$A:$A,$C18)/1000</f>
        <v>284.601</v>
      </c>
      <c r="H18" s="6">
        <f>SUMIFS(EntPop!$H:$H,EntPop!$S:$S,H$5,EntPop!$A:$A,$C18)/1000</f>
        <v>289.76400000000001</v>
      </c>
      <c r="I18" s="5"/>
      <c r="J18" s="7">
        <f>SUMIFS(EntPorc!$H:$H,EntPorc!$P:$P,V$5,EntPorc!$A:$A,$C18)*100</f>
        <v>15.456072986125946</v>
      </c>
      <c r="K18" s="7">
        <f>SUMIFS(EntPorc!$H:$H,EntPorc!$P:$P,W$5,EntPorc!$A:$A,$C18)*100</f>
        <v>13.264192640781403</v>
      </c>
      <c r="L18" s="7">
        <f>SUMIFS(EntPorc!$H:$H,EntPorc!$P:$P,X$5,EntPorc!$A:$A,$C18)*100</f>
        <v>16.568969190120697</v>
      </c>
      <c r="M18" s="7">
        <f>SUMIFS(EntPorc!$H:$H,EntPorc!$P:$P,Y$5,EntPorc!$A:$A,$C18)*100</f>
        <v>19.935820996761322</v>
      </c>
      <c r="N18" s="7">
        <f>SUMIFS(EntPorc!$H:$H,EntPorc!$P:$P,Z$5,EntPorc!$A:$A,$C18)*100</f>
        <v>19.169953465461731</v>
      </c>
      <c r="O18" s="5"/>
      <c r="P18" s="6">
        <f>SUMIFS(RuralPop!$H:$H,RuralPop!$S:$S,P$5,RuralPop!$A:$A,$C18)/1000</f>
        <v>97.126999999999995</v>
      </c>
      <c r="Q18" s="6">
        <f>SUMIFS(RuralPop!$H:$H,RuralPop!$S:$S,Q$5,RuralPop!$A:$A,$C18)/1000</f>
        <v>85.671999999999997</v>
      </c>
      <c r="R18" s="6">
        <f>SUMIFS(RuralPop!$H:$H,RuralPop!$S:$S,R$5,RuralPop!$A:$A,$C18)/1000</f>
        <v>110.476</v>
      </c>
      <c r="S18" s="6">
        <f>SUMIFS(RuralPop!$H:$H,RuralPop!$S:$S,S$5,RuralPop!$A:$A,$C18)/1000</f>
        <v>170.53800000000001</v>
      </c>
      <c r="T18" s="6">
        <f>SUMIFS(RuralPop!$H:$H,RuralPop!$S:$S,T$5,RuralPop!$A:$A,$C18)/1000</f>
        <v>148.131</v>
      </c>
      <c r="U18" s="5"/>
      <c r="V18" s="7">
        <f>SUMIFS(RuralPorc!$H:$H,RuralPorc!$P:$P,V$5,RuralPorc!$A:$A,$C18)*100</f>
        <v>26.731857657432556</v>
      </c>
      <c r="W18" s="7">
        <f>SUMIFS(RuralPorc!$H:$H,RuralPorc!$P:$P,W$5,RuralPorc!$A:$A,$C18)*100</f>
        <v>27.712562680244446</v>
      </c>
      <c r="X18" s="7">
        <f>SUMIFS(RuralPorc!$H:$H,RuralPorc!$P:$P,X$5,RuralPorc!$A:$A,$C18)*100</f>
        <v>27.418163418769836</v>
      </c>
      <c r="Y18" s="7">
        <f>SUMIFS(RuralPorc!$H:$H,RuralPorc!$P:$P,Y$5,RuralPorc!$A:$A,$C18)*100</f>
        <v>35.183948278427124</v>
      </c>
      <c r="Z18" s="7">
        <f>SUMIFS(RuralPorc!$H:$H,RuralPorc!$P:$P,Z$5,RuralPorc!$A:$A,$C18)*100</f>
        <v>31.235778331756592</v>
      </c>
      <c r="AA18" s="9"/>
      <c r="AB18" s="6">
        <f>SUMIFS(UrbanPop!$H:$H,UrbanPop!$S:$S,AB$5,UrbanPop!$A:$A,$C18)/1000</f>
        <v>80.736999999999995</v>
      </c>
      <c r="AC18" s="6">
        <f>SUMIFS(UrbanPop!$H:$H,UrbanPop!$S:$S,AC$5,UrbanPop!$A:$A,$C18)/1000</f>
        <v>63.545000000000002</v>
      </c>
      <c r="AD18" s="6">
        <f>SUMIFS(UrbanPop!$H:$H,UrbanPop!$S:$S,AD$5,UrbanPop!$A:$A,$C18)/1000</f>
        <v>87.61</v>
      </c>
      <c r="AE18" s="6">
        <f>SUMIFS(UrbanPop!$H:$H,UrbanPop!$S:$S,AE$5,UrbanPop!$A:$A,$C18)/1000</f>
        <v>114.063</v>
      </c>
      <c r="AF18" s="6">
        <f>SUMIFS(UrbanPop!$H:$H,UrbanPop!$S:$S,AF$5,UrbanPop!$A:$A,$C18)/1000</f>
        <v>141.63300000000001</v>
      </c>
      <c r="AG18" s="5"/>
      <c r="AH18" s="7">
        <f>SUMIFS(UrbanPorc!$H:$H,UrbanPorc!$P:$P,AH$5,UrbanPorc!$A:$A,$C18)*100</f>
        <v>10.253189504146576</v>
      </c>
      <c r="AI18" s="7">
        <f>SUMIFS(UrbanPorc!$H:$H,UrbanPorc!$P:$P,AI$5,UrbanPorc!$A:$A,$C18)*100</f>
        <v>7.7891334891319275</v>
      </c>
      <c r="AJ18" s="7">
        <f>SUMIFS(UrbanPorc!$H:$H,UrbanPorc!$P:$P,AJ$5,UrbanPorc!$A:$A,$C18)*100</f>
        <v>11.053578555583954</v>
      </c>
      <c r="AK18" s="7">
        <f>SUMIFS(UrbanPorc!$H:$H,UrbanPorc!$P:$P,AK$5,UrbanPorc!$A:$A,$C18)*100</f>
        <v>12.097272276878357</v>
      </c>
      <c r="AL18" s="7">
        <f>SUMIFS(UrbanPorc!$H:$H,UrbanPorc!$P:$P,AL$5,UrbanPorc!$A:$A,$C18)*100</f>
        <v>13.653768599033356</v>
      </c>
      <c r="AN18" s="6">
        <f>SUMIFS(SexoPop!$I:$I,SexoPop!$T:$T,AN$5,SexoPop!$A:$A,$C18,SexoPop!$B:$B,2)/1000</f>
        <v>92.03</v>
      </c>
      <c r="AO18" s="6">
        <f>SUMIFS(SexoPop!$I:$I,SexoPop!$T:$T,AO$5,SexoPop!$A:$A,$C18,SexoPop!$B:$B,2)/1000</f>
        <v>86.072999999999993</v>
      </c>
      <c r="AP18" s="6">
        <f>SUMIFS(SexoPop!$I:$I,SexoPop!$T:$T,AP$5,SexoPop!$A:$A,$C18,SexoPop!$B:$B,2)/1000</f>
        <v>111.66</v>
      </c>
      <c r="AQ18" s="6">
        <f>SUMIFS(SexoPop!$I:$I,SexoPop!$T:$T,AQ$5,SexoPop!$A:$A,$C18,SexoPop!$B:$B,2)/1000</f>
        <v>151.27099999999999</v>
      </c>
      <c r="AR18" s="6">
        <f>SUMIFS(SexoPop!$I:$I,SexoPop!$T:$T,AR$5,SexoPop!$A:$A,$C18,SexoPop!$B:$B,2)/1000</f>
        <v>151.52199999999999</v>
      </c>
      <c r="AS18" s="5"/>
      <c r="AT18" s="7">
        <f>SUMIFS(SexoPorc!$I:$I,SexoPorc!$Q:$Q,AT$5,SexoPorc!$A:$A,$C18,SexoPorc!$B:$B,2)*100</f>
        <v>15.300083160400391</v>
      </c>
      <c r="AU18" s="7">
        <f>SUMIFS(SexoPorc!$I:$I,SexoPorc!$Q:$Q,AU$5,SexoPorc!$A:$A,$C18,SexoPorc!$B:$B,2)*100</f>
        <v>14.745168387889862</v>
      </c>
      <c r="AV18" s="7">
        <f>SUMIFS(SexoPorc!$I:$I,SexoPorc!$Q:$Q,AV$5,SexoPorc!$A:$A,$C18,SexoPorc!$B:$B,2)*100</f>
        <v>18.127447366714478</v>
      </c>
      <c r="AW18" s="7">
        <f>SUMIFS(SexoPorc!$I:$I,SexoPorc!$Q:$Q,AW$5,SexoPorc!$A:$A,$C18,SexoPorc!$B:$B,2)*100</f>
        <v>20.508179068565369</v>
      </c>
      <c r="AX18" s="7">
        <f>SUMIFS(SexoPorc!$I:$I,SexoPorc!$Q:$Q,AX$5,SexoPorc!$A:$A,$C18,SexoPorc!$B:$B,2)*100</f>
        <v>19.106669723987579</v>
      </c>
      <c r="AZ18" s="6">
        <f>SUMIFS(SexoPop!$I:$I,SexoPop!$T:$T,AZ$5,SexoPop!$A:$A,$C18,SexoPop!$B:$B,1)/1000</f>
        <v>85.834000000000003</v>
      </c>
      <c r="BA18" s="6">
        <f>SUMIFS(SexoPop!$I:$I,SexoPop!$T:$T,BA$5,SexoPop!$A:$A,$C18,SexoPop!$B:$B,1)/1000</f>
        <v>63.143999999999998</v>
      </c>
      <c r="BB18" s="6">
        <f>SUMIFS(SexoPop!$I:$I,SexoPop!$T:$T,BB$5,SexoPop!$A:$A,$C18,SexoPop!$B:$B,1)/1000</f>
        <v>86.426000000000002</v>
      </c>
      <c r="BC18" s="6">
        <f>SUMIFS(SexoPop!$I:$I,SexoPop!$T:$T,BC$5,SexoPop!$A:$A,$C18,SexoPop!$B:$B,1)/1000</f>
        <v>133.33000000000001</v>
      </c>
      <c r="BD18" s="6">
        <f>SUMIFS(SexoPop!$I:$I,SexoPop!$T:$T,BD$5,SexoPop!$A:$A,$C18,SexoPop!$B:$B,1)/1000</f>
        <v>138.24199999999999</v>
      </c>
      <c r="BE18" s="5"/>
      <c r="BF18" s="7">
        <f>SUMIFS(SexoPorc!$I:$I,SexoPorc!$Q:$Q,BF$5,SexoPorc!$A:$A,$C18,SexoPorc!$B:$B,1)*100</f>
        <v>15.626893937587738</v>
      </c>
      <c r="BG18" s="7">
        <f>SUMIFS(SexoPorc!$I:$I,SexoPorc!$Q:$Q,BG$5,SexoPorc!$A:$A,$C18,SexoPorc!$B:$B,1)*100</f>
        <v>11.666888743638992</v>
      </c>
      <c r="BH18" s="7">
        <f>SUMIFS(SexoPorc!$I:$I,SexoPorc!$Q:$Q,BH$5,SexoPorc!$A:$A,$C18,SexoPorc!$B:$B,1)*100</f>
        <v>14.912553131580353</v>
      </c>
      <c r="BI18" s="7">
        <f>SUMIFS(SexoPorc!$I:$I,SexoPorc!$Q:$Q,BI$5,SexoPorc!$A:$A,$C18,SexoPorc!$B:$B,1)*100</f>
        <v>19.323945045471191</v>
      </c>
      <c r="BJ18" s="7">
        <f>SUMIFS(SexoPorc!$I:$I,SexoPorc!$Q:$Q,BJ$5,SexoPorc!$A:$A,$C18,SexoPorc!$B:$B,1)*100</f>
        <v>19.239799678325653</v>
      </c>
    </row>
    <row r="19" spans="3:62" x14ac:dyDescent="0.25">
      <c r="C19" s="5" t="s">
        <v>13</v>
      </c>
      <c r="D19" s="6">
        <f>SUMIFS(EntPop!$H:$H,EntPop!$S:$S,D$5,EntPop!$A:$A,$C19)/1000</f>
        <v>150.47800000000001</v>
      </c>
      <c r="E19" s="6">
        <f>SUMIFS(EntPop!$H:$H,EntPop!$S:$S,E$5,EntPop!$A:$A,$C19)/1000</f>
        <v>202.69399999999999</v>
      </c>
      <c r="F19" s="6">
        <f>SUMIFS(EntPop!$H:$H,EntPop!$S:$S,F$5,EntPop!$A:$A,$C19)/1000</f>
        <v>187.43700000000001</v>
      </c>
      <c r="G19" s="6">
        <f>SUMIFS(EntPop!$H:$H,EntPop!$S:$S,G$5,EntPop!$A:$A,$C19)/1000</f>
        <v>251.09399999999999</v>
      </c>
      <c r="H19" s="6">
        <f>SUMIFS(EntPop!$H:$H,EntPop!$S:$S,H$5,EntPop!$A:$A,$C19)/1000</f>
        <v>266.13600000000002</v>
      </c>
      <c r="I19" s="5"/>
      <c r="J19" s="7">
        <f>SUMIFS(EntPorc!$H:$H,EntPorc!$P:$P,V$5,EntPorc!$A:$A,$C19)*100</f>
        <v>11.868417263031006</v>
      </c>
      <c r="K19" s="7">
        <f>SUMIFS(EntPorc!$H:$H,EntPorc!$P:$P,W$5,EntPorc!$A:$A,$C19)*100</f>
        <v>13.289910554885864</v>
      </c>
      <c r="L19" s="7">
        <f>SUMIFS(EntPorc!$H:$H,EntPorc!$P:$P,X$5,EntPorc!$A:$A,$C19)*100</f>
        <v>12.297982722520828</v>
      </c>
      <c r="M19" s="7">
        <f>SUMIFS(EntPorc!$H:$H,EntPorc!$P:$P,Y$5,EntPorc!$A:$A,$C19)*100</f>
        <v>13.479581475257874</v>
      </c>
      <c r="N19" s="7">
        <f>SUMIFS(EntPorc!$H:$H,EntPorc!$P:$P,Z$5,EntPorc!$A:$A,$C19)*100</f>
        <v>12.736602127552032</v>
      </c>
      <c r="O19" s="5"/>
      <c r="P19" s="6">
        <f>SUMIFS(RuralPop!$H:$H,RuralPop!$S:$S,P$5,RuralPop!$A:$A,$C19)/1000</f>
        <v>92.19</v>
      </c>
      <c r="Q19" s="6">
        <f>SUMIFS(RuralPop!$H:$H,RuralPop!$S:$S,Q$5,RuralPop!$A:$A,$C19)/1000</f>
        <v>135.018</v>
      </c>
      <c r="R19" s="6">
        <f>SUMIFS(RuralPop!$H:$H,RuralPop!$S:$S,R$5,RuralPop!$A:$A,$C19)/1000</f>
        <v>122.61799999999999</v>
      </c>
      <c r="S19" s="6">
        <f>SUMIFS(RuralPop!$H:$H,RuralPop!$S:$S,S$5,RuralPop!$A:$A,$C19)/1000</f>
        <v>155.262</v>
      </c>
      <c r="T19" s="6">
        <f>SUMIFS(RuralPop!$H:$H,RuralPop!$S:$S,T$5,RuralPop!$A:$A,$C19)/1000</f>
        <v>177.25</v>
      </c>
      <c r="U19" s="5"/>
      <c r="V19" s="7">
        <f>SUMIFS(RuralPorc!$H:$H,RuralPorc!$P:$P,V$5,RuralPorc!$A:$A,$C19)*100</f>
        <v>16.791616380214691</v>
      </c>
      <c r="W19" s="7">
        <f>SUMIFS(RuralPorc!$H:$H,RuralPorc!$P:$P,W$5,RuralPorc!$A:$A,$C19)*100</f>
        <v>20.738498866558075</v>
      </c>
      <c r="X19" s="7">
        <f>SUMIFS(RuralPorc!$H:$H,RuralPorc!$P:$P,X$5,RuralPorc!$A:$A,$C19)*100</f>
        <v>19.343796372413635</v>
      </c>
      <c r="Y19" s="7">
        <f>SUMIFS(RuralPorc!$H:$H,RuralPorc!$P:$P,Y$5,RuralPorc!$A:$A,$C19)*100</f>
        <v>18.012313544750214</v>
      </c>
      <c r="Z19" s="7">
        <f>SUMIFS(RuralPorc!$H:$H,RuralPorc!$P:$P,Z$5,RuralPorc!$A:$A,$C19)*100</f>
        <v>19.186742603778839</v>
      </c>
      <c r="AA19" s="9"/>
      <c r="AB19" s="6">
        <f>SUMIFS(UrbanPop!$H:$H,UrbanPop!$S:$S,AB$5,UrbanPop!$A:$A,$C19)/1000</f>
        <v>58.287999999999997</v>
      </c>
      <c r="AC19" s="6">
        <f>SUMIFS(UrbanPop!$H:$H,UrbanPop!$S:$S,AC$5,UrbanPop!$A:$A,$C19)/1000</f>
        <v>67.676000000000002</v>
      </c>
      <c r="AD19" s="6">
        <f>SUMIFS(UrbanPop!$H:$H,UrbanPop!$S:$S,AD$5,UrbanPop!$A:$A,$C19)/1000</f>
        <v>64.819000000000003</v>
      </c>
      <c r="AE19" s="6">
        <f>SUMIFS(UrbanPop!$H:$H,UrbanPop!$S:$S,AE$5,UrbanPop!$A:$A,$C19)/1000</f>
        <v>95.831999999999994</v>
      </c>
      <c r="AF19" s="6">
        <f>SUMIFS(UrbanPop!$H:$H,UrbanPop!$S:$S,AF$5,UrbanPop!$A:$A,$C19)/1000</f>
        <v>88.885999999999996</v>
      </c>
      <c r="AG19" s="5"/>
      <c r="AH19" s="7">
        <f>SUMIFS(UrbanPorc!$H:$H,UrbanPorc!$P:$P,AH$5,UrbanPorc!$A:$A,$C19)*100</f>
        <v>8.1083714962005615</v>
      </c>
      <c r="AI19" s="7">
        <f>SUMIFS(UrbanPorc!$H:$H,UrbanPorc!$P:$P,AI$5,UrbanPorc!$A:$A,$C19)*100</f>
        <v>7.7421687543392181</v>
      </c>
      <c r="AJ19" s="7">
        <f>SUMIFS(UrbanPorc!$H:$H,UrbanPorc!$P:$P,AJ$5,UrbanPorc!$A:$A,$C19)*100</f>
        <v>7.281070202589035</v>
      </c>
      <c r="AK19" s="7">
        <f>SUMIFS(UrbanPorc!$H:$H,UrbanPorc!$P:$P,AK$5,UrbanPorc!$A:$A,$C19)*100</f>
        <v>9.5755778253078461</v>
      </c>
      <c r="AL19" s="7">
        <f>SUMIFS(UrbanPorc!$H:$H,UrbanPorc!$P:$P,AL$5,UrbanPorc!$A:$A,$C19)*100</f>
        <v>7.6249741017818451</v>
      </c>
      <c r="AN19" s="6">
        <f>SUMIFS(SexoPop!$I:$I,SexoPop!$T:$T,AN$5,SexoPop!$A:$A,$C19,SexoPop!$B:$B,2)/1000</f>
        <v>78.822999999999993</v>
      </c>
      <c r="AO19" s="6">
        <f>SUMIFS(SexoPop!$I:$I,SexoPop!$T:$T,AO$5,SexoPop!$A:$A,$C19,SexoPop!$B:$B,2)/1000</f>
        <v>97.215999999999994</v>
      </c>
      <c r="AP19" s="6">
        <f>SUMIFS(SexoPop!$I:$I,SexoPop!$T:$T,AP$5,SexoPop!$A:$A,$C19,SexoPop!$B:$B,2)/1000</f>
        <v>93.08</v>
      </c>
      <c r="AQ19" s="6">
        <f>SUMIFS(SexoPop!$I:$I,SexoPop!$T:$T,AQ$5,SexoPop!$A:$A,$C19,SexoPop!$B:$B,2)/1000</f>
        <v>130.05000000000001</v>
      </c>
      <c r="AR19" s="6">
        <f>SUMIFS(SexoPop!$I:$I,SexoPop!$T:$T,AR$5,SexoPop!$A:$A,$C19,SexoPop!$B:$B,2)/1000</f>
        <v>141.49</v>
      </c>
      <c r="AS19" s="5"/>
      <c r="AT19" s="7">
        <f>SUMIFS(SexoPorc!$I:$I,SexoPorc!$Q:$Q,AT$5,SexoPorc!$A:$A,$C19,SexoPorc!$B:$B,2)*100</f>
        <v>12.19622790813446</v>
      </c>
      <c r="AU19" s="7">
        <f>SUMIFS(SexoPorc!$I:$I,SexoPorc!$Q:$Q,AU$5,SexoPorc!$A:$A,$C19,SexoPorc!$B:$B,2)*100</f>
        <v>12.507671117782593</v>
      </c>
      <c r="AV19" s="7">
        <f>SUMIFS(SexoPorc!$I:$I,SexoPorc!$Q:$Q,AV$5,SexoPorc!$A:$A,$C19,SexoPorc!$B:$B,2)*100</f>
        <v>11.746563017368317</v>
      </c>
      <c r="AW19" s="7">
        <f>SUMIFS(SexoPorc!$I:$I,SexoPorc!$Q:$Q,AW$5,SexoPorc!$A:$A,$C19,SexoPorc!$B:$B,2)*100</f>
        <v>13.44568282365799</v>
      </c>
      <c r="AX19" s="7">
        <f>SUMIFS(SexoPorc!$I:$I,SexoPorc!$Q:$Q,AX$5,SexoPorc!$A:$A,$C19,SexoPorc!$B:$B,2)*100</f>
        <v>12.771491706371307</v>
      </c>
      <c r="AZ19" s="6">
        <f>SUMIFS(SexoPop!$I:$I,SexoPop!$T:$T,AZ$5,SexoPop!$A:$A,$C19,SexoPop!$B:$B,1)/1000</f>
        <v>71.655000000000001</v>
      </c>
      <c r="BA19" s="6">
        <f>SUMIFS(SexoPop!$I:$I,SexoPop!$T:$T,BA$5,SexoPop!$A:$A,$C19,SexoPop!$B:$B,1)/1000</f>
        <v>105.47799999999999</v>
      </c>
      <c r="BB19" s="6">
        <f>SUMIFS(SexoPop!$I:$I,SexoPop!$T:$T,BB$5,SexoPop!$A:$A,$C19,SexoPop!$B:$B,1)/1000</f>
        <v>94.356999999999999</v>
      </c>
      <c r="BC19" s="6">
        <f>SUMIFS(SexoPop!$I:$I,SexoPop!$T:$T,BC$5,SexoPop!$A:$A,$C19,SexoPop!$B:$B,1)/1000</f>
        <v>121.044</v>
      </c>
      <c r="BD19" s="6">
        <f>SUMIFS(SexoPop!$I:$I,SexoPop!$T:$T,BD$5,SexoPop!$A:$A,$C19,SexoPop!$B:$B,1)/1000</f>
        <v>124.646</v>
      </c>
      <c r="BE19" s="5"/>
      <c r="BF19" s="7">
        <f>SUMIFS(SexoPorc!$I:$I,SexoPorc!$Q:$Q,BF$5,SexoPorc!$A:$A,$C19,SexoPorc!$B:$B,1)*100</f>
        <v>11.527583748102188</v>
      </c>
      <c r="BG19" s="7">
        <f>SUMIFS(SexoPorc!$I:$I,SexoPorc!$Q:$Q,BG$5,SexoPorc!$A:$A,$C19,SexoPorc!$B:$B,1)*100</f>
        <v>14.10282701253891</v>
      </c>
      <c r="BH19" s="7">
        <f>SUMIFS(SexoPorc!$I:$I,SexoPorc!$Q:$Q,BH$5,SexoPorc!$A:$A,$C19,SexoPorc!$B:$B,1)*100</f>
        <v>12.895128130912781</v>
      </c>
      <c r="BI19" s="7">
        <f>SUMIFS(SexoPorc!$I:$I,SexoPorc!$Q:$Q,BI$5,SexoPorc!$A:$A,$C19,SexoPorc!$B:$B,1)*100</f>
        <v>13.516193628311157</v>
      </c>
      <c r="BJ19" s="7">
        <f>SUMIFS(SexoPorc!$I:$I,SexoPorc!$Q:$Q,BJ$5,SexoPorc!$A:$A,$C19,SexoPorc!$B:$B,1)*100</f>
        <v>12.69722580909729</v>
      </c>
    </row>
    <row r="20" spans="3:62" x14ac:dyDescent="0.25">
      <c r="C20" s="5" t="s">
        <v>14</v>
      </c>
      <c r="D20" s="6">
        <f>SUMIFS(EntPop!$H:$H,EntPop!$S:$S,D$5,EntPop!$A:$A,$C20)/1000</f>
        <v>696.28700000000003</v>
      </c>
      <c r="E20" s="6">
        <f>SUMIFS(EntPop!$H:$H,EntPop!$S:$S,E$5,EntPop!$A:$A,$C20)/1000</f>
        <v>786.62300000000005</v>
      </c>
      <c r="F20" s="6">
        <f>SUMIFS(EntPop!$H:$H,EntPop!$S:$S,F$5,EntPop!$A:$A,$C20)/1000</f>
        <v>747.61699999999996</v>
      </c>
      <c r="G20" s="6">
        <f>SUMIFS(EntPop!$H:$H,EntPop!$S:$S,G$5,EntPop!$A:$A,$C20)/1000</f>
        <v>1037.538</v>
      </c>
      <c r="H20" s="6">
        <f>SUMIFS(EntPop!$H:$H,EntPop!$S:$S,H$5,EntPop!$A:$A,$C20)/1000</f>
        <v>1126.73</v>
      </c>
      <c r="I20" s="5"/>
      <c r="J20" s="7">
        <f>SUMIFS(EntPorc!$H:$H,EntPorc!$P:$P,V$5,EntPorc!$A:$A,$C20)*100</f>
        <v>12.574315071105957</v>
      </c>
      <c r="K20" s="7">
        <f>SUMIFS(EntPorc!$H:$H,EntPorc!$P:$P,W$5,EntPorc!$A:$A,$C20)*100</f>
        <v>13.25179785490036</v>
      </c>
      <c r="L20" s="7">
        <f>SUMIFS(EntPorc!$H:$H,EntPorc!$P:$P,X$5,EntPorc!$A:$A,$C20)*100</f>
        <v>13.003970682621002</v>
      </c>
      <c r="M20" s="7">
        <f>SUMIFS(EntPorc!$H:$H,EntPorc!$P:$P,Y$5,EntPorc!$A:$A,$C20)*100</f>
        <v>15.614056587219238</v>
      </c>
      <c r="N20" s="7">
        <f>SUMIFS(EntPorc!$H:$H,EntPorc!$P:$P,Z$5,EntPorc!$A:$A,$C20)*100</f>
        <v>15.862901508808136</v>
      </c>
      <c r="O20" s="5"/>
      <c r="P20" s="6">
        <f>SUMIFS(RuralPop!$H:$H,RuralPop!$S:$S,P$5,RuralPop!$A:$A,$C20)/1000</f>
        <v>187.25700000000001</v>
      </c>
      <c r="Q20" s="6">
        <f>SUMIFS(RuralPop!$H:$H,RuralPop!$S:$S,Q$5,RuralPop!$A:$A,$C20)/1000</f>
        <v>237.01400000000001</v>
      </c>
      <c r="R20" s="6">
        <f>SUMIFS(RuralPop!$H:$H,RuralPop!$S:$S,R$5,RuralPop!$A:$A,$C20)/1000</f>
        <v>217.10400000000001</v>
      </c>
      <c r="S20" s="6">
        <f>SUMIFS(RuralPop!$H:$H,RuralPop!$S:$S,S$5,RuralPop!$A:$A,$C20)/1000</f>
        <v>318.827</v>
      </c>
      <c r="T20" s="6">
        <f>SUMIFS(RuralPop!$H:$H,RuralPop!$S:$S,T$5,RuralPop!$A:$A,$C20)/1000</f>
        <v>236.29300000000001</v>
      </c>
      <c r="U20" s="5"/>
      <c r="V20" s="7">
        <f>SUMIFS(RuralPorc!$H:$H,RuralPorc!$P:$P,V$5,RuralPorc!$A:$A,$C20)*100</f>
        <v>28.555765748023987</v>
      </c>
      <c r="W20" s="7">
        <f>SUMIFS(RuralPorc!$H:$H,RuralPorc!$P:$P,W$5,RuralPorc!$A:$A,$C20)*100</f>
        <v>26.70225203037262</v>
      </c>
      <c r="X20" s="7">
        <f>SUMIFS(RuralPorc!$H:$H,RuralPorc!$P:$P,X$5,RuralPorc!$A:$A,$C20)*100</f>
        <v>26.745212078094482</v>
      </c>
      <c r="Y20" s="7">
        <f>SUMIFS(RuralPorc!$H:$H,RuralPorc!$P:$P,Y$5,RuralPorc!$A:$A,$C20)*100</f>
        <v>31.287270784378052</v>
      </c>
      <c r="Z20" s="7">
        <f>SUMIFS(RuralPorc!$H:$H,RuralPorc!$P:$P,Z$5,RuralPorc!$A:$A,$C20)*100</f>
        <v>28.488153219223022</v>
      </c>
      <c r="AA20" s="9"/>
      <c r="AB20" s="6">
        <f>SUMIFS(UrbanPop!$H:$H,UrbanPop!$S:$S,AB$5,UrbanPop!$A:$A,$C20)/1000</f>
        <v>509.03</v>
      </c>
      <c r="AC20" s="6">
        <f>SUMIFS(UrbanPop!$H:$H,UrbanPop!$S:$S,AC$5,UrbanPop!$A:$A,$C20)/1000</f>
        <v>549.60900000000004</v>
      </c>
      <c r="AD20" s="6">
        <f>SUMIFS(UrbanPop!$H:$H,UrbanPop!$S:$S,AD$5,UrbanPop!$A:$A,$C20)/1000</f>
        <v>530.51300000000003</v>
      </c>
      <c r="AE20" s="6">
        <f>SUMIFS(UrbanPop!$H:$H,UrbanPop!$S:$S,AE$5,UrbanPop!$A:$A,$C20)/1000</f>
        <v>718.71100000000001</v>
      </c>
      <c r="AF20" s="6">
        <f>SUMIFS(UrbanPop!$H:$H,UrbanPop!$S:$S,AF$5,UrbanPop!$A:$A,$C20)/1000</f>
        <v>890.43700000000001</v>
      </c>
      <c r="AG20" s="5"/>
      <c r="AH20" s="7">
        <f>SUMIFS(UrbanPorc!$H:$H,UrbanPorc!$P:$P,AH$5,UrbanPorc!$A:$A,$C20)*100</f>
        <v>10.427489876747131</v>
      </c>
      <c r="AI20" s="7">
        <f>SUMIFS(UrbanPorc!$H:$H,UrbanPorc!$P:$P,AI$5,UrbanPorc!$A:$A,$C20)*100</f>
        <v>10.886894911527634</v>
      </c>
      <c r="AJ20" s="7">
        <f>SUMIFS(UrbanPorc!$H:$H,UrbanPorc!$P:$P,AJ$5,UrbanPorc!$A:$A,$C20)*100</f>
        <v>10.744795948266983</v>
      </c>
      <c r="AK20" s="7">
        <f>SUMIFS(UrbanPorc!$H:$H,UrbanPorc!$P:$P,AK$5,UrbanPorc!$A:$A,$C20)*100</f>
        <v>12.775117158889771</v>
      </c>
      <c r="AL20" s="7">
        <f>SUMIFS(UrbanPorc!$H:$H,UrbanPorc!$P:$P,AL$5,UrbanPorc!$A:$A,$C20)*100</f>
        <v>14.193664491176605</v>
      </c>
      <c r="AN20" s="6">
        <f>SUMIFS(SexoPop!$I:$I,SexoPop!$T:$T,AN$5,SexoPop!$A:$A,$C20,SexoPop!$B:$B,2)/1000</f>
        <v>356.012</v>
      </c>
      <c r="AO20" s="6">
        <f>SUMIFS(SexoPop!$I:$I,SexoPop!$T:$T,AO$5,SexoPop!$A:$A,$C20,SexoPop!$B:$B,2)/1000</f>
        <v>396.33</v>
      </c>
      <c r="AP20" s="6">
        <f>SUMIFS(SexoPop!$I:$I,SexoPop!$T:$T,AP$5,SexoPop!$A:$A,$C20,SexoPop!$B:$B,2)/1000</f>
        <v>340.18599999999998</v>
      </c>
      <c r="AQ20" s="6">
        <f>SUMIFS(SexoPop!$I:$I,SexoPop!$T:$T,AQ$5,SexoPop!$A:$A,$C20,SexoPop!$B:$B,2)/1000</f>
        <v>514.80200000000002</v>
      </c>
      <c r="AR20" s="6">
        <f>SUMIFS(SexoPop!$I:$I,SexoPop!$T:$T,AR$5,SexoPop!$A:$A,$C20,SexoPop!$B:$B,2)/1000</f>
        <v>488.096</v>
      </c>
      <c r="AS20" s="5"/>
      <c r="AT20" s="7">
        <f>SUMIFS(SexoPorc!$I:$I,SexoPorc!$Q:$Q,AT$5,SexoPorc!$A:$A,$C20,SexoPorc!$B:$B,2)*100</f>
        <v>12.693493068218231</v>
      </c>
      <c r="AU20" s="7">
        <f>SUMIFS(SexoPorc!$I:$I,SexoPorc!$Q:$Q,AU$5,SexoPorc!$A:$A,$C20,SexoPorc!$B:$B,2)*100</f>
        <v>13.177695870399475</v>
      </c>
      <c r="AV20" s="7">
        <f>SUMIFS(SexoPorc!$I:$I,SexoPorc!$Q:$Q,AV$5,SexoPorc!$A:$A,$C20,SexoPorc!$B:$B,2)*100</f>
        <v>11.531157791614532</v>
      </c>
      <c r="AW20" s="7">
        <f>SUMIFS(SexoPorc!$I:$I,SexoPorc!$Q:$Q,AW$5,SexoPorc!$A:$A,$C20,SexoPorc!$B:$B,2)*100</f>
        <v>15.034349262714386</v>
      </c>
      <c r="AX20" s="7">
        <f>SUMIFS(SexoPorc!$I:$I,SexoPorc!$Q:$Q,AX$5,SexoPorc!$A:$A,$C20,SexoPorc!$B:$B,2)*100</f>
        <v>13.317675888538361</v>
      </c>
      <c r="AZ20" s="6">
        <f>SUMIFS(SexoPop!$I:$I,SexoPop!$T:$T,AZ$5,SexoPop!$A:$A,$C20,SexoPop!$B:$B,1)/1000</f>
        <v>340.27499999999998</v>
      </c>
      <c r="BA20" s="6">
        <f>SUMIFS(SexoPop!$I:$I,SexoPop!$T:$T,BA$5,SexoPop!$A:$A,$C20,SexoPop!$B:$B,1)/1000</f>
        <v>390.29300000000001</v>
      </c>
      <c r="BB20" s="6">
        <f>SUMIFS(SexoPop!$I:$I,SexoPop!$T:$T,BB$5,SexoPop!$A:$A,$C20,SexoPop!$B:$B,1)/1000</f>
        <v>407.43099999999998</v>
      </c>
      <c r="BC20" s="6">
        <f>SUMIFS(SexoPop!$I:$I,SexoPop!$T:$T,BC$5,SexoPop!$A:$A,$C20,SexoPop!$B:$B,1)/1000</f>
        <v>522.73599999999999</v>
      </c>
      <c r="BD20" s="6">
        <f>SUMIFS(SexoPop!$I:$I,SexoPop!$T:$T,BD$5,SexoPop!$A:$A,$C20,SexoPop!$B:$B,1)/1000</f>
        <v>638.63400000000001</v>
      </c>
      <c r="BE20" s="5"/>
      <c r="BF20" s="7">
        <f>SUMIFS(SexoPorc!$I:$I,SexoPorc!$Q:$Q,BF$5,SexoPorc!$A:$A,$C20,SexoPorc!$B:$B,1)*100</f>
        <v>12.451998144388199</v>
      </c>
      <c r="BG20" s="7">
        <f>SUMIFS(SexoPorc!$I:$I,SexoPorc!$Q:$Q,BG$5,SexoPorc!$A:$A,$C20,SexoPorc!$B:$B,1)*100</f>
        <v>13.327904045581818</v>
      </c>
      <c r="BH20" s="7">
        <f>SUMIFS(SexoPorc!$I:$I,SexoPorc!$Q:$Q,BH$5,SexoPorc!$A:$A,$C20,SexoPorc!$B:$B,1)*100</f>
        <v>14.556315541267395</v>
      </c>
      <c r="BI20" s="7">
        <f>SUMIFS(SexoPorc!$I:$I,SexoPorc!$Q:$Q,BI$5,SexoPorc!$A:$A,$C20,SexoPorc!$B:$B,1)*100</f>
        <v>16.230383515357971</v>
      </c>
      <c r="BJ20" s="7">
        <f>SUMIFS(SexoPorc!$I:$I,SexoPorc!$Q:$Q,BJ$5,SexoPorc!$A:$A,$C20,SexoPorc!$B:$B,1)*100</f>
        <v>18.576276302337646</v>
      </c>
    </row>
    <row r="21" spans="3:62" x14ac:dyDescent="0.25">
      <c r="C21" s="5" t="s">
        <v>15</v>
      </c>
      <c r="D21" s="6">
        <f>SUMIFS(EntPop!$H:$H,EntPop!$S:$S,D$5,EntPop!$A:$A,$C21)/1000</f>
        <v>675.41300000000001</v>
      </c>
      <c r="E21" s="6">
        <f>SUMIFS(EntPop!$H:$H,EntPop!$S:$S,E$5,EntPop!$A:$A,$C21)/1000</f>
        <v>878.06</v>
      </c>
      <c r="F21" s="6">
        <f>SUMIFS(EntPop!$H:$H,EntPop!$S:$S,F$5,EntPop!$A:$A,$C21)/1000</f>
        <v>612.20399999999995</v>
      </c>
      <c r="G21" s="6">
        <f>SUMIFS(EntPop!$H:$H,EntPop!$S:$S,G$5,EntPop!$A:$A,$C21)/1000</f>
        <v>911.15200000000004</v>
      </c>
      <c r="H21" s="6">
        <f>SUMIFS(EntPop!$H:$H,EntPop!$S:$S,H$5,EntPop!$A:$A,$C21)/1000</f>
        <v>1261.048</v>
      </c>
      <c r="I21" s="5"/>
      <c r="J21" s="7">
        <f>SUMIFS(EntPorc!$H:$H,EntPorc!$P:$P,V$5,EntPorc!$A:$A,$C21)*100</f>
        <v>7.6727978885173798</v>
      </c>
      <c r="K21" s="7">
        <f>SUMIFS(EntPorc!$H:$H,EntPorc!$P:$P,W$5,EntPorc!$A:$A,$C21)*100</f>
        <v>8.9532040059566498</v>
      </c>
      <c r="L21" s="7">
        <f>SUMIFS(EntPorc!$H:$H,EntPorc!$P:$P,X$5,EntPorc!$A:$A,$C21)*100</f>
        <v>7.012486457824707</v>
      </c>
      <c r="M21" s="7">
        <f>SUMIFS(EntPorc!$H:$H,EntPorc!$P:$P,Y$5,EntPorc!$A:$A,$C21)*100</f>
        <v>9.2076756060123444</v>
      </c>
      <c r="N21" s="7">
        <f>SUMIFS(EntPorc!$H:$H,EntPorc!$P:$P,Z$5,EntPorc!$A:$A,$C21)*100</f>
        <v>10.338590294122696</v>
      </c>
      <c r="O21" s="5"/>
      <c r="P21" s="6">
        <f>SUMIFS(RuralPop!$H:$H,RuralPop!$S:$S,P$5,RuralPop!$A:$A,$C21)/1000</f>
        <v>171.637</v>
      </c>
      <c r="Q21" s="6">
        <f>SUMIFS(RuralPop!$H:$H,RuralPop!$S:$S,Q$5,RuralPop!$A:$A,$C21)/1000</f>
        <v>241.328</v>
      </c>
      <c r="R21" s="6">
        <f>SUMIFS(RuralPop!$H:$H,RuralPop!$S:$S,R$5,RuralPop!$A:$A,$C21)/1000</f>
        <v>209.268</v>
      </c>
      <c r="S21" s="6">
        <f>SUMIFS(RuralPop!$H:$H,RuralPop!$S:$S,S$5,RuralPop!$A:$A,$C21)/1000</f>
        <v>315.70400000000001</v>
      </c>
      <c r="T21" s="6">
        <f>SUMIFS(RuralPop!$H:$H,RuralPop!$S:$S,T$5,RuralPop!$A:$A,$C21)/1000</f>
        <v>335.85399999999998</v>
      </c>
      <c r="U21" s="5"/>
      <c r="V21" s="7">
        <f>SUMIFS(RuralPorc!$H:$H,RuralPorc!$P:$P,V$5,RuralPorc!$A:$A,$C21)*100</f>
        <v>18.021921813488007</v>
      </c>
      <c r="W21" s="7">
        <f>SUMIFS(RuralPorc!$H:$H,RuralPorc!$P:$P,W$5,RuralPorc!$A:$A,$C21)*100</f>
        <v>19.781972467899323</v>
      </c>
      <c r="X21" s="7">
        <f>SUMIFS(RuralPorc!$H:$H,RuralPorc!$P:$P,X$5,RuralPorc!$A:$A,$C21)*100</f>
        <v>23.123331367969513</v>
      </c>
      <c r="Y21" s="7">
        <f>SUMIFS(RuralPorc!$H:$H,RuralPorc!$P:$P,Y$5,RuralPorc!$A:$A,$C21)*100</f>
        <v>22.264018654823303</v>
      </c>
      <c r="Z21" s="7">
        <f>SUMIFS(RuralPorc!$H:$H,RuralPorc!$P:$P,Z$5,RuralPorc!$A:$A,$C21)*100</f>
        <v>21.70252799987793</v>
      </c>
      <c r="AA21" s="9"/>
      <c r="AB21" s="6">
        <f>SUMIFS(UrbanPop!$H:$H,UrbanPop!$S:$S,AB$5,UrbanPop!$A:$A,$C21)/1000</f>
        <v>503.77600000000001</v>
      </c>
      <c r="AC21" s="6">
        <f>SUMIFS(UrbanPop!$H:$H,UrbanPop!$S:$S,AC$5,UrbanPop!$A:$A,$C21)/1000</f>
        <v>636.73199999999997</v>
      </c>
      <c r="AD21" s="6">
        <f>SUMIFS(UrbanPop!$H:$H,UrbanPop!$S:$S,AD$5,UrbanPop!$A:$A,$C21)/1000</f>
        <v>402.93599999999998</v>
      </c>
      <c r="AE21" s="6">
        <f>SUMIFS(UrbanPop!$H:$H,UrbanPop!$S:$S,AE$5,UrbanPop!$A:$A,$C21)/1000</f>
        <v>595.44799999999998</v>
      </c>
      <c r="AF21" s="6">
        <f>SUMIFS(UrbanPop!$H:$H,UrbanPop!$S:$S,AF$5,UrbanPop!$A:$A,$C21)/1000</f>
        <v>925.19399999999996</v>
      </c>
      <c r="AG21" s="5"/>
      <c r="AH21" s="7">
        <f>SUMIFS(UrbanPorc!$H:$H,UrbanPorc!$P:$P,AH$5,UrbanPorc!$A:$A,$C21)*100</f>
        <v>6.4172700047492981</v>
      </c>
      <c r="AI21" s="7">
        <f>SUMIFS(UrbanPorc!$H:$H,UrbanPorc!$P:$P,AI$5,UrbanPorc!$A:$A,$C21)*100</f>
        <v>7.4148312211036682</v>
      </c>
      <c r="AJ21" s="7">
        <f>SUMIFS(UrbanPorc!$H:$H,UrbanPorc!$P:$P,AJ$5,UrbanPorc!$A:$A,$C21)*100</f>
        <v>5.1492162048816681</v>
      </c>
      <c r="AK21" s="7">
        <f>SUMIFS(UrbanPorc!$H:$H,UrbanPorc!$P:$P,AK$5,UrbanPorc!$A:$A,$C21)*100</f>
        <v>7.0238061249256134</v>
      </c>
      <c r="AL21" s="7">
        <f>SUMIFS(UrbanPorc!$H:$H,UrbanPorc!$P:$P,AL$5,UrbanPorc!$A:$A,$C21)*100</f>
        <v>8.6873076856136322</v>
      </c>
      <c r="AN21" s="6">
        <f>SUMIFS(SexoPop!$I:$I,SexoPop!$T:$T,AN$5,SexoPop!$A:$A,$C21,SexoPop!$B:$B,2)/1000</f>
        <v>359.125</v>
      </c>
      <c r="AO21" s="6">
        <f>SUMIFS(SexoPop!$I:$I,SexoPop!$T:$T,AO$5,SexoPop!$A:$A,$C21,SexoPop!$B:$B,2)/1000</f>
        <v>449.66500000000002</v>
      </c>
      <c r="AP21" s="6">
        <f>SUMIFS(SexoPop!$I:$I,SexoPop!$T:$T,AP$5,SexoPop!$A:$A,$C21,SexoPop!$B:$B,2)/1000</f>
        <v>330.44400000000002</v>
      </c>
      <c r="AQ21" s="6">
        <f>SUMIFS(SexoPop!$I:$I,SexoPop!$T:$T,AQ$5,SexoPop!$A:$A,$C21,SexoPop!$B:$B,2)/1000</f>
        <v>462.077</v>
      </c>
      <c r="AR21" s="6">
        <f>SUMIFS(SexoPop!$I:$I,SexoPop!$T:$T,AR$5,SexoPop!$A:$A,$C21,SexoPop!$B:$B,2)/1000</f>
        <v>681.92399999999998</v>
      </c>
      <c r="AS21" s="5"/>
      <c r="AT21" s="7">
        <f>SUMIFS(SexoPorc!$I:$I,SexoPorc!$Q:$Q,AT$5,SexoPorc!$A:$A,$C21,SexoPorc!$B:$B,2)*100</f>
        <v>7.9302370548248291</v>
      </c>
      <c r="AU21" s="7">
        <f>SUMIFS(SexoPorc!$I:$I,SexoPorc!$Q:$Q,AU$5,SexoPorc!$A:$A,$C21,SexoPorc!$B:$B,2)*100</f>
        <v>9.0576983988285065</v>
      </c>
      <c r="AV21" s="7">
        <f>SUMIFS(SexoPorc!$I:$I,SexoPorc!$Q:$Q,AV$5,SexoPorc!$A:$A,$C21,SexoPorc!$B:$B,2)*100</f>
        <v>7.4196606874465942</v>
      </c>
      <c r="AW21" s="7">
        <f>SUMIFS(SexoPorc!$I:$I,SexoPorc!$Q:$Q,AW$5,SexoPorc!$A:$A,$C21,SexoPorc!$B:$B,2)*100</f>
        <v>9.0961813926696777</v>
      </c>
      <c r="AX21" s="7">
        <f>SUMIFS(SexoPorc!$I:$I,SexoPorc!$Q:$Q,AX$5,SexoPorc!$A:$A,$C21,SexoPorc!$B:$B,2)*100</f>
        <v>10.939022153615952</v>
      </c>
      <c r="AZ21" s="6">
        <f>SUMIFS(SexoPop!$I:$I,SexoPop!$T:$T,AZ$5,SexoPop!$A:$A,$C21,SexoPop!$B:$B,1)/1000</f>
        <v>316.28800000000001</v>
      </c>
      <c r="BA21" s="6">
        <f>SUMIFS(SexoPop!$I:$I,SexoPop!$T:$T,BA$5,SexoPop!$A:$A,$C21,SexoPop!$B:$B,1)/1000</f>
        <v>428.39499999999998</v>
      </c>
      <c r="BB21" s="6">
        <f>SUMIFS(SexoPop!$I:$I,SexoPop!$T:$T,BB$5,SexoPop!$A:$A,$C21,SexoPop!$B:$B,1)/1000</f>
        <v>281.76</v>
      </c>
      <c r="BC21" s="6">
        <f>SUMIFS(SexoPop!$I:$I,SexoPop!$T:$T,BC$5,SexoPop!$A:$A,$C21,SexoPop!$B:$B,1)/1000</f>
        <v>449.07499999999999</v>
      </c>
      <c r="BD21" s="6">
        <f>SUMIFS(SexoPop!$I:$I,SexoPop!$T:$T,BD$5,SexoPop!$A:$A,$C21,SexoPop!$B:$B,1)/1000</f>
        <v>579.12400000000002</v>
      </c>
      <c r="BE21" s="5"/>
      <c r="BF21" s="7">
        <f>SUMIFS(SexoPorc!$I:$I,SexoPorc!$Q:$Q,BF$5,SexoPorc!$A:$A,$C21,SexoPorc!$B:$B,1)*100</f>
        <v>7.4000351130962372</v>
      </c>
      <c r="BG21" s="7">
        <f>SUMIFS(SexoPorc!$I:$I,SexoPorc!$Q:$Q,BG$5,SexoPorc!$A:$A,$C21,SexoPorc!$B:$B,1)*100</f>
        <v>8.8460847735404968</v>
      </c>
      <c r="BH21" s="7">
        <f>SUMIFS(SexoPorc!$I:$I,SexoPorc!$Q:$Q,BH$5,SexoPorc!$A:$A,$C21,SexoPorc!$B:$B,1)*100</f>
        <v>6.58845454454422</v>
      </c>
      <c r="BI21" s="7">
        <f>SUMIFS(SexoPorc!$I:$I,SexoPorc!$Q:$Q,BI$5,SexoPorc!$A:$A,$C21,SexoPorc!$B:$B,1)*100</f>
        <v>9.3252882361412048</v>
      </c>
      <c r="BJ21" s="7">
        <f>SUMIFS(SexoPorc!$I:$I,SexoPorc!$Q:$Q,BJ$5,SexoPorc!$A:$A,$C21,SexoPorc!$B:$B,1)*100</f>
        <v>9.7109489142894745</v>
      </c>
    </row>
    <row r="22" spans="3:62" x14ac:dyDescent="0.25">
      <c r="C22" s="5" t="s">
        <v>16</v>
      </c>
      <c r="D22" s="6">
        <f>SUMIFS(EntPop!$H:$H,EntPop!$S:$S,D$5,EntPop!$A:$A,$C22)/1000</f>
        <v>392.53699999999998</v>
      </c>
      <c r="E22" s="6">
        <f>SUMIFS(EntPop!$H:$H,EntPop!$S:$S,E$5,EntPop!$A:$A,$C22)/1000</f>
        <v>501.89</v>
      </c>
      <c r="F22" s="6">
        <f>SUMIFS(EntPop!$H:$H,EntPop!$S:$S,F$5,EntPop!$A:$A,$C22)/1000</f>
        <v>597.11800000000005</v>
      </c>
      <c r="G22" s="6">
        <f>SUMIFS(EntPop!$H:$H,EntPop!$S:$S,G$5,EntPop!$A:$A,$C22)/1000</f>
        <v>657.33100000000002</v>
      </c>
      <c r="H22" s="6">
        <f>SUMIFS(EntPop!$H:$H,EntPop!$S:$S,H$5,EntPop!$A:$A,$C22)/1000</f>
        <v>682.97</v>
      </c>
      <c r="I22" s="5"/>
      <c r="J22" s="7">
        <f>SUMIFS(EntPorc!$H:$H,EntPorc!$P:$P,V$5,EntPorc!$A:$A,$C22)*100</f>
        <v>19.094300270080566</v>
      </c>
      <c r="K22" s="7">
        <f>SUMIFS(EntPorc!$H:$H,EntPorc!$P:$P,W$5,EntPorc!$A:$A,$C22)*100</f>
        <v>20.025695860385895</v>
      </c>
      <c r="L22" s="7">
        <f>SUMIFS(EntPorc!$H:$H,EntPorc!$P:$P,X$5,EntPorc!$A:$A,$C22)*100</f>
        <v>22.44672030210495</v>
      </c>
      <c r="M22" s="7">
        <f>SUMIFS(EntPorc!$H:$H,EntPorc!$P:$P,Y$5,EntPorc!$A:$A,$C22)*100</f>
        <v>22.824983298778534</v>
      </c>
      <c r="N22" s="7">
        <f>SUMIFS(EntPorc!$H:$H,EntPorc!$P:$P,Z$5,EntPorc!$A:$A,$C22)*100</f>
        <v>21.046347916126251</v>
      </c>
      <c r="O22" s="5"/>
      <c r="P22" s="6">
        <f>SUMIFS(RuralPop!$H:$H,RuralPop!$S:$S,P$5,RuralPop!$A:$A,$C22)/1000</f>
        <v>161.114</v>
      </c>
      <c r="Q22" s="6">
        <f>SUMIFS(RuralPop!$H:$H,RuralPop!$S:$S,Q$5,RuralPop!$A:$A,$C22)/1000</f>
        <v>257.786</v>
      </c>
      <c r="R22" s="6">
        <f>SUMIFS(RuralPop!$H:$H,RuralPop!$S:$S,R$5,RuralPop!$A:$A,$C22)/1000</f>
        <v>289.21600000000001</v>
      </c>
      <c r="S22" s="6">
        <f>SUMIFS(RuralPop!$H:$H,RuralPop!$S:$S,S$5,RuralPop!$A:$A,$C22)/1000</f>
        <v>321.00799999999998</v>
      </c>
      <c r="T22" s="6">
        <f>SUMIFS(RuralPop!$H:$H,RuralPop!$S:$S,T$5,RuralPop!$A:$A,$C22)/1000</f>
        <v>323.03199999999998</v>
      </c>
      <c r="U22" s="5"/>
      <c r="V22" s="7">
        <f>SUMIFS(RuralPorc!$H:$H,RuralPorc!$P:$P,V$5,RuralPorc!$A:$A,$C22)*100</f>
        <v>29.958254098892212</v>
      </c>
      <c r="W22" s="7">
        <f>SUMIFS(RuralPorc!$H:$H,RuralPorc!$P:$P,W$5,RuralPorc!$A:$A,$C22)*100</f>
        <v>30.359375476837158</v>
      </c>
      <c r="X22" s="7">
        <f>SUMIFS(RuralPorc!$H:$H,RuralPorc!$P:$P,X$5,RuralPorc!$A:$A,$C22)*100</f>
        <v>34.227028489112854</v>
      </c>
      <c r="Y22" s="7">
        <f>SUMIFS(RuralPorc!$H:$H,RuralPorc!$P:$P,Y$5,RuralPorc!$A:$A,$C22)*100</f>
        <v>33.314168453216553</v>
      </c>
      <c r="Z22" s="7">
        <f>SUMIFS(RuralPorc!$H:$H,RuralPorc!$P:$P,Z$5,RuralPorc!$A:$A,$C22)*100</f>
        <v>32.395103573799133</v>
      </c>
      <c r="AA22" s="9"/>
      <c r="AB22" s="6">
        <f>SUMIFS(UrbanPop!$H:$H,UrbanPop!$S:$S,AB$5,UrbanPop!$A:$A,$C22)/1000</f>
        <v>231.423</v>
      </c>
      <c r="AC22" s="6">
        <f>SUMIFS(UrbanPop!$H:$H,UrbanPop!$S:$S,AC$5,UrbanPop!$A:$A,$C22)/1000</f>
        <v>244.10400000000001</v>
      </c>
      <c r="AD22" s="6">
        <f>SUMIFS(UrbanPop!$H:$H,UrbanPop!$S:$S,AD$5,UrbanPop!$A:$A,$C22)/1000</f>
        <v>307.90199999999999</v>
      </c>
      <c r="AE22" s="6">
        <f>SUMIFS(UrbanPop!$H:$H,UrbanPop!$S:$S,AE$5,UrbanPop!$A:$A,$C22)/1000</f>
        <v>336.32299999999998</v>
      </c>
      <c r="AF22" s="6">
        <f>SUMIFS(UrbanPop!$H:$H,UrbanPop!$S:$S,AF$5,UrbanPop!$A:$A,$C22)/1000</f>
        <v>359.93799999999999</v>
      </c>
      <c r="AG22" s="5"/>
      <c r="AH22" s="7">
        <f>SUMIFS(UrbanPorc!$H:$H,UrbanPorc!$P:$P,AH$5,UrbanPorc!$A:$A,$C22)*100</f>
        <v>15.245397388935089</v>
      </c>
      <c r="AI22" s="7">
        <f>SUMIFS(UrbanPorc!$H:$H,UrbanPorc!$P:$P,AI$5,UrbanPorc!$A:$A,$C22)*100</f>
        <v>14.730662107467651</v>
      </c>
      <c r="AJ22" s="7">
        <f>SUMIFS(UrbanPorc!$H:$H,UrbanPorc!$P:$P,AJ$5,UrbanPorc!$A:$A,$C22)*100</f>
        <v>16.962765157222748</v>
      </c>
      <c r="AK22" s="7">
        <f>SUMIFS(UrbanPorc!$H:$H,UrbanPorc!$P:$P,AK$5,UrbanPorc!$A:$A,$C22)*100</f>
        <v>17.550672590732574</v>
      </c>
      <c r="AL22" s="7">
        <f>SUMIFS(UrbanPorc!$H:$H,UrbanPorc!$P:$P,AL$5,UrbanPorc!$A:$A,$C22)*100</f>
        <v>16.012096405029297</v>
      </c>
      <c r="AN22" s="6">
        <f>SUMIFS(SexoPop!$I:$I,SexoPop!$T:$T,AN$5,SexoPop!$A:$A,$C22,SexoPop!$B:$B,2)/1000</f>
        <v>195.626</v>
      </c>
      <c r="AO22" s="6">
        <f>SUMIFS(SexoPop!$I:$I,SexoPop!$T:$T,AO$5,SexoPop!$A:$A,$C22,SexoPop!$B:$B,2)/1000</f>
        <v>245.33500000000001</v>
      </c>
      <c r="AP22" s="6">
        <f>SUMIFS(SexoPop!$I:$I,SexoPop!$T:$T,AP$5,SexoPop!$A:$A,$C22,SexoPop!$B:$B,2)/1000</f>
        <v>300.08100000000002</v>
      </c>
      <c r="AQ22" s="6">
        <f>SUMIFS(SexoPop!$I:$I,SexoPop!$T:$T,AQ$5,SexoPop!$A:$A,$C22,SexoPop!$B:$B,2)/1000</f>
        <v>332.43299999999999</v>
      </c>
      <c r="AR22" s="6">
        <f>SUMIFS(SexoPop!$I:$I,SexoPop!$T:$T,AR$5,SexoPop!$A:$A,$C22,SexoPop!$B:$B,2)/1000</f>
        <v>321.54700000000003</v>
      </c>
      <c r="AS22" s="5"/>
      <c r="AT22" s="7">
        <f>SUMIFS(SexoPorc!$I:$I,SexoPorc!$Q:$Q,AT$5,SexoPorc!$A:$A,$C22,SexoPorc!$B:$B,2)*100</f>
        <v>19.033339619636536</v>
      </c>
      <c r="AU22" s="7">
        <f>SUMIFS(SexoPorc!$I:$I,SexoPorc!$Q:$Q,AU$5,SexoPorc!$A:$A,$C22,SexoPorc!$B:$B,2)*100</f>
        <v>19.148068130016327</v>
      </c>
      <c r="AV22" s="7">
        <f>SUMIFS(SexoPorc!$I:$I,SexoPorc!$Q:$Q,AV$5,SexoPorc!$A:$A,$C22,SexoPorc!$B:$B,2)*100</f>
        <v>22.143568098545074</v>
      </c>
      <c r="AW22" s="7">
        <f>SUMIFS(SexoPorc!$I:$I,SexoPorc!$Q:$Q,AW$5,SexoPorc!$A:$A,$C22,SexoPorc!$B:$B,2)*100</f>
        <v>22.244192659854889</v>
      </c>
      <c r="AX22" s="7">
        <f>SUMIFS(SexoPorc!$I:$I,SexoPorc!$Q:$Q,AX$5,SexoPorc!$A:$A,$C22,SexoPorc!$B:$B,2)*100</f>
        <v>19.013455510139465</v>
      </c>
      <c r="AZ22" s="6">
        <f>SUMIFS(SexoPop!$I:$I,SexoPop!$T:$T,AZ$5,SexoPop!$A:$A,$C22,SexoPop!$B:$B,1)/1000</f>
        <v>196.911</v>
      </c>
      <c r="BA22" s="6">
        <f>SUMIFS(SexoPop!$I:$I,SexoPop!$T:$T,BA$5,SexoPop!$A:$A,$C22,SexoPop!$B:$B,1)/1000</f>
        <v>256.55500000000001</v>
      </c>
      <c r="BB22" s="6">
        <f>SUMIFS(SexoPop!$I:$I,SexoPop!$T:$T,BB$5,SexoPop!$A:$A,$C22,SexoPop!$B:$B,1)/1000</f>
        <v>297.03699999999998</v>
      </c>
      <c r="BC22" s="6">
        <f>SUMIFS(SexoPop!$I:$I,SexoPop!$T:$T,BC$5,SexoPop!$A:$A,$C22,SexoPop!$B:$B,1)/1000</f>
        <v>324.89800000000002</v>
      </c>
      <c r="BD22" s="6">
        <f>SUMIFS(SexoPop!$I:$I,SexoPop!$T:$T,BD$5,SexoPop!$A:$A,$C22,SexoPop!$B:$B,1)/1000</f>
        <v>361.423</v>
      </c>
      <c r="BE22" s="5"/>
      <c r="BF22" s="7">
        <f>SUMIFS(SexoPorc!$I:$I,SexoPorc!$Q:$Q,BF$5,SexoPorc!$A:$A,$C22,SexoPorc!$B:$B,1)*100</f>
        <v>19.155250489711761</v>
      </c>
      <c r="BG22" s="7">
        <f>SUMIFS(SexoPorc!$I:$I,SexoPorc!$Q:$Q,BG$5,SexoPorc!$A:$A,$C22,SexoPorc!$B:$B,1)*100</f>
        <v>20.943641662597656</v>
      </c>
      <c r="BH22" s="7">
        <f>SUMIFS(SexoPorc!$I:$I,SexoPorc!$Q:$Q,BH$5,SexoPorc!$A:$A,$C22,SexoPorc!$B:$B,1)*100</f>
        <v>22.761525213718414</v>
      </c>
      <c r="BI22" s="7">
        <f>SUMIFS(SexoPorc!$I:$I,SexoPorc!$Q:$Q,BI$5,SexoPorc!$A:$A,$C22,SexoPorc!$B:$B,1)*100</f>
        <v>23.4514981508255</v>
      </c>
      <c r="BJ22" s="7">
        <f>SUMIFS(SexoPorc!$I:$I,SexoPorc!$Q:$Q,BJ$5,SexoPorc!$A:$A,$C22,SexoPorc!$B:$B,1)*100</f>
        <v>23.258775472640991</v>
      </c>
    </row>
    <row r="23" spans="3:62" x14ac:dyDescent="0.25">
      <c r="C23" s="5" t="s">
        <v>17</v>
      </c>
      <c r="D23" s="6">
        <f>SUMIFS(EntPop!$H:$H,EntPop!$S:$S,D$5,EntPop!$A:$A,$C23)/1000</f>
        <v>109.069</v>
      </c>
      <c r="E23" s="6">
        <f>SUMIFS(EntPop!$H:$H,EntPop!$S:$S,E$5,EntPop!$A:$A,$C23)/1000</f>
        <v>114.13</v>
      </c>
      <c r="F23" s="6">
        <f>SUMIFS(EntPop!$H:$H,EntPop!$S:$S,F$5,EntPop!$A:$A,$C23)/1000</f>
        <v>105.866</v>
      </c>
      <c r="G23" s="6">
        <f>SUMIFS(EntPop!$H:$H,EntPop!$S:$S,G$5,EntPop!$A:$A,$C23)/1000</f>
        <v>144.87100000000001</v>
      </c>
      <c r="H23" s="6">
        <f>SUMIFS(EntPop!$H:$H,EntPop!$S:$S,H$5,EntPop!$A:$A,$C23)/1000</f>
        <v>150.328</v>
      </c>
      <c r="I23" s="5"/>
      <c r="J23" s="7">
        <f>SUMIFS(EntPorc!$H:$H,EntPorc!$P:$P,V$5,EntPorc!$A:$A,$C23)*100</f>
        <v>10.68008691072464</v>
      </c>
      <c r="K23" s="7">
        <f>SUMIFS(EntPorc!$H:$H,EntPorc!$P:$P,W$5,EntPorc!$A:$A,$C23)*100</f>
        <v>11.299888044595718</v>
      </c>
      <c r="L23" s="7">
        <f>SUMIFS(EntPorc!$H:$H,EntPorc!$P:$P,X$5,EntPorc!$A:$A,$C23)*100</f>
        <v>10.921372473239899</v>
      </c>
      <c r="M23" s="7">
        <f>SUMIFS(EntPorc!$H:$H,EntPorc!$P:$P,Y$5,EntPorc!$A:$A,$C23)*100</f>
        <v>12.229146808385849</v>
      </c>
      <c r="N23" s="7">
        <f>SUMIFS(EntPorc!$H:$H,EntPorc!$P:$P,Z$5,EntPorc!$A:$A,$C23)*100</f>
        <v>11.792530864477158</v>
      </c>
      <c r="O23" s="5"/>
      <c r="P23" s="6">
        <f>SUMIFS(RuralPop!$H:$H,RuralPop!$S:$S,P$5,RuralPop!$A:$A,$C23)/1000</f>
        <v>33.728999999999999</v>
      </c>
      <c r="Q23" s="6">
        <f>SUMIFS(RuralPop!$H:$H,RuralPop!$S:$S,Q$5,RuralPop!$A:$A,$C23)/1000</f>
        <v>46.860999999999997</v>
      </c>
      <c r="R23" s="6">
        <f>SUMIFS(RuralPop!$H:$H,RuralPop!$S:$S,R$5,RuralPop!$A:$A,$C23)/1000</f>
        <v>33.753999999999998</v>
      </c>
      <c r="S23" s="6">
        <f>SUMIFS(RuralPop!$H:$H,RuralPop!$S:$S,S$5,RuralPop!$A:$A,$C23)/1000</f>
        <v>62.841000000000001</v>
      </c>
      <c r="T23" s="6">
        <f>SUMIFS(RuralPop!$H:$H,RuralPop!$S:$S,T$5,RuralPop!$A:$A,$C23)/1000</f>
        <v>42.122999999999998</v>
      </c>
      <c r="U23" s="5"/>
      <c r="V23" s="7">
        <f>SUMIFS(RuralPorc!$H:$H,RuralPorc!$P:$P,V$5,RuralPorc!$A:$A,$C23)*100</f>
        <v>20.734870433807373</v>
      </c>
      <c r="W23" s="7">
        <f>SUMIFS(RuralPorc!$H:$H,RuralPorc!$P:$P,W$5,RuralPorc!$A:$A,$C23)*100</f>
        <v>20.382146537303925</v>
      </c>
      <c r="X23" s="7">
        <f>SUMIFS(RuralPorc!$H:$H,RuralPorc!$P:$P,X$5,RuralPorc!$A:$A,$C23)*100</f>
        <v>20.670945942401886</v>
      </c>
      <c r="Y23" s="7">
        <f>SUMIFS(RuralPorc!$H:$H,RuralPorc!$P:$P,Y$5,RuralPorc!$A:$A,$C23)*100</f>
        <v>19.706538319587708</v>
      </c>
      <c r="Z23" s="7">
        <f>SUMIFS(RuralPorc!$H:$H,RuralPorc!$P:$P,Z$5,RuralPorc!$A:$A,$C23)*100</f>
        <v>17.715635895729065</v>
      </c>
      <c r="AA23" s="9"/>
      <c r="AB23" s="6">
        <f>SUMIFS(UrbanPop!$H:$H,UrbanPop!$S:$S,AB$5,UrbanPop!$A:$A,$C23)/1000</f>
        <v>75.34</v>
      </c>
      <c r="AC23" s="6">
        <f>SUMIFS(UrbanPop!$H:$H,UrbanPop!$S:$S,AC$5,UrbanPop!$A:$A,$C23)/1000</f>
        <v>67.269000000000005</v>
      </c>
      <c r="AD23" s="6">
        <f>SUMIFS(UrbanPop!$H:$H,UrbanPop!$S:$S,AD$5,UrbanPop!$A:$A,$C23)/1000</f>
        <v>72.111999999999995</v>
      </c>
      <c r="AE23" s="6">
        <f>SUMIFS(UrbanPop!$H:$H,UrbanPop!$S:$S,AE$5,UrbanPop!$A:$A,$C23)/1000</f>
        <v>82.03</v>
      </c>
      <c r="AF23" s="6">
        <f>SUMIFS(UrbanPop!$H:$H,UrbanPop!$S:$S,AF$5,UrbanPop!$A:$A,$C23)/1000</f>
        <v>108.205</v>
      </c>
      <c r="AG23" s="5"/>
      <c r="AH23" s="7">
        <f>SUMIFS(UrbanPorc!$H:$H,UrbanPorc!$P:$P,AH$5,UrbanPorc!$A:$A,$C23)*100</f>
        <v>8.7750665843486786</v>
      </c>
      <c r="AI23" s="7">
        <f>SUMIFS(UrbanPorc!$H:$H,UrbanPorc!$P:$P,AI$5,UrbanPorc!$A:$A,$C23)*100</f>
        <v>8.6231470108032227</v>
      </c>
      <c r="AJ23" s="7">
        <f>SUMIFS(UrbanPorc!$H:$H,UrbanPorc!$P:$P,AJ$5,UrbanPorc!$A:$A,$C23)*100</f>
        <v>8.9462876319885254</v>
      </c>
      <c r="AK23" s="7">
        <f>SUMIFS(UrbanPorc!$H:$H,UrbanPorc!$P:$P,AK$5,UrbanPorc!$A:$A,$C23)*100</f>
        <v>9.4749890267848969</v>
      </c>
      <c r="AL23" s="7">
        <f>SUMIFS(UrbanPorc!$H:$H,UrbanPorc!$P:$P,AL$5,UrbanPorc!$A:$A,$C23)*100</f>
        <v>10.434426367282867</v>
      </c>
      <c r="AN23" s="6">
        <f>SUMIFS(SexoPop!$I:$I,SexoPop!$T:$T,AN$5,SexoPop!$A:$A,$C23,SexoPop!$B:$B,2)/1000</f>
        <v>54.985999999999997</v>
      </c>
      <c r="AO23" s="6">
        <f>SUMIFS(SexoPop!$I:$I,SexoPop!$T:$T,AO$5,SexoPop!$A:$A,$C23,SexoPop!$B:$B,2)/1000</f>
        <v>55.497</v>
      </c>
      <c r="AP23" s="6">
        <f>SUMIFS(SexoPop!$I:$I,SexoPop!$T:$T,AP$5,SexoPop!$A:$A,$C23,SexoPop!$B:$B,2)/1000</f>
        <v>51.887</v>
      </c>
      <c r="AQ23" s="6">
        <f>SUMIFS(SexoPop!$I:$I,SexoPop!$T:$T,AQ$5,SexoPop!$A:$A,$C23,SexoPop!$B:$B,2)/1000</f>
        <v>72.504999999999995</v>
      </c>
      <c r="AR23" s="6">
        <f>SUMIFS(SexoPop!$I:$I,SexoPop!$T:$T,AR$5,SexoPop!$A:$A,$C23,SexoPop!$B:$B,2)/1000</f>
        <v>74.978999999999999</v>
      </c>
      <c r="AS23" s="5"/>
      <c r="AT23" s="7">
        <f>SUMIFS(SexoPorc!$I:$I,SexoPorc!$Q:$Q,AT$5,SexoPorc!$A:$A,$C23,SexoPorc!$B:$B,2)*100</f>
        <v>10.271958261728287</v>
      </c>
      <c r="AU23" s="7">
        <f>SUMIFS(SexoPorc!$I:$I,SexoPorc!$Q:$Q,AU$5,SexoPorc!$A:$A,$C23,SexoPorc!$B:$B,2)*100</f>
        <v>10.471033304929733</v>
      </c>
      <c r="AV23" s="7">
        <f>SUMIFS(SexoPorc!$I:$I,SexoPorc!$Q:$Q,AV$5,SexoPorc!$A:$A,$C23,SexoPorc!$B:$B,2)*100</f>
        <v>10.339907556772232</v>
      </c>
      <c r="AW23" s="7">
        <f>SUMIFS(SexoPorc!$I:$I,SexoPorc!$Q:$Q,AW$5,SexoPorc!$A:$A,$C23,SexoPorc!$B:$B,2)*100</f>
        <v>11.744743585586548</v>
      </c>
      <c r="AX23" s="7">
        <f>SUMIFS(SexoPorc!$I:$I,SexoPorc!$Q:$Q,AX$5,SexoPorc!$A:$A,$C23,SexoPorc!$B:$B,2)*100</f>
        <v>11.186721175909042</v>
      </c>
      <c r="AZ23" s="6">
        <f>SUMIFS(SexoPop!$I:$I,SexoPop!$T:$T,AZ$5,SexoPop!$A:$A,$C23,SexoPop!$B:$B,1)/1000</f>
        <v>54.082999999999998</v>
      </c>
      <c r="BA23" s="6">
        <f>SUMIFS(SexoPop!$I:$I,SexoPop!$T:$T,BA$5,SexoPop!$A:$A,$C23,SexoPop!$B:$B,1)/1000</f>
        <v>58.633000000000003</v>
      </c>
      <c r="BB23" s="6">
        <f>SUMIFS(SexoPop!$I:$I,SexoPop!$T:$T,BB$5,SexoPop!$A:$A,$C23,SexoPop!$B:$B,1)/1000</f>
        <v>53.978999999999999</v>
      </c>
      <c r="BC23" s="6">
        <f>SUMIFS(SexoPop!$I:$I,SexoPop!$T:$T,BC$5,SexoPop!$A:$A,$C23,SexoPop!$B:$B,1)/1000</f>
        <v>72.366</v>
      </c>
      <c r="BD23" s="6">
        <f>SUMIFS(SexoPop!$I:$I,SexoPop!$T:$T,BD$5,SexoPop!$A:$A,$C23,SexoPop!$B:$B,1)/1000</f>
        <v>75.349000000000004</v>
      </c>
      <c r="BE23" s="5"/>
      <c r="BF23" s="7">
        <f>SUMIFS(SexoPorc!$I:$I,SexoPorc!$Q:$Q,BF$5,SexoPorc!$A:$A,$C23,SexoPorc!$B:$B,1)*100</f>
        <v>11.129678040742874</v>
      </c>
      <c r="BG23" s="7">
        <f>SUMIFS(SexoPorc!$I:$I,SexoPorc!$Q:$Q,BG$5,SexoPorc!$A:$A,$C23,SexoPorc!$B:$B,1)*100</f>
        <v>12.215080857276917</v>
      </c>
      <c r="BH23" s="7">
        <f>SUMIFS(SexoPorc!$I:$I,SexoPorc!$Q:$Q,BH$5,SexoPorc!$A:$A,$C23,SexoPorc!$B:$B,1)*100</f>
        <v>11.545470356941223</v>
      </c>
      <c r="BI23" s="7">
        <f>SUMIFS(SexoPorc!$I:$I,SexoPorc!$Q:$Q,BI$5,SexoPorc!$A:$A,$C23,SexoPorc!$B:$B,1)*100</f>
        <v>12.756280601024628</v>
      </c>
      <c r="BJ23" s="7">
        <f>SUMIFS(SexoPorc!$I:$I,SexoPorc!$Q:$Q,BJ$5,SexoPorc!$A:$A,$C23,SexoPorc!$B:$B,1)*100</f>
        <v>12.464207410812378</v>
      </c>
    </row>
    <row r="24" spans="3:62" x14ac:dyDescent="0.25">
      <c r="C24" s="5" t="s">
        <v>18</v>
      </c>
      <c r="D24" s="6">
        <f>SUMIFS(EntPop!$H:$H,EntPop!$S:$S,D$5,EntPop!$A:$A,$C24)/1000</f>
        <v>83.474000000000004</v>
      </c>
      <c r="E24" s="6">
        <f>SUMIFS(EntPop!$H:$H,EntPop!$S:$S,E$5,EntPop!$A:$A,$C24)/1000</f>
        <v>105.759</v>
      </c>
      <c r="F24" s="6">
        <f>SUMIFS(EntPop!$H:$H,EntPop!$S:$S,F$5,EntPop!$A:$A,$C24)/1000</f>
        <v>121.30200000000001</v>
      </c>
      <c r="G24" s="6">
        <f>SUMIFS(EntPop!$H:$H,EntPop!$S:$S,G$5,EntPop!$A:$A,$C24)/1000</f>
        <v>140.02699999999999</v>
      </c>
      <c r="H24" s="6">
        <f>SUMIFS(EntPop!$H:$H,EntPop!$S:$S,H$5,EntPop!$A:$A,$C24)/1000</f>
        <v>138.678</v>
      </c>
      <c r="I24" s="5"/>
      <c r="J24" s="7">
        <f>SUMIFS(EntPorc!$H:$H,EntPorc!$P:$P,V$5,EntPorc!$A:$A,$C24)*100</f>
        <v>11.418667435646057</v>
      </c>
      <c r="K24" s="7">
        <f>SUMIFS(EntPorc!$H:$H,EntPorc!$P:$P,W$5,EntPorc!$A:$A,$C24)*100</f>
        <v>13.463684916496277</v>
      </c>
      <c r="L24" s="7">
        <f>SUMIFS(EntPorc!$H:$H,EntPorc!$P:$P,X$5,EntPorc!$A:$A,$C24)*100</f>
        <v>14.073300361633301</v>
      </c>
      <c r="M24" s="7">
        <f>SUMIFS(EntPorc!$H:$H,EntPorc!$P:$P,Y$5,EntPorc!$A:$A,$C24)*100</f>
        <v>15.697795152664185</v>
      </c>
      <c r="N24" s="7">
        <f>SUMIFS(EntPorc!$H:$H,EntPorc!$P:$P,Z$5,EntPorc!$A:$A,$C24)*100</f>
        <v>14.58713561296463</v>
      </c>
      <c r="O24" s="5"/>
      <c r="P24" s="6">
        <f>SUMIFS(RuralPop!$H:$H,RuralPop!$S:$S,P$5,RuralPop!$A:$A,$C24)/1000</f>
        <v>36.459000000000003</v>
      </c>
      <c r="Q24" s="6">
        <f>SUMIFS(RuralPop!$H:$H,RuralPop!$S:$S,Q$5,RuralPop!$A:$A,$C24)/1000</f>
        <v>49.73</v>
      </c>
      <c r="R24" s="6">
        <f>SUMIFS(RuralPop!$H:$H,RuralPop!$S:$S,R$5,RuralPop!$A:$A,$C24)/1000</f>
        <v>58.088000000000001</v>
      </c>
      <c r="S24" s="6">
        <f>SUMIFS(RuralPop!$H:$H,RuralPop!$S:$S,S$5,RuralPop!$A:$A,$C24)/1000</f>
        <v>64.831999999999994</v>
      </c>
      <c r="T24" s="6">
        <f>SUMIFS(RuralPop!$H:$H,RuralPop!$S:$S,T$5,RuralPop!$A:$A,$C24)/1000</f>
        <v>54.911000000000001</v>
      </c>
      <c r="U24" s="5"/>
      <c r="V24" s="7">
        <f>SUMIFS(RuralPorc!$H:$H,RuralPorc!$P:$P,V$5,RuralPorc!$A:$A,$C24)*100</f>
        <v>19.74128782749176</v>
      </c>
      <c r="W24" s="7">
        <f>SUMIFS(RuralPorc!$H:$H,RuralPorc!$P:$P,W$5,RuralPorc!$A:$A,$C24)*100</f>
        <v>24.439267814159393</v>
      </c>
      <c r="X24" s="7">
        <f>SUMIFS(RuralPorc!$H:$H,RuralPorc!$P:$P,X$5,RuralPorc!$A:$A,$C24)*100</f>
        <v>22.409716248512268</v>
      </c>
      <c r="Y24" s="7">
        <f>SUMIFS(RuralPorc!$H:$H,RuralPorc!$P:$P,Y$5,RuralPorc!$A:$A,$C24)*100</f>
        <v>24.532207846641541</v>
      </c>
      <c r="Z24" s="7">
        <f>SUMIFS(RuralPorc!$H:$H,RuralPorc!$P:$P,Z$5,RuralPorc!$A:$A,$C24)*100</f>
        <v>24.087786674499512</v>
      </c>
      <c r="AA24" s="9"/>
      <c r="AB24" s="6">
        <f>SUMIFS(UrbanPop!$H:$H,UrbanPop!$S:$S,AB$5,UrbanPop!$A:$A,$C24)/1000</f>
        <v>47.015000000000001</v>
      </c>
      <c r="AC24" s="6">
        <f>SUMIFS(UrbanPop!$H:$H,UrbanPop!$S:$S,AC$5,UrbanPop!$A:$A,$C24)/1000</f>
        <v>56.029000000000003</v>
      </c>
      <c r="AD24" s="6">
        <f>SUMIFS(UrbanPop!$H:$H,UrbanPop!$S:$S,AD$5,UrbanPop!$A:$A,$C24)/1000</f>
        <v>63.213999999999999</v>
      </c>
      <c r="AE24" s="6">
        <f>SUMIFS(UrbanPop!$H:$H,UrbanPop!$S:$S,AE$5,UrbanPop!$A:$A,$C24)/1000</f>
        <v>75.194999999999993</v>
      </c>
      <c r="AF24" s="6">
        <f>SUMIFS(UrbanPop!$H:$H,UrbanPop!$S:$S,AF$5,UrbanPop!$A:$A,$C24)/1000</f>
        <v>83.766999999999996</v>
      </c>
      <c r="AG24" s="5"/>
      <c r="AH24" s="7">
        <f>SUMIFS(UrbanPorc!$H:$H,UrbanPorc!$P:$P,AH$5,UrbanPorc!$A:$A,$C24)*100</f>
        <v>8.6053371429443359</v>
      </c>
      <c r="AI24" s="7">
        <f>SUMIFS(UrbanPorc!$H:$H,UrbanPorc!$P:$P,AI$5,UrbanPorc!$A:$A,$C24)*100</f>
        <v>9.6264965832233429</v>
      </c>
      <c r="AJ24" s="7">
        <f>SUMIFS(UrbanPorc!$H:$H,UrbanPorc!$P:$P,AJ$5,UrbanPorc!$A:$A,$C24)*100</f>
        <v>10.488103330135345</v>
      </c>
      <c r="AK24" s="7">
        <f>SUMIFS(UrbanPorc!$H:$H,UrbanPorc!$P:$P,AK$5,UrbanPorc!$A:$A,$C24)*100</f>
        <v>11.97860911488533</v>
      </c>
      <c r="AL24" s="7">
        <f>SUMIFS(UrbanPorc!$H:$H,UrbanPorc!$P:$P,AL$5,UrbanPorc!$A:$A,$C24)*100</f>
        <v>11.590439081192017</v>
      </c>
      <c r="AN24" s="6">
        <f>SUMIFS(SexoPop!$I:$I,SexoPop!$T:$T,AN$5,SexoPop!$A:$A,$C24,SexoPop!$B:$B,2)/1000</f>
        <v>36.945</v>
      </c>
      <c r="AO24" s="6">
        <f>SUMIFS(SexoPop!$I:$I,SexoPop!$T:$T,AO$5,SexoPop!$A:$A,$C24,SexoPop!$B:$B,2)/1000</f>
        <v>46.945999999999998</v>
      </c>
      <c r="AP24" s="6">
        <f>SUMIFS(SexoPop!$I:$I,SexoPop!$T:$T,AP$5,SexoPop!$A:$A,$C24,SexoPop!$B:$B,2)/1000</f>
        <v>56.091000000000001</v>
      </c>
      <c r="AQ24" s="6">
        <f>SUMIFS(SexoPop!$I:$I,SexoPop!$T:$T,AQ$5,SexoPop!$A:$A,$C24,SexoPop!$B:$B,2)/1000</f>
        <v>59.634</v>
      </c>
      <c r="AR24" s="6">
        <f>SUMIFS(SexoPop!$I:$I,SexoPop!$T:$T,AR$5,SexoPop!$A:$A,$C24,SexoPop!$B:$B,2)/1000</f>
        <v>60.613</v>
      </c>
      <c r="AS24" s="5"/>
      <c r="AT24" s="7">
        <f>SUMIFS(SexoPorc!$I:$I,SexoPorc!$Q:$Q,AT$5,SexoPorc!$A:$A,$C24,SexoPorc!$B:$B,2)*100</f>
        <v>10.10458767414093</v>
      </c>
      <c r="AU24" s="7">
        <f>SUMIFS(SexoPorc!$I:$I,SexoPorc!$Q:$Q,AU$5,SexoPorc!$A:$A,$C24,SexoPorc!$B:$B,2)*100</f>
        <v>11.831715703010559</v>
      </c>
      <c r="AV24" s="7">
        <f>SUMIFS(SexoPorc!$I:$I,SexoPorc!$Q:$Q,AV$5,SexoPorc!$A:$A,$C24,SexoPorc!$B:$B,2)*100</f>
        <v>12.464888393878937</v>
      </c>
      <c r="AW24" s="7">
        <f>SUMIFS(SexoPorc!$I:$I,SexoPorc!$Q:$Q,AW$5,SexoPorc!$A:$A,$C24,SexoPorc!$B:$B,2)*100</f>
        <v>13.141176104545593</v>
      </c>
      <c r="AX24" s="7">
        <f>SUMIFS(SexoPorc!$I:$I,SexoPorc!$Q:$Q,AX$5,SexoPorc!$A:$A,$C24,SexoPorc!$B:$B,2)*100</f>
        <v>12.368813902139664</v>
      </c>
      <c r="AZ24" s="6">
        <f>SUMIFS(SexoPop!$I:$I,SexoPop!$T:$T,AZ$5,SexoPop!$A:$A,$C24,SexoPop!$B:$B,1)/1000</f>
        <v>46.529000000000003</v>
      </c>
      <c r="BA24" s="6">
        <f>SUMIFS(SexoPop!$I:$I,SexoPop!$T:$T,BA$5,SexoPop!$A:$A,$C24,SexoPop!$B:$B,1)/1000</f>
        <v>58.813000000000002</v>
      </c>
      <c r="BB24" s="6">
        <f>SUMIFS(SexoPop!$I:$I,SexoPop!$T:$T,BB$5,SexoPop!$A:$A,$C24,SexoPop!$B:$B,1)/1000</f>
        <v>65.210999999999999</v>
      </c>
      <c r="BC24" s="6">
        <f>SUMIFS(SexoPop!$I:$I,SexoPop!$T:$T,BC$5,SexoPop!$A:$A,$C24,SexoPop!$B:$B,1)/1000</f>
        <v>80.393000000000001</v>
      </c>
      <c r="BD24" s="6">
        <f>SUMIFS(SexoPop!$I:$I,SexoPop!$T:$T,BD$5,SexoPop!$A:$A,$C24,SexoPop!$B:$B,1)/1000</f>
        <v>78.064999999999998</v>
      </c>
      <c r="BE24" s="5"/>
      <c r="BF24" s="7">
        <f>SUMIFS(SexoPorc!$I:$I,SexoPorc!$Q:$Q,BF$5,SexoPorc!$A:$A,$C24,SexoPorc!$B:$B,1)*100</f>
        <v>12.733542919158936</v>
      </c>
      <c r="BG24" s="7">
        <f>SUMIFS(SexoPorc!$I:$I,SexoPorc!$Q:$Q,BG$5,SexoPorc!$A:$A,$C24,SexoPorc!$B:$B,1)*100</f>
        <v>15.129446983337402</v>
      </c>
      <c r="BH24" s="7">
        <f>SUMIFS(SexoPorc!$I:$I,SexoPorc!$Q:$Q,BH$5,SexoPorc!$A:$A,$C24,SexoPorc!$B:$B,1)*100</f>
        <v>15.830294787883759</v>
      </c>
      <c r="BI24" s="7">
        <f>SUMIFS(SexoPorc!$I:$I,SexoPorc!$Q:$Q,BI$5,SexoPorc!$A:$A,$C24,SexoPorc!$B:$B,1)*100</f>
        <v>18.345268070697784</v>
      </c>
      <c r="BJ24" s="7">
        <f>SUMIFS(SexoPorc!$I:$I,SexoPorc!$Q:$Q,BJ$5,SexoPorc!$A:$A,$C24,SexoPorc!$B:$B,1)*100</f>
        <v>16.947074234485626</v>
      </c>
    </row>
    <row r="25" spans="3:62" x14ac:dyDescent="0.25">
      <c r="C25" s="5" t="s">
        <v>19</v>
      </c>
      <c r="D25" s="6">
        <f>SUMIFS(EntPop!$H:$H,EntPop!$S:$S,D$5,EntPop!$A:$A,$C25)/1000</f>
        <v>374.27499999999998</v>
      </c>
      <c r="E25" s="6">
        <f>SUMIFS(EntPop!$H:$H,EntPop!$S:$S,E$5,EntPop!$A:$A,$C25)/1000</f>
        <v>408.55</v>
      </c>
      <c r="F25" s="6">
        <f>SUMIFS(EntPop!$H:$H,EntPop!$S:$S,F$5,EntPop!$A:$A,$C25)/1000</f>
        <v>431.31900000000002</v>
      </c>
      <c r="G25" s="6">
        <f>SUMIFS(EntPop!$H:$H,EntPop!$S:$S,G$5,EntPop!$A:$A,$C25)/1000</f>
        <v>531.41800000000001</v>
      </c>
      <c r="H25" s="6">
        <f>SUMIFS(EntPop!$H:$H,EntPop!$S:$S,H$5,EntPop!$A:$A,$C25)/1000</f>
        <v>609.21900000000005</v>
      </c>
      <c r="I25" s="5"/>
      <c r="J25" s="7">
        <f>SUMIFS(EntPorc!$H:$H,EntPorc!$P:$P,V$5,EntPorc!$A:$A,$C25)*100</f>
        <v>8.7064653635025024</v>
      </c>
      <c r="K25" s="7">
        <f>SUMIFS(EntPorc!$H:$H,EntPorc!$P:$P,W$5,EntPorc!$A:$A,$C25)*100</f>
        <v>9.21039879322052</v>
      </c>
      <c r="L25" s="7">
        <f>SUMIFS(EntPorc!$H:$H,EntPorc!$P:$P,X$5,EntPorc!$A:$A,$C25)*100</f>
        <v>9.7324453294277191</v>
      </c>
      <c r="M25" s="7">
        <f>SUMIFS(EntPorc!$H:$H,EntPorc!$P:$P,Y$5,EntPorc!$A:$A,$C25)*100</f>
        <v>10.448349267244339</v>
      </c>
      <c r="N25" s="7">
        <f>SUMIFS(EntPorc!$H:$H,EntPorc!$P:$P,Z$5,EntPorc!$A:$A,$C25)*100</f>
        <v>11.115329712629318</v>
      </c>
      <c r="O25" s="5"/>
      <c r="P25" s="6">
        <f>SUMIFS(RuralPop!$H:$H,RuralPop!$S:$S,P$5,RuralPop!$A:$A,$C25)/1000</f>
        <v>46.091000000000001</v>
      </c>
      <c r="Q25" s="6">
        <f>SUMIFS(RuralPop!$H:$H,RuralPop!$S:$S,Q$5,RuralPop!$A:$A,$C25)/1000</f>
        <v>57.59</v>
      </c>
      <c r="R25" s="6">
        <f>SUMIFS(RuralPop!$H:$H,RuralPop!$S:$S,R$5,RuralPop!$A:$A,$C25)/1000</f>
        <v>49.872999999999998</v>
      </c>
      <c r="S25" s="6">
        <f>SUMIFS(RuralPop!$H:$H,RuralPop!$S:$S,S$5,RuralPop!$A:$A,$C25)/1000</f>
        <v>85.040999999999997</v>
      </c>
      <c r="T25" s="6">
        <f>SUMIFS(RuralPop!$H:$H,RuralPop!$S:$S,T$5,RuralPop!$A:$A,$C25)/1000</f>
        <v>35.996000000000002</v>
      </c>
      <c r="U25" s="5"/>
      <c r="V25" s="7">
        <f>SUMIFS(RuralPorc!$H:$H,RuralPorc!$P:$P,V$5,RuralPorc!$A:$A,$C25)*100</f>
        <v>23.878006637096405</v>
      </c>
      <c r="W25" s="7">
        <f>SUMIFS(RuralPorc!$H:$H,RuralPorc!$P:$P,W$5,RuralPorc!$A:$A,$C25)*100</f>
        <v>22.779323160648346</v>
      </c>
      <c r="X25" s="7">
        <f>SUMIFS(RuralPorc!$H:$H,RuralPorc!$P:$P,X$5,RuralPorc!$A:$A,$C25)*100</f>
        <v>23.066392540931702</v>
      </c>
      <c r="Y25" s="7">
        <f>SUMIFS(RuralPorc!$H:$H,RuralPorc!$P:$P,Y$5,RuralPorc!$A:$A,$C25)*100</f>
        <v>23.379354178905487</v>
      </c>
      <c r="Z25" s="7">
        <f>SUMIFS(RuralPorc!$H:$H,RuralPorc!$P:$P,Z$5,RuralPorc!$A:$A,$C25)*100</f>
        <v>23.31211268901825</v>
      </c>
      <c r="AA25" s="9"/>
      <c r="AB25" s="6">
        <f>SUMIFS(UrbanPop!$H:$H,UrbanPop!$S:$S,AB$5,UrbanPop!$A:$A,$C25)/1000</f>
        <v>328.18400000000003</v>
      </c>
      <c r="AC25" s="6">
        <f>SUMIFS(UrbanPop!$H:$H,UrbanPop!$S:$S,AC$5,UrbanPop!$A:$A,$C25)/1000</f>
        <v>350.96</v>
      </c>
      <c r="AD25" s="6">
        <f>SUMIFS(UrbanPop!$H:$H,UrbanPop!$S:$S,AD$5,UrbanPop!$A:$A,$C25)/1000</f>
        <v>381.44600000000003</v>
      </c>
      <c r="AE25" s="6">
        <f>SUMIFS(UrbanPop!$H:$H,UrbanPop!$S:$S,AE$5,UrbanPop!$A:$A,$C25)/1000</f>
        <v>446.37700000000001</v>
      </c>
      <c r="AF25" s="6">
        <f>SUMIFS(UrbanPop!$H:$H,UrbanPop!$S:$S,AF$5,UrbanPop!$A:$A,$C25)/1000</f>
        <v>573.22299999999996</v>
      </c>
      <c r="AG25" s="5"/>
      <c r="AH25" s="7">
        <f>SUMIFS(UrbanPorc!$H:$H,UrbanPorc!$P:$P,AH$5,UrbanPorc!$A:$A,$C25)*100</f>
        <v>7.9931996762752533</v>
      </c>
      <c r="AI25" s="7">
        <f>SUMIFS(UrbanPorc!$H:$H,UrbanPorc!$P:$P,AI$5,UrbanPorc!$A:$A,$C25)*100</f>
        <v>8.3902910351753235</v>
      </c>
      <c r="AJ25" s="7">
        <f>SUMIFS(UrbanPorc!$H:$H,UrbanPorc!$P:$P,AJ$5,UrbanPorc!$A:$A,$C25)*100</f>
        <v>9.0485483407974243</v>
      </c>
      <c r="AK25" s="7">
        <f>SUMIFS(UrbanPorc!$H:$H,UrbanPorc!$P:$P,AK$5,UrbanPorc!$A:$A,$C25)*100</f>
        <v>9.45233553647995</v>
      </c>
      <c r="AL25" s="7">
        <f>SUMIFS(UrbanPorc!$H:$H,UrbanPorc!$P:$P,AL$5,UrbanPorc!$A:$A,$C25)*100</f>
        <v>10.76175794005394</v>
      </c>
      <c r="AN25" s="6">
        <f>SUMIFS(SexoPop!$I:$I,SexoPop!$T:$T,AN$5,SexoPop!$A:$A,$C25,SexoPop!$B:$B,2)/1000</f>
        <v>193.85400000000001</v>
      </c>
      <c r="AO25" s="6">
        <f>SUMIFS(SexoPop!$I:$I,SexoPop!$T:$T,AO$5,SexoPop!$A:$A,$C25,SexoPop!$B:$B,2)/1000</f>
        <v>196.35499999999999</v>
      </c>
      <c r="AP25" s="6">
        <f>SUMIFS(SexoPop!$I:$I,SexoPop!$T:$T,AP$5,SexoPop!$A:$A,$C25,SexoPop!$B:$B,2)/1000</f>
        <v>208.405</v>
      </c>
      <c r="AQ25" s="6">
        <f>SUMIFS(SexoPop!$I:$I,SexoPop!$T:$T,AQ$5,SexoPop!$A:$A,$C25,SexoPop!$B:$B,2)/1000</f>
        <v>253.13300000000001</v>
      </c>
      <c r="AR25" s="6">
        <f>SUMIFS(SexoPop!$I:$I,SexoPop!$T:$T,AR$5,SexoPop!$A:$A,$C25,SexoPop!$B:$B,2)/1000</f>
        <v>300.399</v>
      </c>
      <c r="AS25" s="5"/>
      <c r="AT25" s="7">
        <f>SUMIFS(SexoPorc!$I:$I,SexoPorc!$Q:$Q,AT$5,SexoPorc!$A:$A,$C25,SexoPorc!$B:$B,2)*100</f>
        <v>9.1774068772792816</v>
      </c>
      <c r="AU25" s="7">
        <f>SUMIFS(SexoPorc!$I:$I,SexoPorc!$Q:$Q,AU$5,SexoPorc!$A:$A,$C25,SexoPorc!$B:$B,2)*100</f>
        <v>8.9144244790077209</v>
      </c>
      <c r="AV25" s="7">
        <f>SUMIFS(SexoPorc!$I:$I,SexoPorc!$Q:$Q,AV$5,SexoPorc!$A:$A,$C25,SexoPorc!$B:$B,2)*100</f>
        <v>9.2767760157585144</v>
      </c>
      <c r="AW25" s="7">
        <f>SUMIFS(SexoPorc!$I:$I,SexoPorc!$Q:$Q,AW$5,SexoPorc!$A:$A,$C25,SexoPorc!$B:$B,2)*100</f>
        <v>9.9371381103992462</v>
      </c>
      <c r="AX25" s="7">
        <f>SUMIFS(SexoPorc!$I:$I,SexoPorc!$Q:$Q,AX$5,SexoPorc!$A:$A,$C25,SexoPorc!$B:$B,2)*100</f>
        <v>10.949927568435669</v>
      </c>
      <c r="AZ25" s="6">
        <f>SUMIFS(SexoPop!$I:$I,SexoPop!$T:$T,AZ$5,SexoPop!$A:$A,$C25,SexoPop!$B:$B,1)/1000</f>
        <v>180.42099999999999</v>
      </c>
      <c r="BA25" s="6">
        <f>SUMIFS(SexoPop!$I:$I,SexoPop!$T:$T,BA$5,SexoPop!$A:$A,$C25,SexoPop!$B:$B,1)/1000</f>
        <v>212.19499999999999</v>
      </c>
      <c r="BB25" s="6">
        <f>SUMIFS(SexoPop!$I:$I,SexoPop!$T:$T,BB$5,SexoPop!$A:$A,$C25,SexoPop!$B:$B,1)/1000</f>
        <v>222.91399999999999</v>
      </c>
      <c r="BC25" s="6">
        <f>SUMIFS(SexoPop!$I:$I,SexoPop!$T:$T,BC$5,SexoPop!$A:$A,$C25,SexoPop!$B:$B,1)/1000</f>
        <v>278.28500000000003</v>
      </c>
      <c r="BD25" s="6">
        <f>SUMIFS(SexoPop!$I:$I,SexoPop!$T:$T,BD$5,SexoPop!$A:$A,$C25,SexoPop!$B:$B,1)/1000</f>
        <v>308.82</v>
      </c>
      <c r="BE25" s="5"/>
      <c r="BF25" s="7">
        <f>SUMIFS(SexoPorc!$I:$I,SexoPorc!$Q:$Q,BF$5,SexoPorc!$A:$A,$C25,SexoPorc!$B:$B,1)*100</f>
        <v>8.251509815454483</v>
      </c>
      <c r="BG25" s="7">
        <f>SUMIFS(SexoPorc!$I:$I,SexoPorc!$Q:$Q,BG$5,SexoPorc!$A:$A,$C25,SexoPorc!$B:$B,1)*100</f>
        <v>9.5023423433303833</v>
      </c>
      <c r="BH25" s="7">
        <f>SUMIFS(SexoPorc!$I:$I,SexoPorc!$Q:$Q,BH$5,SexoPorc!$A:$A,$C25,SexoPorc!$B:$B,1)*100</f>
        <v>10.200893133878708</v>
      </c>
      <c r="BI25" s="7">
        <f>SUMIFS(SexoPorc!$I:$I,SexoPorc!$Q:$Q,BI$5,SexoPorc!$A:$A,$C25,SexoPorc!$B:$B,1)*100</f>
        <v>10.961280763149261</v>
      </c>
      <c r="BJ25" s="7">
        <f>SUMIFS(SexoPorc!$I:$I,SexoPorc!$Q:$Q,BJ$5,SexoPorc!$A:$A,$C25,SexoPorc!$B:$B,1)*100</f>
        <v>11.2810879945755</v>
      </c>
    </row>
    <row r="26" spans="3:62" x14ac:dyDescent="0.25">
      <c r="C26" s="5" t="s">
        <v>20</v>
      </c>
      <c r="D26" s="6">
        <f>SUMIFS(EntPop!$H:$H,EntPop!$S:$S,D$5,EntPop!$A:$A,$C26)/1000</f>
        <v>225.953</v>
      </c>
      <c r="E26" s="6">
        <f>SUMIFS(EntPop!$H:$H,EntPop!$S:$S,E$5,EntPop!$A:$A,$C26)/1000</f>
        <v>247.256</v>
      </c>
      <c r="F26" s="6">
        <f>SUMIFS(EntPop!$H:$H,EntPop!$S:$S,F$5,EntPop!$A:$A,$C26)/1000</f>
        <v>314.53500000000003</v>
      </c>
      <c r="G26" s="6">
        <f>SUMIFS(EntPop!$H:$H,EntPop!$S:$S,G$5,EntPop!$A:$A,$C26)/1000</f>
        <v>366.90600000000001</v>
      </c>
      <c r="H26" s="6">
        <f>SUMIFS(EntPop!$H:$H,EntPop!$S:$S,H$5,EntPop!$A:$A,$C26)/1000</f>
        <v>461.07400000000001</v>
      </c>
      <c r="I26" s="5"/>
      <c r="J26" s="7">
        <f>SUMIFS(EntPorc!$H:$H,EntPorc!$P:$P,V$5,EntPorc!$A:$A,$C26)*100</f>
        <v>18.028759956359863</v>
      </c>
      <c r="K26" s="7">
        <f>SUMIFS(EntPorc!$H:$H,EntPorc!$P:$P,W$5,EntPorc!$A:$A,$C26)*100</f>
        <v>17.319539189338684</v>
      </c>
      <c r="L26" s="7">
        <f>SUMIFS(EntPorc!$H:$H,EntPorc!$P:$P,X$5,EntPorc!$A:$A,$C26)*100</f>
        <v>19.687710702419281</v>
      </c>
      <c r="M26" s="7">
        <f>SUMIFS(EntPorc!$H:$H,EntPorc!$P:$P,Y$5,EntPorc!$A:$A,$C26)*100</f>
        <v>20.77333927154541</v>
      </c>
      <c r="N26" s="7">
        <f>SUMIFS(EntPorc!$H:$H,EntPorc!$P:$P,Z$5,EntPorc!$A:$A,$C26)*100</f>
        <v>22.320526838302612</v>
      </c>
      <c r="O26" s="5"/>
      <c r="P26" s="6">
        <f>SUMIFS(RuralPop!$H:$H,RuralPop!$S:$S,P$5,RuralPop!$A:$A,$C26)/1000</f>
        <v>132.98099999999999</v>
      </c>
      <c r="Q26" s="6">
        <f>SUMIFS(RuralPop!$H:$H,RuralPop!$S:$S,Q$5,RuralPop!$A:$A,$C26)/1000</f>
        <v>176.61</v>
      </c>
      <c r="R26" s="6">
        <f>SUMIFS(RuralPop!$H:$H,RuralPop!$S:$S,R$5,RuralPop!$A:$A,$C26)/1000</f>
        <v>212.19399999999999</v>
      </c>
      <c r="S26" s="6">
        <f>SUMIFS(RuralPop!$H:$H,RuralPop!$S:$S,S$5,RuralPop!$A:$A,$C26)/1000</f>
        <v>264.54899999999998</v>
      </c>
      <c r="T26" s="6">
        <f>SUMIFS(RuralPop!$H:$H,RuralPop!$S:$S,T$5,RuralPop!$A:$A,$C26)/1000</f>
        <v>283.94600000000003</v>
      </c>
      <c r="U26" s="5"/>
      <c r="V26" s="7">
        <f>SUMIFS(RuralPorc!$H:$H,RuralPorc!$P:$P,V$5,RuralPorc!$A:$A,$C26)*100</f>
        <v>25.826066732406616</v>
      </c>
      <c r="W26" s="7">
        <f>SUMIFS(RuralPorc!$H:$H,RuralPorc!$P:$P,W$5,RuralPorc!$A:$A,$C26)*100</f>
        <v>28.597939014434814</v>
      </c>
      <c r="X26" s="7">
        <f>SUMIFS(RuralPorc!$H:$H,RuralPorc!$P:$P,X$5,RuralPorc!$A:$A,$C26)*100</f>
        <v>28.360560536384583</v>
      </c>
      <c r="Y26" s="7">
        <f>SUMIFS(RuralPorc!$H:$H,RuralPorc!$P:$P,Y$5,RuralPorc!$A:$A,$C26)*100</f>
        <v>31.997120380401611</v>
      </c>
      <c r="Z26" s="7">
        <f>SUMIFS(RuralPorc!$H:$H,RuralPorc!$P:$P,Z$5,RuralPorc!$A:$A,$C26)*100</f>
        <v>35.261362791061401</v>
      </c>
      <c r="AA26" s="9"/>
      <c r="AB26" s="6">
        <f>SUMIFS(UrbanPop!$H:$H,UrbanPop!$S:$S,AB$5,UrbanPop!$A:$A,$C26)/1000</f>
        <v>92.971999999999994</v>
      </c>
      <c r="AC26" s="6">
        <f>SUMIFS(UrbanPop!$H:$H,UrbanPop!$S:$S,AC$5,UrbanPop!$A:$A,$C26)/1000</f>
        <v>70.646000000000001</v>
      </c>
      <c r="AD26" s="6">
        <f>SUMIFS(UrbanPop!$H:$H,UrbanPop!$S:$S,AD$5,UrbanPop!$A:$A,$C26)/1000</f>
        <v>102.34099999999999</v>
      </c>
      <c r="AE26" s="6">
        <f>SUMIFS(UrbanPop!$H:$H,UrbanPop!$S:$S,AE$5,UrbanPop!$A:$A,$C26)/1000</f>
        <v>102.357</v>
      </c>
      <c r="AF26" s="6">
        <f>SUMIFS(UrbanPop!$H:$H,UrbanPop!$S:$S,AF$5,UrbanPop!$A:$A,$C26)/1000</f>
        <v>177.12799999999999</v>
      </c>
      <c r="AG26" s="5"/>
      <c r="AH26" s="7">
        <f>SUMIFS(UrbanPorc!$H:$H,UrbanPorc!$P:$P,AH$5,UrbanPorc!$A:$A,$C26)*100</f>
        <v>12.591314315795898</v>
      </c>
      <c r="AI26" s="7">
        <f>SUMIFS(UrbanPorc!$H:$H,UrbanPorc!$P:$P,AI$5,UrbanPorc!$A:$A,$C26)*100</f>
        <v>8.7211795151233673</v>
      </c>
      <c r="AJ26" s="7">
        <f>SUMIFS(UrbanPorc!$H:$H,UrbanPorc!$P:$P,AJ$5,UrbanPorc!$A:$A,$C26)*100</f>
        <v>12.04833909869194</v>
      </c>
      <c r="AK26" s="7">
        <f>SUMIFS(UrbanPorc!$H:$H,UrbanPorc!$P:$P,AK$5,UrbanPorc!$A:$A,$C26)*100</f>
        <v>10.895475745201111</v>
      </c>
      <c r="AL26" s="7">
        <f>SUMIFS(UrbanPorc!$H:$H,UrbanPorc!$P:$P,AL$5,UrbanPorc!$A:$A,$C26)*100</f>
        <v>14.052937924861908</v>
      </c>
      <c r="AN26" s="6">
        <f>SUMIFS(SexoPop!$I:$I,SexoPop!$T:$T,AN$5,SexoPop!$A:$A,$C26,SexoPop!$B:$B,2)/1000</f>
        <v>125.589</v>
      </c>
      <c r="AO26" s="6">
        <f>SUMIFS(SexoPop!$I:$I,SexoPop!$T:$T,AO$5,SexoPop!$A:$A,$C26,SexoPop!$B:$B,2)/1000</f>
        <v>128.63399999999999</v>
      </c>
      <c r="AP26" s="6">
        <f>SUMIFS(SexoPop!$I:$I,SexoPop!$T:$T,AP$5,SexoPop!$A:$A,$C26,SexoPop!$B:$B,2)/1000</f>
        <v>175.57900000000001</v>
      </c>
      <c r="AQ26" s="6">
        <f>SUMIFS(SexoPop!$I:$I,SexoPop!$T:$T,AQ$5,SexoPop!$A:$A,$C26,SexoPop!$B:$B,2)/1000</f>
        <v>206.78</v>
      </c>
      <c r="AR26" s="6">
        <f>SUMIFS(SexoPop!$I:$I,SexoPop!$T:$T,AR$5,SexoPop!$A:$A,$C26,SexoPop!$B:$B,2)/1000</f>
        <v>255.96100000000001</v>
      </c>
      <c r="AS26" s="5"/>
      <c r="AT26" s="7">
        <f>SUMIFS(SexoPorc!$I:$I,SexoPorc!$Q:$Q,AT$5,SexoPorc!$A:$A,$C26,SexoPorc!$B:$B,2)*100</f>
        <v>19.617334008216858</v>
      </c>
      <c r="AU26" s="7">
        <f>SUMIFS(SexoPorc!$I:$I,SexoPorc!$Q:$Q,AU$5,SexoPorc!$A:$A,$C26,SexoPorc!$B:$B,2)*100</f>
        <v>17.575831711292267</v>
      </c>
      <c r="AV26" s="7">
        <f>SUMIFS(SexoPorc!$I:$I,SexoPorc!$Q:$Q,AV$5,SexoPorc!$A:$A,$C26,SexoPorc!$B:$B,2)*100</f>
        <v>21.215519309043884</v>
      </c>
      <c r="AW26" s="7">
        <f>SUMIFS(SexoPorc!$I:$I,SexoPorc!$Q:$Q,AW$5,SexoPorc!$A:$A,$C26,SexoPorc!$B:$B,2)*100</f>
        <v>22.455242276191711</v>
      </c>
      <c r="AX26" s="7">
        <f>SUMIFS(SexoPorc!$I:$I,SexoPorc!$Q:$Q,AX$5,SexoPorc!$A:$A,$C26,SexoPorc!$B:$B,2)*100</f>
        <v>23.043875396251678</v>
      </c>
      <c r="AZ26" s="6">
        <f>SUMIFS(SexoPop!$I:$I,SexoPop!$T:$T,AZ$5,SexoPop!$A:$A,$C26,SexoPop!$B:$B,1)/1000</f>
        <v>100.364</v>
      </c>
      <c r="BA26" s="6">
        <f>SUMIFS(SexoPop!$I:$I,SexoPop!$T:$T,BA$5,SexoPop!$A:$A,$C26,SexoPop!$B:$B,1)/1000</f>
        <v>118.622</v>
      </c>
      <c r="BB26" s="6">
        <f>SUMIFS(SexoPop!$I:$I,SexoPop!$T:$T,BB$5,SexoPop!$A:$A,$C26,SexoPop!$B:$B,1)/1000</f>
        <v>138.95599999999999</v>
      </c>
      <c r="BC26" s="6">
        <f>SUMIFS(SexoPop!$I:$I,SexoPop!$T:$T,BC$5,SexoPop!$A:$A,$C26,SexoPop!$B:$B,1)/1000</f>
        <v>160.126</v>
      </c>
      <c r="BD26" s="6">
        <f>SUMIFS(SexoPop!$I:$I,SexoPop!$T:$T,BD$5,SexoPop!$A:$A,$C26,SexoPop!$B:$B,1)/1000</f>
        <v>205.113</v>
      </c>
      <c r="BE26" s="5"/>
      <c r="BF26" s="7">
        <f>SUMIFS(SexoPorc!$I:$I,SexoPorc!$Q:$Q,BF$5,SexoPorc!$A:$A,$C26,SexoPorc!$B:$B,1)*100</f>
        <v>16.369976103305817</v>
      </c>
      <c r="BG26" s="7">
        <f>SUMIFS(SexoPorc!$I:$I,SexoPorc!$Q:$Q,BG$5,SexoPorc!$A:$A,$C26,SexoPorc!$B:$B,1)*100</f>
        <v>17.049930989742279</v>
      </c>
      <c r="BH26" s="7">
        <f>SUMIFS(SexoPorc!$I:$I,SexoPorc!$Q:$Q,BH$5,SexoPorc!$A:$A,$C26,SexoPorc!$B:$B,1)*100</f>
        <v>18.045671284198761</v>
      </c>
      <c r="BI26" s="7">
        <f>SUMIFS(SexoPorc!$I:$I,SexoPorc!$Q:$Q,BI$5,SexoPorc!$A:$A,$C26,SexoPorc!$B:$B,1)*100</f>
        <v>18.941281735897064</v>
      </c>
      <c r="BJ26" s="7">
        <f>SUMIFS(SexoPorc!$I:$I,SexoPorc!$Q:$Q,BJ$5,SexoPorc!$A:$A,$C26,SexoPorc!$B:$B,1)*100</f>
        <v>21.479150652885437</v>
      </c>
    </row>
    <row r="27" spans="3:62" x14ac:dyDescent="0.25">
      <c r="C27" s="5" t="s">
        <v>21</v>
      </c>
      <c r="D27" s="6">
        <f>SUMIFS(EntPop!$H:$H,EntPop!$S:$S,D$5,EntPop!$A:$A,$C27)/1000</f>
        <v>302.74099999999999</v>
      </c>
      <c r="E27" s="6">
        <f>SUMIFS(EntPop!$H:$H,EntPop!$S:$S,E$5,EntPop!$A:$A,$C27)/1000</f>
        <v>342.61700000000002</v>
      </c>
      <c r="F27" s="6">
        <f>SUMIFS(EntPop!$H:$H,EntPop!$S:$S,F$5,EntPop!$A:$A,$C27)/1000</f>
        <v>294.44900000000001</v>
      </c>
      <c r="G27" s="6">
        <f>SUMIFS(EntPop!$H:$H,EntPop!$S:$S,G$5,EntPop!$A:$A,$C27)/1000</f>
        <v>436.40100000000001</v>
      </c>
      <c r="H27" s="6">
        <f>SUMIFS(EntPop!$H:$H,EntPop!$S:$S,H$5,EntPop!$A:$A,$C27)/1000</f>
        <v>610.92499999999995</v>
      </c>
      <c r="I27" s="5"/>
      <c r="J27" s="7">
        <f>SUMIFS(EntPorc!$H:$H,EntPorc!$P:$P,V$5,EntPorc!$A:$A,$C27)*100</f>
        <v>11.436596512794495</v>
      </c>
      <c r="K27" s="7">
        <f>SUMIFS(EntPorc!$H:$H,EntPorc!$P:$P,W$5,EntPorc!$A:$A,$C27)*100</f>
        <v>12.600702047348022</v>
      </c>
      <c r="L27" s="7">
        <f>SUMIFS(EntPorc!$H:$H,EntPorc!$P:$P,X$5,EntPorc!$A:$A,$C27)*100</f>
        <v>11.829379945993423</v>
      </c>
      <c r="M27" s="7">
        <f>SUMIFS(EntPorc!$H:$H,EntPorc!$P:$P,Y$5,EntPorc!$A:$A,$C27)*100</f>
        <v>14.13472443819046</v>
      </c>
      <c r="N27" s="7">
        <f>SUMIFS(EntPorc!$H:$H,EntPorc!$P:$P,Z$5,EntPorc!$A:$A,$C27)*100</f>
        <v>16.379112005233765</v>
      </c>
      <c r="O27" s="5"/>
      <c r="P27" s="6">
        <f>SUMIFS(RuralPop!$H:$H,RuralPop!$S:$S,P$5,RuralPop!$A:$A,$C27)/1000</f>
        <v>131.34399999999999</v>
      </c>
      <c r="Q27" s="6">
        <f>SUMIFS(RuralPop!$H:$H,RuralPop!$S:$S,Q$5,RuralPop!$A:$A,$C27)/1000</f>
        <v>185.703</v>
      </c>
      <c r="R27" s="6">
        <f>SUMIFS(RuralPop!$H:$H,RuralPop!$S:$S,R$5,RuralPop!$A:$A,$C27)/1000</f>
        <v>145.01300000000001</v>
      </c>
      <c r="S27" s="6">
        <f>SUMIFS(RuralPop!$H:$H,RuralPop!$S:$S,S$5,RuralPop!$A:$A,$C27)/1000</f>
        <v>228.071</v>
      </c>
      <c r="T27" s="6">
        <f>SUMIFS(RuralPop!$H:$H,RuralPop!$S:$S,T$5,RuralPop!$A:$A,$C27)/1000</f>
        <v>259.19200000000001</v>
      </c>
      <c r="U27" s="5"/>
      <c r="V27" s="7">
        <f>SUMIFS(RuralPorc!$H:$H,RuralPorc!$P:$P,V$5,RuralPorc!$A:$A,$C27)*100</f>
        <v>22.549410164356232</v>
      </c>
      <c r="W27" s="7">
        <f>SUMIFS(RuralPorc!$H:$H,RuralPorc!$P:$P,W$5,RuralPorc!$A:$A,$C27)*100</f>
        <v>26.811981201171875</v>
      </c>
      <c r="X27" s="7">
        <f>SUMIFS(RuralPorc!$H:$H,RuralPorc!$P:$P,X$5,RuralPorc!$A:$A,$C27)*100</f>
        <v>26.132142543792725</v>
      </c>
      <c r="Y27" s="7">
        <f>SUMIFS(RuralPorc!$H:$H,RuralPorc!$P:$P,Y$5,RuralPorc!$A:$A,$C27)*100</f>
        <v>28.312948346138</v>
      </c>
      <c r="Z27" s="7">
        <f>SUMIFS(RuralPorc!$H:$H,RuralPorc!$P:$P,Z$5,RuralPorc!$A:$A,$C27)*100</f>
        <v>29.407119750976563</v>
      </c>
      <c r="AA27" s="9"/>
      <c r="AB27" s="6">
        <f>SUMIFS(UrbanPop!$H:$H,UrbanPop!$S:$S,AB$5,UrbanPop!$A:$A,$C27)/1000</f>
        <v>171.39699999999999</v>
      </c>
      <c r="AC27" s="6">
        <f>SUMIFS(UrbanPop!$H:$H,UrbanPop!$S:$S,AC$5,UrbanPop!$A:$A,$C27)/1000</f>
        <v>156.91399999999999</v>
      </c>
      <c r="AD27" s="6">
        <f>SUMIFS(UrbanPop!$H:$H,UrbanPop!$S:$S,AD$5,UrbanPop!$A:$A,$C27)/1000</f>
        <v>149.43600000000001</v>
      </c>
      <c r="AE27" s="6">
        <f>SUMIFS(UrbanPop!$H:$H,UrbanPop!$S:$S,AE$5,UrbanPop!$A:$A,$C27)/1000</f>
        <v>208.33</v>
      </c>
      <c r="AF27" s="6">
        <f>SUMIFS(UrbanPop!$H:$H,UrbanPop!$S:$S,AF$5,UrbanPop!$A:$A,$C27)/1000</f>
        <v>351.733</v>
      </c>
      <c r="AG27" s="5"/>
      <c r="AH27" s="7">
        <f>SUMIFS(UrbanPorc!$H:$H,UrbanPorc!$P:$P,AH$5,UrbanPorc!$A:$A,$C27)*100</f>
        <v>8.3014920353889465</v>
      </c>
      <c r="AI27" s="7">
        <f>SUMIFS(UrbanPorc!$H:$H,UrbanPorc!$P:$P,AI$5,UrbanPorc!$A:$A,$C27)*100</f>
        <v>7.7434137463569641</v>
      </c>
      <c r="AJ27" s="7">
        <f>SUMIFS(UrbanPorc!$H:$H,UrbanPorc!$P:$P,AJ$5,UrbanPorc!$A:$A,$C27)*100</f>
        <v>7.7259406447410583</v>
      </c>
      <c r="AK27" s="7">
        <f>SUMIFS(UrbanPorc!$H:$H,UrbanPorc!$P:$P,AK$5,UrbanPorc!$A:$A,$C27)*100</f>
        <v>9.129660576581955</v>
      </c>
      <c r="AL27" s="7">
        <f>SUMIFS(UrbanPorc!$H:$H,UrbanPorc!$P:$P,AL$5,UrbanPorc!$A:$A,$C27)*100</f>
        <v>12.347959727048874</v>
      </c>
      <c r="AN27" s="6">
        <f>SUMIFS(SexoPop!$I:$I,SexoPop!$T:$T,AN$5,SexoPop!$A:$A,$C27,SexoPop!$B:$B,2)/1000</f>
        <v>168.947</v>
      </c>
      <c r="AO27" s="6">
        <f>SUMIFS(SexoPop!$I:$I,SexoPop!$T:$T,AO$5,SexoPop!$A:$A,$C27,SexoPop!$B:$B,2)/1000</f>
        <v>180.58199999999999</v>
      </c>
      <c r="AP27" s="6">
        <f>SUMIFS(SexoPop!$I:$I,SexoPop!$T:$T,AP$5,SexoPop!$A:$A,$C27,SexoPop!$B:$B,2)/1000</f>
        <v>169.69300000000001</v>
      </c>
      <c r="AQ27" s="6">
        <f>SUMIFS(SexoPop!$I:$I,SexoPop!$T:$T,AQ$5,SexoPop!$A:$A,$C27,SexoPop!$B:$B,2)/1000</f>
        <v>233.87200000000001</v>
      </c>
      <c r="AR27" s="6">
        <f>SUMIFS(SexoPop!$I:$I,SexoPop!$T:$T,AR$5,SexoPop!$A:$A,$C27,SexoPop!$B:$B,2)/1000</f>
        <v>320.274</v>
      </c>
      <c r="AS27" s="5"/>
      <c r="AT27" s="7">
        <f>SUMIFS(SexoPorc!$I:$I,SexoPorc!$Q:$Q,AT$5,SexoPorc!$A:$A,$C27,SexoPorc!$B:$B,2)*100</f>
        <v>12.361429631710052</v>
      </c>
      <c r="AU27" s="7">
        <f>SUMIFS(SexoPorc!$I:$I,SexoPorc!$Q:$Q,AU$5,SexoPorc!$A:$A,$C27,SexoPorc!$B:$B,2)*100</f>
        <v>12.736155092716217</v>
      </c>
      <c r="AV27" s="7">
        <f>SUMIFS(SexoPorc!$I:$I,SexoPorc!$Q:$Q,AV$5,SexoPorc!$A:$A,$C27,SexoPorc!$B:$B,2)*100</f>
        <v>12.963946163654327</v>
      </c>
      <c r="AW27" s="7">
        <f>SUMIFS(SexoPorc!$I:$I,SexoPorc!$Q:$Q,AW$5,SexoPorc!$A:$A,$C27,SexoPorc!$B:$B,2)*100</f>
        <v>14.716631174087524</v>
      </c>
      <c r="AX27" s="7">
        <f>SUMIFS(SexoPorc!$I:$I,SexoPorc!$Q:$Q,AX$5,SexoPorc!$A:$A,$C27,SexoPorc!$B:$B,2)*100</f>
        <v>16.324493288993835</v>
      </c>
      <c r="AZ27" s="6">
        <f>SUMIFS(SexoPop!$I:$I,SexoPop!$T:$T,AZ$5,SexoPop!$A:$A,$C27,SexoPop!$B:$B,1)/1000</f>
        <v>133.79400000000001</v>
      </c>
      <c r="BA27" s="6">
        <f>SUMIFS(SexoPop!$I:$I,SexoPop!$T:$T,BA$5,SexoPop!$A:$A,$C27,SexoPop!$B:$B,1)/1000</f>
        <v>162.035</v>
      </c>
      <c r="BB27" s="6">
        <f>SUMIFS(SexoPop!$I:$I,SexoPop!$T:$T,BB$5,SexoPop!$A:$A,$C27,SexoPop!$B:$B,1)/1000</f>
        <v>124.756</v>
      </c>
      <c r="BC27" s="6">
        <f>SUMIFS(SexoPop!$I:$I,SexoPop!$T:$T,BC$5,SexoPop!$A:$A,$C27,SexoPop!$B:$B,1)/1000</f>
        <v>202.529</v>
      </c>
      <c r="BD27" s="6">
        <f>SUMIFS(SexoPop!$I:$I,SexoPop!$T:$T,BD$5,SexoPop!$A:$A,$C27,SexoPop!$B:$B,1)/1000</f>
        <v>290.65100000000001</v>
      </c>
      <c r="BE27" s="5"/>
      <c r="BF27" s="7">
        <f>SUMIFS(SexoPorc!$I:$I,SexoPorc!$Q:$Q,BF$5,SexoPorc!$A:$A,$C27,SexoPorc!$B:$B,1)*100</f>
        <v>10.449407249689102</v>
      </c>
      <c r="BG27" s="7">
        <f>SUMIFS(SexoPorc!$I:$I,SexoPorc!$Q:$Q,BG$5,SexoPorc!$A:$A,$C27,SexoPorc!$B:$B,1)*100</f>
        <v>12.453099340200424</v>
      </c>
      <c r="BH27" s="7">
        <f>SUMIFS(SexoPorc!$I:$I,SexoPorc!$Q:$Q,BH$5,SexoPorc!$A:$A,$C27,SexoPorc!$B:$B,1)*100</f>
        <v>10.571001470088959</v>
      </c>
      <c r="BI27" s="7">
        <f>SUMIFS(SexoPorc!$I:$I,SexoPorc!$Q:$Q,BI$5,SexoPorc!$A:$A,$C27,SexoPorc!$B:$B,1)*100</f>
        <v>13.517513871192932</v>
      </c>
      <c r="BJ27" s="7">
        <f>SUMIFS(SexoPorc!$I:$I,SexoPorc!$Q:$Q,BJ$5,SexoPorc!$A:$A,$C27,SexoPorc!$B:$B,1)*100</f>
        <v>16.43972247838974</v>
      </c>
    </row>
    <row r="28" spans="3:62" x14ac:dyDescent="0.25">
      <c r="C28" s="5" t="s">
        <v>22</v>
      </c>
      <c r="D28" s="6">
        <f>SUMIFS(EntPop!$H:$H,EntPop!$S:$S,D$5,EntPop!$A:$A,$C28)/1000</f>
        <v>163.41800000000001</v>
      </c>
      <c r="E28" s="6">
        <f>SUMIFS(EntPop!$H:$H,EntPop!$S:$S,E$5,EntPop!$A:$A,$C28)/1000</f>
        <v>220.73099999999999</v>
      </c>
      <c r="F28" s="6">
        <f>SUMIFS(EntPop!$H:$H,EntPop!$S:$S,F$5,EntPop!$A:$A,$C28)/1000</f>
        <v>202.81899999999999</v>
      </c>
      <c r="G28" s="6">
        <f>SUMIFS(EntPop!$H:$H,EntPop!$S:$S,G$5,EntPop!$A:$A,$C28)/1000</f>
        <v>263.36599999999999</v>
      </c>
      <c r="H28" s="6">
        <f>SUMIFS(EntPop!$H:$H,EntPop!$S:$S,H$5,EntPop!$A:$A,$C28)/1000</f>
        <v>248.55600000000001</v>
      </c>
      <c r="I28" s="5"/>
      <c r="J28" s="7">
        <f>SUMIFS(EntPorc!$H:$H,EntPorc!$P:$P,V$5,EntPorc!$A:$A,$C28)*100</f>
        <v>10.778100788593292</v>
      </c>
      <c r="K28" s="7">
        <f>SUMIFS(EntPorc!$H:$H,EntPorc!$P:$P,W$5,EntPorc!$A:$A,$C28)*100</f>
        <v>13.080263137817383</v>
      </c>
      <c r="L28" s="7">
        <f>SUMIFS(EntPorc!$H:$H,EntPorc!$P:$P,X$5,EntPorc!$A:$A,$C28)*100</f>
        <v>12.32844814658165</v>
      </c>
      <c r="M28" s="7">
        <f>SUMIFS(EntPorc!$H:$H,EntPorc!$P:$P,Y$5,EntPorc!$A:$A,$C28)*100</f>
        <v>13.589717447757721</v>
      </c>
      <c r="N28" s="7">
        <f>SUMIFS(EntPorc!$H:$H,EntPorc!$P:$P,Z$5,EntPorc!$A:$A,$C28)*100</f>
        <v>11.714194715023041</v>
      </c>
      <c r="O28" s="5"/>
      <c r="P28" s="6">
        <f>SUMIFS(RuralPop!$H:$H,RuralPop!$S:$S,P$5,RuralPop!$A:$A,$C28)/1000</f>
        <v>85.605999999999995</v>
      </c>
      <c r="Q28" s="6">
        <f>SUMIFS(RuralPop!$H:$H,RuralPop!$S:$S,Q$5,RuralPop!$A:$A,$C28)/1000</f>
        <v>122.49299999999999</v>
      </c>
      <c r="R28" s="6">
        <f>SUMIFS(RuralPop!$H:$H,RuralPop!$S:$S,R$5,RuralPop!$A:$A,$C28)/1000</f>
        <v>107.599</v>
      </c>
      <c r="S28" s="6">
        <f>SUMIFS(RuralPop!$H:$H,RuralPop!$S:$S,S$5,RuralPop!$A:$A,$C28)/1000</f>
        <v>146.1</v>
      </c>
      <c r="T28" s="6">
        <f>SUMIFS(RuralPop!$H:$H,RuralPop!$S:$S,T$5,RuralPop!$A:$A,$C28)/1000</f>
        <v>103.965</v>
      </c>
      <c r="U28" s="5"/>
      <c r="V28" s="7">
        <f>SUMIFS(RuralPorc!$H:$H,RuralPorc!$P:$P,V$5,RuralPorc!$A:$A,$C28)*100</f>
        <v>22.78561145067215</v>
      </c>
      <c r="W28" s="7">
        <f>SUMIFS(RuralPorc!$H:$H,RuralPorc!$P:$P,W$5,RuralPorc!$A:$A,$C28)*100</f>
        <v>24.493016302585602</v>
      </c>
      <c r="X28" s="7">
        <f>SUMIFS(RuralPorc!$H:$H,RuralPorc!$P:$P,X$5,RuralPorc!$A:$A,$C28)*100</f>
        <v>23.843333125114441</v>
      </c>
      <c r="Y28" s="7">
        <f>SUMIFS(RuralPorc!$H:$H,RuralPorc!$P:$P,Y$5,RuralPorc!$A:$A,$C28)*100</f>
        <v>25.051870942115784</v>
      </c>
      <c r="Z28" s="7">
        <f>SUMIFS(RuralPorc!$H:$H,RuralPorc!$P:$P,Z$5,RuralPorc!$A:$A,$C28)*100</f>
        <v>24.806728959083557</v>
      </c>
      <c r="AA28" s="9"/>
      <c r="AB28" s="6">
        <f>SUMIFS(UrbanPop!$H:$H,UrbanPop!$S:$S,AB$5,UrbanPop!$A:$A,$C28)/1000</f>
        <v>77.811999999999998</v>
      </c>
      <c r="AC28" s="6">
        <f>SUMIFS(UrbanPop!$H:$H,UrbanPop!$S:$S,AC$5,UrbanPop!$A:$A,$C28)/1000</f>
        <v>98.238</v>
      </c>
      <c r="AD28" s="6">
        <f>SUMIFS(UrbanPop!$H:$H,UrbanPop!$S:$S,AD$5,UrbanPop!$A:$A,$C28)/1000</f>
        <v>95.22</v>
      </c>
      <c r="AE28" s="6">
        <f>SUMIFS(UrbanPop!$H:$H,UrbanPop!$S:$S,AE$5,UrbanPop!$A:$A,$C28)/1000</f>
        <v>117.26600000000001</v>
      </c>
      <c r="AF28" s="6">
        <f>SUMIFS(UrbanPop!$H:$H,UrbanPop!$S:$S,AF$5,UrbanPop!$A:$A,$C28)/1000</f>
        <v>144.59100000000001</v>
      </c>
      <c r="AG28" s="5"/>
      <c r="AH28" s="7">
        <f>SUMIFS(UrbanPorc!$H:$H,UrbanPorc!$P:$P,AH$5,UrbanPorc!$A:$A,$C28)*100</f>
        <v>6.8226099014282227</v>
      </c>
      <c r="AI28" s="7">
        <f>SUMIFS(UrbanPorc!$H:$H,UrbanPorc!$P:$P,AI$5,UrbanPorc!$A:$A,$C28)*100</f>
        <v>8.2733839750289917</v>
      </c>
      <c r="AJ28" s="7">
        <f>SUMIFS(UrbanPorc!$H:$H,UrbanPorc!$P:$P,AJ$5,UrbanPorc!$A:$A,$C28)*100</f>
        <v>7.9758428037166595</v>
      </c>
      <c r="AK28" s="7">
        <f>SUMIFS(UrbanPorc!$H:$H,UrbanPorc!$P:$P,AK$5,UrbanPorc!$A:$A,$C28)*100</f>
        <v>8.6556591093540192</v>
      </c>
      <c r="AL28" s="7">
        <f>SUMIFS(UrbanPorc!$H:$H,UrbanPorc!$P:$P,AL$5,UrbanPorc!$A:$A,$C28)*100</f>
        <v>8.4916859865188599</v>
      </c>
      <c r="AN28" s="6">
        <f>SUMIFS(SexoPop!$I:$I,SexoPop!$T:$T,AN$5,SexoPop!$A:$A,$C28,SexoPop!$B:$B,2)/1000</f>
        <v>85.731999999999999</v>
      </c>
      <c r="AO28" s="6">
        <f>SUMIFS(SexoPop!$I:$I,SexoPop!$T:$T,AO$5,SexoPop!$A:$A,$C28,SexoPop!$B:$B,2)/1000</f>
        <v>113.312</v>
      </c>
      <c r="AP28" s="6">
        <f>SUMIFS(SexoPop!$I:$I,SexoPop!$T:$T,AP$5,SexoPop!$A:$A,$C28,SexoPop!$B:$B,2)/1000</f>
        <v>100.911</v>
      </c>
      <c r="AQ28" s="6">
        <f>SUMIFS(SexoPop!$I:$I,SexoPop!$T:$T,AQ$5,SexoPop!$A:$A,$C28,SexoPop!$B:$B,2)/1000</f>
        <v>129.73699999999999</v>
      </c>
      <c r="AR28" s="6">
        <f>SUMIFS(SexoPop!$I:$I,SexoPop!$T:$T,AR$5,SexoPop!$A:$A,$C28,SexoPop!$B:$B,2)/1000</f>
        <v>126.18899999999999</v>
      </c>
      <c r="AS28" s="5"/>
      <c r="AT28" s="7">
        <f>SUMIFS(SexoPorc!$I:$I,SexoPorc!$Q:$Q,AT$5,SexoPorc!$A:$A,$C28,SexoPorc!$B:$B,2)*100</f>
        <v>11.021860688924789</v>
      </c>
      <c r="AU28" s="7">
        <f>SUMIFS(SexoPorc!$I:$I,SexoPorc!$Q:$Q,AU$5,SexoPorc!$A:$A,$C28,SexoPorc!$B:$B,2)*100</f>
        <v>13.043378293514252</v>
      </c>
      <c r="AV28" s="7">
        <f>SUMIFS(SexoPorc!$I:$I,SexoPorc!$Q:$Q,AV$5,SexoPorc!$A:$A,$C28,SexoPorc!$B:$B,2)*100</f>
        <v>11.928648501634598</v>
      </c>
      <c r="AW28" s="7">
        <f>SUMIFS(SexoPorc!$I:$I,SexoPorc!$Q:$Q,AW$5,SexoPorc!$A:$A,$C28,SexoPorc!$B:$B,2)*100</f>
        <v>13.100618124008179</v>
      </c>
      <c r="AX28" s="7">
        <f>SUMIFS(SexoPorc!$I:$I,SexoPorc!$Q:$Q,AX$5,SexoPorc!$A:$A,$C28,SexoPorc!$B:$B,2)*100</f>
        <v>11.359730362892151</v>
      </c>
      <c r="AZ28" s="6">
        <f>SUMIFS(SexoPop!$I:$I,SexoPop!$T:$T,AZ$5,SexoPop!$A:$A,$C28,SexoPop!$B:$B,1)/1000</f>
        <v>77.686000000000007</v>
      </c>
      <c r="BA28" s="6">
        <f>SUMIFS(SexoPop!$I:$I,SexoPop!$T:$T,BA$5,SexoPop!$A:$A,$C28,SexoPop!$B:$B,1)/1000</f>
        <v>107.419</v>
      </c>
      <c r="BB28" s="6">
        <f>SUMIFS(SexoPop!$I:$I,SexoPop!$T:$T,BB$5,SexoPop!$A:$A,$C28,SexoPop!$B:$B,1)/1000</f>
        <v>101.908</v>
      </c>
      <c r="BC28" s="6">
        <f>SUMIFS(SexoPop!$I:$I,SexoPop!$T:$T,BC$5,SexoPop!$A:$A,$C28,SexoPop!$B:$B,1)/1000</f>
        <v>133.62899999999999</v>
      </c>
      <c r="BD28" s="6">
        <f>SUMIFS(SexoPop!$I:$I,SexoPop!$T:$T,BD$5,SexoPop!$A:$A,$C28,SexoPop!$B:$B,1)/1000</f>
        <v>122.367</v>
      </c>
      <c r="BE28" s="5"/>
      <c r="BF28" s="7">
        <f>SUMIFS(SexoPorc!$I:$I,SexoPorc!$Q:$Q,BF$5,SexoPorc!$A:$A,$C28,SexoPorc!$B:$B,1)*100</f>
        <v>10.521312057971954</v>
      </c>
      <c r="BG28" s="7">
        <f>SUMIFS(SexoPorc!$I:$I,SexoPorc!$Q:$Q,BG$5,SexoPorc!$A:$A,$C28,SexoPorc!$B:$B,1)*100</f>
        <v>13.119396567344666</v>
      </c>
      <c r="BH28" s="7">
        <f>SUMIFS(SexoPorc!$I:$I,SexoPorc!$Q:$Q,BH$5,SexoPorc!$A:$A,$C28,SexoPorc!$B:$B,1)*100</f>
        <v>12.751650810241699</v>
      </c>
      <c r="BI28" s="7">
        <f>SUMIFS(SexoPorc!$I:$I,SexoPorc!$Q:$Q,BI$5,SexoPorc!$A:$A,$C28,SexoPorc!$B:$B,1)*100</f>
        <v>14.100824296474457</v>
      </c>
      <c r="BJ28" s="7">
        <f>SUMIFS(SexoPorc!$I:$I,SexoPorc!$Q:$Q,BJ$5,SexoPorc!$A:$A,$C28,SexoPorc!$B:$B,1)*100</f>
        <v>12.103668600320816</v>
      </c>
    </row>
    <row r="29" spans="3:62" x14ac:dyDescent="0.25">
      <c r="C29" s="5" t="s">
        <v>23</v>
      </c>
      <c r="D29" s="6">
        <f>SUMIFS(EntPop!$H:$H,EntPop!$S:$S,D$5,EntPop!$A:$A,$C29)/1000</f>
        <v>126.14</v>
      </c>
      <c r="E29" s="6">
        <f>SUMIFS(EntPop!$H:$H,EntPop!$S:$S,E$5,EntPop!$A:$A,$C29)/1000</f>
        <v>151.63300000000001</v>
      </c>
      <c r="F29" s="6">
        <f>SUMIFS(EntPop!$H:$H,EntPop!$S:$S,F$5,EntPop!$A:$A,$C29)/1000</f>
        <v>104.327</v>
      </c>
      <c r="G29" s="6">
        <f>SUMIFS(EntPop!$H:$H,EntPop!$S:$S,G$5,EntPop!$A:$A,$C29)/1000</f>
        <v>179.32900000000001</v>
      </c>
      <c r="H29" s="6">
        <f>SUMIFS(EntPop!$H:$H,EntPop!$S:$S,H$5,EntPop!$A:$A,$C29)/1000</f>
        <v>211.45599999999999</v>
      </c>
      <c r="I29" s="5"/>
      <c r="J29" s="7">
        <f>SUMIFS(EntPorc!$H:$H,EntPorc!$P:$P,V$5,EntPorc!$A:$A,$C29)*100</f>
        <v>10.860712081193924</v>
      </c>
      <c r="K29" s="7">
        <f>SUMIFS(EntPorc!$H:$H,EntPorc!$P:$P,W$5,EntPorc!$A:$A,$C29)*100</f>
        <v>12.003118544816971</v>
      </c>
      <c r="L29" s="7">
        <f>SUMIFS(EntPorc!$H:$H,EntPorc!$P:$P,X$5,EntPorc!$A:$A,$C29)*100</f>
        <v>10.563240200281143</v>
      </c>
      <c r="M29" s="7">
        <f>SUMIFS(EntPorc!$H:$H,EntPorc!$P:$P,Y$5,EntPorc!$A:$A,$C29)*100</f>
        <v>12.808738648891449</v>
      </c>
      <c r="N29" s="7">
        <f>SUMIFS(EntPorc!$H:$H,EntPorc!$P:$P,Z$5,EntPorc!$A:$A,$C29)*100</f>
        <v>13.425198197364807</v>
      </c>
      <c r="O29" s="5"/>
      <c r="P29" s="6">
        <f>SUMIFS(RuralPop!$H:$H,RuralPop!$S:$S,P$5,RuralPop!$A:$A,$C29)/1000</f>
        <v>21.722999999999999</v>
      </c>
      <c r="Q29" s="6">
        <f>SUMIFS(RuralPop!$H:$H,RuralPop!$S:$S,Q$5,RuralPop!$A:$A,$C29)/1000</f>
        <v>28.262</v>
      </c>
      <c r="R29" s="6">
        <f>SUMIFS(RuralPop!$H:$H,RuralPop!$S:$S,R$5,RuralPop!$A:$A,$C29)/1000</f>
        <v>14.569000000000001</v>
      </c>
      <c r="S29" s="6">
        <f>SUMIFS(RuralPop!$H:$H,RuralPop!$S:$S,S$5,RuralPop!$A:$A,$C29)/1000</f>
        <v>42.71</v>
      </c>
      <c r="T29" s="6">
        <f>SUMIFS(RuralPop!$H:$H,RuralPop!$S:$S,T$5,RuralPop!$A:$A,$C29)/1000</f>
        <v>27.077999999999999</v>
      </c>
      <c r="U29" s="5"/>
      <c r="V29" s="7">
        <f>SUMIFS(RuralPorc!$H:$H,RuralPorc!$P:$P,V$5,RuralPorc!$A:$A,$C29)*100</f>
        <v>23.521450161933899</v>
      </c>
      <c r="W29" s="7">
        <f>SUMIFS(RuralPorc!$H:$H,RuralPorc!$P:$P,W$5,RuralPorc!$A:$A,$C29)*100</f>
        <v>33.259585499763489</v>
      </c>
      <c r="X29" s="7">
        <f>SUMIFS(RuralPorc!$H:$H,RuralPorc!$P:$P,X$5,RuralPorc!$A:$A,$C29)*100</f>
        <v>26.747813820838928</v>
      </c>
      <c r="Y29" s="7">
        <f>SUMIFS(RuralPorc!$H:$H,RuralPorc!$P:$P,Y$5,RuralPorc!$A:$A,$C29)*100</f>
        <v>29.315671324729919</v>
      </c>
      <c r="Z29" s="7">
        <f>SUMIFS(RuralPorc!$H:$H,RuralPorc!$P:$P,Z$5,RuralPorc!$A:$A,$C29)*100</f>
        <v>24.23347532749176</v>
      </c>
      <c r="AA29" s="9"/>
      <c r="AB29" s="6">
        <f>SUMIFS(UrbanPop!$H:$H,UrbanPop!$S:$S,AB$5,UrbanPop!$A:$A,$C29)/1000</f>
        <v>104.417</v>
      </c>
      <c r="AC29" s="6">
        <f>SUMIFS(UrbanPop!$H:$H,UrbanPop!$S:$S,AC$5,UrbanPop!$A:$A,$C29)/1000</f>
        <v>123.371</v>
      </c>
      <c r="AD29" s="6">
        <f>SUMIFS(UrbanPop!$H:$H,UrbanPop!$S:$S,AD$5,UrbanPop!$A:$A,$C29)/1000</f>
        <v>89.757999999999996</v>
      </c>
      <c r="AE29" s="6">
        <f>SUMIFS(UrbanPop!$H:$H,UrbanPop!$S:$S,AE$5,UrbanPop!$A:$A,$C29)/1000</f>
        <v>136.619</v>
      </c>
      <c r="AF29" s="6">
        <f>SUMIFS(UrbanPop!$H:$H,UrbanPop!$S:$S,AF$5,UrbanPop!$A:$A,$C29)/1000</f>
        <v>184.37799999999999</v>
      </c>
      <c r="AG29" s="5"/>
      <c r="AH29" s="7">
        <f>SUMIFS(UrbanPorc!$H:$H,UrbanPorc!$P:$P,AH$5,UrbanPorc!$A:$A,$C29)*100</f>
        <v>9.766995906829834</v>
      </c>
      <c r="AI29" s="7">
        <f>SUMIFS(UrbanPorc!$H:$H,UrbanPorc!$P:$P,AI$5,UrbanPorc!$A:$A,$C29)*100</f>
        <v>10.470200330018997</v>
      </c>
      <c r="AJ29" s="7">
        <f>SUMIFS(UrbanPorc!$H:$H,UrbanPorc!$P:$P,AJ$5,UrbanPorc!$A:$A,$C29)*100</f>
        <v>9.6185706555843353</v>
      </c>
      <c r="AK29" s="7">
        <f>SUMIFS(UrbanPorc!$H:$H,UrbanPorc!$P:$P,AK$5,UrbanPorc!$A:$A,$C29)*100</f>
        <v>10.891512781381607</v>
      </c>
      <c r="AL29" s="7">
        <f>SUMIFS(UrbanPorc!$H:$H,UrbanPorc!$P:$P,AL$5,UrbanPorc!$A:$A,$C29)*100</f>
        <v>12.599891424179077</v>
      </c>
      <c r="AN29" s="6">
        <f>SUMIFS(SexoPop!$I:$I,SexoPop!$T:$T,AN$5,SexoPop!$A:$A,$C29,SexoPop!$B:$B,2)/1000</f>
        <v>60.875</v>
      </c>
      <c r="AO29" s="6">
        <f>SUMIFS(SexoPop!$I:$I,SexoPop!$T:$T,AO$5,SexoPop!$A:$A,$C29,SexoPop!$B:$B,2)/1000</f>
        <v>77.543999999999997</v>
      </c>
      <c r="AP29" s="6">
        <f>SUMIFS(SexoPop!$I:$I,SexoPop!$T:$T,AP$5,SexoPop!$A:$A,$C29,SexoPop!$B:$B,2)/1000</f>
        <v>48.826999999999998</v>
      </c>
      <c r="AQ29" s="6">
        <f>SUMIFS(SexoPop!$I:$I,SexoPop!$T:$T,AQ$5,SexoPop!$A:$A,$C29,SexoPop!$B:$B,2)/1000</f>
        <v>90.647000000000006</v>
      </c>
      <c r="AR29" s="6">
        <f>SUMIFS(SexoPop!$I:$I,SexoPop!$T:$T,AR$5,SexoPop!$A:$A,$C29,SexoPop!$B:$B,2)/1000</f>
        <v>102.464</v>
      </c>
      <c r="AS29" s="5"/>
      <c r="AT29" s="7">
        <f>SUMIFS(SexoPorc!$I:$I,SexoPorc!$Q:$Q,AT$5,SexoPorc!$A:$A,$C29,SexoPorc!$B:$B,2)*100</f>
        <v>10.564357787370682</v>
      </c>
      <c r="AU29" s="7">
        <f>SUMIFS(SexoPorc!$I:$I,SexoPorc!$Q:$Q,AU$5,SexoPorc!$A:$A,$C29,SexoPorc!$B:$B,2)*100</f>
        <v>12.547856569290161</v>
      </c>
      <c r="AV29" s="7">
        <f>SUMIFS(SexoPorc!$I:$I,SexoPorc!$Q:$Q,AV$5,SexoPorc!$A:$A,$C29,SexoPorc!$B:$B,2)*100</f>
        <v>10.185001790523529</v>
      </c>
      <c r="AW29" s="7">
        <f>SUMIFS(SexoPorc!$I:$I,SexoPorc!$Q:$Q,AW$5,SexoPorc!$A:$A,$C29,SexoPorc!$B:$B,2)*100</f>
        <v>13.043071329593658</v>
      </c>
      <c r="AX29" s="7">
        <f>SUMIFS(SexoPorc!$I:$I,SexoPorc!$Q:$Q,AX$5,SexoPorc!$A:$A,$C29,SexoPorc!$B:$B,2)*100</f>
        <v>13.027645647525787</v>
      </c>
      <c r="AZ29" s="6">
        <f>SUMIFS(SexoPop!$I:$I,SexoPop!$T:$T,AZ$5,SexoPop!$A:$A,$C29,SexoPop!$B:$B,1)/1000</f>
        <v>65.265000000000001</v>
      </c>
      <c r="BA29" s="6">
        <f>SUMIFS(SexoPop!$I:$I,SexoPop!$T:$T,BA$5,SexoPop!$A:$A,$C29,SexoPop!$B:$B,1)/1000</f>
        <v>74.088999999999999</v>
      </c>
      <c r="BB29" s="6">
        <f>SUMIFS(SexoPop!$I:$I,SexoPop!$T:$T,BB$5,SexoPop!$A:$A,$C29,SexoPop!$B:$B,1)/1000</f>
        <v>55.5</v>
      </c>
      <c r="BC29" s="6">
        <f>SUMIFS(SexoPop!$I:$I,SexoPop!$T:$T,BC$5,SexoPop!$A:$A,$C29,SexoPop!$B:$B,1)/1000</f>
        <v>88.682000000000002</v>
      </c>
      <c r="BD29" s="6">
        <f>SUMIFS(SexoPop!$I:$I,SexoPop!$T:$T,BD$5,SexoPop!$A:$A,$C29,SexoPop!$B:$B,1)/1000</f>
        <v>108.992</v>
      </c>
      <c r="BE29" s="5"/>
      <c r="BF29" s="7">
        <f>SUMIFS(SexoPorc!$I:$I,SexoPorc!$Q:$Q,BF$5,SexoPorc!$A:$A,$C29,SexoPorc!$B:$B,1)*100</f>
        <v>11.152521520853043</v>
      </c>
      <c r="BG29" s="7">
        <f>SUMIFS(SexoPorc!$I:$I,SexoPorc!$Q:$Q,BG$5,SexoPorc!$A:$A,$C29,SexoPorc!$B:$B,1)*100</f>
        <v>11.481433361768723</v>
      </c>
      <c r="BH29" s="7">
        <f>SUMIFS(SexoPorc!$I:$I,SexoPorc!$Q:$Q,BH$5,SexoPorc!$A:$A,$C29,SexoPorc!$B:$B,1)*100</f>
        <v>10.920016467571259</v>
      </c>
      <c r="BI29" s="7">
        <f>SUMIFS(SexoPorc!$I:$I,SexoPorc!$Q:$Q,BI$5,SexoPorc!$A:$A,$C29,SexoPorc!$B:$B,1)*100</f>
        <v>12.577758729457855</v>
      </c>
      <c r="BJ29" s="7">
        <f>SUMIFS(SexoPorc!$I:$I,SexoPorc!$Q:$Q,BJ$5,SexoPorc!$A:$A,$C29,SexoPorc!$B:$B,1)*100</f>
        <v>13.821719586849213</v>
      </c>
    </row>
    <row r="30" spans="3:62" x14ac:dyDescent="0.25">
      <c r="C30" s="5" t="s">
        <v>24</v>
      </c>
      <c r="D30" s="6">
        <f>SUMIFS(EntPop!$H:$H,EntPop!$S:$S,D$5,EntPop!$A:$A,$C30)/1000</f>
        <v>183.714</v>
      </c>
      <c r="E30" s="6">
        <f>SUMIFS(EntPop!$H:$H,EntPop!$S:$S,E$5,EntPop!$A:$A,$C30)/1000</f>
        <v>202.785</v>
      </c>
      <c r="F30" s="6">
        <f>SUMIFS(EntPop!$H:$H,EntPop!$S:$S,F$5,EntPop!$A:$A,$C30)/1000</f>
        <v>195.417</v>
      </c>
      <c r="G30" s="6">
        <f>SUMIFS(EntPop!$H:$H,EntPop!$S:$S,G$5,EntPop!$A:$A,$C30)/1000</f>
        <v>256.505</v>
      </c>
      <c r="H30" s="6">
        <f>SUMIFS(EntPop!$H:$H,EntPop!$S:$S,H$5,EntPop!$A:$A,$C30)/1000</f>
        <v>295.66699999999997</v>
      </c>
      <c r="I30" s="5"/>
      <c r="J30" s="7">
        <f>SUMIFS(EntPorc!$H:$H,EntPorc!$P:$P,V$5,EntPorc!$A:$A,$C30)*100</f>
        <v>11.917447298765182</v>
      </c>
      <c r="K30" s="7">
        <f>SUMIFS(EntPorc!$H:$H,EntPorc!$P:$P,W$5,EntPorc!$A:$A,$C30)*100</f>
        <v>12.484439462423325</v>
      </c>
      <c r="L30" s="7">
        <f>SUMIFS(EntPorc!$H:$H,EntPorc!$P:$P,X$5,EntPorc!$A:$A,$C30)*100</f>
        <v>12.067724019289017</v>
      </c>
      <c r="M30" s="7">
        <f>SUMIFS(EntPorc!$H:$H,EntPorc!$P:$P,Y$5,EntPorc!$A:$A,$C30)*100</f>
        <v>13.84977251291275</v>
      </c>
      <c r="N30" s="7">
        <f>SUMIFS(EntPorc!$H:$H,EntPorc!$P:$P,Z$5,EntPorc!$A:$A,$C30)*100</f>
        <v>14.765232801437378</v>
      </c>
      <c r="O30" s="5"/>
      <c r="P30" s="6">
        <f>SUMIFS(RuralPop!$H:$H,RuralPop!$S:$S,P$5,RuralPop!$A:$A,$C30)/1000</f>
        <v>97.600999999999999</v>
      </c>
      <c r="Q30" s="6">
        <f>SUMIFS(RuralPop!$H:$H,RuralPop!$S:$S,Q$5,RuralPop!$A:$A,$C30)/1000</f>
        <v>106.89700000000001</v>
      </c>
      <c r="R30" s="6">
        <f>SUMIFS(RuralPop!$H:$H,RuralPop!$S:$S,R$5,RuralPop!$A:$A,$C30)/1000</f>
        <v>101.086</v>
      </c>
      <c r="S30" s="6">
        <f>SUMIFS(RuralPop!$H:$H,RuralPop!$S:$S,S$5,RuralPop!$A:$A,$C30)/1000</f>
        <v>134.84700000000001</v>
      </c>
      <c r="T30" s="6">
        <f>SUMIFS(RuralPop!$H:$H,RuralPop!$S:$S,T$5,RuralPop!$A:$A,$C30)/1000</f>
        <v>123.95</v>
      </c>
      <c r="U30" s="5"/>
      <c r="V30" s="7">
        <f>SUMIFS(RuralPorc!$H:$H,RuralPorc!$P:$P,V$5,RuralPorc!$A:$A,$C30)*100</f>
        <v>23.476789891719818</v>
      </c>
      <c r="W30" s="7">
        <f>SUMIFS(RuralPorc!$H:$H,RuralPorc!$P:$P,W$5,RuralPorc!$A:$A,$C30)*100</f>
        <v>24.70984160900116</v>
      </c>
      <c r="X30" s="7">
        <f>SUMIFS(RuralPorc!$H:$H,RuralPorc!$P:$P,X$5,RuralPorc!$A:$A,$C30)*100</f>
        <v>24.632471799850464</v>
      </c>
      <c r="Y30" s="7">
        <f>SUMIFS(RuralPorc!$H:$H,RuralPorc!$P:$P,Y$5,RuralPorc!$A:$A,$C30)*100</f>
        <v>28.538382053375244</v>
      </c>
      <c r="Z30" s="7">
        <f>SUMIFS(RuralPorc!$H:$H,RuralPorc!$P:$P,Z$5,RuralPorc!$A:$A,$C30)*100</f>
        <v>26.659068465232849</v>
      </c>
      <c r="AA30" s="9"/>
      <c r="AB30" s="6">
        <f>SUMIFS(UrbanPop!$H:$H,UrbanPop!$S:$S,AB$5,UrbanPop!$A:$A,$C30)/1000</f>
        <v>86.113</v>
      </c>
      <c r="AC30" s="6">
        <f>SUMIFS(UrbanPop!$H:$H,UrbanPop!$S:$S,AC$5,UrbanPop!$A:$A,$C30)/1000</f>
        <v>95.888000000000005</v>
      </c>
      <c r="AD30" s="6">
        <f>SUMIFS(UrbanPop!$H:$H,UrbanPop!$S:$S,AD$5,UrbanPop!$A:$A,$C30)/1000</f>
        <v>94.331000000000003</v>
      </c>
      <c r="AE30" s="6">
        <f>SUMIFS(UrbanPop!$H:$H,UrbanPop!$S:$S,AE$5,UrbanPop!$A:$A,$C30)/1000</f>
        <v>121.658</v>
      </c>
      <c r="AF30" s="6">
        <f>SUMIFS(UrbanPop!$H:$H,UrbanPop!$S:$S,AF$5,UrbanPop!$A:$A,$C30)/1000</f>
        <v>171.71700000000001</v>
      </c>
      <c r="AG30" s="5"/>
      <c r="AH30" s="7">
        <f>SUMIFS(UrbanPorc!$H:$H,UrbanPorc!$P:$P,AH$5,UrbanPorc!$A:$A,$C30)*100</f>
        <v>7.6489068567752838</v>
      </c>
      <c r="AI30" s="7">
        <f>SUMIFS(UrbanPorc!$H:$H,UrbanPorc!$P:$P,AI$5,UrbanPorc!$A:$A,$C30)*100</f>
        <v>8.0463677644729614</v>
      </c>
      <c r="AJ30" s="7">
        <f>SUMIFS(UrbanPorc!$H:$H,UrbanPorc!$P:$P,AJ$5,UrbanPorc!$A:$A,$C30)*100</f>
        <v>7.8026629984378815</v>
      </c>
      <c r="AK30" s="7">
        <f>SUMIFS(UrbanPorc!$H:$H,UrbanPorc!$P:$P,AK$5,UrbanPorc!$A:$A,$C30)*100</f>
        <v>8.818729966878891</v>
      </c>
      <c r="AL30" s="7">
        <f>SUMIFS(UrbanPorc!$H:$H,UrbanPorc!$P:$P,AL$5,UrbanPorc!$A:$A,$C30)*100</f>
        <v>11.168520152568817</v>
      </c>
      <c r="AN30" s="6">
        <f>SUMIFS(SexoPop!$I:$I,SexoPop!$T:$T,AN$5,SexoPop!$A:$A,$C30,SexoPop!$B:$B,2)/1000</f>
        <v>83.891999999999996</v>
      </c>
      <c r="AO30" s="6">
        <f>SUMIFS(SexoPop!$I:$I,SexoPop!$T:$T,AO$5,SexoPop!$A:$A,$C30,SexoPop!$B:$B,2)/1000</f>
        <v>104.146</v>
      </c>
      <c r="AP30" s="6">
        <f>SUMIFS(SexoPop!$I:$I,SexoPop!$T:$T,AP$5,SexoPop!$A:$A,$C30,SexoPop!$B:$B,2)/1000</f>
        <v>93.462000000000003</v>
      </c>
      <c r="AQ30" s="6">
        <f>SUMIFS(SexoPop!$I:$I,SexoPop!$T:$T,AQ$5,SexoPop!$A:$A,$C30,SexoPop!$B:$B,2)/1000</f>
        <v>122.148</v>
      </c>
      <c r="AR30" s="6">
        <f>SUMIFS(SexoPop!$I:$I,SexoPop!$T:$T,AR$5,SexoPop!$A:$A,$C30,SexoPop!$B:$B,2)/1000</f>
        <v>135.71199999999999</v>
      </c>
      <c r="AS30" s="5"/>
      <c r="AT30" s="7">
        <f>SUMIFS(SexoPorc!$I:$I,SexoPorc!$Q:$Q,AT$5,SexoPorc!$A:$A,$C30,SexoPorc!$B:$B,2)*100</f>
        <v>10.664992034435272</v>
      </c>
      <c r="AU30" s="7">
        <f>SUMIFS(SexoPorc!$I:$I,SexoPorc!$Q:$Q,AU$5,SexoPorc!$A:$A,$C30,SexoPorc!$B:$B,2)*100</f>
        <v>12.274044007062912</v>
      </c>
      <c r="AV30" s="7">
        <f>SUMIFS(SexoPorc!$I:$I,SexoPorc!$Q:$Q,AV$5,SexoPorc!$A:$A,$C30,SexoPorc!$B:$B,2)*100</f>
        <v>11.064887046813965</v>
      </c>
      <c r="AW30" s="7">
        <f>SUMIFS(SexoPorc!$I:$I,SexoPorc!$Q:$Q,AW$5,SexoPorc!$A:$A,$C30,SexoPorc!$B:$B,2)*100</f>
        <v>12.737217545509338</v>
      </c>
      <c r="AX30" s="7">
        <f>SUMIFS(SexoPorc!$I:$I,SexoPorc!$Q:$Q,AX$5,SexoPorc!$A:$A,$C30,SexoPorc!$B:$B,2)*100</f>
        <v>12.971179187297821</v>
      </c>
      <c r="AZ30" s="6">
        <f>SUMIFS(SexoPop!$I:$I,SexoPop!$T:$T,AZ$5,SexoPop!$A:$A,$C30,SexoPop!$B:$B,1)/1000</f>
        <v>99.822000000000003</v>
      </c>
      <c r="BA30" s="6">
        <f>SUMIFS(SexoPop!$I:$I,SexoPop!$T:$T,BA$5,SexoPop!$A:$A,$C30,SexoPop!$B:$B,1)/1000</f>
        <v>98.638999999999996</v>
      </c>
      <c r="BB30" s="6">
        <f>SUMIFS(SexoPop!$I:$I,SexoPop!$T:$T,BB$5,SexoPop!$A:$A,$C30,SexoPop!$B:$B,1)/1000</f>
        <v>101.955</v>
      </c>
      <c r="BC30" s="6">
        <f>SUMIFS(SexoPop!$I:$I,SexoPop!$T:$T,BC$5,SexoPop!$A:$A,$C30,SexoPop!$B:$B,1)/1000</f>
        <v>134.357</v>
      </c>
      <c r="BD30" s="6">
        <f>SUMIFS(SexoPop!$I:$I,SexoPop!$T:$T,BD$5,SexoPop!$A:$A,$C30,SexoPop!$B:$B,1)/1000</f>
        <v>159.95500000000001</v>
      </c>
      <c r="BE30" s="5"/>
      <c r="BF30" s="7">
        <f>SUMIFS(SexoPorc!$I:$I,SexoPorc!$Q:$Q,BF$5,SexoPorc!$A:$A,$C30,SexoPorc!$B:$B,1)*100</f>
        <v>13.222438097000122</v>
      </c>
      <c r="BG30" s="7">
        <f>SUMIFS(SexoPorc!$I:$I,SexoPorc!$Q:$Q,BG$5,SexoPorc!$A:$A,$C30,SexoPorc!$B:$B,1)*100</f>
        <v>12.714554369449615</v>
      </c>
      <c r="BH30" s="7">
        <f>SUMIFS(SexoPorc!$I:$I,SexoPorc!$Q:$Q,BH$5,SexoPorc!$A:$A,$C30,SexoPorc!$B:$B,1)*100</f>
        <v>13.16118985414505</v>
      </c>
      <c r="BI30" s="7">
        <f>SUMIFS(SexoPorc!$I:$I,SexoPorc!$Q:$Q,BI$5,SexoPorc!$A:$A,$C30,SexoPorc!$B:$B,1)*100</f>
        <v>15.044447779655457</v>
      </c>
      <c r="BJ30" s="7">
        <f>SUMIFS(SexoPorc!$I:$I,SexoPorc!$Q:$Q,BJ$5,SexoPorc!$A:$A,$C30,SexoPorc!$B:$B,1)*100</f>
        <v>16.728265583515167</v>
      </c>
    </row>
    <row r="31" spans="3:62" x14ac:dyDescent="0.25">
      <c r="C31" s="5" t="s">
        <v>25</v>
      </c>
      <c r="D31" s="6">
        <f>SUMIFS(EntPop!$H:$H,EntPop!$S:$S,D$5,EntPop!$A:$A,$C31)/1000</f>
        <v>242.32900000000001</v>
      </c>
      <c r="E31" s="6">
        <f>SUMIFS(EntPop!$H:$H,EntPop!$S:$S,E$5,EntPop!$A:$A,$C31)/1000</f>
        <v>265.55200000000002</v>
      </c>
      <c r="F31" s="6">
        <f>SUMIFS(EntPop!$H:$H,EntPop!$S:$S,F$5,EntPop!$A:$A,$C31)/1000</f>
        <v>287.31200000000001</v>
      </c>
      <c r="G31" s="6">
        <f>SUMIFS(EntPop!$H:$H,EntPop!$S:$S,G$5,EntPop!$A:$A,$C31)/1000</f>
        <v>328.16699999999997</v>
      </c>
      <c r="H31" s="6">
        <f>SUMIFS(EntPop!$H:$H,EntPop!$S:$S,H$5,EntPop!$A:$A,$C31)/1000</f>
        <v>327.11599999999999</v>
      </c>
      <c r="I31" s="5"/>
      <c r="J31" s="7">
        <f>SUMIFS(EntPorc!$H:$H,EntPorc!$P:$P,V$5,EntPorc!$A:$A,$C31)*100</f>
        <v>11.848965287208557</v>
      </c>
      <c r="K31" s="7">
        <f>SUMIFS(EntPorc!$H:$H,EntPorc!$P:$P,W$5,EntPorc!$A:$A,$C31)*100</f>
        <v>12.84736692905426</v>
      </c>
      <c r="L31" s="7">
        <f>SUMIFS(EntPorc!$H:$H,EntPorc!$P:$P,X$5,EntPorc!$A:$A,$C31)*100</f>
        <v>13.132095336914063</v>
      </c>
      <c r="M31" s="7">
        <f>SUMIFS(EntPorc!$H:$H,EntPorc!$P:$P,Y$5,EntPorc!$A:$A,$C31)*100</f>
        <v>13.562071323394775</v>
      </c>
      <c r="N31" s="7">
        <f>SUMIFS(EntPorc!$H:$H,EntPorc!$P:$P,Z$5,EntPorc!$A:$A,$C31)*100</f>
        <v>12.567144632339478</v>
      </c>
      <c r="O31" s="5"/>
      <c r="P31" s="6">
        <f>SUMIFS(RuralPop!$H:$H,RuralPop!$S:$S,P$5,RuralPop!$A:$A,$C31)/1000</f>
        <v>120.35599999999999</v>
      </c>
      <c r="Q31" s="6">
        <f>SUMIFS(RuralPop!$H:$H,RuralPop!$S:$S,Q$5,RuralPop!$A:$A,$C31)/1000</f>
        <v>126.08799999999999</v>
      </c>
      <c r="R31" s="6">
        <f>SUMIFS(RuralPop!$H:$H,RuralPop!$S:$S,R$5,RuralPop!$A:$A,$C31)/1000</f>
        <v>137.756</v>
      </c>
      <c r="S31" s="6">
        <f>SUMIFS(RuralPop!$H:$H,RuralPop!$S:$S,S$5,RuralPop!$A:$A,$C31)/1000</f>
        <v>155.03200000000001</v>
      </c>
      <c r="T31" s="6">
        <f>SUMIFS(RuralPop!$H:$H,RuralPop!$S:$S,T$5,RuralPop!$A:$A,$C31)/1000</f>
        <v>142.571</v>
      </c>
      <c r="U31" s="5"/>
      <c r="V31" s="7">
        <f>SUMIFS(RuralPorc!$H:$H,RuralPorc!$P:$P,V$5,RuralPorc!$A:$A,$C31)*100</f>
        <v>24.143388867378235</v>
      </c>
      <c r="W31" s="7">
        <f>SUMIFS(RuralPorc!$H:$H,RuralPorc!$P:$P,W$5,RuralPorc!$A:$A,$C31)*100</f>
        <v>26.237887144088745</v>
      </c>
      <c r="X31" s="7">
        <f>SUMIFS(RuralPorc!$H:$H,RuralPorc!$P:$P,X$5,RuralPorc!$A:$A,$C31)*100</f>
        <v>24.398607015609741</v>
      </c>
      <c r="Y31" s="7">
        <f>SUMIFS(RuralPorc!$H:$H,RuralPorc!$P:$P,Y$5,RuralPorc!$A:$A,$C31)*100</f>
        <v>23.596416413784027</v>
      </c>
      <c r="Z31" s="7">
        <f>SUMIFS(RuralPorc!$H:$H,RuralPorc!$P:$P,Z$5,RuralPorc!$A:$A,$C31)*100</f>
        <v>25.865471363067627</v>
      </c>
      <c r="AA31" s="9"/>
      <c r="AB31" s="6">
        <f>SUMIFS(UrbanPop!$H:$H,UrbanPop!$S:$S,AB$5,UrbanPop!$A:$A,$C31)/1000</f>
        <v>121.973</v>
      </c>
      <c r="AC31" s="6">
        <f>SUMIFS(UrbanPop!$H:$H,UrbanPop!$S:$S,AC$5,UrbanPop!$A:$A,$C31)/1000</f>
        <v>139.464</v>
      </c>
      <c r="AD31" s="6">
        <f>SUMIFS(UrbanPop!$H:$H,UrbanPop!$S:$S,AD$5,UrbanPop!$A:$A,$C31)/1000</f>
        <v>149.55600000000001</v>
      </c>
      <c r="AE31" s="6">
        <f>SUMIFS(UrbanPop!$H:$H,UrbanPop!$S:$S,AE$5,UrbanPop!$A:$A,$C31)/1000</f>
        <v>173.13499999999999</v>
      </c>
      <c r="AF31" s="6">
        <f>SUMIFS(UrbanPop!$H:$H,UrbanPop!$S:$S,AF$5,UrbanPop!$A:$A,$C31)/1000</f>
        <v>184.54499999999999</v>
      </c>
      <c r="AG31" s="5"/>
      <c r="AH31" s="7">
        <f>SUMIFS(UrbanPorc!$H:$H,UrbanPorc!$P:$P,AH$5,UrbanPorc!$A:$A,$C31)*100</f>
        <v>7.8863009810447693</v>
      </c>
      <c r="AI31" s="7">
        <f>SUMIFS(UrbanPorc!$H:$H,UrbanPorc!$P:$P,AI$5,UrbanPorc!$A:$A,$C31)*100</f>
        <v>8.7911203503608704</v>
      </c>
      <c r="AJ31" s="7">
        <f>SUMIFS(UrbanPorc!$H:$H,UrbanPorc!$P:$P,AJ$5,UrbanPorc!$A:$A,$C31)*100</f>
        <v>9.2133395373821259</v>
      </c>
      <c r="AK31" s="7">
        <f>SUMIFS(UrbanPorc!$H:$H,UrbanPorc!$P:$P,AK$5,UrbanPorc!$A:$A,$C31)*100</f>
        <v>9.8220027983188629</v>
      </c>
      <c r="AL31" s="7">
        <f>SUMIFS(UrbanPorc!$H:$H,UrbanPorc!$P:$P,AL$5,UrbanPorc!$A:$A,$C31)*100</f>
        <v>8.9945428073406219</v>
      </c>
      <c r="AN31" s="6">
        <f>SUMIFS(SexoPop!$I:$I,SexoPop!$T:$T,AN$5,SexoPop!$A:$A,$C31,SexoPop!$B:$B,2)/1000</f>
        <v>115.68899999999999</v>
      </c>
      <c r="AO31" s="6">
        <f>SUMIFS(SexoPop!$I:$I,SexoPop!$T:$T,AO$5,SexoPop!$A:$A,$C31,SexoPop!$B:$B,2)/1000</f>
        <v>118.658</v>
      </c>
      <c r="AP31" s="6">
        <f>SUMIFS(SexoPop!$I:$I,SexoPop!$T:$T,AP$5,SexoPop!$A:$A,$C31,SexoPop!$B:$B,2)/1000</f>
        <v>140.726</v>
      </c>
      <c r="AQ31" s="6">
        <f>SUMIFS(SexoPop!$I:$I,SexoPop!$T:$T,AQ$5,SexoPop!$A:$A,$C31,SexoPop!$B:$B,2)/1000</f>
        <v>151.15700000000001</v>
      </c>
      <c r="AR31" s="6">
        <f>SUMIFS(SexoPop!$I:$I,SexoPop!$T:$T,AR$5,SexoPop!$A:$A,$C31,SexoPop!$B:$B,2)/1000</f>
        <v>146.93299999999999</v>
      </c>
      <c r="AS31" s="5"/>
      <c r="AT31" s="7">
        <f>SUMIFS(SexoPorc!$I:$I,SexoPorc!$Q:$Q,AT$5,SexoPorc!$A:$A,$C31,SexoPorc!$B:$B,2)*100</f>
        <v>11.135720461606979</v>
      </c>
      <c r="AU31" s="7">
        <f>SUMIFS(SexoPorc!$I:$I,SexoPorc!$Q:$Q,AU$5,SexoPorc!$A:$A,$C31,SexoPorc!$B:$B,2)*100</f>
        <v>11.252941936254501</v>
      </c>
      <c r="AV31" s="7">
        <f>SUMIFS(SexoPorc!$I:$I,SexoPorc!$Q:$Q,AV$5,SexoPorc!$A:$A,$C31,SexoPorc!$B:$B,2)*100</f>
        <v>12.489427626132965</v>
      </c>
      <c r="AW31" s="7">
        <f>SUMIFS(SexoPorc!$I:$I,SexoPorc!$Q:$Q,AW$5,SexoPorc!$A:$A,$C31,SexoPorc!$B:$B,2)*100</f>
        <v>11.949774622917175</v>
      </c>
      <c r="AX31" s="7">
        <f>SUMIFS(SexoPorc!$I:$I,SexoPorc!$Q:$Q,AX$5,SexoPorc!$A:$A,$C31,SexoPorc!$B:$B,2)*100</f>
        <v>10.97758486866951</v>
      </c>
      <c r="AZ31" s="6">
        <f>SUMIFS(SexoPop!$I:$I,SexoPop!$T:$T,AZ$5,SexoPop!$A:$A,$C31,SexoPop!$B:$B,1)/1000</f>
        <v>126.64</v>
      </c>
      <c r="BA31" s="6">
        <f>SUMIFS(SexoPop!$I:$I,SexoPop!$T:$T,BA$5,SexoPop!$A:$A,$C31,SexoPop!$B:$B,1)/1000</f>
        <v>146.89400000000001</v>
      </c>
      <c r="BB31" s="6">
        <f>SUMIFS(SexoPop!$I:$I,SexoPop!$T:$T,BB$5,SexoPop!$A:$A,$C31,SexoPop!$B:$B,1)/1000</f>
        <v>146.58600000000001</v>
      </c>
      <c r="BC31" s="6">
        <f>SUMIFS(SexoPop!$I:$I,SexoPop!$T:$T,BC$5,SexoPop!$A:$A,$C31,SexoPop!$B:$B,1)/1000</f>
        <v>177.01</v>
      </c>
      <c r="BD31" s="6">
        <f>SUMIFS(SexoPop!$I:$I,SexoPop!$T:$T,BD$5,SexoPop!$A:$A,$C31,SexoPop!$B:$B,1)/1000</f>
        <v>180.18299999999999</v>
      </c>
      <c r="BE31" s="5"/>
      <c r="BF31" s="7">
        <f>SUMIFS(SexoPorc!$I:$I,SexoPorc!$Q:$Q,BF$5,SexoPorc!$A:$A,$C31,SexoPorc!$B:$B,1)*100</f>
        <v>12.585353851318359</v>
      </c>
      <c r="BG31" s="7">
        <f>SUMIFS(SexoPorc!$I:$I,SexoPorc!$Q:$Q,BG$5,SexoPorc!$A:$A,$C31,SexoPorc!$B:$B,1)*100</f>
        <v>14.507849514484406</v>
      </c>
      <c r="BH31" s="7">
        <f>SUMIFS(SexoPorc!$I:$I,SexoPorc!$Q:$Q,BH$5,SexoPorc!$A:$A,$C31,SexoPorc!$B:$B,1)*100</f>
        <v>13.81453275680542</v>
      </c>
      <c r="BI31" s="7">
        <f>SUMIFS(SexoPorc!$I:$I,SexoPorc!$Q:$Q,BI$5,SexoPorc!$A:$A,$C31,SexoPorc!$B:$B,1)*100</f>
        <v>15.328128635883331</v>
      </c>
      <c r="BJ31" s="7">
        <f>SUMIFS(SexoPorc!$I:$I,SexoPorc!$Q:$Q,BJ$5,SexoPorc!$A:$A,$C31,SexoPorc!$B:$B,1)*100</f>
        <v>14.249753952026367</v>
      </c>
    </row>
    <row r="32" spans="3:62" x14ac:dyDescent="0.25">
      <c r="C32" s="5" t="s">
        <v>26</v>
      </c>
      <c r="D32" s="6">
        <f>SUMIFS(EntPop!$H:$H,EntPop!$S:$S,D$5,EntPop!$A:$A,$C32)/1000</f>
        <v>194.24600000000001</v>
      </c>
      <c r="E32" s="6">
        <f>SUMIFS(EntPop!$H:$H,EntPop!$S:$S,E$5,EntPop!$A:$A,$C32)/1000</f>
        <v>199.554</v>
      </c>
      <c r="F32" s="6">
        <f>SUMIFS(EntPop!$H:$H,EntPop!$S:$S,F$5,EntPop!$A:$A,$C32)/1000</f>
        <v>218.33</v>
      </c>
      <c r="G32" s="6">
        <f>SUMIFS(EntPop!$H:$H,EntPop!$S:$S,G$5,EntPop!$A:$A,$C32)/1000</f>
        <v>274.93700000000001</v>
      </c>
      <c r="H32" s="6">
        <f>SUMIFS(EntPop!$H:$H,EntPop!$S:$S,H$5,EntPop!$A:$A,$C32)/1000</f>
        <v>298.084</v>
      </c>
      <c r="I32" s="5"/>
      <c r="J32" s="7">
        <f>SUMIFS(EntPorc!$H:$H,EntPorc!$P:$P,V$5,EntPorc!$A:$A,$C32)*100</f>
        <v>9.3582585453987122</v>
      </c>
      <c r="K32" s="7">
        <f>SUMIFS(EntPorc!$H:$H,EntPorc!$P:$P,W$5,EntPorc!$A:$A,$C32)*100</f>
        <v>9.3715347349643707</v>
      </c>
      <c r="L32" s="7">
        <f>SUMIFS(EntPorc!$H:$H,EntPorc!$P:$P,X$5,EntPorc!$A:$A,$C32)*100</f>
        <v>10.534325242042542</v>
      </c>
      <c r="M32" s="7">
        <f>SUMIFS(EntPorc!$H:$H,EntPorc!$P:$P,Y$5,EntPorc!$A:$A,$C32)*100</f>
        <v>11.710798740386963</v>
      </c>
      <c r="N32" s="7">
        <f>SUMIFS(EntPorc!$H:$H,EntPorc!$P:$P,Z$5,EntPorc!$A:$A,$C32)*100</f>
        <v>11.348175257444382</v>
      </c>
      <c r="O32" s="5"/>
      <c r="P32" s="6">
        <f>SUMIFS(RuralPop!$H:$H,RuralPop!$S:$S,P$5,RuralPop!$A:$A,$C32)/1000</f>
        <v>55.039000000000001</v>
      </c>
      <c r="Q32" s="6">
        <f>SUMIFS(RuralPop!$H:$H,RuralPop!$S:$S,Q$5,RuralPop!$A:$A,$C32)/1000</f>
        <v>51.561</v>
      </c>
      <c r="R32" s="6">
        <f>SUMIFS(RuralPop!$H:$H,RuralPop!$S:$S,R$5,RuralPop!$A:$A,$C32)/1000</f>
        <v>70.361999999999995</v>
      </c>
      <c r="S32" s="6">
        <f>SUMIFS(RuralPop!$H:$H,RuralPop!$S:$S,S$5,RuralPop!$A:$A,$C32)/1000</f>
        <v>80.180999999999997</v>
      </c>
      <c r="T32" s="6">
        <f>SUMIFS(RuralPop!$H:$H,RuralPop!$S:$S,T$5,RuralPop!$A:$A,$C32)/1000</f>
        <v>68.932000000000002</v>
      </c>
      <c r="U32" s="5"/>
      <c r="V32" s="7">
        <f>SUMIFS(RuralPorc!$H:$H,RuralPorc!$P:$P,V$5,RuralPorc!$A:$A,$C32)*100</f>
        <v>23.466886579990387</v>
      </c>
      <c r="W32" s="7">
        <f>SUMIFS(RuralPorc!$H:$H,RuralPorc!$P:$P,W$5,RuralPorc!$A:$A,$C32)*100</f>
        <v>20.230314135551453</v>
      </c>
      <c r="X32" s="7">
        <f>SUMIFS(RuralPorc!$H:$H,RuralPorc!$P:$P,X$5,RuralPorc!$A:$A,$C32)*100</f>
        <v>25.938472151756287</v>
      </c>
      <c r="Y32" s="7">
        <f>SUMIFS(RuralPorc!$H:$H,RuralPorc!$P:$P,Y$5,RuralPorc!$A:$A,$C32)*100</f>
        <v>22.766146063804626</v>
      </c>
      <c r="Z32" s="7">
        <f>SUMIFS(RuralPorc!$H:$H,RuralPorc!$P:$P,Z$5,RuralPorc!$A:$A,$C32)*100</f>
        <v>24.300923943519592</v>
      </c>
      <c r="AA32" s="9"/>
      <c r="AB32" s="6">
        <f>SUMIFS(UrbanPop!$H:$H,UrbanPop!$S:$S,AB$5,UrbanPop!$A:$A,$C32)/1000</f>
        <v>139.20699999999999</v>
      </c>
      <c r="AC32" s="6">
        <f>SUMIFS(UrbanPop!$H:$H,UrbanPop!$S:$S,AC$5,UrbanPop!$A:$A,$C32)/1000</f>
        <v>147.99299999999999</v>
      </c>
      <c r="AD32" s="6">
        <f>SUMIFS(UrbanPop!$H:$H,UrbanPop!$S:$S,AD$5,UrbanPop!$A:$A,$C32)/1000</f>
        <v>147.96799999999999</v>
      </c>
      <c r="AE32" s="6">
        <f>SUMIFS(UrbanPop!$H:$H,UrbanPop!$S:$S,AE$5,UrbanPop!$A:$A,$C32)/1000</f>
        <v>194.756</v>
      </c>
      <c r="AF32" s="6">
        <f>SUMIFS(UrbanPop!$H:$H,UrbanPop!$S:$S,AF$5,UrbanPop!$A:$A,$C32)/1000</f>
        <v>229.15199999999999</v>
      </c>
      <c r="AG32" s="5"/>
      <c r="AH32" s="7">
        <f>SUMIFS(UrbanPorc!$H:$H,UrbanPorc!$P:$P,AH$5,UrbanPorc!$A:$A,$C32)*100</f>
        <v>7.5609751045703888</v>
      </c>
      <c r="AI32" s="7">
        <f>SUMIFS(UrbanPorc!$H:$H,UrbanPorc!$P:$P,AI$5,UrbanPorc!$A:$A,$C32)*100</f>
        <v>7.8950949013233185</v>
      </c>
      <c r="AJ32" s="7">
        <f>SUMIFS(UrbanPorc!$H:$H,UrbanPorc!$P:$P,AJ$5,UrbanPorc!$A:$A,$C32)*100</f>
        <v>8.2145437598228455</v>
      </c>
      <c r="AK32" s="7">
        <f>SUMIFS(UrbanPorc!$H:$H,UrbanPorc!$P:$P,AK$5,UrbanPorc!$A:$A,$C32)*100</f>
        <v>9.7596228122711182</v>
      </c>
      <c r="AL32" s="7">
        <f>SUMIFS(UrbanPorc!$H:$H,UrbanPorc!$P:$P,AL$5,UrbanPorc!$A:$A,$C32)*100</f>
        <v>9.7800604999065399</v>
      </c>
      <c r="AN32" s="6">
        <f>SUMIFS(SexoPop!$I:$I,SexoPop!$T:$T,AN$5,SexoPop!$A:$A,$C32,SexoPop!$B:$B,2)/1000</f>
        <v>92.692999999999998</v>
      </c>
      <c r="AO32" s="6">
        <f>SUMIFS(SexoPop!$I:$I,SexoPop!$T:$T,AO$5,SexoPop!$A:$A,$C32,SexoPop!$B:$B,2)/1000</f>
        <v>88.161000000000001</v>
      </c>
      <c r="AP32" s="6">
        <f>SUMIFS(SexoPop!$I:$I,SexoPop!$T:$T,AP$5,SexoPop!$A:$A,$C32,SexoPop!$B:$B,2)/1000</f>
        <v>100.414</v>
      </c>
      <c r="AQ32" s="6">
        <f>SUMIFS(SexoPop!$I:$I,SexoPop!$T:$T,AQ$5,SexoPop!$A:$A,$C32,SexoPop!$B:$B,2)/1000</f>
        <v>127.456</v>
      </c>
      <c r="AR32" s="6">
        <f>SUMIFS(SexoPop!$I:$I,SexoPop!$T:$T,AR$5,SexoPop!$A:$A,$C32,SexoPop!$B:$B,2)/1000</f>
        <v>131.703</v>
      </c>
      <c r="AS32" s="5"/>
      <c r="AT32" s="7">
        <f>SUMIFS(SexoPorc!$I:$I,SexoPorc!$Q:$Q,AT$5,SexoPorc!$A:$A,$C32,SexoPorc!$B:$B,2)*100</f>
        <v>8.9605636894702911</v>
      </c>
      <c r="AU32" s="7">
        <f>SUMIFS(SexoPorc!$I:$I,SexoPorc!$Q:$Q,AU$5,SexoPorc!$A:$A,$C32,SexoPorc!$B:$B,2)*100</f>
        <v>8.227250725030899</v>
      </c>
      <c r="AV32" s="7">
        <f>SUMIFS(SexoPorc!$I:$I,SexoPorc!$Q:$Q,AV$5,SexoPorc!$A:$A,$C32,SexoPorc!$B:$B,2)*100</f>
        <v>9.6105679869651794</v>
      </c>
      <c r="AW32" s="7">
        <f>SUMIFS(SexoPorc!$I:$I,SexoPorc!$Q:$Q,AW$5,SexoPorc!$A:$A,$C32,SexoPorc!$B:$B,2)*100</f>
        <v>10.772734880447388</v>
      </c>
      <c r="AX32" s="7">
        <f>SUMIFS(SexoPorc!$I:$I,SexoPorc!$Q:$Q,AX$5,SexoPorc!$A:$A,$C32,SexoPorc!$B:$B,2)*100</f>
        <v>9.6692346036434174</v>
      </c>
      <c r="AZ32" s="6">
        <f>SUMIFS(SexoPop!$I:$I,SexoPop!$T:$T,AZ$5,SexoPop!$A:$A,$C32,SexoPop!$B:$B,1)/1000</f>
        <v>101.553</v>
      </c>
      <c r="BA32" s="6">
        <f>SUMIFS(SexoPop!$I:$I,SexoPop!$T:$T,BA$5,SexoPop!$A:$A,$C32,SexoPop!$B:$B,1)/1000</f>
        <v>111.393</v>
      </c>
      <c r="BB32" s="6">
        <f>SUMIFS(SexoPop!$I:$I,SexoPop!$T:$T,BB$5,SexoPop!$A:$A,$C32,SexoPop!$B:$B,1)/1000</f>
        <v>117.916</v>
      </c>
      <c r="BC32" s="6">
        <f>SUMIFS(SexoPop!$I:$I,SexoPop!$T:$T,BC$5,SexoPop!$A:$A,$C32,SexoPop!$B:$B,1)/1000</f>
        <v>147.48099999999999</v>
      </c>
      <c r="BD32" s="6">
        <f>SUMIFS(SexoPop!$I:$I,SexoPop!$T:$T,BD$5,SexoPop!$A:$A,$C32,SexoPop!$B:$B,1)/1000</f>
        <v>166.381</v>
      </c>
      <c r="BE32" s="5"/>
      <c r="BF32" s="7">
        <f>SUMIFS(SexoPorc!$I:$I,SexoPorc!$Q:$Q,BF$5,SexoPorc!$A:$A,$C32,SexoPorc!$B:$B,1)*100</f>
        <v>9.7533732652664185</v>
      </c>
      <c r="BG32" s="7">
        <f>SUMIFS(SexoPorc!$I:$I,SexoPorc!$Q:$Q,BG$5,SexoPorc!$A:$A,$C32,SexoPorc!$B:$B,1)*100</f>
        <v>10.530728846788406</v>
      </c>
      <c r="BH32" s="7">
        <f>SUMIFS(SexoPorc!$I:$I,SexoPorc!$Q:$Q,BH$5,SexoPorc!$A:$A,$C32,SexoPorc!$B:$B,1)*100</f>
        <v>11.473452299833298</v>
      </c>
      <c r="BI32" s="7">
        <f>SUMIFS(SexoPorc!$I:$I,SexoPorc!$Q:$Q,BI$5,SexoPorc!$A:$A,$C32,SexoPorc!$B:$B,1)*100</f>
        <v>12.66380250453949</v>
      </c>
      <c r="BJ32" s="7">
        <f>SUMIFS(SexoPorc!$I:$I,SexoPorc!$Q:$Q,BJ$5,SexoPorc!$A:$A,$C32,SexoPorc!$B:$B,1)*100</f>
        <v>13.156495988368988</v>
      </c>
    </row>
    <row r="33" spans="3:62" x14ac:dyDescent="0.25">
      <c r="C33" s="5" t="s">
        <v>27</v>
      </c>
      <c r="D33" s="6">
        <f>SUMIFS(EntPop!$H:$H,EntPop!$S:$S,D$5,EntPop!$A:$A,$C33)/1000</f>
        <v>126.767</v>
      </c>
      <c r="E33" s="6">
        <f>SUMIFS(EntPop!$H:$H,EntPop!$S:$S,E$5,EntPop!$A:$A,$C33)/1000</f>
        <v>107.123</v>
      </c>
      <c r="F33" s="6">
        <f>SUMIFS(EntPop!$H:$H,EntPop!$S:$S,F$5,EntPop!$A:$A,$C33)/1000</f>
        <v>114.322</v>
      </c>
      <c r="G33" s="6">
        <f>SUMIFS(EntPop!$H:$H,EntPop!$S:$S,G$5,EntPop!$A:$A,$C33)/1000</f>
        <v>180.32499999999999</v>
      </c>
      <c r="H33" s="6">
        <f>SUMIFS(EntPop!$H:$H,EntPop!$S:$S,H$5,EntPop!$A:$A,$C33)/1000</f>
        <v>226.96</v>
      </c>
      <c r="I33" s="5"/>
      <c r="J33" s="7">
        <f>SUMIFS(EntPorc!$H:$H,EntPorc!$P:$P,V$5,EntPorc!$A:$A,$C33)*100</f>
        <v>11.774097383022308</v>
      </c>
      <c r="K33" s="7">
        <f>SUMIFS(EntPorc!$H:$H,EntPorc!$P:$P,W$5,EntPorc!$A:$A,$C33)*100</f>
        <v>10.373541712760925</v>
      </c>
      <c r="L33" s="7">
        <f>SUMIFS(EntPorc!$H:$H,EntPorc!$P:$P,X$5,EntPorc!$A:$A,$C33)*100</f>
        <v>10.395347326993942</v>
      </c>
      <c r="M33" s="7">
        <f>SUMIFS(EntPorc!$H:$H,EntPorc!$P:$P,Y$5,EntPorc!$A:$A,$C33)*100</f>
        <v>13.794277608394623</v>
      </c>
      <c r="N33" s="7">
        <f>SUMIFS(EntPorc!$H:$H,EntPorc!$P:$P,Z$5,EntPorc!$A:$A,$C33)*100</f>
        <v>13.744388520717621</v>
      </c>
      <c r="O33" s="5"/>
      <c r="P33" s="6">
        <f>SUMIFS(RuralPop!$H:$H,RuralPop!$S:$S,P$5,RuralPop!$A:$A,$C33)/1000</f>
        <v>73.248999999999995</v>
      </c>
      <c r="Q33" s="6">
        <f>SUMIFS(RuralPop!$H:$H,RuralPop!$S:$S,Q$5,RuralPop!$A:$A,$C33)/1000</f>
        <v>60.308</v>
      </c>
      <c r="R33" s="6">
        <f>SUMIFS(RuralPop!$H:$H,RuralPop!$S:$S,R$5,RuralPop!$A:$A,$C33)/1000</f>
        <v>73.233999999999995</v>
      </c>
      <c r="S33" s="6">
        <f>SUMIFS(RuralPop!$H:$H,RuralPop!$S:$S,S$5,RuralPop!$A:$A,$C33)/1000</f>
        <v>115.187</v>
      </c>
      <c r="T33" s="6">
        <f>SUMIFS(RuralPop!$H:$H,RuralPop!$S:$S,T$5,RuralPop!$A:$A,$C33)/1000</f>
        <v>141.07300000000001</v>
      </c>
      <c r="U33" s="5"/>
      <c r="V33" s="7">
        <f>SUMIFS(RuralPorc!$H:$H,RuralPorc!$P:$P,V$5,RuralPorc!$A:$A,$C33)*100</f>
        <v>18.02351325750351</v>
      </c>
      <c r="W33" s="7">
        <f>SUMIFS(RuralPorc!$H:$H,RuralPorc!$P:$P,W$5,RuralPorc!$A:$A,$C33)*100</f>
        <v>15.30737578868866</v>
      </c>
      <c r="X33" s="7">
        <f>SUMIFS(RuralPorc!$H:$H,RuralPorc!$P:$P,X$5,RuralPorc!$A:$A,$C33)*100</f>
        <v>18.156079947948456</v>
      </c>
      <c r="Y33" s="7">
        <f>SUMIFS(RuralPorc!$H:$H,RuralPorc!$P:$P,Y$5,RuralPorc!$A:$A,$C33)*100</f>
        <v>21.388198435306549</v>
      </c>
      <c r="Z33" s="7">
        <f>SUMIFS(RuralPorc!$H:$H,RuralPorc!$P:$P,Z$5,RuralPorc!$A:$A,$C33)*100</f>
        <v>21.129846572875977</v>
      </c>
      <c r="AA33" s="9"/>
      <c r="AB33" s="6">
        <f>SUMIFS(UrbanPop!$H:$H,UrbanPop!$S:$S,AB$5,UrbanPop!$A:$A,$C33)/1000</f>
        <v>53.518000000000001</v>
      </c>
      <c r="AC33" s="6">
        <f>SUMIFS(UrbanPop!$H:$H,UrbanPop!$S:$S,AC$5,UrbanPop!$A:$A,$C33)/1000</f>
        <v>46.814999999999998</v>
      </c>
      <c r="AD33" s="6">
        <f>SUMIFS(UrbanPop!$H:$H,UrbanPop!$S:$S,AD$5,UrbanPop!$A:$A,$C33)/1000</f>
        <v>41.088000000000001</v>
      </c>
      <c r="AE33" s="6">
        <f>SUMIFS(UrbanPop!$H:$H,UrbanPop!$S:$S,AE$5,UrbanPop!$A:$A,$C33)/1000</f>
        <v>65.138000000000005</v>
      </c>
      <c r="AF33" s="6">
        <f>SUMIFS(UrbanPop!$H:$H,UrbanPop!$S:$S,AF$5,UrbanPop!$A:$A,$C33)/1000</f>
        <v>85.887</v>
      </c>
      <c r="AG33" s="5"/>
      <c r="AH33" s="7">
        <f>SUMIFS(UrbanPorc!$H:$H,UrbanPorc!$P:$P,AH$5,UrbanPorc!$A:$A,$C33)*100</f>
        <v>7.9847581684589386</v>
      </c>
      <c r="AI33" s="7">
        <f>SUMIFS(UrbanPorc!$H:$H,UrbanPorc!$P:$P,AI$5,UrbanPorc!$A:$A,$C33)*100</f>
        <v>7.3300078511238098</v>
      </c>
      <c r="AJ33" s="7">
        <f>SUMIFS(UrbanPorc!$H:$H,UrbanPorc!$P:$P,AJ$5,UrbanPorc!$A:$A,$C33)*100</f>
        <v>5.9001930058002472</v>
      </c>
      <c r="AK33" s="7">
        <f>SUMIFS(UrbanPorc!$H:$H,UrbanPorc!$P:$P,AK$5,UrbanPorc!$A:$A,$C33)*100</f>
        <v>8.4738858044147491</v>
      </c>
      <c r="AL33" s="7">
        <f>SUMIFS(UrbanPorc!$H:$H,UrbanPorc!$P:$P,AL$5,UrbanPorc!$A:$A,$C33)*100</f>
        <v>8.731512725353241</v>
      </c>
      <c r="AN33" s="6">
        <f>SUMIFS(SexoPop!$I:$I,SexoPop!$T:$T,AN$5,SexoPop!$A:$A,$C33,SexoPop!$B:$B,2)/1000</f>
        <v>59.761000000000003</v>
      </c>
      <c r="AO33" s="6">
        <f>SUMIFS(SexoPop!$I:$I,SexoPop!$T:$T,AO$5,SexoPop!$A:$A,$C33,SexoPop!$B:$B,2)/1000</f>
        <v>56.798000000000002</v>
      </c>
      <c r="AP33" s="6">
        <f>SUMIFS(SexoPop!$I:$I,SexoPop!$T:$T,AP$5,SexoPop!$A:$A,$C33,SexoPop!$B:$B,2)/1000</f>
        <v>63.01</v>
      </c>
      <c r="AQ33" s="6">
        <f>SUMIFS(SexoPop!$I:$I,SexoPop!$T:$T,AQ$5,SexoPop!$A:$A,$C33,SexoPop!$B:$B,2)/1000</f>
        <v>97.963999999999999</v>
      </c>
      <c r="AR33" s="6">
        <f>SUMIFS(SexoPop!$I:$I,SexoPop!$T:$T,AR$5,SexoPop!$A:$A,$C33,SexoPop!$B:$B,2)/1000</f>
        <v>123.03100000000001</v>
      </c>
      <c r="AS33" s="5"/>
      <c r="AT33" s="7">
        <f>SUMIFS(SexoPorc!$I:$I,SexoPorc!$Q:$Q,AT$5,SexoPorc!$A:$A,$C33,SexoPorc!$B:$B,2)*100</f>
        <v>11.173810064792633</v>
      </c>
      <c r="AU33" s="7">
        <f>SUMIFS(SexoPorc!$I:$I,SexoPorc!$Q:$Q,AU$5,SexoPorc!$A:$A,$C33,SexoPorc!$B:$B,2)*100</f>
        <v>10.717331618070602</v>
      </c>
      <c r="AV33" s="7">
        <f>SUMIFS(SexoPorc!$I:$I,SexoPorc!$Q:$Q,AV$5,SexoPorc!$A:$A,$C33,SexoPorc!$B:$B,2)*100</f>
        <v>11.220888048410416</v>
      </c>
      <c r="AW33" s="7">
        <f>SUMIFS(SexoPorc!$I:$I,SexoPorc!$Q:$Q,AW$5,SexoPorc!$A:$A,$C33,SexoPorc!$B:$B,2)*100</f>
        <v>14.559473097324371</v>
      </c>
      <c r="AX33" s="7">
        <f>SUMIFS(SexoPorc!$I:$I,SexoPorc!$Q:$Q,AX$5,SexoPorc!$A:$A,$C33,SexoPorc!$B:$B,2)*100</f>
        <v>14.240573346614838</v>
      </c>
      <c r="AZ33" s="6">
        <f>SUMIFS(SexoPop!$I:$I,SexoPop!$T:$T,AZ$5,SexoPop!$A:$A,$C33,SexoPop!$B:$B,1)/1000</f>
        <v>67.006</v>
      </c>
      <c r="BA33" s="6">
        <f>SUMIFS(SexoPop!$I:$I,SexoPop!$T:$T,BA$5,SexoPop!$A:$A,$C33,SexoPop!$B:$B,1)/1000</f>
        <v>50.325000000000003</v>
      </c>
      <c r="BB33" s="6">
        <f>SUMIFS(SexoPop!$I:$I,SexoPop!$T:$T,BB$5,SexoPop!$A:$A,$C33,SexoPop!$B:$B,1)/1000</f>
        <v>51.311999999999998</v>
      </c>
      <c r="BC33" s="6">
        <f>SUMIFS(SexoPop!$I:$I,SexoPop!$T:$T,BC$5,SexoPop!$A:$A,$C33,SexoPop!$B:$B,1)/1000</f>
        <v>82.361000000000004</v>
      </c>
      <c r="BD33" s="6">
        <f>SUMIFS(SexoPop!$I:$I,SexoPop!$T:$T,BD$5,SexoPop!$A:$A,$C33,SexoPop!$B:$B,1)/1000</f>
        <v>103.929</v>
      </c>
      <c r="BE33" s="5"/>
      <c r="BF33" s="7">
        <f>SUMIFS(SexoPorc!$I:$I,SexoPorc!$Q:$Q,BF$5,SexoPorc!$A:$A,$C33,SexoPorc!$B:$B,1)*100</f>
        <v>12.366632372140884</v>
      </c>
      <c r="BG33" s="7">
        <f>SUMIFS(SexoPorc!$I:$I,SexoPorc!$Q:$Q,BG$5,SexoPorc!$A:$A,$C33,SexoPorc!$B:$B,1)*100</f>
        <v>10.011100023984909</v>
      </c>
      <c r="BH33" s="7">
        <f>SUMIFS(SexoPorc!$I:$I,SexoPorc!$Q:$Q,BH$5,SexoPorc!$A:$A,$C33,SexoPorc!$B:$B,1)*100</f>
        <v>9.5340020954608917</v>
      </c>
      <c r="BI33" s="7">
        <f>SUMIFS(SexoPorc!$I:$I,SexoPorc!$Q:$Q,BI$5,SexoPorc!$A:$A,$C33,SexoPorc!$B:$B,1)*100</f>
        <v>12.98268735408783</v>
      </c>
      <c r="BJ33" s="7">
        <f>SUMIFS(SexoPorc!$I:$I,SexoPorc!$Q:$Q,BJ$5,SexoPorc!$A:$A,$C33,SexoPorc!$B:$B,1)*100</f>
        <v>13.199931383132935</v>
      </c>
    </row>
    <row r="34" spans="3:62" x14ac:dyDescent="0.25">
      <c r="C34" s="5" t="s">
        <v>28</v>
      </c>
      <c r="D34" s="6">
        <f>SUMIFS(EntPop!$H:$H,EntPop!$S:$S,D$5,EntPop!$A:$A,$C34)/1000</f>
        <v>224.381</v>
      </c>
      <c r="E34" s="6">
        <f>SUMIFS(EntPop!$H:$H,EntPop!$S:$S,E$5,EntPop!$A:$A,$C34)/1000</f>
        <v>218.31399999999999</v>
      </c>
      <c r="F34" s="6">
        <f>SUMIFS(EntPop!$H:$H,EntPop!$S:$S,F$5,EntPop!$A:$A,$C34)/1000</f>
        <v>219.441</v>
      </c>
      <c r="G34" s="6">
        <f>SUMIFS(EntPop!$H:$H,EntPop!$S:$S,G$5,EntPop!$A:$A,$C34)/1000</f>
        <v>278.363</v>
      </c>
      <c r="H34" s="6">
        <f>SUMIFS(EntPop!$H:$H,EntPop!$S:$S,H$5,EntPop!$A:$A,$C34)/1000</f>
        <v>338.5</v>
      </c>
      <c r="I34" s="5"/>
      <c r="J34" s="7">
        <f>SUMIFS(EntPorc!$H:$H,EntPorc!$P:$P,V$5,EntPorc!$A:$A,$C34)*100</f>
        <v>9.6415027976036072</v>
      </c>
      <c r="K34" s="7">
        <f>SUMIFS(EntPorc!$H:$H,EntPorc!$P:$P,W$5,EntPorc!$A:$A,$C34)*100</f>
        <v>9.5594987273216248</v>
      </c>
      <c r="L34" s="7">
        <f>SUMIFS(EntPorc!$H:$H,EntPorc!$P:$P,X$5,EntPorc!$A:$A,$C34)*100</f>
        <v>9.5516525208950043</v>
      </c>
      <c r="M34" s="7">
        <f>SUMIFS(EntPorc!$H:$H,EntPorc!$P:$P,Y$5,EntPorc!$A:$A,$C34)*100</f>
        <v>10.600012540817261</v>
      </c>
      <c r="N34" s="7">
        <f>SUMIFS(EntPorc!$H:$H,EntPorc!$P:$P,Z$5,EntPorc!$A:$A,$C34)*100</f>
        <v>11.858893185853958</v>
      </c>
      <c r="O34" s="5"/>
      <c r="P34" s="6">
        <f>SUMIFS(RuralPop!$H:$H,RuralPop!$S:$S,P$5,RuralPop!$A:$A,$C34)/1000</f>
        <v>40.151000000000003</v>
      </c>
      <c r="Q34" s="6">
        <f>SUMIFS(RuralPop!$H:$H,RuralPop!$S:$S,Q$5,RuralPop!$A:$A,$C34)/1000</f>
        <v>44.695999999999998</v>
      </c>
      <c r="R34" s="6">
        <f>SUMIFS(RuralPop!$H:$H,RuralPop!$S:$S,R$5,RuralPop!$A:$A,$C34)/1000</f>
        <v>48.176000000000002</v>
      </c>
      <c r="S34" s="6">
        <f>SUMIFS(RuralPop!$H:$H,RuralPop!$S:$S,S$5,RuralPop!$A:$A,$C34)/1000</f>
        <v>61.253</v>
      </c>
      <c r="T34" s="6">
        <f>SUMIFS(RuralPop!$H:$H,RuralPop!$S:$S,T$5,RuralPop!$A:$A,$C34)/1000</f>
        <v>66.343999999999994</v>
      </c>
      <c r="U34" s="5"/>
      <c r="V34" s="7">
        <f>SUMIFS(RuralPorc!$H:$H,RuralPorc!$P:$P,V$5,RuralPorc!$A:$A,$C34)*100</f>
        <v>23.018403351306915</v>
      </c>
      <c r="W34" s="7">
        <f>SUMIFS(RuralPorc!$H:$H,RuralPorc!$P:$P,W$5,RuralPorc!$A:$A,$C34)*100</f>
        <v>24.826835095882416</v>
      </c>
      <c r="X34" s="7">
        <f>SUMIFS(RuralPorc!$H:$H,RuralPorc!$P:$P,X$5,RuralPorc!$A:$A,$C34)*100</f>
        <v>23.513218760490417</v>
      </c>
      <c r="Y34" s="7">
        <f>SUMIFS(RuralPorc!$H:$H,RuralPorc!$P:$P,Y$5,RuralPorc!$A:$A,$C34)*100</f>
        <v>24.921070039272308</v>
      </c>
      <c r="Z34" s="7">
        <f>SUMIFS(RuralPorc!$H:$H,RuralPorc!$P:$P,Z$5,RuralPorc!$A:$A,$C34)*100</f>
        <v>27.252376079559326</v>
      </c>
      <c r="AA34" s="9"/>
      <c r="AB34" s="6">
        <f>SUMIFS(UrbanPop!$H:$H,UrbanPop!$S:$S,AB$5,UrbanPop!$A:$A,$C34)/1000</f>
        <v>184.23</v>
      </c>
      <c r="AC34" s="6">
        <f>SUMIFS(UrbanPop!$H:$H,UrbanPop!$S:$S,AC$5,UrbanPop!$A:$A,$C34)/1000</f>
        <v>173.61799999999999</v>
      </c>
      <c r="AD34" s="6">
        <f>SUMIFS(UrbanPop!$H:$H,UrbanPop!$S:$S,AD$5,UrbanPop!$A:$A,$C34)/1000</f>
        <v>171.26499999999999</v>
      </c>
      <c r="AE34" s="6">
        <f>SUMIFS(UrbanPop!$H:$H,UrbanPop!$S:$S,AE$5,UrbanPop!$A:$A,$C34)/1000</f>
        <v>217.11</v>
      </c>
      <c r="AF34" s="6">
        <f>SUMIFS(UrbanPop!$H:$H,UrbanPop!$S:$S,AF$5,UrbanPop!$A:$A,$C34)/1000</f>
        <v>272.15600000000001</v>
      </c>
      <c r="AG34" s="5"/>
      <c r="AH34" s="7">
        <f>SUMIFS(UrbanPorc!$H:$H,UrbanPorc!$P:$P,AH$5,UrbanPorc!$A:$A,$C34)*100</f>
        <v>8.5576482117176056</v>
      </c>
      <c r="AI34" s="7">
        <f>SUMIFS(UrbanPorc!$H:$H,UrbanPorc!$P:$P,AI$5,UrbanPorc!$A:$A,$C34)*100</f>
        <v>8.2529515027999878</v>
      </c>
      <c r="AJ34" s="7">
        <f>SUMIFS(UrbanPorc!$H:$H,UrbanPorc!$P:$P,AJ$5,UrbanPorc!$A:$A,$C34)*100</f>
        <v>8.1846095621585846</v>
      </c>
      <c r="AK34" s="7">
        <f>SUMIFS(UrbanPorc!$H:$H,UrbanPorc!$P:$P,AK$5,UrbanPorc!$A:$A,$C34)*100</f>
        <v>9.1212153434753418</v>
      </c>
      <c r="AL34" s="7">
        <f>SUMIFS(UrbanPorc!$H:$H,UrbanPorc!$P:$P,AL$5,UrbanPorc!$A:$A,$C34)*100</f>
        <v>10.423619300127029</v>
      </c>
      <c r="AN34" s="6">
        <f>SUMIFS(SexoPop!$I:$I,SexoPop!$T:$T,AN$5,SexoPop!$A:$A,$C34,SexoPop!$B:$B,2)/1000</f>
        <v>117.154</v>
      </c>
      <c r="AO34" s="6">
        <f>SUMIFS(SexoPop!$I:$I,SexoPop!$T:$T,AO$5,SexoPop!$A:$A,$C34,SexoPop!$B:$B,2)/1000</f>
        <v>103.874</v>
      </c>
      <c r="AP34" s="6">
        <f>SUMIFS(SexoPop!$I:$I,SexoPop!$T:$T,AP$5,SexoPop!$A:$A,$C34,SexoPop!$B:$B,2)/1000</f>
        <v>97.99</v>
      </c>
      <c r="AQ34" s="6">
        <f>SUMIFS(SexoPop!$I:$I,SexoPop!$T:$T,AQ$5,SexoPop!$A:$A,$C34,SexoPop!$B:$B,2)/1000</f>
        <v>141.518</v>
      </c>
      <c r="AR34" s="6">
        <f>SUMIFS(SexoPop!$I:$I,SexoPop!$T:$T,AR$5,SexoPop!$A:$A,$C34,SexoPop!$B:$B,2)/1000</f>
        <v>160.41</v>
      </c>
      <c r="AS34" s="5"/>
      <c r="AT34" s="7">
        <f>SUMIFS(SexoPorc!$I:$I,SexoPorc!$Q:$Q,AT$5,SexoPorc!$A:$A,$C34,SexoPorc!$B:$B,2)*100</f>
        <v>9.8398797214031219</v>
      </c>
      <c r="AU34" s="7">
        <f>SUMIFS(SexoPorc!$I:$I,SexoPorc!$Q:$Q,AU$5,SexoPorc!$A:$A,$C34,SexoPorc!$B:$B,2)*100</f>
        <v>8.9641913771629333</v>
      </c>
      <c r="AV34" s="7">
        <f>SUMIFS(SexoPorc!$I:$I,SexoPorc!$Q:$Q,AV$5,SexoPorc!$A:$A,$C34,SexoPorc!$B:$B,2)*100</f>
        <v>8.4316551685333252</v>
      </c>
      <c r="AW34" s="7">
        <f>SUMIFS(SexoPorc!$I:$I,SexoPorc!$Q:$Q,AW$5,SexoPorc!$A:$A,$C34,SexoPorc!$B:$B,2)*100</f>
        <v>10.520900785923004</v>
      </c>
      <c r="AX34" s="7">
        <f>SUMIFS(SexoPorc!$I:$I,SexoPorc!$Q:$Q,AX$5,SexoPorc!$A:$A,$C34,SexoPorc!$B:$B,2)*100</f>
        <v>10.932503640651703</v>
      </c>
      <c r="AZ34" s="6">
        <f>SUMIFS(SexoPop!$I:$I,SexoPop!$T:$T,AZ$5,SexoPop!$A:$A,$C34,SexoPop!$B:$B,1)/1000</f>
        <v>107.227</v>
      </c>
      <c r="BA34" s="6">
        <f>SUMIFS(SexoPop!$I:$I,SexoPop!$T:$T,BA$5,SexoPop!$A:$A,$C34,SexoPop!$B:$B,1)/1000</f>
        <v>114.44</v>
      </c>
      <c r="BB34" s="6">
        <f>SUMIFS(SexoPop!$I:$I,SexoPop!$T:$T,BB$5,SexoPop!$A:$A,$C34,SexoPop!$B:$B,1)/1000</f>
        <v>121.45099999999999</v>
      </c>
      <c r="BC34" s="6">
        <f>SUMIFS(SexoPop!$I:$I,SexoPop!$T:$T,BC$5,SexoPop!$A:$A,$C34,SexoPop!$B:$B,1)/1000</f>
        <v>136.845</v>
      </c>
      <c r="BD34" s="6">
        <f>SUMIFS(SexoPop!$I:$I,SexoPop!$T:$T,BD$5,SexoPop!$A:$A,$C34,SexoPop!$B:$B,1)/1000</f>
        <v>178.09</v>
      </c>
      <c r="BE34" s="5"/>
      <c r="BF34" s="7">
        <f>SUMIFS(SexoPorc!$I:$I,SexoPorc!$Q:$Q,BF$5,SexoPorc!$A:$A,$C34,SexoPorc!$B:$B,1)*100</f>
        <v>9.4337068498134613</v>
      </c>
      <c r="BG34" s="7">
        <f>SUMIFS(SexoPorc!$I:$I,SexoPorc!$Q:$Q,BG$5,SexoPorc!$A:$A,$C34,SexoPorc!$B:$B,1)*100</f>
        <v>10.172688961029053</v>
      </c>
      <c r="BH34" s="7">
        <f>SUMIFS(SexoPorc!$I:$I,SexoPorc!$Q:$Q,BH$5,SexoPorc!$A:$A,$C34,SexoPorc!$B:$B,1)*100</f>
        <v>10.698209702968597</v>
      </c>
      <c r="BI34" s="7">
        <f>SUMIFS(SexoPorc!$I:$I,SexoPorc!$Q:$Q,BI$5,SexoPorc!$A:$A,$C34,SexoPorc!$B:$B,1)*100</f>
        <v>10.683086514472961</v>
      </c>
      <c r="BJ34" s="7">
        <f>SUMIFS(SexoPorc!$I:$I,SexoPorc!$Q:$Q,BJ$5,SexoPorc!$A:$A,$C34,SexoPorc!$B:$B,1)*100</f>
        <v>12.838813662528992</v>
      </c>
    </row>
    <row r="35" spans="3:62" x14ac:dyDescent="0.25">
      <c r="C35" s="5" t="s">
        <v>29</v>
      </c>
      <c r="D35" s="6">
        <f>SUMIFS(EntPop!$H:$H,EntPop!$S:$S,D$5,EntPop!$A:$A,$C35)/1000</f>
        <v>46.692999999999998</v>
      </c>
      <c r="E35" s="6">
        <f>SUMIFS(EntPop!$H:$H,EntPop!$S:$S,E$5,EntPop!$A:$A,$C35)/1000</f>
        <v>61.119</v>
      </c>
      <c r="F35" s="6">
        <f>SUMIFS(EntPop!$H:$H,EntPop!$S:$S,F$5,EntPop!$A:$A,$C35)/1000</f>
        <v>50.219000000000001</v>
      </c>
      <c r="G35" s="6">
        <f>SUMIFS(EntPop!$H:$H,EntPop!$S:$S,G$5,EntPop!$A:$A,$C35)/1000</f>
        <v>61.296999999999997</v>
      </c>
      <c r="H35" s="6">
        <f>SUMIFS(EntPop!$H:$H,EntPop!$S:$S,H$5,EntPop!$A:$A,$C35)/1000</f>
        <v>89.3</v>
      </c>
      <c r="I35" s="5"/>
      <c r="J35" s="7">
        <f>SUMIFS(EntPorc!$H:$H,EntPorc!$P:$P,V$5,EntPorc!$A:$A,$C35)*100</f>
        <v>8.3323515951633453</v>
      </c>
      <c r="K35" s="7">
        <f>SUMIFS(EntPorc!$H:$H,EntPorc!$P:$P,W$5,EntPorc!$A:$A,$C35)*100</f>
        <v>9.5551885664463043</v>
      </c>
      <c r="L35" s="7">
        <f>SUMIFS(EntPorc!$H:$H,EntPorc!$P:$P,X$5,EntPorc!$A:$A,$C35)*100</f>
        <v>9.1367408633232117</v>
      </c>
      <c r="M35" s="7">
        <f>SUMIFS(EntPorc!$H:$H,EntPorc!$P:$P,Y$5,EntPorc!$A:$A,$C35)*100</f>
        <v>9.4195112586021423</v>
      </c>
      <c r="N35" s="7">
        <f>SUMIFS(EntPorc!$H:$H,EntPorc!$P:$P,Z$5,EntPorc!$A:$A,$C35)*100</f>
        <v>10.282190144062042</v>
      </c>
      <c r="O35" s="5"/>
      <c r="P35" s="6">
        <f>SUMIFS(RuralPop!$H:$H,RuralPop!$S:$S,P$5,RuralPop!$A:$A,$C35)/1000</f>
        <v>17.123000000000001</v>
      </c>
      <c r="Q35" s="6">
        <f>SUMIFS(RuralPop!$H:$H,RuralPop!$S:$S,Q$5,RuralPop!$A:$A,$C35)/1000</f>
        <v>26.024999999999999</v>
      </c>
      <c r="R35" s="6">
        <f>SUMIFS(RuralPop!$H:$H,RuralPop!$S:$S,R$5,RuralPop!$A:$A,$C35)/1000</f>
        <v>20.387</v>
      </c>
      <c r="S35" s="6">
        <f>SUMIFS(RuralPop!$H:$H,RuralPop!$S:$S,S$5,RuralPop!$A:$A,$C35)/1000</f>
        <v>25.666</v>
      </c>
      <c r="T35" s="6">
        <f>SUMIFS(RuralPop!$H:$H,RuralPop!$S:$S,T$5,RuralPop!$A:$A,$C35)/1000</f>
        <v>23.533999999999999</v>
      </c>
      <c r="U35" s="5"/>
      <c r="V35" s="7">
        <f>SUMIFS(RuralPorc!$H:$H,RuralPorc!$P:$P,V$5,RuralPorc!$A:$A,$C35)*100</f>
        <v>13.486181199550629</v>
      </c>
      <c r="W35" s="7">
        <f>SUMIFS(RuralPorc!$H:$H,RuralPorc!$P:$P,W$5,RuralPorc!$A:$A,$C35)*100</f>
        <v>17.037419974803925</v>
      </c>
      <c r="X35" s="7">
        <f>SUMIFS(RuralPorc!$H:$H,RuralPorc!$P:$P,X$5,RuralPorc!$A:$A,$C35)*100</f>
        <v>16.828455030918121</v>
      </c>
      <c r="Y35" s="7">
        <f>SUMIFS(RuralPorc!$H:$H,RuralPorc!$P:$P,Y$5,RuralPorc!$A:$A,$C35)*100</f>
        <v>15.256041288375854</v>
      </c>
      <c r="Z35" s="7">
        <f>SUMIFS(RuralPorc!$H:$H,RuralPorc!$P:$P,Z$5,RuralPorc!$A:$A,$C35)*100</f>
        <v>15.390853583812714</v>
      </c>
      <c r="AA35" s="9"/>
      <c r="AB35" s="6">
        <f>SUMIFS(UrbanPop!$H:$H,UrbanPop!$S:$S,AB$5,UrbanPop!$A:$A,$C35)/1000</f>
        <v>29.57</v>
      </c>
      <c r="AC35" s="6">
        <f>SUMIFS(UrbanPop!$H:$H,UrbanPop!$S:$S,AC$5,UrbanPop!$A:$A,$C35)/1000</f>
        <v>35.094000000000001</v>
      </c>
      <c r="AD35" s="6">
        <f>SUMIFS(UrbanPop!$H:$H,UrbanPop!$S:$S,AD$5,UrbanPop!$A:$A,$C35)/1000</f>
        <v>29.832000000000001</v>
      </c>
      <c r="AE35" s="6">
        <f>SUMIFS(UrbanPop!$H:$H,UrbanPop!$S:$S,AE$5,UrbanPop!$A:$A,$C35)/1000</f>
        <v>35.631</v>
      </c>
      <c r="AF35" s="6">
        <f>SUMIFS(UrbanPop!$H:$H,UrbanPop!$S:$S,AF$5,UrbanPop!$A:$A,$C35)/1000</f>
        <v>65.766000000000005</v>
      </c>
      <c r="AG35" s="5"/>
      <c r="AH35" s="7">
        <f>SUMIFS(UrbanPorc!$H:$H,UrbanPorc!$P:$P,AH$5,UrbanPorc!$A:$A,$C35)*100</f>
        <v>6.822560727596283</v>
      </c>
      <c r="AI35" s="7">
        <f>SUMIFS(UrbanPorc!$H:$H,UrbanPorc!$P:$P,AI$5,UrbanPorc!$A:$A,$C35)*100</f>
        <v>7.2077885270118713</v>
      </c>
      <c r="AJ35" s="7">
        <f>SUMIFS(UrbanPorc!$H:$H,UrbanPorc!$P:$P,AJ$5,UrbanPorc!$A:$A,$C35)*100</f>
        <v>6.9620899856090546</v>
      </c>
      <c r="AK35" s="7">
        <f>SUMIFS(UrbanPorc!$H:$H,UrbanPorc!$P:$P,AK$5,UrbanPorc!$A:$A,$C35)*100</f>
        <v>7.384510338306427</v>
      </c>
      <c r="AL35" s="7">
        <f>SUMIFS(UrbanPorc!$H:$H,UrbanPorc!$P:$P,AL$5,UrbanPorc!$A:$A,$C35)*100</f>
        <v>9.1905482113361359</v>
      </c>
      <c r="AN35" s="6">
        <f>SUMIFS(SexoPop!$I:$I,SexoPop!$T:$T,AN$5,SexoPop!$A:$A,$C35,SexoPop!$B:$B,2)/1000</f>
        <v>20.832999999999998</v>
      </c>
      <c r="AO35" s="6">
        <f>SUMIFS(SexoPop!$I:$I,SexoPop!$T:$T,AO$5,SexoPop!$A:$A,$C35,SexoPop!$B:$B,2)/1000</f>
        <v>31.992000000000001</v>
      </c>
      <c r="AP35" s="6">
        <f>SUMIFS(SexoPop!$I:$I,SexoPop!$T:$T,AP$5,SexoPop!$A:$A,$C35,SexoPop!$B:$B,2)/1000</f>
        <v>26.148</v>
      </c>
      <c r="AQ35" s="6">
        <f>SUMIFS(SexoPop!$I:$I,SexoPop!$T:$T,AQ$5,SexoPop!$A:$A,$C35,SexoPop!$B:$B,2)/1000</f>
        <v>30.952000000000002</v>
      </c>
      <c r="AR35" s="6">
        <f>SUMIFS(SexoPop!$I:$I,SexoPop!$T:$T,AR$5,SexoPop!$A:$A,$C35,SexoPop!$B:$B,2)/1000</f>
        <v>43.636000000000003</v>
      </c>
      <c r="AS35" s="5"/>
      <c r="AT35" s="7">
        <f>SUMIFS(SexoPorc!$I:$I,SexoPorc!$Q:$Q,AT$5,SexoPorc!$A:$A,$C35,SexoPorc!$B:$B,2)*100</f>
        <v>7.3301948606967926</v>
      </c>
      <c r="AU35" s="7">
        <f>SUMIFS(SexoPorc!$I:$I,SexoPorc!$Q:$Q,AU$5,SexoPorc!$A:$A,$C35,SexoPorc!$B:$B,2)*100</f>
        <v>9.667535126209259</v>
      </c>
      <c r="AV35" s="7">
        <f>SUMIFS(SexoPorc!$I:$I,SexoPorc!$Q:$Q,AV$5,SexoPorc!$A:$A,$C35,SexoPorc!$B:$B,2)*100</f>
        <v>9.3211941421031952</v>
      </c>
      <c r="AW35" s="7">
        <f>SUMIFS(SexoPorc!$I:$I,SexoPorc!$Q:$Q,AW$5,SexoPorc!$A:$A,$C35,SexoPorc!$B:$B,2)*100</f>
        <v>9.0871460735797882</v>
      </c>
      <c r="AX35" s="7">
        <f>SUMIFS(SexoPorc!$I:$I,SexoPorc!$Q:$Q,AX$5,SexoPorc!$A:$A,$C35,SexoPorc!$B:$B,2)*100</f>
        <v>9.4951488077640533</v>
      </c>
      <c r="AZ35" s="6">
        <f>SUMIFS(SexoPop!$I:$I,SexoPop!$T:$T,AZ$5,SexoPop!$A:$A,$C35,SexoPop!$B:$B,1)/1000</f>
        <v>25.86</v>
      </c>
      <c r="BA35" s="6">
        <f>SUMIFS(SexoPop!$I:$I,SexoPop!$T:$T,BA$5,SexoPop!$A:$A,$C35,SexoPop!$B:$B,1)/1000</f>
        <v>29.126999999999999</v>
      </c>
      <c r="BB35" s="6">
        <f>SUMIFS(SexoPop!$I:$I,SexoPop!$T:$T,BB$5,SexoPop!$A:$A,$C35,SexoPop!$B:$B,1)/1000</f>
        <v>24.071000000000002</v>
      </c>
      <c r="BC35" s="6">
        <f>SUMIFS(SexoPop!$I:$I,SexoPop!$T:$T,BC$5,SexoPop!$A:$A,$C35,SexoPop!$B:$B,1)/1000</f>
        <v>30.344999999999999</v>
      </c>
      <c r="BD35" s="6">
        <f>SUMIFS(SexoPop!$I:$I,SexoPop!$T:$T,BD$5,SexoPop!$A:$A,$C35,SexoPop!$B:$B,1)/1000</f>
        <v>45.664000000000001</v>
      </c>
      <c r="BE35" s="5"/>
      <c r="BF35" s="7">
        <f>SUMIFS(SexoPorc!$I:$I,SexoPorc!$Q:$Q,BF$5,SexoPorc!$A:$A,$C35,SexoPorc!$B:$B,1)*100</f>
        <v>9.3636617064476013</v>
      </c>
      <c r="BG35" s="7">
        <f>SUMIFS(SexoPorc!$I:$I,SexoPorc!$Q:$Q,BG$5,SexoPorc!$A:$A,$C35,SexoPorc!$B:$B,1)*100</f>
        <v>9.4347625970840454</v>
      </c>
      <c r="BH35" s="7">
        <f>SUMIFS(SexoPorc!$I:$I,SexoPorc!$Q:$Q,BH$5,SexoPorc!$A:$A,$C35,SexoPorc!$B:$B,1)*100</f>
        <v>8.944469690322876</v>
      </c>
      <c r="BI35" s="7">
        <f>SUMIFS(SexoPorc!$I:$I,SexoPorc!$Q:$Q,BI$5,SexoPorc!$A:$A,$C35,SexoPorc!$B:$B,1)*100</f>
        <v>9.784543514251709</v>
      </c>
      <c r="BJ35" s="7">
        <f>SUMIFS(SexoPorc!$I:$I,SexoPorc!$Q:$Q,BJ$5,SexoPorc!$A:$A,$C35,SexoPorc!$B:$B,1)*100</f>
        <v>11.166676133871078</v>
      </c>
    </row>
    <row r="36" spans="3:62" x14ac:dyDescent="0.25">
      <c r="C36" s="5" t="s">
        <v>30</v>
      </c>
      <c r="D36" s="6">
        <f>SUMIFS(EntPop!$H:$H,EntPop!$S:$S,D$5,EntPop!$A:$A,$C36)/1000</f>
        <v>446.12099999999998</v>
      </c>
      <c r="E36" s="6">
        <f>SUMIFS(EntPop!$H:$H,EntPop!$S:$S,E$5,EntPop!$A:$A,$C36)/1000</f>
        <v>447.15499999999997</v>
      </c>
      <c r="F36" s="6">
        <f>SUMIFS(EntPop!$H:$H,EntPop!$S:$S,F$5,EntPop!$A:$A,$C36)/1000</f>
        <v>542.65099999999995</v>
      </c>
      <c r="G36" s="6">
        <f>SUMIFS(EntPop!$H:$H,EntPop!$S:$S,G$5,EntPop!$A:$A,$C36)/1000</f>
        <v>648.80999999999995</v>
      </c>
      <c r="H36" s="6">
        <f>SUMIFS(EntPop!$H:$H,EntPop!$S:$S,H$5,EntPop!$A:$A,$C36)/1000</f>
        <v>780.03099999999995</v>
      </c>
      <c r="I36" s="5"/>
      <c r="J36" s="7">
        <f>SUMIFS(EntPorc!$H:$H,EntPorc!$P:$P,V$5,EntPorc!$A:$A,$C36)*100</f>
        <v>14.397679269313812</v>
      </c>
      <c r="K36" s="7">
        <f>SUMIFS(EntPorc!$H:$H,EntPorc!$P:$P,W$5,EntPorc!$A:$A,$C36)*100</f>
        <v>14.13312554359436</v>
      </c>
      <c r="L36" s="7">
        <f>SUMIFS(EntPorc!$H:$H,EntPorc!$P:$P,X$5,EntPorc!$A:$A,$C36)*100</f>
        <v>16.173842549324036</v>
      </c>
      <c r="M36" s="7">
        <f>SUMIFS(EntPorc!$H:$H,EntPorc!$P:$P,Y$5,EntPorc!$A:$A,$C36)*100</f>
        <v>16.382569074630737</v>
      </c>
      <c r="N36" s="7">
        <f>SUMIFS(EntPorc!$H:$H,EntPorc!$P:$P,Z$5,EntPorc!$A:$A,$C36)*100</f>
        <v>17.365117371082306</v>
      </c>
      <c r="O36" s="5"/>
      <c r="P36" s="6">
        <f>SUMIFS(RuralPop!$H:$H,RuralPop!$S:$S,P$5,RuralPop!$A:$A,$C36)/1000</f>
        <v>216.20500000000001</v>
      </c>
      <c r="Q36" s="6">
        <f>SUMIFS(RuralPop!$H:$H,RuralPop!$S:$S,Q$5,RuralPop!$A:$A,$C36)/1000</f>
        <v>265.12400000000002</v>
      </c>
      <c r="R36" s="6">
        <f>SUMIFS(RuralPop!$H:$H,RuralPop!$S:$S,R$5,RuralPop!$A:$A,$C36)/1000</f>
        <v>297.11099999999999</v>
      </c>
      <c r="S36" s="6">
        <f>SUMIFS(RuralPop!$H:$H,RuralPop!$S:$S,S$5,RuralPop!$A:$A,$C36)/1000</f>
        <v>392.904</v>
      </c>
      <c r="T36" s="6">
        <f>SUMIFS(RuralPop!$H:$H,RuralPop!$S:$S,T$5,RuralPop!$A:$A,$C36)/1000</f>
        <v>435.702</v>
      </c>
      <c r="U36" s="5"/>
      <c r="V36" s="7">
        <f>SUMIFS(RuralPorc!$H:$H,RuralPorc!$P:$P,V$5,RuralPorc!$A:$A,$C36)*100</f>
        <v>27.308022975921631</v>
      </c>
      <c r="W36" s="7">
        <f>SUMIFS(RuralPorc!$H:$H,RuralPorc!$P:$P,W$5,RuralPorc!$A:$A,$C36)*100</f>
        <v>30.016258358955383</v>
      </c>
      <c r="X36" s="7">
        <f>SUMIFS(RuralPorc!$H:$H,RuralPorc!$P:$P,X$5,RuralPorc!$A:$A,$C36)*100</f>
        <v>28.123658895492554</v>
      </c>
      <c r="Y36" s="7">
        <f>SUMIFS(RuralPorc!$H:$H,RuralPorc!$P:$P,Y$5,RuralPorc!$A:$A,$C36)*100</f>
        <v>30.352732539176941</v>
      </c>
      <c r="Z36" s="7">
        <f>SUMIFS(RuralPorc!$H:$H,RuralPorc!$P:$P,Z$5,RuralPorc!$A:$A,$C36)*100</f>
        <v>31.464648246765137</v>
      </c>
      <c r="AA36" s="9"/>
      <c r="AB36" s="6">
        <f>SUMIFS(UrbanPop!$H:$H,UrbanPop!$S:$S,AB$5,UrbanPop!$A:$A,$C36)/1000</f>
        <v>229.916</v>
      </c>
      <c r="AC36" s="6">
        <f>SUMIFS(UrbanPop!$H:$H,UrbanPop!$S:$S,AC$5,UrbanPop!$A:$A,$C36)/1000</f>
        <v>182.03100000000001</v>
      </c>
      <c r="AD36" s="6">
        <f>SUMIFS(UrbanPop!$H:$H,UrbanPop!$S:$S,AD$5,UrbanPop!$A:$A,$C36)/1000</f>
        <v>245.54</v>
      </c>
      <c r="AE36" s="6">
        <f>SUMIFS(UrbanPop!$H:$H,UrbanPop!$S:$S,AE$5,UrbanPop!$A:$A,$C36)/1000</f>
        <v>255.90600000000001</v>
      </c>
      <c r="AF36" s="6">
        <f>SUMIFS(UrbanPop!$H:$H,UrbanPop!$S:$S,AF$5,UrbanPop!$A:$A,$C36)/1000</f>
        <v>344.32900000000001</v>
      </c>
      <c r="AG36" s="5"/>
      <c r="AH36" s="7">
        <f>SUMIFS(UrbanPorc!$H:$H,UrbanPorc!$P:$P,AH$5,UrbanPorc!$A:$A,$C36)*100</f>
        <v>9.9667295813560486</v>
      </c>
      <c r="AI36" s="7">
        <f>SUMIFS(UrbanPorc!$H:$H,UrbanPorc!$P:$P,AI$5,UrbanPorc!$A:$A,$C36)*100</f>
        <v>7.9816766083240509</v>
      </c>
      <c r="AJ36" s="7">
        <f>SUMIFS(UrbanPorc!$H:$H,UrbanPorc!$P:$P,AJ$5,UrbanPorc!$A:$A,$C36)*100</f>
        <v>10.681828856468201</v>
      </c>
      <c r="AK36" s="7">
        <f>SUMIFS(UrbanPorc!$H:$H,UrbanPorc!$P:$P,AK$5,UrbanPorc!$A:$A,$C36)*100</f>
        <v>9.5992058515548706</v>
      </c>
      <c r="AL36" s="7">
        <f>SUMIFS(UrbanPorc!$H:$H,UrbanPorc!$P:$P,AL$5,UrbanPorc!$A:$A,$C36)*100</f>
        <v>11.081624031066895</v>
      </c>
      <c r="AN36" s="6">
        <f>SUMIFS(SexoPop!$I:$I,SexoPop!$T:$T,AN$5,SexoPop!$A:$A,$C36,SexoPop!$B:$B,2)/1000</f>
        <v>240.613</v>
      </c>
      <c r="AO36" s="6">
        <f>SUMIFS(SexoPop!$I:$I,SexoPop!$T:$T,AO$5,SexoPop!$A:$A,$C36,SexoPop!$B:$B,2)/1000</f>
        <v>243.48099999999999</v>
      </c>
      <c r="AP36" s="6">
        <f>SUMIFS(SexoPop!$I:$I,SexoPop!$T:$T,AP$5,SexoPop!$A:$A,$C36,SexoPop!$B:$B,2)/1000</f>
        <v>278.892</v>
      </c>
      <c r="AQ36" s="6">
        <f>SUMIFS(SexoPop!$I:$I,SexoPop!$T:$T,AQ$5,SexoPop!$A:$A,$C36,SexoPop!$B:$B,2)/1000</f>
        <v>336.096</v>
      </c>
      <c r="AR36" s="6">
        <f>SUMIFS(SexoPop!$I:$I,SexoPop!$T:$T,AR$5,SexoPop!$A:$A,$C36,SexoPop!$B:$B,2)/1000</f>
        <v>417.11900000000003</v>
      </c>
      <c r="AS36" s="5"/>
      <c r="AT36" s="7">
        <f>SUMIFS(SexoPorc!$I:$I,SexoPorc!$Q:$Q,AT$5,SexoPorc!$A:$A,$C36,SexoPorc!$B:$B,2)*100</f>
        <v>15.176580846309662</v>
      </c>
      <c r="AU36" s="7">
        <f>SUMIFS(SexoPorc!$I:$I,SexoPorc!$Q:$Q,AU$5,SexoPorc!$A:$A,$C36,SexoPorc!$B:$B,2)*100</f>
        <v>15.115532279014587</v>
      </c>
      <c r="AV36" s="7">
        <f>SUMIFS(SexoPorc!$I:$I,SexoPorc!$Q:$Q,AV$5,SexoPorc!$A:$A,$C36,SexoPorc!$B:$B,2)*100</f>
        <v>16.358357667922974</v>
      </c>
      <c r="AW36" s="7">
        <f>SUMIFS(SexoPorc!$I:$I,SexoPorc!$Q:$Q,AW$5,SexoPorc!$A:$A,$C36,SexoPorc!$B:$B,2)*100</f>
        <v>16.192948818206787</v>
      </c>
      <c r="AX36" s="7">
        <f>SUMIFS(SexoPorc!$I:$I,SexoPorc!$Q:$Q,AX$5,SexoPorc!$A:$A,$C36,SexoPorc!$B:$B,2)*100</f>
        <v>17.720140516757965</v>
      </c>
      <c r="AZ36" s="6">
        <f>SUMIFS(SexoPop!$I:$I,SexoPop!$T:$T,AZ$5,SexoPop!$A:$A,$C36,SexoPop!$B:$B,1)/1000</f>
        <v>205.50800000000001</v>
      </c>
      <c r="BA36" s="6">
        <f>SUMIFS(SexoPop!$I:$I,SexoPop!$T:$T,BA$5,SexoPop!$A:$A,$C36,SexoPop!$B:$B,1)/1000</f>
        <v>203.67400000000001</v>
      </c>
      <c r="BB36" s="6">
        <f>SUMIFS(SexoPop!$I:$I,SexoPop!$T:$T,BB$5,SexoPop!$A:$A,$C36,SexoPop!$B:$B,1)/1000</f>
        <v>263.75900000000001</v>
      </c>
      <c r="BC36" s="6">
        <f>SUMIFS(SexoPop!$I:$I,SexoPop!$T:$T,BC$5,SexoPop!$A:$A,$C36,SexoPop!$B:$B,1)/1000</f>
        <v>312.714</v>
      </c>
      <c r="BD36" s="6">
        <f>SUMIFS(SexoPop!$I:$I,SexoPop!$T:$T,BD$5,SexoPop!$A:$A,$C36,SexoPop!$B:$B,1)/1000</f>
        <v>362.91199999999998</v>
      </c>
      <c r="BE36" s="5"/>
      <c r="BF36" s="7">
        <f>SUMIFS(SexoPorc!$I:$I,SexoPorc!$Q:$Q,BF$5,SexoPorc!$A:$A,$C36,SexoPorc!$B:$B,1)*100</f>
        <v>13.581568002700806</v>
      </c>
      <c r="BG36" s="7">
        <f>SUMIFS(SexoPorc!$I:$I,SexoPorc!$Q:$Q,BG$5,SexoPorc!$A:$A,$C36,SexoPorc!$B:$B,1)*100</f>
        <v>13.114207983016968</v>
      </c>
      <c r="BH36" s="7">
        <f>SUMIFS(SexoPorc!$I:$I,SexoPorc!$Q:$Q,BH$5,SexoPorc!$A:$A,$C36,SexoPorc!$B:$B,1)*100</f>
        <v>15.983214974403381</v>
      </c>
      <c r="BI36" s="7">
        <f>SUMIFS(SexoPorc!$I:$I,SexoPorc!$Q:$Q,BI$5,SexoPorc!$A:$A,$C36,SexoPorc!$B:$B,1)*100</f>
        <v>16.591380536556244</v>
      </c>
      <c r="BJ36" s="7">
        <f>SUMIFS(SexoPorc!$I:$I,SexoPorc!$Q:$Q,BJ$5,SexoPorc!$A:$A,$C36,SexoPorc!$B:$B,1)*100</f>
        <v>16.974242031574249</v>
      </c>
    </row>
    <row r="37" spans="3:62" x14ac:dyDescent="0.25">
      <c r="C37" s="5" t="s">
        <v>31</v>
      </c>
      <c r="D37" s="6">
        <f>SUMIFS(EntPop!$H:$H,EntPop!$S:$S,D$5,EntPop!$A:$A,$C37)/1000</f>
        <v>151.39699999999999</v>
      </c>
      <c r="E37" s="6">
        <f>SUMIFS(EntPop!$H:$H,EntPop!$S:$S,E$5,EntPop!$A:$A,$C37)/1000</f>
        <v>171.54400000000001</v>
      </c>
      <c r="F37" s="6">
        <f>SUMIFS(EntPop!$H:$H,EntPop!$S:$S,F$5,EntPop!$A:$A,$C37)/1000</f>
        <v>152.977</v>
      </c>
      <c r="G37" s="6">
        <f>SUMIFS(EntPop!$H:$H,EntPop!$S:$S,G$5,EntPop!$A:$A,$C37)/1000</f>
        <v>220.011</v>
      </c>
      <c r="H37" s="6">
        <f>SUMIFS(EntPop!$H:$H,EntPop!$S:$S,H$5,EntPop!$A:$A,$C37)/1000</f>
        <v>262.96800000000002</v>
      </c>
      <c r="I37" s="5"/>
      <c r="J37" s="7">
        <f>SUMIFS(EntPorc!$H:$H,EntPorc!$P:$P,V$5,EntPorc!$A:$A,$C37)*100</f>
        <v>12.762331962585449</v>
      </c>
      <c r="K37" s="7">
        <f>SUMIFS(EntPorc!$H:$H,EntPorc!$P:$P,W$5,EntPorc!$A:$A,$C37)*100</f>
        <v>13.600172102451324</v>
      </c>
      <c r="L37" s="7">
        <f>SUMIFS(EntPorc!$H:$H,EntPorc!$P:$P,X$5,EntPorc!$A:$A,$C37)*100</f>
        <v>12.954030930995941</v>
      </c>
      <c r="M37" s="7">
        <f>SUMIFS(EntPorc!$H:$H,EntPorc!$P:$P,Y$5,EntPorc!$A:$A,$C37)*100</f>
        <v>15.140751004219055</v>
      </c>
      <c r="N37" s="7">
        <f>SUMIFS(EntPorc!$H:$H,EntPorc!$P:$P,Z$5,EntPorc!$A:$A,$C37)*100</f>
        <v>15.070845186710358</v>
      </c>
      <c r="O37" s="5"/>
      <c r="P37" s="6">
        <f>SUMIFS(RuralPop!$H:$H,RuralPop!$S:$S,P$5,RuralPop!$A:$A,$C37)/1000</f>
        <v>48.637</v>
      </c>
      <c r="Q37" s="6">
        <f>SUMIFS(RuralPop!$H:$H,RuralPop!$S:$S,Q$5,RuralPop!$A:$A,$C37)/1000</f>
        <v>56.786999999999999</v>
      </c>
      <c r="R37" s="6">
        <f>SUMIFS(RuralPop!$H:$H,RuralPop!$S:$S,R$5,RuralPop!$A:$A,$C37)/1000</f>
        <v>48.817999999999998</v>
      </c>
      <c r="S37" s="6">
        <f>SUMIFS(RuralPop!$H:$H,RuralPop!$S:$S,S$5,RuralPop!$A:$A,$C37)/1000</f>
        <v>79.492999999999995</v>
      </c>
      <c r="T37" s="6">
        <f>SUMIFS(RuralPop!$H:$H,RuralPop!$S:$S,T$5,RuralPop!$A:$A,$C37)/1000</f>
        <v>69.132000000000005</v>
      </c>
      <c r="U37" s="5"/>
      <c r="V37" s="7">
        <f>SUMIFS(RuralPorc!$H:$H,RuralPorc!$P:$P,V$5,RuralPorc!$A:$A,$C37)*100</f>
        <v>28.756999969482422</v>
      </c>
      <c r="W37" s="7">
        <f>SUMIFS(RuralPorc!$H:$H,RuralPorc!$P:$P,W$5,RuralPorc!$A:$A,$C37)*100</f>
        <v>27.965351939201355</v>
      </c>
      <c r="X37" s="7">
        <f>SUMIFS(RuralPorc!$H:$H,RuralPorc!$P:$P,X$5,RuralPorc!$A:$A,$C37)*100</f>
        <v>30.616495013237</v>
      </c>
      <c r="Y37" s="7">
        <f>SUMIFS(RuralPorc!$H:$H,RuralPorc!$P:$P,Y$5,RuralPorc!$A:$A,$C37)*100</f>
        <v>31.112962961196899</v>
      </c>
      <c r="Z37" s="7">
        <f>SUMIFS(RuralPorc!$H:$H,RuralPorc!$P:$P,Z$5,RuralPorc!$A:$A,$C37)*100</f>
        <v>29.835957288742065</v>
      </c>
      <c r="AA37" s="9"/>
      <c r="AB37" s="6">
        <f>SUMIFS(UrbanPop!$H:$H,UrbanPop!$S:$S,AB$5,UrbanPop!$A:$A,$C37)/1000</f>
        <v>102.76</v>
      </c>
      <c r="AC37" s="6">
        <f>SUMIFS(UrbanPop!$H:$H,UrbanPop!$S:$S,AC$5,UrbanPop!$A:$A,$C37)/1000</f>
        <v>114.75700000000001</v>
      </c>
      <c r="AD37" s="6">
        <f>SUMIFS(UrbanPop!$H:$H,UrbanPop!$S:$S,AD$5,UrbanPop!$A:$A,$C37)/1000</f>
        <v>104.15900000000001</v>
      </c>
      <c r="AE37" s="6">
        <f>SUMIFS(UrbanPop!$H:$H,UrbanPop!$S:$S,AE$5,UrbanPop!$A:$A,$C37)/1000</f>
        <v>140.518</v>
      </c>
      <c r="AF37" s="6">
        <f>SUMIFS(UrbanPop!$H:$H,UrbanPop!$S:$S,AF$5,UrbanPop!$A:$A,$C37)/1000</f>
        <v>193.83600000000001</v>
      </c>
      <c r="AG37" s="5"/>
      <c r="AH37" s="7">
        <f>SUMIFS(UrbanPorc!$H:$H,UrbanPorc!$P:$P,AH$5,UrbanPorc!$A:$A,$C37)*100</f>
        <v>10.10274812579155</v>
      </c>
      <c r="AI37" s="7">
        <f>SUMIFS(UrbanPorc!$H:$H,UrbanPorc!$P:$P,AI$5,UrbanPorc!$A:$A,$C37)*100</f>
        <v>10.843779146671295</v>
      </c>
      <c r="AJ37" s="7">
        <f>SUMIFS(UrbanPorc!$H:$H,UrbanPorc!$P:$P,AJ$5,UrbanPorc!$A:$A,$C37)*100</f>
        <v>10.196951031684875</v>
      </c>
      <c r="AK37" s="7">
        <f>SUMIFS(UrbanPorc!$H:$H,UrbanPorc!$P:$P,AK$5,UrbanPorc!$A:$A,$C37)*100</f>
        <v>11.733231693506241</v>
      </c>
      <c r="AL37" s="7">
        <f>SUMIFS(UrbanPorc!$H:$H,UrbanPorc!$P:$P,AL$5,UrbanPorc!$A:$A,$C37)*100</f>
        <v>12.809911370277405</v>
      </c>
      <c r="AN37" s="6">
        <f>SUMIFS(SexoPop!$I:$I,SexoPop!$T:$T,AN$5,SexoPop!$A:$A,$C37,SexoPop!$B:$B,2)/1000</f>
        <v>82.578999999999994</v>
      </c>
      <c r="AO37" s="6">
        <f>SUMIFS(SexoPop!$I:$I,SexoPop!$T:$T,AO$5,SexoPop!$A:$A,$C37,SexoPop!$B:$B,2)/1000</f>
        <v>87.367999999999995</v>
      </c>
      <c r="AP37" s="6">
        <f>SUMIFS(SexoPop!$I:$I,SexoPop!$T:$T,AP$5,SexoPop!$A:$A,$C37,SexoPop!$B:$B,2)/1000</f>
        <v>80.394000000000005</v>
      </c>
      <c r="AQ37" s="6">
        <f>SUMIFS(SexoPop!$I:$I,SexoPop!$T:$T,AQ$5,SexoPop!$A:$A,$C37,SexoPop!$B:$B,2)/1000</f>
        <v>109.977</v>
      </c>
      <c r="AR37" s="6">
        <f>SUMIFS(SexoPop!$I:$I,SexoPop!$T:$T,AR$5,SexoPop!$A:$A,$C37,SexoPop!$B:$B,2)/1000</f>
        <v>129.85300000000001</v>
      </c>
      <c r="AS37" s="5"/>
      <c r="AT37" s="7">
        <f>SUMIFS(SexoPorc!$I:$I,SexoPorc!$Q:$Q,AT$5,SexoPorc!$A:$A,$C37,SexoPorc!$B:$B,2)*100</f>
        <v>13.909003138542175</v>
      </c>
      <c r="AU37" s="7">
        <f>SUMIFS(SexoPorc!$I:$I,SexoPorc!$Q:$Q,AU$5,SexoPorc!$A:$A,$C37,SexoPorc!$B:$B,2)*100</f>
        <v>13.877914845943451</v>
      </c>
      <c r="AV37" s="7">
        <f>SUMIFS(SexoPorc!$I:$I,SexoPorc!$Q:$Q,AV$5,SexoPorc!$A:$A,$C37,SexoPorc!$B:$B,2)*100</f>
        <v>13.102555274963379</v>
      </c>
      <c r="AW37" s="7">
        <f>SUMIFS(SexoPorc!$I:$I,SexoPorc!$Q:$Q,AW$5,SexoPorc!$A:$A,$C37,SexoPorc!$B:$B,2)*100</f>
        <v>15.036299824714661</v>
      </c>
      <c r="AX37" s="7">
        <f>SUMIFS(SexoPorc!$I:$I,SexoPorc!$Q:$Q,AX$5,SexoPorc!$A:$A,$C37,SexoPorc!$B:$B,2)*100</f>
        <v>14.531917870044708</v>
      </c>
      <c r="AZ37" s="6">
        <f>SUMIFS(SexoPop!$I:$I,SexoPop!$T:$T,AZ$5,SexoPop!$A:$A,$C37,SexoPop!$B:$B,1)/1000</f>
        <v>68.817999999999998</v>
      </c>
      <c r="BA37" s="6">
        <f>SUMIFS(SexoPop!$I:$I,SexoPop!$T:$T,BA$5,SexoPop!$A:$A,$C37,SexoPop!$B:$B,1)/1000</f>
        <v>84.176000000000002</v>
      </c>
      <c r="BB37" s="6">
        <f>SUMIFS(SexoPop!$I:$I,SexoPop!$T:$T,BB$5,SexoPop!$A:$A,$C37,SexoPop!$B:$B,1)/1000</f>
        <v>72.582999999999998</v>
      </c>
      <c r="BC37" s="6">
        <f>SUMIFS(SexoPop!$I:$I,SexoPop!$T:$T,BC$5,SexoPop!$A:$A,$C37,SexoPop!$B:$B,1)/1000</f>
        <v>110.03400000000001</v>
      </c>
      <c r="BD37" s="6">
        <f>SUMIFS(SexoPop!$I:$I,SexoPop!$T:$T,BD$5,SexoPop!$A:$A,$C37,SexoPop!$B:$B,1)/1000</f>
        <v>133.11500000000001</v>
      </c>
      <c r="BE37" s="5"/>
      <c r="BF37" s="7">
        <f>SUMIFS(SexoPorc!$I:$I,SexoPorc!$Q:$Q,BF$5,SexoPorc!$A:$A,$C37,SexoPorc!$B:$B,1)*100</f>
        <v>11.613460630178452</v>
      </c>
      <c r="BG37" s="7">
        <f>SUMIFS(SexoPorc!$I:$I,SexoPorc!$Q:$Q,BG$5,SexoPorc!$A:$A,$C37,SexoPorc!$B:$B,1)*100</f>
        <v>13.323414325714111</v>
      </c>
      <c r="BH37" s="7">
        <f>SUMIFS(SexoPorc!$I:$I,SexoPorc!$Q:$Q,BH$5,SexoPorc!$A:$A,$C37,SexoPorc!$B:$B,1)*100</f>
        <v>12.79340535402298</v>
      </c>
      <c r="BI37" s="7">
        <f>SUMIFS(SexoPorc!$I:$I,SexoPorc!$Q:$Q,BI$5,SexoPorc!$A:$A,$C37,SexoPorc!$B:$B,1)*100</f>
        <v>15.24660736322403</v>
      </c>
      <c r="BJ37" s="7">
        <f>SUMIFS(SexoPorc!$I:$I,SexoPorc!$Q:$Q,BJ$5,SexoPorc!$A:$A,$C37,SexoPorc!$B:$B,1)*100</f>
        <v>15.636526048183441</v>
      </c>
    </row>
    <row r="38" spans="3:62" x14ac:dyDescent="0.25">
      <c r="C38" s="5" t="s">
        <v>32</v>
      </c>
      <c r="D38" s="6">
        <f>SUMIFS(EntPop!$H:$H,EntPop!$S:$S,D$5,EntPop!$A:$A,$C38)/1000</f>
        <v>100.105</v>
      </c>
      <c r="E38" s="6">
        <f>SUMIFS(EntPop!$H:$H,EntPop!$S:$S,E$5,EntPop!$A:$A,$C38)/1000</f>
        <v>116.16500000000001</v>
      </c>
      <c r="F38" s="6">
        <f>SUMIFS(EntPop!$H:$H,EntPop!$S:$S,F$5,EntPop!$A:$A,$C38)/1000</f>
        <v>138.88800000000001</v>
      </c>
      <c r="G38" s="6">
        <f>SUMIFS(EntPop!$H:$H,EntPop!$S:$S,G$5,EntPop!$A:$A,$C38)/1000</f>
        <v>127.3</v>
      </c>
      <c r="H38" s="6">
        <f>SUMIFS(EntPop!$H:$H,EntPop!$S:$S,H$5,EntPop!$A:$A,$C38)/1000</f>
        <v>148.91999999999999</v>
      </c>
      <c r="I38" s="5"/>
      <c r="J38" s="7">
        <f>SUMIFS(EntPorc!$H:$H,EntPorc!$P:$P,V$5,EntPorc!$A:$A,$C38)*100</f>
        <v>12.60523796081543</v>
      </c>
      <c r="K38" s="7">
        <f>SUMIFS(EntPorc!$H:$H,EntPorc!$P:$P,W$5,EntPorc!$A:$A,$C38)*100</f>
        <v>14.16395902633667</v>
      </c>
      <c r="L38" s="7">
        <f>SUMIFS(EntPorc!$H:$H,EntPorc!$P:$P,X$5,EntPorc!$A:$A,$C38)*100</f>
        <v>15.719190239906311</v>
      </c>
      <c r="M38" s="7">
        <f>SUMIFS(EntPorc!$H:$H,EntPorc!$P:$P,Y$5,EntPorc!$A:$A,$C38)*100</f>
        <v>13.904362916946411</v>
      </c>
      <c r="N38" s="7">
        <f>SUMIFS(EntPorc!$H:$H,EntPorc!$P:$P,Z$5,EntPorc!$A:$A,$C38)*100</f>
        <v>14.09689337015152</v>
      </c>
      <c r="O38" s="5"/>
      <c r="P38" s="6">
        <f>SUMIFS(RuralPop!$H:$H,RuralPop!$S:$S,P$5,RuralPop!$A:$A,$C38)/1000</f>
        <v>57.859000000000002</v>
      </c>
      <c r="Q38" s="6">
        <f>SUMIFS(RuralPop!$H:$H,RuralPop!$S:$S,Q$5,RuralPop!$A:$A,$C38)/1000</f>
        <v>64.048000000000002</v>
      </c>
      <c r="R38" s="6">
        <f>SUMIFS(RuralPop!$H:$H,RuralPop!$S:$S,R$5,RuralPop!$A:$A,$C38)/1000</f>
        <v>84.346999999999994</v>
      </c>
      <c r="S38" s="6">
        <f>SUMIFS(RuralPop!$H:$H,RuralPop!$S:$S,S$5,RuralPop!$A:$A,$C38)/1000</f>
        <v>77.433000000000007</v>
      </c>
      <c r="T38" s="6">
        <f>SUMIFS(RuralPop!$H:$H,RuralPop!$S:$S,T$5,RuralPop!$A:$A,$C38)/1000</f>
        <v>74.772999999999996</v>
      </c>
      <c r="U38" s="5"/>
      <c r="V38" s="7">
        <f>SUMIFS(RuralPorc!$H:$H,RuralPorc!$P:$P,V$5,RuralPorc!$A:$A,$C38)*100</f>
        <v>23.000170290470123</v>
      </c>
      <c r="W38" s="7">
        <f>SUMIFS(RuralPorc!$H:$H,RuralPorc!$P:$P,W$5,RuralPorc!$A:$A,$C38)*100</f>
        <v>21.747235953807831</v>
      </c>
      <c r="X38" s="7">
        <f>SUMIFS(RuralPorc!$H:$H,RuralPorc!$P:$P,X$5,RuralPorc!$A:$A,$C38)*100</f>
        <v>27.892434597015381</v>
      </c>
      <c r="Y38" s="7">
        <f>SUMIFS(RuralPorc!$H:$H,RuralPorc!$P:$P,Y$5,RuralPorc!$A:$A,$C38)*100</f>
        <v>24.326515197753906</v>
      </c>
      <c r="Z38" s="7">
        <f>SUMIFS(RuralPorc!$H:$H,RuralPorc!$P:$P,Z$5,RuralPorc!$A:$A,$C38)*100</f>
        <v>21.668119728565216</v>
      </c>
      <c r="AA38" s="9"/>
      <c r="AB38" s="6">
        <f>SUMIFS(UrbanPop!$H:$H,UrbanPop!$S:$S,AB$5,UrbanPop!$A:$A,$C38)/1000</f>
        <v>42.246000000000002</v>
      </c>
      <c r="AC38" s="6">
        <f>SUMIFS(UrbanPop!$H:$H,UrbanPop!$S:$S,AC$5,UrbanPop!$A:$A,$C38)/1000</f>
        <v>52.116999999999997</v>
      </c>
      <c r="AD38" s="6">
        <f>SUMIFS(UrbanPop!$H:$H,UrbanPop!$S:$S,AD$5,UrbanPop!$A:$A,$C38)/1000</f>
        <v>54.540999999999997</v>
      </c>
      <c r="AE38" s="6">
        <f>SUMIFS(UrbanPop!$H:$H,UrbanPop!$S:$S,AE$5,UrbanPop!$A:$A,$C38)/1000</f>
        <v>49.866999999999997</v>
      </c>
      <c r="AF38" s="6">
        <f>SUMIFS(UrbanPop!$H:$H,UrbanPop!$S:$S,AF$5,UrbanPop!$A:$A,$C38)/1000</f>
        <v>74.147000000000006</v>
      </c>
      <c r="AG38" s="5"/>
      <c r="AH38" s="7">
        <f>SUMIFS(UrbanPorc!$H:$H,UrbanPorc!$P:$P,AH$5,UrbanPorc!$A:$A,$C38)*100</f>
        <v>7.7859178185462952</v>
      </c>
      <c r="AI38" s="7">
        <f>SUMIFS(UrbanPorc!$H:$H,UrbanPorc!$P:$P,AI$5,UrbanPorc!$A:$A,$C38)*100</f>
        <v>9.915073961019516</v>
      </c>
      <c r="AJ38" s="7">
        <f>SUMIFS(UrbanPorc!$H:$H,UrbanPorc!$P:$P,AJ$5,UrbanPorc!$A:$A,$C38)*100</f>
        <v>9.3849152326583862</v>
      </c>
      <c r="AK38" s="7">
        <f>SUMIFS(UrbanPorc!$H:$H,UrbanPorc!$P:$P,AK$5,UrbanPorc!$A:$A,$C38)*100</f>
        <v>8.3496727049350739</v>
      </c>
      <c r="AL38" s="7">
        <f>SUMIFS(UrbanPorc!$H:$H,UrbanPorc!$P:$P,AL$5,UrbanPorc!$A:$A,$C38)*100</f>
        <v>10.42385995388031</v>
      </c>
      <c r="AN38" s="6">
        <f>SUMIFS(SexoPop!$I:$I,SexoPop!$T:$T,AN$5,SexoPop!$A:$A,$C38,SexoPop!$B:$B,2)/1000</f>
        <v>46.091000000000001</v>
      </c>
      <c r="AO38" s="6">
        <f>SUMIFS(SexoPop!$I:$I,SexoPop!$T:$T,AO$5,SexoPop!$A:$A,$C38,SexoPop!$B:$B,2)/1000</f>
        <v>54.075000000000003</v>
      </c>
      <c r="AP38" s="6">
        <f>SUMIFS(SexoPop!$I:$I,SexoPop!$T:$T,AP$5,SexoPop!$A:$A,$C38,SexoPop!$B:$B,2)/1000</f>
        <v>66.796999999999997</v>
      </c>
      <c r="AQ38" s="6">
        <f>SUMIFS(SexoPop!$I:$I,SexoPop!$T:$T,AQ$5,SexoPop!$A:$A,$C38,SexoPop!$B:$B,2)/1000</f>
        <v>55.682000000000002</v>
      </c>
      <c r="AR38" s="6">
        <f>SUMIFS(SexoPop!$I:$I,SexoPop!$T:$T,AR$5,SexoPop!$A:$A,$C38,SexoPop!$B:$B,2)/1000</f>
        <v>63.064</v>
      </c>
      <c r="AS38" s="5"/>
      <c r="AT38" s="7">
        <f>SUMIFS(SexoPorc!$I:$I,SexoPorc!$Q:$Q,AT$5,SexoPorc!$A:$A,$C38,SexoPorc!$B:$B,2)*100</f>
        <v>11.369124799966812</v>
      </c>
      <c r="AU38" s="7">
        <f>SUMIFS(SexoPorc!$I:$I,SexoPorc!$Q:$Q,AU$5,SexoPorc!$A:$A,$C38,SexoPorc!$B:$B,2)*100</f>
        <v>12.809792160987854</v>
      </c>
      <c r="AV38" s="7">
        <f>SUMIFS(SexoPorc!$I:$I,SexoPorc!$Q:$Q,AV$5,SexoPorc!$A:$A,$C38,SexoPorc!$B:$B,2)*100</f>
        <v>14.792464673519135</v>
      </c>
      <c r="AW38" s="7">
        <f>SUMIFS(SexoPorc!$I:$I,SexoPorc!$Q:$Q,AW$5,SexoPorc!$A:$A,$C38,SexoPorc!$B:$B,2)*100</f>
        <v>11.696842312812805</v>
      </c>
      <c r="AX38" s="7">
        <f>SUMIFS(SexoPorc!$I:$I,SexoPorc!$Q:$Q,AX$5,SexoPorc!$A:$A,$C38,SexoPorc!$B:$B,2)*100</f>
        <v>11.65822446346283</v>
      </c>
      <c r="AZ38" s="6">
        <f>SUMIFS(SexoPop!$I:$I,SexoPop!$T:$T,AZ$5,SexoPop!$A:$A,$C38,SexoPop!$B:$B,1)/1000</f>
        <v>54.014000000000003</v>
      </c>
      <c r="BA38" s="6">
        <f>SUMIFS(SexoPop!$I:$I,SexoPop!$T:$T,BA$5,SexoPop!$A:$A,$C38,SexoPop!$B:$B,1)/1000</f>
        <v>62.09</v>
      </c>
      <c r="BB38" s="6">
        <f>SUMIFS(SexoPop!$I:$I,SexoPop!$T:$T,BB$5,SexoPop!$A:$A,$C38,SexoPop!$B:$B,1)/1000</f>
        <v>72.090999999999994</v>
      </c>
      <c r="BC38" s="6">
        <f>SUMIFS(SexoPop!$I:$I,SexoPop!$T:$T,BC$5,SexoPop!$A:$A,$C38,SexoPop!$B:$B,1)/1000</f>
        <v>71.617999999999995</v>
      </c>
      <c r="BD38" s="6">
        <f>SUMIFS(SexoPop!$I:$I,SexoPop!$T:$T,BD$5,SexoPop!$A:$A,$C38,SexoPop!$B:$B,1)/1000</f>
        <v>85.855999999999995</v>
      </c>
      <c r="BE38" s="5"/>
      <c r="BF38" s="7">
        <f>SUMIFS(SexoPorc!$I:$I,SexoPorc!$Q:$Q,BF$5,SexoPorc!$A:$A,$C38,SexoPorc!$B:$B,1)*100</f>
        <v>13.894312083721161</v>
      </c>
      <c r="BG38" s="7">
        <f>SUMIFS(SexoPorc!$I:$I,SexoPorc!$Q:$Q,BG$5,SexoPorc!$A:$A,$C38,SexoPorc!$B:$B,1)*100</f>
        <v>15.600228309631348</v>
      </c>
      <c r="BH38" s="7">
        <f>SUMIFS(SexoPorc!$I:$I,SexoPorc!$Q:$Q,BH$5,SexoPorc!$A:$A,$C38,SexoPorc!$B:$B,1)*100</f>
        <v>16.687886416912079</v>
      </c>
      <c r="BI38" s="7">
        <f>SUMIFS(SexoPorc!$I:$I,SexoPorc!$Q:$Q,BI$5,SexoPorc!$A:$A,$C38,SexoPorc!$B:$B,1)*100</f>
        <v>16.295446455478668</v>
      </c>
      <c r="BJ38" s="7">
        <f>SUMIFS(SexoPorc!$I:$I,SexoPorc!$Q:$Q,BJ$5,SexoPorc!$A:$A,$C38,SexoPorc!$B:$B,1)*100</f>
        <v>16.656093299388885</v>
      </c>
    </row>
    <row r="40" spans="3:62" x14ac:dyDescent="0.25">
      <c r="D40" s="9"/>
      <c r="E40" s="9"/>
      <c r="F40" s="9"/>
      <c r="G40" s="9"/>
      <c r="H40" s="9"/>
    </row>
    <row r="41" spans="3:62" x14ac:dyDescent="0.25">
      <c r="D41" s="9"/>
      <c r="E41" s="9"/>
      <c r="F41" s="9"/>
      <c r="G41" s="9"/>
      <c r="H41" s="9"/>
      <c r="P41" s="9"/>
      <c r="Q41" s="9"/>
      <c r="R41" s="9"/>
      <c r="S41" s="9"/>
      <c r="T41" s="9"/>
      <c r="V41" s="9"/>
      <c r="W41" s="9"/>
      <c r="X41" s="9"/>
      <c r="Y41" s="9"/>
      <c r="Z41" s="9"/>
      <c r="AB41" s="9"/>
      <c r="AC41" s="9"/>
      <c r="AD41" s="9"/>
      <c r="AE41" s="9"/>
      <c r="AF41" s="9"/>
      <c r="AN41" s="9"/>
      <c r="AO41" s="9"/>
      <c r="AP41" s="9"/>
      <c r="AQ41" s="9"/>
      <c r="AR41" s="9"/>
      <c r="AZ41" s="9"/>
      <c r="BA41" s="9"/>
      <c r="BB41" s="9"/>
      <c r="BC41" s="9"/>
      <c r="BD41" s="9"/>
    </row>
    <row r="43" spans="3:62" x14ac:dyDescent="0.25">
      <c r="C43" s="5"/>
      <c r="D43" s="9"/>
      <c r="E43" s="9"/>
      <c r="F43" s="9"/>
      <c r="G43" s="9"/>
      <c r="H43" s="9"/>
      <c r="J43" s="9"/>
      <c r="K43" s="9"/>
      <c r="L43" s="9"/>
      <c r="M43" s="9"/>
      <c r="N43" s="9"/>
      <c r="P43" s="9"/>
      <c r="Q43" s="9"/>
      <c r="R43" s="9"/>
      <c r="S43" s="9"/>
      <c r="T43" s="9"/>
    </row>
    <row r="44" spans="3:62" x14ac:dyDescent="0.25">
      <c r="C44" s="5"/>
      <c r="AY44" s="5"/>
      <c r="AZ44" s="9"/>
      <c r="BA44" s="9"/>
      <c r="BB44" s="9"/>
      <c r="BC44" s="9"/>
      <c r="BD44" s="9"/>
    </row>
    <row r="45" spans="3:62" x14ac:dyDescent="0.25">
      <c r="C45" s="5"/>
      <c r="AA45" s="5"/>
      <c r="AB45" s="9"/>
      <c r="AC45" s="9"/>
      <c r="AD45" s="9"/>
      <c r="AE45" s="9"/>
      <c r="AF45" s="9"/>
      <c r="AG45" s="5"/>
      <c r="AH45" s="9"/>
      <c r="AI45" s="9"/>
      <c r="AJ45" s="9"/>
      <c r="AK45" s="9"/>
      <c r="AL45" s="9"/>
      <c r="AN45" s="5"/>
      <c r="AO45" s="9"/>
      <c r="AP45" s="9"/>
      <c r="AQ45" s="9"/>
      <c r="AR45" s="9"/>
      <c r="AS45" s="9"/>
      <c r="AU45" s="9"/>
      <c r="AV45" s="9"/>
      <c r="AW45" s="9"/>
      <c r="AX45" s="9"/>
      <c r="AY45" s="9"/>
      <c r="AZ45" s="9"/>
      <c r="BA45" s="9"/>
      <c r="BB45" s="9"/>
      <c r="BC45" s="9"/>
      <c r="BD45" s="9"/>
    </row>
    <row r="46" spans="3:62" x14ac:dyDescent="0.25">
      <c r="C46" s="5"/>
      <c r="AA46" s="5"/>
      <c r="AB46" s="9"/>
      <c r="AC46" s="9"/>
      <c r="AD46" s="9"/>
      <c r="AE46" s="9"/>
      <c r="AF46" s="9"/>
      <c r="AG46" s="5"/>
      <c r="AH46" s="9"/>
      <c r="AI46" s="9"/>
      <c r="AJ46" s="9"/>
      <c r="AK46" s="9"/>
      <c r="AL46" s="9"/>
      <c r="AN46" s="5"/>
      <c r="AO46" s="9"/>
      <c r="AP46" s="9"/>
      <c r="AQ46" s="9"/>
      <c r="AR46" s="9"/>
      <c r="AS46" s="9"/>
      <c r="AU46" s="9"/>
      <c r="AV46" s="9"/>
      <c r="AW46" s="9"/>
      <c r="AX46" s="9"/>
      <c r="AY46" s="9"/>
      <c r="AZ46" s="9"/>
      <c r="BA46" s="9"/>
      <c r="BB46" s="9"/>
      <c r="BC46" s="9"/>
      <c r="BD46" s="9"/>
    </row>
    <row r="47" spans="3:62" x14ac:dyDescent="0.25">
      <c r="C47" s="5"/>
      <c r="AA47" s="5"/>
      <c r="AB47" s="9"/>
      <c r="AC47" s="9"/>
      <c r="AD47" s="9"/>
      <c r="AE47" s="9"/>
      <c r="AF47" s="9"/>
      <c r="AG47" s="5"/>
      <c r="AH47" s="9"/>
      <c r="AI47" s="9"/>
      <c r="AJ47" s="9"/>
      <c r="AK47" s="9"/>
      <c r="AL47" s="9"/>
      <c r="AN47" s="5"/>
      <c r="AO47" s="9"/>
      <c r="AP47" s="9"/>
      <c r="AQ47" s="9"/>
      <c r="AR47" s="9"/>
      <c r="AS47" s="9"/>
      <c r="AU47" s="9"/>
      <c r="AV47" s="9"/>
      <c r="AW47" s="9"/>
      <c r="AX47" s="9"/>
      <c r="AY47" s="9"/>
      <c r="AZ47" s="9"/>
      <c r="BA47" s="9"/>
      <c r="BB47" s="9"/>
      <c r="BC47" s="9"/>
      <c r="BD47" s="9"/>
    </row>
    <row r="48" spans="3:62" x14ac:dyDescent="0.25">
      <c r="C48" s="5"/>
      <c r="AA48" s="5"/>
      <c r="AB48" s="9"/>
      <c r="AC48" s="9"/>
      <c r="AD48" s="9"/>
      <c r="AE48" s="9"/>
      <c r="AF48" s="9"/>
      <c r="AG48" s="5"/>
      <c r="AH48" s="9"/>
      <c r="AI48" s="9"/>
      <c r="AJ48" s="9"/>
      <c r="AK48" s="9"/>
      <c r="AL48" s="9"/>
      <c r="AN48" s="5"/>
      <c r="AO48" s="9"/>
      <c r="AP48" s="9"/>
      <c r="AQ48" s="9"/>
      <c r="AR48" s="9"/>
      <c r="AS48" s="9"/>
      <c r="AU48" s="9"/>
      <c r="AV48" s="9"/>
      <c r="AW48" s="9"/>
      <c r="AX48" s="9"/>
      <c r="AY48" s="9"/>
      <c r="AZ48" s="9"/>
      <c r="BA48" s="9"/>
      <c r="BB48" s="9"/>
      <c r="BC48" s="9"/>
      <c r="BD48" s="9"/>
    </row>
    <row r="49" spans="3:56" x14ac:dyDescent="0.25">
      <c r="C49" s="5"/>
      <c r="AA49" s="5"/>
      <c r="AB49" s="9"/>
      <c r="AC49" s="9"/>
      <c r="AD49" s="9"/>
      <c r="AE49" s="9"/>
      <c r="AF49" s="9"/>
      <c r="AG49" s="5"/>
      <c r="AH49" s="9"/>
      <c r="AI49" s="9"/>
      <c r="AJ49" s="9"/>
      <c r="AK49" s="9"/>
      <c r="AL49" s="9"/>
      <c r="AN49" s="5"/>
      <c r="AO49" s="9"/>
      <c r="AP49" s="9"/>
      <c r="AQ49" s="9"/>
      <c r="AR49" s="9"/>
      <c r="AS49" s="9"/>
      <c r="AU49" s="9"/>
      <c r="AV49" s="9"/>
      <c r="AW49" s="9"/>
      <c r="AX49" s="9"/>
      <c r="AY49" s="9"/>
      <c r="AZ49" s="9"/>
      <c r="BA49" s="9"/>
      <c r="BB49" s="9"/>
      <c r="BC49" s="9"/>
      <c r="BD49" s="9"/>
    </row>
    <row r="50" spans="3:56" x14ac:dyDescent="0.25">
      <c r="C50" s="5"/>
      <c r="AA50" s="5"/>
      <c r="AB50" s="9"/>
      <c r="AC50" s="9"/>
      <c r="AD50" s="9"/>
      <c r="AE50" s="9"/>
      <c r="AF50" s="9"/>
      <c r="AG50" s="5"/>
      <c r="AH50" s="9"/>
      <c r="AI50" s="9"/>
      <c r="AJ50" s="9"/>
      <c r="AK50" s="9"/>
      <c r="AL50" s="9"/>
      <c r="AN50" s="5"/>
      <c r="AO50" s="9"/>
      <c r="AP50" s="9"/>
      <c r="AQ50" s="9"/>
      <c r="AR50" s="9"/>
      <c r="AS50" s="9"/>
      <c r="AU50" s="9"/>
      <c r="AV50" s="9"/>
      <c r="AW50" s="9"/>
      <c r="AX50" s="9"/>
      <c r="AY50" s="9"/>
      <c r="AZ50" s="9"/>
      <c r="BA50" s="9"/>
      <c r="BB50" s="9"/>
      <c r="BC50" s="9"/>
      <c r="BD50" s="9"/>
    </row>
    <row r="51" spans="3:56" x14ac:dyDescent="0.25">
      <c r="C51" s="5"/>
      <c r="AA51" s="5"/>
      <c r="AB51" s="9"/>
      <c r="AC51" s="9"/>
      <c r="AD51" s="9"/>
      <c r="AE51" s="9"/>
      <c r="AF51" s="9"/>
      <c r="AG51" s="5"/>
      <c r="AH51" s="9"/>
      <c r="AI51" s="9"/>
      <c r="AJ51" s="9"/>
      <c r="AK51" s="9"/>
      <c r="AL51" s="9"/>
      <c r="AN51" s="5"/>
      <c r="AO51" s="9"/>
      <c r="AP51" s="9"/>
      <c r="AQ51" s="9"/>
      <c r="AR51" s="9"/>
      <c r="AS51" s="9"/>
      <c r="AU51" s="9"/>
      <c r="AV51" s="9"/>
      <c r="AW51" s="9"/>
      <c r="AX51" s="9"/>
      <c r="AY51" s="9"/>
      <c r="AZ51" s="9"/>
      <c r="BA51" s="9"/>
      <c r="BB51" s="9"/>
      <c r="BC51" s="9"/>
      <c r="BD51" s="9"/>
    </row>
    <row r="52" spans="3:56" x14ac:dyDescent="0.25">
      <c r="C52" s="5"/>
      <c r="AA52" s="5"/>
      <c r="AB52" s="9"/>
      <c r="AC52" s="9"/>
      <c r="AD52" s="9"/>
      <c r="AE52" s="9"/>
      <c r="AF52" s="9"/>
      <c r="AG52" s="5"/>
      <c r="AH52" s="9"/>
      <c r="AI52" s="9"/>
      <c r="AJ52" s="9"/>
      <c r="AK52" s="9"/>
      <c r="AL52" s="9"/>
      <c r="AN52" s="5"/>
      <c r="AO52" s="9"/>
      <c r="AP52" s="9"/>
      <c r="AQ52" s="9"/>
      <c r="AR52" s="9"/>
      <c r="AS52" s="9"/>
      <c r="AU52" s="9"/>
      <c r="AV52" s="9"/>
      <c r="AW52" s="9"/>
      <c r="AX52" s="9"/>
      <c r="AY52" s="9"/>
      <c r="AZ52" s="9"/>
      <c r="BA52" s="9"/>
      <c r="BB52" s="9"/>
      <c r="BC52" s="9"/>
      <c r="BD52" s="9"/>
    </row>
    <row r="53" spans="3:56" x14ac:dyDescent="0.25">
      <c r="C53" s="5"/>
      <c r="AA53" s="5"/>
      <c r="AB53" s="9"/>
      <c r="AC53" s="9"/>
      <c r="AD53" s="9"/>
      <c r="AE53" s="9"/>
      <c r="AF53" s="9"/>
      <c r="AG53" s="5"/>
      <c r="AH53" s="9"/>
      <c r="AI53" s="9"/>
      <c r="AJ53" s="9"/>
      <c r="AK53" s="9"/>
      <c r="AL53" s="9"/>
      <c r="AN53" s="5"/>
      <c r="AO53" s="9"/>
      <c r="AP53" s="9"/>
      <c r="AQ53" s="9"/>
      <c r="AR53" s="9"/>
      <c r="AS53" s="9"/>
      <c r="AU53" s="9"/>
      <c r="AV53" s="9"/>
      <c r="AW53" s="9"/>
      <c r="AX53" s="9"/>
      <c r="AY53" s="9"/>
      <c r="AZ53" s="9"/>
      <c r="BA53" s="9"/>
      <c r="BB53" s="9"/>
      <c r="BC53" s="9"/>
      <c r="BD53" s="9"/>
    </row>
    <row r="54" spans="3:56" x14ac:dyDescent="0.25">
      <c r="C54" s="5"/>
      <c r="AA54" s="5"/>
      <c r="AB54" s="9"/>
      <c r="AC54" s="9"/>
      <c r="AD54" s="9"/>
      <c r="AE54" s="9"/>
      <c r="AF54" s="9"/>
      <c r="AG54" s="5"/>
      <c r="AH54" s="9"/>
      <c r="AI54" s="9"/>
      <c r="AJ54" s="9"/>
      <c r="AK54" s="9"/>
      <c r="AL54" s="9"/>
      <c r="AN54" s="5"/>
      <c r="AO54" s="9"/>
      <c r="AP54" s="9"/>
      <c r="AQ54" s="9"/>
      <c r="AR54" s="9"/>
      <c r="AS54" s="9"/>
      <c r="AU54" s="9"/>
      <c r="AV54" s="9"/>
      <c r="AW54" s="9"/>
      <c r="AX54" s="9"/>
      <c r="AY54" s="9"/>
      <c r="AZ54" s="9"/>
      <c r="BA54" s="9"/>
      <c r="BB54" s="9"/>
      <c r="BC54" s="9"/>
      <c r="BD54" s="9"/>
    </row>
    <row r="55" spans="3:56" x14ac:dyDescent="0.25">
      <c r="C55" s="5"/>
      <c r="AA55" s="5"/>
      <c r="AB55" s="9"/>
      <c r="AC55" s="9"/>
      <c r="AD55" s="9"/>
      <c r="AE55" s="9"/>
      <c r="AF55" s="9"/>
      <c r="AG55" s="5"/>
      <c r="AH55" s="9"/>
      <c r="AI55" s="9"/>
      <c r="AJ55" s="9"/>
      <c r="AK55" s="9"/>
      <c r="AL55" s="9"/>
      <c r="AN55" s="5"/>
      <c r="AO55" s="9"/>
      <c r="AP55" s="9"/>
      <c r="AQ55" s="9"/>
      <c r="AR55" s="9"/>
      <c r="AS55" s="9"/>
      <c r="AU55" s="9"/>
      <c r="AV55" s="9"/>
      <c r="AW55" s="9"/>
      <c r="AX55" s="9"/>
      <c r="AY55" s="9"/>
      <c r="AZ55" s="9"/>
      <c r="BA55" s="9"/>
      <c r="BB55" s="9"/>
      <c r="BC55" s="9"/>
      <c r="BD55" s="9"/>
    </row>
    <row r="56" spans="3:56" x14ac:dyDescent="0.25">
      <c r="C56" s="5"/>
      <c r="AA56" s="5"/>
      <c r="AB56" s="9"/>
      <c r="AC56" s="9"/>
      <c r="AD56" s="9"/>
      <c r="AE56" s="9"/>
      <c r="AF56" s="9"/>
      <c r="AG56" s="5"/>
      <c r="AH56" s="9"/>
      <c r="AI56" s="9"/>
      <c r="AJ56" s="9"/>
      <c r="AK56" s="9"/>
      <c r="AL56" s="9"/>
      <c r="AN56" s="5"/>
      <c r="AO56" s="9"/>
      <c r="AP56" s="9"/>
      <c r="AQ56" s="9"/>
      <c r="AR56" s="9"/>
      <c r="AS56" s="9"/>
      <c r="AU56" s="9"/>
      <c r="AV56" s="9"/>
      <c r="AW56" s="9"/>
      <c r="AX56" s="9"/>
      <c r="AY56" s="9"/>
      <c r="AZ56" s="9"/>
      <c r="BA56" s="9"/>
      <c r="BB56" s="9"/>
      <c r="BC56" s="9"/>
      <c r="BD56" s="9"/>
    </row>
    <row r="57" spans="3:56" x14ac:dyDescent="0.25">
      <c r="C57" s="5"/>
      <c r="AA57" s="5"/>
      <c r="AB57" s="9"/>
      <c r="AC57" s="9"/>
      <c r="AD57" s="9"/>
      <c r="AE57" s="9"/>
      <c r="AF57" s="9"/>
      <c r="AG57" s="5"/>
      <c r="AH57" s="9"/>
      <c r="AI57" s="9"/>
      <c r="AJ57" s="9"/>
      <c r="AK57" s="9"/>
      <c r="AL57" s="9"/>
      <c r="AN57" s="5"/>
      <c r="AO57" s="9"/>
      <c r="AP57" s="9"/>
      <c r="AQ57" s="9"/>
      <c r="AR57" s="9"/>
      <c r="AS57" s="9"/>
      <c r="AU57" s="9"/>
      <c r="AV57" s="9"/>
      <c r="AW57" s="9"/>
      <c r="AX57" s="9"/>
      <c r="AY57" s="9"/>
      <c r="AZ57" s="9"/>
      <c r="BA57" s="9"/>
      <c r="BB57" s="9"/>
      <c r="BC57" s="9"/>
      <c r="BD57" s="9"/>
    </row>
    <row r="58" spans="3:56" x14ac:dyDescent="0.25">
      <c r="C58" s="5"/>
      <c r="AA58" s="5"/>
      <c r="AB58" s="9"/>
      <c r="AC58" s="9"/>
      <c r="AD58" s="9"/>
      <c r="AE58" s="9"/>
      <c r="AF58" s="9"/>
      <c r="AG58" s="5"/>
      <c r="AH58" s="9"/>
      <c r="AI58" s="9"/>
      <c r="AJ58" s="9"/>
      <c r="AK58" s="9"/>
      <c r="AL58" s="9"/>
      <c r="AN58" s="5"/>
      <c r="AO58" s="9"/>
      <c r="AP58" s="9"/>
      <c r="AQ58" s="9"/>
      <c r="AR58" s="9"/>
      <c r="AS58" s="9"/>
      <c r="AU58" s="9"/>
      <c r="AV58" s="9"/>
      <c r="AW58" s="9"/>
      <c r="AX58" s="9"/>
      <c r="AY58" s="9"/>
      <c r="AZ58" s="9"/>
      <c r="BA58" s="9"/>
      <c r="BB58" s="9"/>
      <c r="BC58" s="9"/>
      <c r="BD58" s="9"/>
    </row>
    <row r="59" spans="3:56" x14ac:dyDescent="0.25">
      <c r="C59" s="5"/>
      <c r="AA59" s="5"/>
      <c r="AB59" s="9"/>
      <c r="AC59" s="9"/>
      <c r="AD59" s="9"/>
      <c r="AE59" s="9"/>
      <c r="AF59" s="9"/>
      <c r="AG59" s="5"/>
      <c r="AH59" s="9"/>
      <c r="AI59" s="9"/>
      <c r="AJ59" s="9"/>
      <c r="AK59" s="9"/>
      <c r="AL59" s="9"/>
      <c r="AN59" s="5"/>
      <c r="AO59" s="9"/>
      <c r="AP59" s="9"/>
      <c r="AQ59" s="9"/>
      <c r="AR59" s="9"/>
      <c r="AS59" s="9"/>
      <c r="AU59" s="9"/>
      <c r="AV59" s="9"/>
      <c r="AW59" s="9"/>
      <c r="AX59" s="9"/>
      <c r="AY59" s="9"/>
      <c r="AZ59" s="9"/>
      <c r="BA59" s="9"/>
      <c r="BB59" s="9"/>
      <c r="BC59" s="9"/>
      <c r="BD59" s="9"/>
    </row>
    <row r="60" spans="3:56" x14ac:dyDescent="0.25">
      <c r="C60" s="5"/>
      <c r="AA60" s="5"/>
      <c r="AB60" s="9"/>
      <c r="AC60" s="9"/>
      <c r="AD60" s="9"/>
      <c r="AE60" s="9"/>
      <c r="AF60" s="9"/>
      <c r="AG60" s="5"/>
      <c r="AH60" s="9"/>
      <c r="AI60" s="9"/>
      <c r="AJ60" s="9"/>
      <c r="AK60" s="9"/>
      <c r="AL60" s="9"/>
      <c r="AN60" s="5"/>
      <c r="AO60" s="9"/>
      <c r="AP60" s="9"/>
      <c r="AQ60" s="9"/>
      <c r="AR60" s="9"/>
      <c r="AS60" s="9"/>
      <c r="AU60" s="9"/>
      <c r="AV60" s="9"/>
      <c r="AW60" s="9"/>
      <c r="AX60" s="9"/>
      <c r="AY60" s="9"/>
      <c r="AZ60" s="9"/>
      <c r="BA60" s="9"/>
      <c r="BB60" s="9"/>
      <c r="BC60" s="9"/>
      <c r="BD60" s="9"/>
    </row>
    <row r="61" spans="3:56" x14ac:dyDescent="0.25">
      <c r="C61" s="5"/>
      <c r="AA61" s="5"/>
      <c r="AB61" s="9"/>
      <c r="AC61" s="9"/>
      <c r="AD61" s="9"/>
      <c r="AE61" s="9"/>
      <c r="AF61" s="9"/>
      <c r="AG61" s="5"/>
      <c r="AH61" s="9"/>
      <c r="AI61" s="9"/>
      <c r="AJ61" s="9"/>
      <c r="AK61" s="9"/>
      <c r="AL61" s="9"/>
      <c r="AN61" s="5"/>
      <c r="AO61" s="9"/>
      <c r="AP61" s="9"/>
      <c r="AQ61" s="9"/>
      <c r="AR61" s="9"/>
      <c r="AS61" s="9"/>
      <c r="AU61" s="9"/>
      <c r="AV61" s="9"/>
      <c r="AW61" s="9"/>
      <c r="AX61" s="9"/>
      <c r="AY61" s="9"/>
      <c r="AZ61" s="9"/>
      <c r="BA61" s="9"/>
      <c r="BB61" s="9"/>
      <c r="BC61" s="9"/>
      <c r="BD61" s="9"/>
    </row>
    <row r="62" spans="3:56" x14ac:dyDescent="0.25">
      <c r="C62" s="5"/>
      <c r="AA62" s="5"/>
      <c r="AB62" s="9"/>
      <c r="AC62" s="9"/>
      <c r="AD62" s="9"/>
      <c r="AE62" s="9"/>
      <c r="AF62" s="9"/>
      <c r="AG62" s="5"/>
      <c r="AH62" s="9"/>
      <c r="AI62" s="9"/>
      <c r="AJ62" s="9"/>
      <c r="AK62" s="9"/>
      <c r="AL62" s="9"/>
      <c r="AN62" s="5"/>
      <c r="AO62" s="9"/>
      <c r="AP62" s="9"/>
      <c r="AQ62" s="9"/>
      <c r="AR62" s="9"/>
      <c r="AS62" s="9"/>
      <c r="AU62" s="9"/>
      <c r="AV62" s="9"/>
      <c r="AW62" s="9"/>
      <c r="AX62" s="9"/>
      <c r="AY62" s="9"/>
      <c r="AZ62" s="9"/>
      <c r="BA62" s="9"/>
      <c r="BB62" s="9"/>
      <c r="BC62" s="9"/>
      <c r="BD62" s="9"/>
    </row>
    <row r="63" spans="3:56" x14ac:dyDescent="0.25">
      <c r="C63" s="5"/>
      <c r="AA63" s="5"/>
      <c r="AB63" s="9"/>
      <c r="AC63" s="9"/>
      <c r="AD63" s="9"/>
      <c r="AE63" s="9"/>
      <c r="AF63" s="9"/>
      <c r="AG63" s="5"/>
      <c r="AH63" s="9"/>
      <c r="AI63" s="9"/>
      <c r="AJ63" s="9"/>
      <c r="AK63" s="9"/>
      <c r="AL63" s="9"/>
      <c r="AN63" s="5"/>
      <c r="AO63" s="9"/>
      <c r="AP63" s="9"/>
      <c r="AQ63" s="9"/>
      <c r="AR63" s="9"/>
      <c r="AS63" s="9"/>
      <c r="AU63" s="9"/>
      <c r="AV63" s="9"/>
      <c r="AW63" s="9"/>
      <c r="AX63" s="9"/>
      <c r="AY63" s="9"/>
      <c r="AZ63" s="9"/>
      <c r="BA63" s="9"/>
      <c r="BB63" s="9"/>
      <c r="BC63" s="9"/>
      <c r="BD63" s="9"/>
    </row>
    <row r="64" spans="3:56" x14ac:dyDescent="0.25">
      <c r="C64" s="5"/>
      <c r="AA64" s="5"/>
      <c r="AB64" s="9"/>
      <c r="AC64" s="9"/>
      <c r="AD64" s="9"/>
      <c r="AE64" s="9"/>
      <c r="AF64" s="9"/>
      <c r="AG64" s="5"/>
      <c r="AH64" s="9"/>
      <c r="AI64" s="9"/>
      <c r="AJ64" s="9"/>
      <c r="AK64" s="9"/>
      <c r="AL64" s="9"/>
      <c r="AN64" s="5"/>
      <c r="AO64" s="9"/>
      <c r="AP64" s="9"/>
      <c r="AQ64" s="9"/>
      <c r="AR64" s="9"/>
      <c r="AS64" s="9"/>
      <c r="AU64" s="9"/>
      <c r="AV64" s="9"/>
      <c r="AW64" s="9"/>
      <c r="AX64" s="9"/>
      <c r="AY64" s="9"/>
      <c r="AZ64" s="9"/>
      <c r="BA64" s="9"/>
      <c r="BB64" s="9"/>
      <c r="BC64" s="9"/>
      <c r="BD64" s="9"/>
    </row>
    <row r="65" spans="3:56" x14ac:dyDescent="0.25">
      <c r="C65" s="5"/>
      <c r="AA65" s="5"/>
      <c r="AB65" s="9"/>
      <c r="AC65" s="9"/>
      <c r="AD65" s="9"/>
      <c r="AE65" s="9"/>
      <c r="AF65" s="9"/>
      <c r="AG65" s="5"/>
      <c r="AH65" s="9"/>
      <c r="AI65" s="9"/>
      <c r="AJ65" s="9"/>
      <c r="AK65" s="9"/>
      <c r="AL65" s="9"/>
      <c r="AN65" s="5"/>
      <c r="AO65" s="9"/>
      <c r="AP65" s="9"/>
      <c r="AQ65" s="9"/>
      <c r="AR65" s="9"/>
      <c r="AS65" s="9"/>
      <c r="AU65" s="9"/>
      <c r="AV65" s="9"/>
      <c r="AW65" s="9"/>
      <c r="AX65" s="9"/>
      <c r="AY65" s="9"/>
      <c r="AZ65" s="9"/>
      <c r="BA65" s="9"/>
      <c r="BB65" s="9"/>
      <c r="BC65" s="9"/>
      <c r="BD65" s="9"/>
    </row>
    <row r="66" spans="3:56" x14ac:dyDescent="0.25">
      <c r="C66" s="5"/>
      <c r="AA66" s="5"/>
      <c r="AB66" s="9"/>
      <c r="AC66" s="9"/>
      <c r="AD66" s="9"/>
      <c r="AE66" s="9"/>
      <c r="AF66" s="9"/>
      <c r="AG66" s="5"/>
      <c r="AH66" s="9"/>
      <c r="AI66" s="9"/>
      <c r="AJ66" s="9"/>
      <c r="AK66" s="9"/>
      <c r="AL66" s="9"/>
      <c r="AN66" s="5"/>
      <c r="AO66" s="9"/>
      <c r="AP66" s="9"/>
      <c r="AQ66" s="9"/>
      <c r="AR66" s="9"/>
      <c r="AS66" s="9"/>
      <c r="AU66" s="9"/>
      <c r="AV66" s="9"/>
      <c r="AW66" s="9"/>
      <c r="AX66" s="9"/>
      <c r="AY66" s="9"/>
      <c r="AZ66" s="9"/>
      <c r="BA66" s="9"/>
      <c r="BB66" s="9"/>
      <c r="BC66" s="9"/>
      <c r="BD66" s="9"/>
    </row>
    <row r="67" spans="3:56" x14ac:dyDescent="0.25">
      <c r="C67" s="5"/>
      <c r="AA67" s="5"/>
      <c r="AB67" s="9"/>
      <c r="AC67" s="9"/>
      <c r="AD67" s="9"/>
      <c r="AE67" s="9"/>
      <c r="AF67" s="9"/>
      <c r="AG67" s="5"/>
      <c r="AH67" s="9"/>
      <c r="AI67" s="9"/>
      <c r="AJ67" s="9"/>
      <c r="AK67" s="9"/>
      <c r="AL67" s="9"/>
      <c r="AN67" s="5"/>
      <c r="AO67" s="9"/>
      <c r="AP67" s="9"/>
      <c r="AQ67" s="9"/>
      <c r="AR67" s="9"/>
      <c r="AS67" s="9"/>
      <c r="AU67" s="9"/>
      <c r="AV67" s="9"/>
      <c r="AW67" s="9"/>
      <c r="AX67" s="9"/>
      <c r="AY67" s="9"/>
      <c r="AZ67" s="9"/>
      <c r="BA67" s="9"/>
      <c r="BB67" s="9"/>
      <c r="BC67" s="9"/>
      <c r="BD67" s="9"/>
    </row>
    <row r="68" spans="3:56" x14ac:dyDescent="0.25">
      <c r="C68" s="5"/>
      <c r="AA68" s="5"/>
      <c r="AB68" s="9"/>
      <c r="AC68" s="9"/>
      <c r="AD68" s="9"/>
      <c r="AE68" s="9"/>
      <c r="AF68" s="9"/>
      <c r="AG68" s="5"/>
      <c r="AH68" s="9"/>
      <c r="AI68" s="9"/>
      <c r="AJ68" s="9"/>
      <c r="AK68" s="9"/>
      <c r="AL68" s="9"/>
      <c r="AN68" s="5"/>
      <c r="AO68" s="9"/>
      <c r="AP68" s="9"/>
      <c r="AQ68" s="9"/>
      <c r="AR68" s="9"/>
      <c r="AS68" s="9"/>
      <c r="AU68" s="9"/>
      <c r="AV68" s="9"/>
      <c r="AW68" s="9"/>
      <c r="AX68" s="9"/>
      <c r="AY68" s="9"/>
      <c r="AZ68" s="9"/>
      <c r="BA68" s="9"/>
      <c r="BB68" s="9"/>
      <c r="BC68" s="9"/>
      <c r="BD68" s="9"/>
    </row>
    <row r="69" spans="3:56" x14ac:dyDescent="0.25">
      <c r="C69" s="5"/>
      <c r="AA69" s="5"/>
      <c r="AB69" s="9"/>
      <c r="AC69" s="9"/>
      <c r="AD69" s="9"/>
      <c r="AE69" s="9"/>
      <c r="AF69" s="9"/>
      <c r="AG69" s="5"/>
      <c r="AH69" s="9"/>
      <c r="AI69" s="9"/>
      <c r="AJ69" s="9"/>
      <c r="AK69" s="9"/>
      <c r="AL69" s="9"/>
      <c r="AN69" s="5"/>
      <c r="AO69" s="9"/>
      <c r="AP69" s="9"/>
      <c r="AQ69" s="9"/>
      <c r="AR69" s="9"/>
      <c r="AS69" s="9"/>
      <c r="AU69" s="9"/>
      <c r="AV69" s="9"/>
      <c r="AW69" s="9"/>
      <c r="AX69" s="9"/>
      <c r="AY69" s="9"/>
      <c r="AZ69" s="9"/>
      <c r="BA69" s="9"/>
      <c r="BB69" s="9"/>
      <c r="BC69" s="9"/>
      <c r="BD69" s="9"/>
    </row>
    <row r="70" spans="3:56" x14ac:dyDescent="0.25">
      <c r="C70" s="5"/>
      <c r="AA70" s="5"/>
      <c r="AB70" s="9"/>
      <c r="AC70" s="9"/>
      <c r="AD70" s="9"/>
      <c r="AE70" s="9"/>
      <c r="AF70" s="9"/>
      <c r="AG70" s="5"/>
      <c r="AH70" s="9"/>
      <c r="AI70" s="9"/>
      <c r="AJ70" s="9"/>
      <c r="AK70" s="9"/>
      <c r="AL70" s="9"/>
      <c r="AN70" s="5"/>
      <c r="AO70" s="9"/>
      <c r="AP70" s="9"/>
      <c r="AQ70" s="9"/>
      <c r="AR70" s="9"/>
      <c r="AS70" s="9"/>
      <c r="AU70" s="9"/>
      <c r="AV70" s="9"/>
      <c r="AW70" s="9"/>
      <c r="AX70" s="9"/>
      <c r="AY70" s="9"/>
      <c r="AZ70" s="9"/>
      <c r="BA70" s="9"/>
      <c r="BB70" s="9"/>
      <c r="BC70" s="9"/>
      <c r="BD70" s="9"/>
    </row>
    <row r="71" spans="3:56" x14ac:dyDescent="0.25">
      <c r="C71" s="5"/>
      <c r="AA71" s="5"/>
      <c r="AB71" s="9"/>
      <c r="AC71" s="9"/>
      <c r="AD71" s="9"/>
      <c r="AE71" s="9"/>
      <c r="AF71" s="9"/>
      <c r="AG71" s="5"/>
      <c r="AH71" s="9"/>
      <c r="AI71" s="9"/>
      <c r="AJ71" s="9"/>
      <c r="AK71" s="9"/>
      <c r="AL71" s="9"/>
      <c r="AN71" s="5"/>
      <c r="AO71" s="9"/>
      <c r="AP71" s="9"/>
      <c r="AQ71" s="9"/>
      <c r="AR71" s="9"/>
      <c r="AS71" s="9"/>
      <c r="AU71" s="9"/>
      <c r="AV71" s="9"/>
      <c r="AW71" s="9"/>
      <c r="AX71" s="9"/>
      <c r="AY71" s="9"/>
      <c r="AZ71" s="9"/>
      <c r="BA71" s="9"/>
      <c r="BB71" s="9"/>
      <c r="BC71" s="9"/>
      <c r="BD71" s="9"/>
    </row>
    <row r="72" spans="3:56" x14ac:dyDescent="0.25">
      <c r="C72" s="5"/>
      <c r="AA72" s="5"/>
      <c r="AB72" s="9"/>
      <c r="AC72" s="9"/>
      <c r="AD72" s="9"/>
      <c r="AE72" s="9"/>
      <c r="AF72" s="9"/>
      <c r="AG72" s="5"/>
      <c r="AH72" s="9"/>
      <c r="AI72" s="9"/>
      <c r="AJ72" s="9"/>
      <c r="AK72" s="9"/>
      <c r="AL72" s="9"/>
      <c r="AN72" s="5"/>
      <c r="AO72" s="9"/>
      <c r="AP72" s="9"/>
      <c r="AQ72" s="9"/>
      <c r="AR72" s="9"/>
      <c r="AS72" s="9"/>
      <c r="AU72" s="9"/>
      <c r="AV72" s="9"/>
      <c r="AW72" s="9"/>
      <c r="AX72" s="9"/>
      <c r="AY72" s="9"/>
      <c r="AZ72" s="9"/>
      <c r="BA72" s="9"/>
      <c r="BB72" s="9"/>
      <c r="BC72" s="9"/>
      <c r="BD72" s="9"/>
    </row>
    <row r="73" spans="3:56" x14ac:dyDescent="0.25">
      <c r="C73" s="5"/>
      <c r="AA73" s="5"/>
      <c r="AB73" s="9"/>
      <c r="AC73" s="9"/>
      <c r="AD73" s="9"/>
      <c r="AE73" s="9"/>
      <c r="AF73" s="9"/>
      <c r="AG73" s="5"/>
      <c r="AH73" s="9"/>
      <c r="AI73" s="9"/>
      <c r="AJ73" s="9"/>
      <c r="AK73" s="9"/>
      <c r="AL73" s="9"/>
      <c r="AN73" s="5"/>
      <c r="AO73" s="9"/>
      <c r="AP73" s="9"/>
      <c r="AQ73" s="9"/>
      <c r="AR73" s="9"/>
      <c r="AS73" s="9"/>
      <c r="AU73" s="9"/>
      <c r="AV73" s="9"/>
      <c r="AW73" s="9"/>
      <c r="AX73" s="9"/>
      <c r="AY73" s="9"/>
      <c r="AZ73" s="9"/>
      <c r="BA73" s="9"/>
      <c r="BB73" s="9"/>
      <c r="BC73" s="9"/>
      <c r="BD73" s="9"/>
    </row>
    <row r="74" spans="3:56" x14ac:dyDescent="0.25">
      <c r="C74" s="5"/>
      <c r="AA74" s="5"/>
      <c r="AB74" s="9"/>
      <c r="AC74" s="9"/>
      <c r="AD74" s="9"/>
      <c r="AE74" s="9"/>
      <c r="AF74" s="9"/>
      <c r="AG74" s="5"/>
      <c r="AH74" s="9"/>
      <c r="AI74" s="9"/>
      <c r="AJ74" s="9"/>
      <c r="AK74" s="9"/>
      <c r="AL74" s="9"/>
      <c r="AN74" s="5"/>
      <c r="AO74" s="9"/>
      <c r="AP74" s="9"/>
      <c r="AQ74" s="9"/>
      <c r="AR74" s="9"/>
      <c r="AS74" s="9"/>
      <c r="AU74" s="9"/>
      <c r="AV74" s="9"/>
      <c r="AW74" s="9"/>
      <c r="AX74" s="9"/>
      <c r="AY74" s="9"/>
      <c r="AZ74" s="9"/>
      <c r="BA74" s="9"/>
      <c r="BB74" s="9"/>
      <c r="BC74" s="9"/>
      <c r="BD74" s="9"/>
    </row>
    <row r="75" spans="3:56" x14ac:dyDescent="0.25">
      <c r="AA75" s="5"/>
      <c r="AB75" s="9"/>
      <c r="AC75" s="9"/>
      <c r="AD75" s="9"/>
      <c r="AE75" s="9"/>
      <c r="AF75" s="9"/>
      <c r="AG75" s="5"/>
      <c r="AH75" s="9"/>
      <c r="AI75" s="9"/>
      <c r="AJ75" s="9"/>
      <c r="AK75" s="9"/>
      <c r="AL75" s="9"/>
      <c r="AN75" s="5"/>
      <c r="AO75" s="9"/>
      <c r="AP75" s="9"/>
      <c r="AQ75" s="9"/>
      <c r="AR75" s="9"/>
      <c r="AS75" s="9"/>
      <c r="AU75" s="9"/>
      <c r="AV75" s="9"/>
      <c r="AW75" s="9"/>
      <c r="AX75" s="9"/>
      <c r="AY75" s="9"/>
      <c r="AZ75" s="9"/>
      <c r="BA75" s="9"/>
      <c r="BB75" s="9"/>
      <c r="BC75" s="9"/>
      <c r="BD75" s="9"/>
    </row>
    <row r="76" spans="3:56" x14ac:dyDescent="0.25">
      <c r="AA76" s="5"/>
      <c r="AB76" s="9"/>
      <c r="AC76" s="9"/>
      <c r="AD76" s="9"/>
      <c r="AE76" s="9"/>
      <c r="AF76" s="9"/>
      <c r="AG76" s="5"/>
      <c r="AH76" s="9"/>
      <c r="AI76" s="9"/>
      <c r="AJ76" s="9"/>
      <c r="AK76" s="9"/>
      <c r="AL76" s="9"/>
      <c r="AN76" s="5"/>
      <c r="AO76" s="9"/>
      <c r="AP76" s="9"/>
      <c r="AQ76" s="9"/>
      <c r="AR76" s="9"/>
      <c r="AS76" s="9"/>
      <c r="AU76" s="9"/>
      <c r="AV76" s="9"/>
      <c r="AW76" s="9"/>
      <c r="AX76" s="9"/>
      <c r="AY76" s="9"/>
    </row>
  </sheetData>
  <mergeCells count="20">
    <mergeCell ref="AB2:AL2"/>
    <mergeCell ref="AN2:AX2"/>
    <mergeCell ref="D4:H4"/>
    <mergeCell ref="J4:N4"/>
    <mergeCell ref="D3:N3"/>
    <mergeCell ref="D2:N2"/>
    <mergeCell ref="P2:Z2"/>
    <mergeCell ref="P4:T4"/>
    <mergeCell ref="P3:Z3"/>
    <mergeCell ref="V4:Z4"/>
    <mergeCell ref="AB3:AL3"/>
    <mergeCell ref="AB4:AF4"/>
    <mergeCell ref="AH4:AL4"/>
    <mergeCell ref="AZ2:BJ2"/>
    <mergeCell ref="AN3:AX3"/>
    <mergeCell ref="AZ3:BJ3"/>
    <mergeCell ref="AN4:AR4"/>
    <mergeCell ref="AT4:AX4"/>
    <mergeCell ref="AZ4:BD4"/>
    <mergeCell ref="BF4:BJ4"/>
  </mergeCells>
  <conditionalFormatting sqref="D7:H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:K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L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T3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3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:W3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:X3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3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Z3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F3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H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I3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:AJ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:AK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:AL3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7:AR3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7:AT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7:AU3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7:AV3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7:AW3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7:AX3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7:BD38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7:BF3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:BG3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7:BH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7:BI3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7:BJ3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AF62-6604-4040-8CC9-367F31578FBF}">
  <dimension ref="C2:BP76"/>
  <sheetViews>
    <sheetView topLeftCell="A33" zoomScale="80" zoomScaleNormal="80" workbookViewId="0">
      <selection activeCell="A41" sqref="A41:XFD75"/>
    </sheetView>
  </sheetViews>
  <sheetFormatPr defaultRowHeight="15" x14ac:dyDescent="0.25"/>
  <cols>
    <col min="3" max="3" width="27.140625" customWidth="1"/>
    <col min="4" max="208" width="9.7109375" customWidth="1"/>
  </cols>
  <sheetData>
    <row r="2" spans="3:62" x14ac:dyDescent="0.3">
      <c r="D2" s="12" t="s">
        <v>34</v>
      </c>
      <c r="E2" s="12"/>
      <c r="F2" s="12"/>
      <c r="G2" s="12"/>
      <c r="H2" s="12"/>
      <c r="I2" s="12"/>
      <c r="J2" s="12"/>
      <c r="K2" s="12"/>
      <c r="L2" s="12"/>
      <c r="M2" s="12"/>
      <c r="N2" s="12"/>
      <c r="P2" s="12" t="s">
        <v>34</v>
      </c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34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N2" s="12" t="s">
        <v>34</v>
      </c>
      <c r="AO2" s="12"/>
      <c r="AP2" s="12"/>
      <c r="AQ2" s="12"/>
      <c r="AR2" s="12"/>
      <c r="AS2" s="12"/>
      <c r="AT2" s="12"/>
      <c r="AU2" s="12"/>
      <c r="AV2" s="12"/>
      <c r="AW2" s="12"/>
      <c r="AX2" s="12"/>
      <c r="AZ2" s="12" t="s">
        <v>34</v>
      </c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3:62" ht="21" customHeight="1" x14ac:dyDescent="0.25">
      <c r="D3" s="13" t="s">
        <v>43</v>
      </c>
      <c r="E3" s="13"/>
      <c r="F3" s="13"/>
      <c r="G3" s="13"/>
      <c r="H3" s="13"/>
      <c r="I3" s="13"/>
      <c r="J3" s="13"/>
      <c r="K3" s="13"/>
      <c r="L3" s="13"/>
      <c r="M3" s="13"/>
      <c r="N3" s="13"/>
      <c r="P3" s="13" t="s">
        <v>41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B3" s="13" t="s">
        <v>42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N3" s="13" t="s">
        <v>44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Z3" s="13" t="s">
        <v>45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3:62" x14ac:dyDescent="0.25">
      <c r="D4" s="14" t="s">
        <v>39</v>
      </c>
      <c r="E4" s="14"/>
      <c r="F4" s="14"/>
      <c r="G4" s="14"/>
      <c r="H4" s="14"/>
      <c r="J4" s="14" t="s">
        <v>40</v>
      </c>
      <c r="K4" s="14"/>
      <c r="L4" s="14"/>
      <c r="M4" s="14"/>
      <c r="N4" s="14"/>
      <c r="P4" s="14" t="s">
        <v>39</v>
      </c>
      <c r="Q4" s="14"/>
      <c r="R4" s="14"/>
      <c r="S4" s="14"/>
      <c r="T4" s="14"/>
      <c r="V4" s="15" t="s">
        <v>40</v>
      </c>
      <c r="W4" s="15"/>
      <c r="X4" s="15"/>
      <c r="Y4" s="15"/>
      <c r="Z4" s="15"/>
      <c r="AB4" s="15" t="s">
        <v>39</v>
      </c>
      <c r="AC4" s="15"/>
      <c r="AD4" s="15"/>
      <c r="AE4" s="15"/>
      <c r="AF4" s="15"/>
      <c r="AH4" s="15" t="s">
        <v>40</v>
      </c>
      <c r="AI4" s="15"/>
      <c r="AJ4" s="15"/>
      <c r="AK4" s="15"/>
      <c r="AL4" s="15"/>
      <c r="AN4" s="14" t="s">
        <v>39</v>
      </c>
      <c r="AO4" s="14"/>
      <c r="AP4" s="14"/>
      <c r="AQ4" s="14"/>
      <c r="AR4" s="14"/>
      <c r="AT4" s="15" t="s">
        <v>40</v>
      </c>
      <c r="AU4" s="15"/>
      <c r="AV4" s="15"/>
      <c r="AW4" s="15"/>
      <c r="AX4" s="15"/>
      <c r="AZ4" s="15" t="s">
        <v>39</v>
      </c>
      <c r="BA4" s="15"/>
      <c r="BB4" s="15"/>
      <c r="BC4" s="15"/>
      <c r="BD4" s="15"/>
      <c r="BF4" s="15" t="s">
        <v>40</v>
      </c>
      <c r="BG4" s="15"/>
      <c r="BH4" s="15"/>
      <c r="BI4" s="15"/>
      <c r="BJ4" s="15"/>
    </row>
    <row r="5" spans="3:62" x14ac:dyDescent="0.25">
      <c r="D5" s="2">
        <v>2016</v>
      </c>
      <c r="E5" s="2">
        <v>2018</v>
      </c>
      <c r="F5" s="2">
        <v>2020</v>
      </c>
      <c r="G5" s="2">
        <v>2022</v>
      </c>
      <c r="H5" s="2">
        <v>2024</v>
      </c>
      <c r="J5" s="2">
        <v>2016</v>
      </c>
      <c r="K5" s="2">
        <v>2018</v>
      </c>
      <c r="L5" s="2">
        <v>2020</v>
      </c>
      <c r="M5" s="2">
        <v>2022</v>
      </c>
      <c r="N5" s="2">
        <v>2024</v>
      </c>
      <c r="P5" s="2">
        <v>2016</v>
      </c>
      <c r="Q5" s="2">
        <v>2018</v>
      </c>
      <c r="R5" s="2">
        <v>2020</v>
      </c>
      <c r="S5" s="2">
        <v>2022</v>
      </c>
      <c r="T5" s="2">
        <v>2024</v>
      </c>
      <c r="V5" s="1">
        <v>2016</v>
      </c>
      <c r="W5" s="1">
        <v>2018</v>
      </c>
      <c r="X5" s="1">
        <v>2020</v>
      </c>
      <c r="Y5" s="1">
        <v>2022</v>
      </c>
      <c r="Z5" s="1">
        <v>2024</v>
      </c>
      <c r="AB5" s="1">
        <v>2016</v>
      </c>
      <c r="AC5" s="1">
        <v>2018</v>
      </c>
      <c r="AD5" s="1">
        <v>2020</v>
      </c>
      <c r="AE5" s="1">
        <v>2022</v>
      </c>
      <c r="AF5" s="1">
        <v>2024</v>
      </c>
      <c r="AH5" s="1">
        <v>2016</v>
      </c>
      <c r="AI5" s="1">
        <v>2018</v>
      </c>
      <c r="AJ5" s="1">
        <v>2020</v>
      </c>
      <c r="AK5" s="1">
        <v>2022</v>
      </c>
      <c r="AL5" s="1">
        <v>2024</v>
      </c>
      <c r="AN5" s="2">
        <v>2016</v>
      </c>
      <c r="AO5" s="2">
        <v>2018</v>
      </c>
      <c r="AP5" s="2">
        <v>2020</v>
      </c>
      <c r="AQ5" s="2">
        <v>2022</v>
      </c>
      <c r="AR5" s="2">
        <v>2024</v>
      </c>
      <c r="AT5" s="1">
        <v>2016</v>
      </c>
      <c r="AU5" s="1">
        <v>2018</v>
      </c>
      <c r="AV5" s="1">
        <v>2020</v>
      </c>
      <c r="AW5" s="1">
        <v>2022</v>
      </c>
      <c r="AX5" s="1">
        <v>2024</v>
      </c>
      <c r="AZ5" s="1">
        <v>2016</v>
      </c>
      <c r="BA5" s="1">
        <v>2018</v>
      </c>
      <c r="BB5" s="1">
        <v>2020</v>
      </c>
      <c r="BC5" s="1">
        <v>2022</v>
      </c>
      <c r="BD5" s="1">
        <v>2024</v>
      </c>
      <c r="BF5" s="1">
        <v>2016</v>
      </c>
      <c r="BG5" s="1">
        <v>2018</v>
      </c>
      <c r="BH5" s="1">
        <v>2020</v>
      </c>
      <c r="BI5" s="1">
        <v>2022</v>
      </c>
      <c r="BJ5" s="1">
        <v>2024</v>
      </c>
    </row>
    <row r="6" spans="3:62" x14ac:dyDescent="0.25">
      <c r="C6" s="3" t="s">
        <v>0</v>
      </c>
      <c r="D6" s="6">
        <f>SUMIFS(EntPop!$I:$I,EntPop!$S:$S,D$5)/1000</f>
        <v>8612.0660000000007</v>
      </c>
      <c r="E6" s="6">
        <f>SUMIFS(EntPop!$I:$I,EntPop!$S:$S,E$5)/1000</f>
        <v>9475.8989999999994</v>
      </c>
      <c r="F6" s="6">
        <f>SUMIFS(EntPop!$I:$I,EntPop!$S:$S,F$5)/1000</f>
        <v>12530.312</v>
      </c>
      <c r="G6" s="6">
        <f>SUMIFS(EntPop!$I:$I,EntPop!$S:$S,G$5)/1000</f>
        <v>20965.558000000001</v>
      </c>
      <c r="H6" s="6">
        <f>SUMIFS(EntPop!$I:$I,EntPop!$S:$S,H$5)/1000</f>
        <v>21893.19</v>
      </c>
      <c r="I6" s="4"/>
      <c r="J6" s="7"/>
      <c r="K6" s="7"/>
      <c r="L6" s="7"/>
      <c r="M6" s="7"/>
      <c r="N6" s="7"/>
      <c r="O6" s="4"/>
      <c r="P6" s="6">
        <f>SUMIFS(RuralPop!$I:$I,RuralPop!$S:$S,P$5)/1000</f>
        <v>1457.6120000000001</v>
      </c>
      <c r="Q6" s="6">
        <f>SUMIFS(RuralPop!$I:$I,RuralPop!$S:$S,Q$5)/1000</f>
        <v>1773.192</v>
      </c>
      <c r="R6" s="6">
        <f>SUMIFS(RuralPop!$I:$I,RuralPop!$S:$S,R$5)/1000</f>
        <v>3221.9839999999999</v>
      </c>
      <c r="S6" s="6">
        <f>SUMIFS(RuralPop!$I:$I,RuralPop!$S:$S,S$5)/1000</f>
        <v>7118.69</v>
      </c>
      <c r="T6" s="6">
        <f>SUMIFS(RuralPop!$I:$I,RuralPop!$S:$S,T$5)/1000</f>
        <v>6262.2759999999998</v>
      </c>
      <c r="U6" s="4"/>
      <c r="V6" s="7"/>
      <c r="W6" s="7"/>
      <c r="X6" s="7"/>
      <c r="Y6" s="7"/>
      <c r="Z6" s="7"/>
      <c r="AB6" s="6">
        <f>SUMIFS(UrbanPop!$I:$I,UrbanPop!$S:$S,AB$5)/1000</f>
        <v>7154.4539999999997</v>
      </c>
      <c r="AC6" s="6">
        <f>SUMIFS(UrbanPop!$I:$I,UrbanPop!$S:$S,AC$5)/1000</f>
        <v>7702.7070000000003</v>
      </c>
      <c r="AD6" s="6">
        <f>SUMIFS(UrbanPop!$I:$I,UrbanPop!$S:$S,AD$5)/1000</f>
        <v>9308.3279999999995</v>
      </c>
      <c r="AE6" s="6">
        <f>SUMIFS(UrbanPop!$I:$I,UrbanPop!$S:$S,AE$5)/1000</f>
        <v>13846.868</v>
      </c>
      <c r="AF6" s="6">
        <f>SUMIFS(UrbanPop!$I:$I,UrbanPop!$S:$S,AF$5)/1000</f>
        <v>15630.914000000001</v>
      </c>
      <c r="AG6" s="4"/>
      <c r="AH6" s="7"/>
      <c r="AI6" s="7"/>
      <c r="AJ6" s="7"/>
      <c r="AK6" s="7"/>
      <c r="AL6" s="7"/>
      <c r="AN6" s="6">
        <f>SUMIFS(SexoPop!$J:$J,SexoPop!$T:$T,AN$5,SexoPop!$B:$B,2)/1000</f>
        <v>3759.9050000000002</v>
      </c>
      <c r="AO6" s="6">
        <f>SUMIFS(SexoPop!$J:$J,SexoPop!$T:$T,AO$5,SexoPop!$B:$B,2)/1000</f>
        <v>4086.605</v>
      </c>
      <c r="AP6" s="6">
        <f>SUMIFS(SexoPop!$J:$J,SexoPop!$T:$T,AP$5,SexoPop!$B:$B,2)/1000</f>
        <v>5698.41</v>
      </c>
      <c r="AQ6" s="6">
        <f>SUMIFS(SexoPop!$J:$J,SexoPop!$T:$T,AQ$5,SexoPop!$B:$B,2)/1000</f>
        <v>10086.334000000001</v>
      </c>
      <c r="AR6" s="6">
        <f>SUMIFS(SexoPop!$J:$J,SexoPop!$T:$T,AR$5,SexoPop!$B:$B,2)/1000</f>
        <v>10586.254000000001</v>
      </c>
      <c r="AS6" s="4"/>
      <c r="AT6" s="7"/>
      <c r="AU6" s="7"/>
      <c r="AV6" s="7"/>
      <c r="AW6" s="7"/>
      <c r="AX6" s="7"/>
      <c r="AZ6" s="6">
        <f>SUMIFS(SexoPop!$J:$J,SexoPop!$T:$T,AZ$5,SexoPop!$B:$B,1)/1000</f>
        <v>4852.1610000000001</v>
      </c>
      <c r="BA6" s="6">
        <f>SUMIFS(SexoPop!$J:$J,SexoPop!$T:$T,BA$5,SexoPop!$B:$B,1)/1000</f>
        <v>5389.2939999999999</v>
      </c>
      <c r="BB6" s="6">
        <f>SUMIFS(SexoPop!$J:$J,SexoPop!$T:$T,BB$5,SexoPop!$B:$B,1)/1000</f>
        <v>6831.902</v>
      </c>
      <c r="BC6" s="6">
        <f>SUMIFS(SexoPop!$J:$J,SexoPop!$T:$T,BC$5,SexoPop!$B:$B,1)/1000</f>
        <v>10879.224</v>
      </c>
      <c r="BD6" s="6">
        <f>SUMIFS(SexoPop!$J:$J,SexoPop!$T:$T,BD$5,SexoPop!$B:$B,1)/1000</f>
        <v>11306.936</v>
      </c>
      <c r="BE6" s="4"/>
      <c r="BF6" s="7"/>
      <c r="BG6" s="7"/>
      <c r="BH6" s="7"/>
      <c r="BI6" s="7"/>
      <c r="BJ6" s="7"/>
    </row>
    <row r="7" spans="3:62" x14ac:dyDescent="0.25">
      <c r="C7" s="5" t="s">
        <v>1</v>
      </c>
      <c r="D7" s="6">
        <f>SUMIFS(EntPop!$I:$I,EntPop!$S:$S,D$5,EntPop!$A:$A,$C7)/1000</f>
        <v>88.137</v>
      </c>
      <c r="E7" s="6">
        <f>SUMIFS(EntPop!$I:$I,EntPop!$S:$S,E$5,EntPop!$A:$A,$C7)/1000</f>
        <v>86.954999999999998</v>
      </c>
      <c r="F7" s="6">
        <f>SUMIFS(EntPop!$I:$I,EntPop!$S:$S,F$5,EntPop!$A:$A,$C7)/1000</f>
        <v>142.90600000000001</v>
      </c>
      <c r="G7" s="6">
        <f>SUMIFS(EntPop!$I:$I,EntPop!$S:$S,G$5,EntPop!$A:$A,$C7)/1000</f>
        <v>212.80600000000001</v>
      </c>
      <c r="H7" s="6">
        <f>SUMIFS(EntPop!$I:$I,EntPop!$S:$S,H$5,EntPop!$A:$A,$C7)/1000</f>
        <v>236.32900000000001</v>
      </c>
      <c r="I7" s="5"/>
      <c r="J7" s="7">
        <f>SUMIFS(EntPorc!$I:$I,EntPorc!$P:$P,V$5,EntPorc!$A:$A,$C7)*100</f>
        <v>9.4147868454456329</v>
      </c>
      <c r="K7" s="7">
        <f>SUMIFS(EntPorc!$I:$I,EntPorc!$P:$P,W$5,EntPorc!$A:$A,$C7)*100</f>
        <v>8.5840359330177307</v>
      </c>
      <c r="L7" s="7">
        <f>SUMIFS(EntPorc!$I:$I,EntPorc!$P:$P,X$5,EntPorc!$A:$A,$C7)*100</f>
        <v>13.75943124294281</v>
      </c>
      <c r="M7" s="7">
        <f>SUMIFS(EntPorc!$I:$I,EntPorc!$P:$P,Y$5,EntPorc!$A:$A,$C7)*100</f>
        <v>18.802022933959961</v>
      </c>
      <c r="N7" s="7">
        <f>SUMIFS(EntPorc!$I:$I,EntPorc!$P:$P,Z$5,EntPorc!$A:$A,$C7)*100</f>
        <v>19.041821360588074</v>
      </c>
      <c r="O7" s="5"/>
      <c r="P7" s="6">
        <f>SUMIFS(RuralPop!$I:$I,RuralPop!$S:$S,P$5,RuralPop!$A:$A,$C7)/1000</f>
        <v>16.077000000000002</v>
      </c>
      <c r="Q7" s="6">
        <f>SUMIFS(RuralPop!$I:$I,RuralPop!$S:$S,Q$5,RuralPop!$A:$A,$C7)/1000</f>
        <v>24.948</v>
      </c>
      <c r="R7" s="6">
        <f>SUMIFS(RuralPop!$I:$I,RuralPop!$S:$S,R$5,RuralPop!$A:$A,$C7)/1000</f>
        <v>30.132999999999999</v>
      </c>
      <c r="S7" s="6">
        <f>SUMIFS(RuralPop!$I:$I,RuralPop!$S:$S,S$5,RuralPop!$A:$A,$C7)/1000</f>
        <v>72.745000000000005</v>
      </c>
      <c r="T7" s="6">
        <f>SUMIFS(RuralPop!$I:$I,RuralPop!$S:$S,T$5,RuralPop!$A:$A,$C7)/1000</f>
        <v>64.974999999999994</v>
      </c>
      <c r="U7" s="5"/>
      <c r="V7" s="7">
        <f>SUMIFS(RuralPorc!$I:$I,RuralPorc!$P:$P,V$5,RuralPorc!$A:$A,$C7)*100</f>
        <v>9.1629289090633392</v>
      </c>
      <c r="W7" s="7">
        <f>SUMIFS(RuralPorc!$I:$I,RuralPorc!$P:$P,W$5,RuralPorc!$A:$A,$C7)*100</f>
        <v>10.242892801761627</v>
      </c>
      <c r="X7" s="7">
        <f>SUMIFS(RuralPorc!$I:$I,RuralPorc!$P:$P,X$5,RuralPorc!$A:$A,$C7)*100</f>
        <v>15.512563288211823</v>
      </c>
      <c r="Y7" s="7">
        <f>SUMIFS(RuralPorc!$I:$I,RuralPorc!$P:$P,Y$5,RuralPorc!$A:$A,$C7)*100</f>
        <v>28.194424510002136</v>
      </c>
      <c r="Z7" s="7">
        <f>SUMIFS(RuralPorc!$I:$I,RuralPorc!$P:$P,Z$5,RuralPorc!$A:$A,$C7)*100</f>
        <v>35.159441828727722</v>
      </c>
      <c r="AA7" s="9"/>
      <c r="AB7" s="6">
        <f>SUMIFS(UrbanPop!$I:$I,UrbanPop!$S:$S,AB$5,UrbanPop!$A:$A,$C7)/1000</f>
        <v>72.06</v>
      </c>
      <c r="AC7" s="6">
        <f>SUMIFS(UrbanPop!$I:$I,UrbanPop!$S:$S,AC$5,UrbanPop!$A:$A,$C7)/1000</f>
        <v>62.006999999999998</v>
      </c>
      <c r="AD7" s="6">
        <f>SUMIFS(UrbanPop!$I:$I,UrbanPop!$S:$S,AD$5,UrbanPop!$A:$A,$C7)/1000</f>
        <v>112.773</v>
      </c>
      <c r="AE7" s="6">
        <f>SUMIFS(UrbanPop!$I:$I,UrbanPop!$S:$S,AE$5,UrbanPop!$A:$A,$C7)/1000</f>
        <v>140.06100000000001</v>
      </c>
      <c r="AF7" s="6">
        <f>SUMIFS(UrbanPop!$I:$I,UrbanPop!$S:$S,AF$5,UrbanPop!$A:$A,$C7)/1000</f>
        <v>171.35400000000001</v>
      </c>
      <c r="AG7" s="5"/>
      <c r="AH7" s="7">
        <f>SUMIFS(UrbanPorc!$I:$I,UrbanPorc!$P:$P,AH$5,UrbanPorc!$A:$A,$C7)*100</f>
        <v>9.472879022359848</v>
      </c>
      <c r="AI7" s="7">
        <f>SUMIFS(UrbanPorc!$I:$I,UrbanPorc!$P:$P,AI$5,UrbanPorc!$A:$A,$C7)*100</f>
        <v>8.0589167773723602</v>
      </c>
      <c r="AJ7" s="7">
        <f>SUMIFS(UrbanPorc!$I:$I,UrbanPorc!$P:$P,AJ$5,UrbanPorc!$A:$A,$C7)*100</f>
        <v>13.356111943721771</v>
      </c>
      <c r="AK7" s="7">
        <f>SUMIFS(UrbanPorc!$I:$I,UrbanPorc!$P:$P,AK$5,UrbanPorc!$A:$A,$C7)*100</f>
        <v>16.028715670108795</v>
      </c>
      <c r="AL7" s="7">
        <f>SUMIFS(UrbanPorc!$I:$I,UrbanPorc!$P:$P,AL$5,UrbanPorc!$A:$A,$C7)*100</f>
        <v>16.222034394741058</v>
      </c>
      <c r="AN7" s="6">
        <f>SUMIFS(SexoPop!$J:$J,SexoPop!$T:$T,AN$5,SexoPop!$A:$A,$C7,SexoPop!$B:$B,2)/1000</f>
        <v>36.887999999999998</v>
      </c>
      <c r="AO7" s="6">
        <f>SUMIFS(SexoPop!$J:$J,SexoPop!$T:$T,AO$5,SexoPop!$A:$A,$C7,SexoPop!$B:$B,2)/1000</f>
        <v>36.274999999999999</v>
      </c>
      <c r="AP7" s="6">
        <f>SUMIFS(SexoPop!$J:$J,SexoPop!$T:$T,AP$5,SexoPop!$A:$A,$C7,SexoPop!$B:$B,2)/1000</f>
        <v>67.930999999999997</v>
      </c>
      <c r="AQ7" s="6">
        <f>SUMIFS(SexoPop!$J:$J,SexoPop!$T:$T,AQ$5,SexoPop!$A:$A,$C7,SexoPop!$B:$B,2)/1000</f>
        <v>102.158</v>
      </c>
      <c r="AR7" s="6">
        <f>SUMIFS(SexoPop!$J:$J,SexoPop!$T:$T,AR$5,SexoPop!$A:$A,$C7,SexoPop!$B:$B,2)/1000</f>
        <v>114.34699999999999</v>
      </c>
      <c r="AS7" s="5"/>
      <c r="AT7" s="7">
        <f>SUMIFS(SexoPorc!$J:$J,SexoPorc!$Q:$Q,AT$5,SexoPorc!$A:$A,$C7,SexoPorc!$B:$B,2)*100</f>
        <v>7.7311292290687561</v>
      </c>
      <c r="AU7" s="7">
        <f>SUMIFS(SexoPorc!$J:$J,SexoPorc!$Q:$Q,AU$5,SexoPorc!$A:$A,$C7,SexoPorc!$B:$B,2)*100</f>
        <v>7.0067375898361206</v>
      </c>
      <c r="AV7" s="7">
        <f>SUMIFS(SexoPorc!$J:$J,SexoPorc!$Q:$Q,AV$5,SexoPorc!$A:$A,$C7,SexoPorc!$B:$B,2)*100</f>
        <v>12.611576914787292</v>
      </c>
      <c r="AW7" s="7">
        <f>SUMIFS(SexoPorc!$J:$J,SexoPorc!$Q:$Q,AW$5,SexoPorc!$A:$A,$C7,SexoPorc!$B:$B,2)*100</f>
        <v>17.342869937419891</v>
      </c>
      <c r="AX7" s="7">
        <f>SUMIFS(SexoPorc!$J:$J,SexoPorc!$Q:$Q,AX$5,SexoPorc!$A:$A,$C7,SexoPorc!$B:$B,2)*100</f>
        <v>17.696090042591095</v>
      </c>
      <c r="AZ7" s="6">
        <f>SUMIFS(SexoPop!$J:$J,SexoPop!$T:$T,AZ$5,SexoPop!$A:$A,$C7,SexoPop!$B:$B,1)/1000</f>
        <v>51.249000000000002</v>
      </c>
      <c r="BA7" s="6">
        <f>SUMIFS(SexoPop!$J:$J,SexoPop!$T:$T,BA$5,SexoPop!$A:$A,$C7,SexoPop!$B:$B,1)/1000</f>
        <v>50.68</v>
      </c>
      <c r="BB7" s="6">
        <f>SUMIFS(SexoPop!$J:$J,SexoPop!$T:$T,BB$5,SexoPop!$A:$A,$C7,SexoPop!$B:$B,1)/1000</f>
        <v>74.974999999999994</v>
      </c>
      <c r="BC7" s="6">
        <f>SUMIFS(SexoPop!$J:$J,SexoPop!$T:$T,BC$5,SexoPop!$A:$A,$C7,SexoPop!$B:$B,1)/1000</f>
        <v>110.648</v>
      </c>
      <c r="BD7" s="6">
        <f>SUMIFS(SexoPop!$J:$J,SexoPop!$T:$T,BD$5,SexoPop!$A:$A,$C7,SexoPop!$B:$B,1)/1000</f>
        <v>121.982</v>
      </c>
      <c r="BE7" s="5"/>
      <c r="BF7" s="7">
        <f>SUMIFS(SexoPorc!$J:$J,SexoPorc!$Q:$Q,BF$5,SexoPorc!$A:$A,$C7,SexoPorc!$B:$B,1)*100</f>
        <v>11.164897680282593</v>
      </c>
      <c r="BG7" s="7">
        <f>SUMIFS(SexoPorc!$J:$J,SexoPorc!$Q:$Q,BG$5,SexoPorc!$A:$A,$C7,SexoPorc!$B:$B,1)*100</f>
        <v>10.232823342084885</v>
      </c>
      <c r="BH7" s="7">
        <f>SUMIFS(SexoPorc!$J:$J,SexoPorc!$Q:$Q,BH$5,SexoPorc!$A:$A,$C7,SexoPorc!$B:$B,1)*100</f>
        <v>14.996080100536346</v>
      </c>
      <c r="BI7" s="7">
        <f>SUMIFS(SexoPorc!$J:$J,SexoPorc!$Q:$Q,BI$5,SexoPorc!$A:$A,$C7,SexoPorc!$B:$B,1)*100</f>
        <v>20.38557380437851</v>
      </c>
      <c r="BJ7" s="7">
        <f>SUMIFS(SexoPorc!$J:$J,SexoPorc!$Q:$Q,BJ$5,SexoPorc!$A:$A,$C7,SexoPorc!$B:$B,1)*100</f>
        <v>20.503450930118561</v>
      </c>
    </row>
    <row r="8" spans="3:62" x14ac:dyDescent="0.25">
      <c r="C8" s="5" t="s">
        <v>2</v>
      </c>
      <c r="D8" s="6">
        <f>SUMIFS(EntPop!$I:$I,EntPop!$S:$S,D$5,EntPop!$A:$A,$C8)/1000</f>
        <v>416.36399999999998</v>
      </c>
      <c r="E8" s="6">
        <f>SUMIFS(EntPop!$I:$I,EntPop!$S:$S,E$5,EntPop!$A:$A,$C8)/1000</f>
        <v>425.202</v>
      </c>
      <c r="F8" s="6">
        <f>SUMIFS(EntPop!$I:$I,EntPop!$S:$S,F$5,EntPop!$A:$A,$C8)/1000</f>
        <v>575.88699999999994</v>
      </c>
      <c r="G8" s="6">
        <f>SUMIFS(EntPop!$I:$I,EntPop!$S:$S,G$5,EntPop!$A:$A,$C8)/1000</f>
        <v>787.89700000000005</v>
      </c>
      <c r="H8" s="6">
        <f>SUMIFS(EntPop!$I:$I,EntPop!$S:$S,H$5,EntPop!$A:$A,$C8)/1000</f>
        <v>671.01300000000003</v>
      </c>
      <c r="I8" s="5"/>
      <c r="J8" s="7">
        <f>SUMIFS(EntPorc!$I:$I,EntPorc!$P:$P,V$5,EntPorc!$A:$A,$C8)*100</f>
        <v>14.839757978916168</v>
      </c>
      <c r="K8" s="7">
        <f>SUMIFS(EntPorc!$I:$I,EntPorc!$P:$P,W$5,EntPorc!$A:$A,$C8)*100</f>
        <v>14.853787422180176</v>
      </c>
      <c r="L8" s="7">
        <f>SUMIFS(EntPorc!$I:$I,EntPorc!$P:$P,X$5,EntPorc!$A:$A,$C8)*100</f>
        <v>19.641894102096558</v>
      </c>
      <c r="M8" s="7">
        <f>SUMIFS(EntPorc!$I:$I,EntPorc!$P:$P,Y$5,EntPorc!$A:$A,$C8)*100</f>
        <v>23.796381056308746</v>
      </c>
      <c r="N8" s="7">
        <f>SUMIFS(EntPorc!$I:$I,EntPorc!$P:$P,Z$5,EntPorc!$A:$A,$C8)*100</f>
        <v>19.682475924491882</v>
      </c>
      <c r="O8" s="5"/>
      <c r="P8" s="6">
        <f>SUMIFS(RuralPop!$I:$I,RuralPop!$S:$S,P$5,RuralPop!$A:$A,$C8)/1000</f>
        <v>32.107999999999997</v>
      </c>
      <c r="Q8" s="6">
        <f>SUMIFS(RuralPop!$I:$I,RuralPop!$S:$S,Q$5,RuralPop!$A:$A,$C8)/1000</f>
        <v>42.558</v>
      </c>
      <c r="R8" s="6">
        <f>SUMIFS(RuralPop!$I:$I,RuralPop!$S:$S,R$5,RuralPop!$A:$A,$C8)/1000</f>
        <v>50.027999999999999</v>
      </c>
      <c r="S8" s="6">
        <f>SUMIFS(RuralPop!$I:$I,RuralPop!$S:$S,S$5,RuralPop!$A:$A,$C8)/1000</f>
        <v>99.23</v>
      </c>
      <c r="T8" s="6">
        <f>SUMIFS(RuralPop!$I:$I,RuralPop!$S:$S,T$5,RuralPop!$A:$A,$C8)/1000</f>
        <v>60.435000000000002</v>
      </c>
      <c r="U8" s="5"/>
      <c r="V8" s="7">
        <f>SUMIFS(RuralPorc!$I:$I,RuralPorc!$P:$P,V$5,RuralPorc!$A:$A,$C8)*100</f>
        <v>15.202003717422485</v>
      </c>
      <c r="W8" s="7">
        <f>SUMIFS(RuralPorc!$I:$I,RuralPorc!$P:$P,W$5,RuralPorc!$A:$A,$C8)*100</f>
        <v>15.184210240840912</v>
      </c>
      <c r="X8" s="7">
        <f>SUMIFS(RuralPorc!$I:$I,RuralPorc!$P:$P,X$5,RuralPorc!$A:$A,$C8)*100</f>
        <v>21.115899085998535</v>
      </c>
      <c r="Y8" s="7">
        <f>SUMIFS(RuralPorc!$I:$I,RuralPorc!$P:$P,Y$5,RuralPorc!$A:$A,$C8)*100</f>
        <v>27.874690294265747</v>
      </c>
      <c r="Z8" s="7">
        <f>SUMIFS(RuralPorc!$I:$I,RuralPorc!$P:$P,Z$5,RuralPorc!$A:$A,$C8)*100</f>
        <v>27.109771966934204</v>
      </c>
      <c r="AA8" s="9"/>
      <c r="AB8" s="6">
        <f>SUMIFS(UrbanPop!$I:$I,UrbanPop!$S:$S,AB$5,UrbanPop!$A:$A,$C8)/1000</f>
        <v>384.25599999999997</v>
      </c>
      <c r="AC8" s="6">
        <f>SUMIFS(UrbanPop!$I:$I,UrbanPop!$S:$S,AC$5,UrbanPop!$A:$A,$C8)/1000</f>
        <v>382.64400000000001</v>
      </c>
      <c r="AD8" s="6">
        <f>SUMIFS(UrbanPop!$I:$I,UrbanPop!$S:$S,AD$5,UrbanPop!$A:$A,$C8)/1000</f>
        <v>525.85900000000004</v>
      </c>
      <c r="AE8" s="6">
        <f>SUMIFS(UrbanPop!$I:$I,UrbanPop!$S:$S,AE$5,UrbanPop!$A:$A,$C8)/1000</f>
        <v>688.66700000000003</v>
      </c>
      <c r="AF8" s="6">
        <f>SUMIFS(UrbanPop!$I:$I,UrbanPop!$S:$S,AF$5,UrbanPop!$A:$A,$C8)/1000</f>
        <v>610.57799999999997</v>
      </c>
      <c r="AG8" s="5"/>
      <c r="AH8" s="7">
        <f>SUMIFS(UrbanPorc!$I:$I,UrbanPorc!$P:$P,AH$5,UrbanPorc!$A:$A,$C8)*100</f>
        <v>14.810270071029663</v>
      </c>
      <c r="AI8" s="7">
        <f>SUMIFS(UrbanPorc!$I:$I,UrbanPorc!$P:$P,AI$5,UrbanPorc!$A:$A,$C8)*100</f>
        <v>14.817924797534943</v>
      </c>
      <c r="AJ8" s="7">
        <f>SUMIFS(UrbanPorc!$I:$I,UrbanPorc!$P:$P,AJ$5,UrbanPorc!$A:$A,$C8)*100</f>
        <v>19.512313604354858</v>
      </c>
      <c r="AK8" s="7">
        <f>SUMIFS(UrbanPorc!$I:$I,UrbanPorc!$P:$P,AK$5,UrbanPorc!$A:$A,$C8)*100</f>
        <v>23.305073380470276</v>
      </c>
      <c r="AL8" s="7">
        <f>SUMIFS(UrbanPorc!$I:$I,UrbanPorc!$P:$P,AL$5,UrbanPorc!$A:$A,$C8)*100</f>
        <v>19.162824749946594</v>
      </c>
      <c r="AN8" s="6">
        <f>SUMIFS(SexoPop!$J:$J,SexoPop!$T:$T,AN$5,SexoPop!$A:$A,$C8,SexoPop!$B:$B,2)/1000</f>
        <v>178.96</v>
      </c>
      <c r="AO8" s="6">
        <f>SUMIFS(SexoPop!$J:$J,SexoPop!$T:$T,AO$5,SexoPop!$A:$A,$C8,SexoPop!$B:$B,2)/1000</f>
        <v>183.857</v>
      </c>
      <c r="AP8" s="6">
        <f>SUMIFS(SexoPop!$J:$J,SexoPop!$T:$T,AP$5,SexoPop!$A:$A,$C8,SexoPop!$B:$B,2)/1000</f>
        <v>247.887</v>
      </c>
      <c r="AQ8" s="6">
        <f>SUMIFS(SexoPop!$J:$J,SexoPop!$T:$T,AQ$5,SexoPop!$A:$A,$C8,SexoPop!$B:$B,2)/1000</f>
        <v>364.01100000000002</v>
      </c>
      <c r="AR8" s="6">
        <f>SUMIFS(SexoPop!$J:$J,SexoPop!$T:$T,AR$5,SexoPop!$A:$A,$C8,SexoPop!$B:$B,2)/1000</f>
        <v>324.40800000000002</v>
      </c>
      <c r="AS8" s="5"/>
      <c r="AT8" s="7">
        <f>SUMIFS(SexoPorc!$J:$J,SexoPorc!$Q:$Q,AT$5,SexoPorc!$A:$A,$C8,SexoPorc!$B:$B,2)*100</f>
        <v>12.910933792591095</v>
      </c>
      <c r="AU8" s="7">
        <f>SUMIFS(SexoPorc!$J:$J,SexoPorc!$Q:$Q,AU$5,SexoPorc!$A:$A,$C8,SexoPorc!$B:$B,2)*100</f>
        <v>12.935924530029297</v>
      </c>
      <c r="AV8" s="7">
        <f>SUMIFS(SexoPorc!$J:$J,SexoPorc!$Q:$Q,AV$5,SexoPorc!$A:$A,$C8,SexoPorc!$B:$B,2)*100</f>
        <v>17.08386093378067</v>
      </c>
      <c r="AW8" s="7">
        <f>SUMIFS(SexoPorc!$J:$J,SexoPorc!$Q:$Q,AW$5,SexoPorc!$A:$A,$C8,SexoPorc!$B:$B,2)*100</f>
        <v>21.956413984298706</v>
      </c>
      <c r="AX8" s="7">
        <f>SUMIFS(SexoPorc!$J:$J,SexoPorc!$Q:$Q,AX$5,SexoPorc!$A:$A,$C8,SexoPorc!$B:$B,2)*100</f>
        <v>18.528780341148376</v>
      </c>
      <c r="AZ8" s="6">
        <f>SUMIFS(SexoPop!$J:$J,SexoPop!$T:$T,AZ$5,SexoPop!$A:$A,$C8,SexoPop!$B:$B,1)/1000</f>
        <v>237.404</v>
      </c>
      <c r="BA8" s="6">
        <f>SUMIFS(SexoPop!$J:$J,SexoPop!$T:$T,BA$5,SexoPop!$A:$A,$C8,SexoPop!$B:$B,1)/1000</f>
        <v>241.345</v>
      </c>
      <c r="BB8" s="6">
        <f>SUMIFS(SexoPop!$J:$J,SexoPop!$T:$T,BB$5,SexoPop!$A:$A,$C8,SexoPop!$B:$B,1)/1000</f>
        <v>328</v>
      </c>
      <c r="BC8" s="6">
        <f>SUMIFS(SexoPop!$J:$J,SexoPop!$T:$T,BC$5,SexoPop!$A:$A,$C8,SexoPop!$B:$B,1)/1000</f>
        <v>423.88600000000002</v>
      </c>
      <c r="BD8" s="6">
        <f>SUMIFS(SexoPop!$J:$J,SexoPop!$T:$T,BD$5,SexoPop!$A:$A,$C8,SexoPop!$B:$B,1)/1000</f>
        <v>346.60500000000002</v>
      </c>
      <c r="BE8" s="5"/>
      <c r="BF8" s="7">
        <f>SUMIFS(SexoPorc!$J:$J,SexoPorc!$Q:$Q,BF$5,SexoPorc!$A:$A,$C8,SexoPorc!$B:$B,1)*100</f>
        <v>16.723054647445679</v>
      </c>
      <c r="BG8" s="7">
        <f>SUMIFS(SexoPorc!$J:$J,SexoPorc!$Q:$Q,BG$5,SexoPorc!$A:$A,$C8,SexoPorc!$B:$B,1)*100</f>
        <v>16.745033860206604</v>
      </c>
      <c r="BH8" s="7">
        <f>SUMIFS(SexoPorc!$J:$J,SexoPorc!$Q:$Q,BH$5,SexoPorc!$A:$A,$C8,SexoPorc!$B:$B,1)*100</f>
        <v>22.14822918176651</v>
      </c>
      <c r="BI8" s="7">
        <f>SUMIFS(SexoPorc!$J:$J,SexoPorc!$Q:$Q,BI$5,SexoPorc!$A:$A,$C8,SexoPorc!$B:$B,1)*100</f>
        <v>25.641652941703796</v>
      </c>
      <c r="BJ8" s="7">
        <f>SUMIFS(SexoPorc!$J:$J,SexoPorc!$Q:$Q,BJ$5,SexoPorc!$A:$A,$C8,SexoPorc!$B:$B,1)*100</f>
        <v>20.900505781173706</v>
      </c>
    </row>
    <row r="9" spans="3:62" x14ac:dyDescent="0.25">
      <c r="C9" s="5" t="s">
        <v>3</v>
      </c>
      <c r="D9" s="6">
        <f>SUMIFS(EntPop!$I:$I,EntPop!$S:$S,D$5,EntPop!$A:$A,$C9)/1000</f>
        <v>56</v>
      </c>
      <c r="E9" s="6">
        <f>SUMIFS(EntPop!$I:$I,EntPop!$S:$S,E$5,EntPop!$A:$A,$C9)/1000</f>
        <v>56.41</v>
      </c>
      <c r="F9" s="6">
        <f>SUMIFS(EntPop!$I:$I,EntPop!$S:$S,F$5,EntPop!$A:$A,$C9)/1000</f>
        <v>71.42</v>
      </c>
      <c r="G9" s="6">
        <f>SUMIFS(EntPop!$I:$I,EntPop!$S:$S,G$5,EntPop!$A:$A,$C9)/1000</f>
        <v>111.65300000000001</v>
      </c>
      <c r="H9" s="6">
        <f>SUMIFS(EntPop!$I:$I,EntPop!$S:$S,H$5,EntPop!$A:$A,$C9)/1000</f>
        <v>127.41800000000001</v>
      </c>
      <c r="I9" s="5"/>
      <c r="J9" s="7">
        <f>SUMIFS(EntPorc!$I:$I,EntPorc!$P:$P,V$5,EntPorc!$A:$A,$C9)*100</f>
        <v>10.054925084114075</v>
      </c>
      <c r="K9" s="7">
        <f>SUMIFS(EntPorc!$I:$I,EntPorc!$P:$P,W$5,EntPorc!$A:$A,$C9)*100</f>
        <v>9.101308137178421</v>
      </c>
      <c r="L9" s="7">
        <f>SUMIFS(EntPorc!$I:$I,EntPorc!$P:$P,X$5,EntPorc!$A:$A,$C9)*100</f>
        <v>12.186902016401291</v>
      </c>
      <c r="M9" s="7">
        <f>SUMIFS(EntPorc!$I:$I,EntPorc!$P:$P,Y$5,EntPorc!$A:$A,$C9)*100</f>
        <v>15.310871601104736</v>
      </c>
      <c r="N9" s="7">
        <f>SUMIFS(EntPorc!$I:$I,EntPorc!$P:$P,Z$5,EntPorc!$A:$A,$C9)*100</f>
        <v>16.156633198261261</v>
      </c>
      <c r="O9" s="5"/>
      <c r="P9" s="6">
        <f>SUMIFS(RuralPop!$I:$I,RuralPop!$S:$S,P$5,RuralPop!$A:$A,$C9)/1000</f>
        <v>7.2830000000000004</v>
      </c>
      <c r="Q9" s="6">
        <f>SUMIFS(RuralPop!$I:$I,RuralPop!$S:$S,Q$5,RuralPop!$A:$A,$C9)/1000</f>
        <v>9.1859999999999999</v>
      </c>
      <c r="R9" s="6">
        <f>SUMIFS(RuralPop!$I:$I,RuralPop!$S:$S,R$5,RuralPop!$A:$A,$C9)/1000</f>
        <v>10.401</v>
      </c>
      <c r="S9" s="6">
        <f>SUMIFS(RuralPop!$I:$I,RuralPop!$S:$S,S$5,RuralPop!$A:$A,$C9)/1000</f>
        <v>20.533999999999999</v>
      </c>
      <c r="T9" s="6">
        <f>SUMIFS(RuralPop!$I:$I,RuralPop!$S:$S,T$5,RuralPop!$A:$A,$C9)/1000</f>
        <v>14.964</v>
      </c>
      <c r="U9" s="5"/>
      <c r="V9" s="7">
        <f>SUMIFS(RuralPorc!$I:$I,RuralPorc!$P:$P,V$5,RuralPorc!$A:$A,$C9)*100</f>
        <v>9.4439692795276642</v>
      </c>
      <c r="W9" s="7">
        <f>SUMIFS(RuralPorc!$I:$I,RuralPorc!$P:$P,W$5,RuralPorc!$A:$A,$C9)*100</f>
        <v>10.303982347249985</v>
      </c>
      <c r="X9" s="7">
        <f>SUMIFS(RuralPorc!$I:$I,RuralPorc!$P:$P,X$5,RuralPorc!$A:$A,$C9)*100</f>
        <v>12.310624122619629</v>
      </c>
      <c r="Y9" s="7">
        <f>SUMIFS(RuralPorc!$I:$I,RuralPorc!$P:$P,Y$5,RuralPorc!$A:$A,$C9)*100</f>
        <v>19.075487554073334</v>
      </c>
      <c r="Z9" s="7">
        <f>SUMIFS(RuralPorc!$I:$I,RuralPorc!$P:$P,Z$5,RuralPorc!$A:$A,$C9)*100</f>
        <v>23.277592658996582</v>
      </c>
      <c r="AA9" s="9"/>
      <c r="AB9" s="6">
        <f>SUMIFS(UrbanPop!$I:$I,UrbanPop!$S:$S,AB$5,UrbanPop!$A:$A,$C9)/1000</f>
        <v>48.716999999999999</v>
      </c>
      <c r="AC9" s="6">
        <f>SUMIFS(UrbanPop!$I:$I,UrbanPop!$S:$S,AC$5,UrbanPop!$A:$A,$C9)/1000</f>
        <v>47.223999999999997</v>
      </c>
      <c r="AD9" s="6">
        <f>SUMIFS(UrbanPop!$I:$I,UrbanPop!$S:$S,AD$5,UrbanPop!$A:$A,$C9)/1000</f>
        <v>61.018999999999998</v>
      </c>
      <c r="AE9" s="6">
        <f>SUMIFS(UrbanPop!$I:$I,UrbanPop!$S:$S,AE$5,UrbanPop!$A:$A,$C9)/1000</f>
        <v>91.119</v>
      </c>
      <c r="AF9" s="6">
        <f>SUMIFS(UrbanPop!$I:$I,UrbanPop!$S:$S,AF$5,UrbanPop!$A:$A,$C9)/1000</f>
        <v>112.45399999999999</v>
      </c>
      <c r="AG9" s="5"/>
      <c r="AH9" s="7">
        <f>SUMIFS(UrbanPorc!$I:$I,UrbanPorc!$P:$P,AH$5,UrbanPorc!$A:$A,$C9)*100</f>
        <v>10.153119266033173</v>
      </c>
      <c r="AI9" s="7">
        <f>SUMIFS(UrbanPorc!$I:$I,UrbanPorc!$P:$P,AI$5,UrbanPorc!$A:$A,$C9)*100</f>
        <v>8.8992573320865631</v>
      </c>
      <c r="AJ9" s="7">
        <f>SUMIFS(UrbanPorc!$I:$I,UrbanPorc!$P:$P,AJ$5,UrbanPorc!$A:$A,$C9)*100</f>
        <v>12.166060507297516</v>
      </c>
      <c r="AK9" s="7">
        <f>SUMIFS(UrbanPorc!$I:$I,UrbanPorc!$P:$P,AK$5,UrbanPorc!$A:$A,$C9)*100</f>
        <v>14.65892493724823</v>
      </c>
      <c r="AL9" s="7">
        <f>SUMIFS(UrbanPorc!$I:$I,UrbanPorc!$P:$P,AL$5,UrbanPorc!$A:$A,$C9)*100</f>
        <v>15.524666011333466</v>
      </c>
      <c r="AN9" s="6">
        <f>SUMIFS(SexoPop!$J:$J,SexoPop!$T:$T,AN$5,SexoPop!$A:$A,$C9,SexoPop!$B:$B,2)/1000</f>
        <v>20.942</v>
      </c>
      <c r="AO9" s="6">
        <f>SUMIFS(SexoPop!$J:$J,SexoPop!$T:$T,AO$5,SexoPop!$A:$A,$C9,SexoPop!$B:$B,2)/1000</f>
        <v>22.920999999999999</v>
      </c>
      <c r="AP9" s="6">
        <f>SUMIFS(SexoPop!$J:$J,SexoPop!$T:$T,AP$5,SexoPop!$A:$A,$C9,SexoPop!$B:$B,2)/1000</f>
        <v>30.195</v>
      </c>
      <c r="AQ9" s="6">
        <f>SUMIFS(SexoPop!$J:$J,SexoPop!$T:$T,AQ$5,SexoPop!$A:$A,$C9,SexoPop!$B:$B,2)/1000</f>
        <v>49.594999999999999</v>
      </c>
      <c r="AR9" s="6">
        <f>SUMIFS(SexoPop!$J:$J,SexoPop!$T:$T,AR$5,SexoPop!$A:$A,$C9,SexoPop!$B:$B,2)/1000</f>
        <v>58.915999999999997</v>
      </c>
      <c r="AS9" s="5"/>
      <c r="AT9" s="7">
        <f>SUMIFS(SexoPorc!$J:$J,SexoPorc!$Q:$Q,AT$5,SexoPorc!$A:$A,$C9,SexoPorc!$B:$B,2)*100</f>
        <v>7.7414155006408691</v>
      </c>
      <c r="AU9" s="7">
        <f>SUMIFS(SexoPorc!$J:$J,SexoPorc!$Q:$Q,AU$5,SexoPorc!$A:$A,$C9,SexoPorc!$B:$B,2)*100</f>
        <v>7.6883085072040558</v>
      </c>
      <c r="AV9" s="7">
        <f>SUMIFS(SexoPorc!$J:$J,SexoPorc!$Q:$Q,AV$5,SexoPorc!$A:$A,$C9,SexoPorc!$B:$B,2)*100</f>
        <v>10.309718549251556</v>
      </c>
      <c r="AW9" s="7">
        <f>SUMIFS(SexoPorc!$J:$J,SexoPorc!$Q:$Q,AW$5,SexoPorc!$A:$A,$C9,SexoPorc!$B:$B,2)*100</f>
        <v>13.573428988456726</v>
      </c>
      <c r="AX9" s="7">
        <f>SUMIFS(SexoPorc!$J:$J,SexoPorc!$Q:$Q,AX$5,SexoPorc!$A:$A,$C9,SexoPorc!$B:$B,2)*100</f>
        <v>14.878904819488525</v>
      </c>
      <c r="AZ9" s="6">
        <f>SUMIFS(SexoPop!$J:$J,SexoPop!$T:$T,AZ$5,SexoPop!$A:$A,$C9,SexoPop!$B:$B,1)/1000</f>
        <v>35.058</v>
      </c>
      <c r="BA9" s="6">
        <f>SUMIFS(SexoPop!$J:$J,SexoPop!$T:$T,BA$5,SexoPop!$A:$A,$C9,SexoPop!$B:$B,1)/1000</f>
        <v>33.488999999999997</v>
      </c>
      <c r="BB9" s="6">
        <f>SUMIFS(SexoPop!$J:$J,SexoPop!$T:$T,BB$5,SexoPop!$A:$A,$C9,SexoPop!$B:$B,1)/1000</f>
        <v>41.225000000000001</v>
      </c>
      <c r="BC9" s="6">
        <f>SUMIFS(SexoPop!$J:$J,SexoPop!$T:$T,BC$5,SexoPop!$A:$A,$C9,SexoPop!$B:$B,1)/1000</f>
        <v>62.058</v>
      </c>
      <c r="BD9" s="6">
        <f>SUMIFS(SexoPop!$J:$J,SexoPop!$T:$T,BD$5,SexoPop!$A:$A,$C9,SexoPop!$B:$B,1)/1000</f>
        <v>68.501999999999995</v>
      </c>
      <c r="BE9" s="5"/>
      <c r="BF9" s="7">
        <f>SUMIFS(SexoPorc!$J:$J,SexoPorc!$Q:$Q,BF$5,SexoPorc!$A:$A,$C9,SexoPorc!$B:$B,1)*100</f>
        <v>12.239981442689896</v>
      </c>
      <c r="BG9" s="7">
        <f>SUMIFS(SexoPorc!$J:$J,SexoPorc!$Q:$Q,BG$5,SexoPorc!$A:$A,$C9,SexoPorc!$B:$B,1)*100</f>
        <v>10.410883277654648</v>
      </c>
      <c r="BH9" s="7">
        <f>SUMIFS(SexoPorc!$J:$J,SexoPorc!$Q:$Q,BH$5,SexoPorc!$A:$A,$C9,SexoPorc!$B:$B,1)*100</f>
        <v>14.062286913394928</v>
      </c>
      <c r="BI9" s="7">
        <f>SUMIFS(SexoPorc!$J:$J,SexoPorc!$Q:$Q,BI$5,SexoPorc!$A:$A,$C9,SexoPorc!$B:$B,1)*100</f>
        <v>17.055600881576538</v>
      </c>
      <c r="BJ9" s="7">
        <f>SUMIFS(SexoPorc!$J:$J,SexoPorc!$Q:$Q,BJ$5,SexoPorc!$A:$A,$C9,SexoPorc!$B:$B,1)*100</f>
        <v>17.445093393325806</v>
      </c>
    </row>
    <row r="10" spans="3:62" x14ac:dyDescent="0.25">
      <c r="C10" s="5" t="s">
        <v>4</v>
      </c>
      <c r="D10" s="6">
        <f>SUMIFS(EntPop!$I:$I,EntPop!$S:$S,D$5,EntPop!$A:$A,$C10)/1000</f>
        <v>41.929000000000002</v>
      </c>
      <c r="E10" s="6">
        <f>SUMIFS(EntPop!$I:$I,EntPop!$S:$S,E$5,EntPop!$A:$A,$C10)/1000</f>
        <v>47.030999999999999</v>
      </c>
      <c r="F10" s="6">
        <f>SUMIFS(EntPop!$I:$I,EntPop!$S:$S,F$5,EntPop!$A:$A,$C10)/1000</f>
        <v>64.504000000000005</v>
      </c>
      <c r="G10" s="6">
        <f>SUMIFS(EntPop!$I:$I,EntPop!$S:$S,G$5,EntPop!$A:$A,$C10)/1000</f>
        <v>115.914</v>
      </c>
      <c r="H10" s="6">
        <f>SUMIFS(EntPop!$I:$I,EntPop!$S:$S,H$5,EntPop!$A:$A,$C10)/1000</f>
        <v>121.04600000000001</v>
      </c>
      <c r="I10" s="5"/>
      <c r="J10" s="7">
        <f>SUMIFS(EntPorc!$I:$I,EntPorc!$P:$P,V$5,EntPorc!$A:$A,$C10)*100</f>
        <v>8.9999958872795105</v>
      </c>
      <c r="K10" s="7">
        <f>SUMIFS(EntPorc!$I:$I,EntPorc!$P:$P,W$5,EntPorc!$A:$A,$C10)*100</f>
        <v>10.472743958234787</v>
      </c>
      <c r="L10" s="7">
        <f>SUMIFS(EntPorc!$I:$I,EntPorc!$P:$P,X$5,EntPorc!$A:$A,$C10)*100</f>
        <v>13.956376910209656</v>
      </c>
      <c r="M10" s="7">
        <f>SUMIFS(EntPorc!$I:$I,EntPorc!$P:$P,Y$5,EntPorc!$A:$A,$C10)*100</f>
        <v>22.224479913711548</v>
      </c>
      <c r="N10" s="7">
        <f>SUMIFS(EntPorc!$I:$I,EntPorc!$P:$P,Z$5,EntPorc!$A:$A,$C10)*100</f>
        <v>20.241230726242065</v>
      </c>
      <c r="O10" s="5"/>
      <c r="P10" s="6">
        <f>SUMIFS(RuralPop!$I:$I,RuralPop!$S:$S,P$5,RuralPop!$A:$A,$C10)/1000</f>
        <v>8.52</v>
      </c>
      <c r="Q10" s="6">
        <f>SUMIFS(RuralPop!$I:$I,RuralPop!$S:$S,Q$5,RuralPop!$A:$A,$C10)/1000</f>
        <v>15.762</v>
      </c>
      <c r="R10" s="6">
        <f>SUMIFS(RuralPop!$I:$I,RuralPop!$S:$S,R$5,RuralPop!$A:$A,$C10)/1000</f>
        <v>19.052</v>
      </c>
      <c r="S10" s="6">
        <f>SUMIFS(RuralPop!$I:$I,RuralPop!$S:$S,S$5,RuralPop!$A:$A,$C10)/1000</f>
        <v>42.085999999999999</v>
      </c>
      <c r="T10" s="6">
        <f>SUMIFS(RuralPop!$I:$I,RuralPop!$S:$S,T$5,RuralPop!$A:$A,$C10)/1000</f>
        <v>47.582999999999998</v>
      </c>
      <c r="U10" s="5"/>
      <c r="V10" s="7">
        <f>SUMIFS(RuralPorc!$I:$I,RuralPorc!$P:$P,V$5,RuralPorc!$A:$A,$C10)*100</f>
        <v>9.4594143331050873</v>
      </c>
      <c r="W10" s="7">
        <f>SUMIFS(RuralPorc!$I:$I,RuralPorc!$P:$P,W$5,RuralPorc!$A:$A,$C10)*100</f>
        <v>17.288582026958466</v>
      </c>
      <c r="X10" s="7">
        <f>SUMIFS(RuralPorc!$I:$I,RuralPorc!$P:$P,X$5,RuralPorc!$A:$A,$C10)*100</f>
        <v>24.76569265127182</v>
      </c>
      <c r="Y10" s="7">
        <f>SUMIFS(RuralPorc!$I:$I,RuralPorc!$P:$P,Y$5,RuralPorc!$A:$A,$C10)*100</f>
        <v>37.48207688331604</v>
      </c>
      <c r="Z10" s="7">
        <f>SUMIFS(RuralPorc!$I:$I,RuralPorc!$P:$P,Z$5,RuralPorc!$A:$A,$C10)*100</f>
        <v>36.75696849822998</v>
      </c>
      <c r="AA10" s="9"/>
      <c r="AB10" s="6">
        <f>SUMIFS(UrbanPop!$I:$I,UrbanPop!$S:$S,AB$5,UrbanPop!$A:$A,$C10)/1000</f>
        <v>33.408999999999999</v>
      </c>
      <c r="AC10" s="6">
        <f>SUMIFS(UrbanPop!$I:$I,UrbanPop!$S:$S,AC$5,UrbanPop!$A:$A,$C10)/1000</f>
        <v>31.268999999999998</v>
      </c>
      <c r="AD10" s="6">
        <f>SUMIFS(UrbanPop!$I:$I,UrbanPop!$S:$S,AD$5,UrbanPop!$A:$A,$C10)/1000</f>
        <v>45.451999999999998</v>
      </c>
      <c r="AE10" s="6">
        <f>SUMIFS(UrbanPop!$I:$I,UrbanPop!$S:$S,AE$5,UrbanPop!$A:$A,$C10)/1000</f>
        <v>73.828000000000003</v>
      </c>
      <c r="AF10" s="6">
        <f>SUMIFS(UrbanPop!$I:$I,UrbanPop!$S:$S,AF$5,UrbanPop!$A:$A,$C10)/1000</f>
        <v>73.462999999999994</v>
      </c>
      <c r="AG10" s="5"/>
      <c r="AH10" s="7">
        <f>SUMIFS(UrbanPorc!$I:$I,UrbanPorc!$P:$P,AH$5,UrbanPorc!$A:$A,$C10)*100</f>
        <v>8.8898882269859314</v>
      </c>
      <c r="AI10" s="7">
        <f>SUMIFS(UrbanPorc!$I:$I,UrbanPorc!$P:$P,AI$5,UrbanPorc!$A:$A,$C10)*100</f>
        <v>8.7365537881851196</v>
      </c>
      <c r="AJ10" s="7">
        <f>SUMIFS(UrbanPorc!$I:$I,UrbanPorc!$P:$P,AJ$5,UrbanPorc!$A:$A,$C10)*100</f>
        <v>11.797931045293808</v>
      </c>
      <c r="AK10" s="7">
        <f>SUMIFS(UrbanPorc!$I:$I,UrbanPorc!$P:$P,AK$5,UrbanPorc!$A:$A,$C10)*100</f>
        <v>18.038639426231384</v>
      </c>
      <c r="AL10" s="7">
        <f>SUMIFS(UrbanPorc!$I:$I,UrbanPorc!$P:$P,AL$5,UrbanPorc!$A:$A,$C10)*100</f>
        <v>15.678328275680542</v>
      </c>
      <c r="AN10" s="6">
        <f>SUMIFS(SexoPop!$J:$J,SexoPop!$T:$T,AN$5,SexoPop!$A:$A,$C10,SexoPop!$B:$B,2)/1000</f>
        <v>17.465</v>
      </c>
      <c r="AO10" s="6">
        <f>SUMIFS(SexoPop!$J:$J,SexoPop!$T:$T,AO$5,SexoPop!$A:$A,$C10,SexoPop!$B:$B,2)/1000</f>
        <v>19.440000000000001</v>
      </c>
      <c r="AP10" s="6">
        <f>SUMIFS(SexoPop!$J:$J,SexoPop!$T:$T,AP$5,SexoPop!$A:$A,$C10,SexoPop!$B:$B,2)/1000</f>
        <v>27.573</v>
      </c>
      <c r="AQ10" s="6">
        <f>SUMIFS(SexoPop!$J:$J,SexoPop!$T:$T,AQ$5,SexoPop!$A:$A,$C10,SexoPop!$B:$B,2)/1000</f>
        <v>55.188000000000002</v>
      </c>
      <c r="AR10" s="6">
        <f>SUMIFS(SexoPop!$J:$J,SexoPop!$T:$T,AR$5,SexoPop!$A:$A,$C10,SexoPop!$B:$B,2)/1000</f>
        <v>55.567</v>
      </c>
      <c r="AS10" s="5"/>
      <c r="AT10" s="7">
        <f>SUMIFS(SexoPorc!$J:$J,SexoPorc!$Q:$Q,AT$5,SexoPorc!$A:$A,$C10,SexoPorc!$B:$B,2)*100</f>
        <v>7.2461061179637909</v>
      </c>
      <c r="AU10" s="7">
        <f>SUMIFS(SexoPorc!$J:$J,SexoPorc!$Q:$Q,AU$5,SexoPorc!$A:$A,$C10,SexoPorc!$B:$B,2)*100</f>
        <v>8.5708238184452057</v>
      </c>
      <c r="AV10" s="7">
        <f>SUMIFS(SexoPorc!$J:$J,SexoPorc!$Q:$Q,AV$5,SexoPorc!$A:$A,$C10,SexoPorc!$B:$B,2)*100</f>
        <v>11.574837565422058</v>
      </c>
      <c r="AW10" s="7">
        <f>SUMIFS(SexoPorc!$J:$J,SexoPorc!$Q:$Q,AW$5,SexoPorc!$A:$A,$C10,SexoPorc!$B:$B,2)*100</f>
        <v>20.814506709575653</v>
      </c>
      <c r="AX10" s="7">
        <f>SUMIFS(SexoPorc!$J:$J,SexoPorc!$Q:$Q,AX$5,SexoPorc!$A:$A,$C10,SexoPorc!$B:$B,2)*100</f>
        <v>17.944346368312836</v>
      </c>
      <c r="AZ10" s="6">
        <f>SUMIFS(SexoPop!$J:$J,SexoPop!$T:$T,AZ$5,SexoPop!$A:$A,$C10,SexoPop!$B:$B,1)/1000</f>
        <v>24.463999999999999</v>
      </c>
      <c r="BA10" s="6">
        <f>SUMIFS(SexoPop!$J:$J,SexoPop!$T:$T,BA$5,SexoPop!$A:$A,$C10,SexoPop!$B:$B,1)/1000</f>
        <v>27.591000000000001</v>
      </c>
      <c r="BB10" s="6">
        <f>SUMIFS(SexoPop!$J:$J,SexoPop!$T:$T,BB$5,SexoPop!$A:$A,$C10,SexoPop!$B:$B,1)/1000</f>
        <v>36.930999999999997</v>
      </c>
      <c r="BC10" s="6">
        <f>SUMIFS(SexoPop!$J:$J,SexoPop!$T:$T,BC$5,SexoPop!$A:$A,$C10,SexoPop!$B:$B,1)/1000</f>
        <v>60.725999999999999</v>
      </c>
      <c r="BD10" s="6">
        <f>SUMIFS(SexoPop!$J:$J,SexoPop!$T:$T,BD$5,SexoPop!$A:$A,$C10,SexoPop!$B:$B,1)/1000</f>
        <v>65.478999999999999</v>
      </c>
      <c r="BE10" s="5"/>
      <c r="BF10" s="7">
        <f>SUMIFS(SexoPorc!$J:$J,SexoPorc!$Q:$Q,BF$5,SexoPorc!$A:$A,$C10,SexoPorc!$B:$B,1)*100</f>
        <v>10.880045592784882</v>
      </c>
      <c r="BG10" s="7">
        <f>SUMIFS(SexoPorc!$J:$J,SexoPorc!$Q:$Q,BG$5,SexoPorc!$A:$A,$C10,SexoPorc!$B:$B,1)*100</f>
        <v>12.413616478443146</v>
      </c>
      <c r="BH10" s="7">
        <f>SUMIFS(SexoPorc!$J:$J,SexoPorc!$Q:$Q,BH$5,SexoPorc!$A:$A,$C10,SexoPorc!$B:$B,1)*100</f>
        <v>16.489408910274506</v>
      </c>
      <c r="BI10" s="7">
        <f>SUMIFS(SexoPorc!$J:$J,SexoPorc!$Q:$Q,BI$5,SexoPorc!$A:$A,$C10,SexoPorc!$B:$B,1)*100</f>
        <v>23.682424426078796</v>
      </c>
      <c r="BJ10" s="7">
        <f>SUMIFS(SexoPorc!$J:$J,SexoPorc!$Q:$Q,BJ$5,SexoPorc!$A:$A,$C10,SexoPorc!$B:$B,1)*100</f>
        <v>22.707852721214294</v>
      </c>
    </row>
    <row r="11" spans="3:62" x14ac:dyDescent="0.25">
      <c r="C11" s="5" t="s">
        <v>5</v>
      </c>
      <c r="D11" s="6">
        <f>SUMIFS(EntPop!$I:$I,EntPop!$S:$S,D$5,EntPop!$A:$A,$C11)/1000</f>
        <v>166.91</v>
      </c>
      <c r="E11" s="6">
        <f>SUMIFS(EntPop!$I:$I,EntPop!$S:$S,E$5,EntPop!$A:$A,$C11)/1000</f>
        <v>191.12700000000001</v>
      </c>
      <c r="F11" s="6">
        <f>SUMIFS(EntPop!$I:$I,EntPop!$S:$S,F$5,EntPop!$A:$A,$C11)/1000</f>
        <v>292.58300000000003</v>
      </c>
      <c r="G11" s="6">
        <f>SUMIFS(EntPop!$I:$I,EntPop!$S:$S,G$5,EntPop!$A:$A,$C11)/1000</f>
        <v>340.17200000000003</v>
      </c>
      <c r="H11" s="6">
        <f>SUMIFS(EntPop!$I:$I,EntPop!$S:$S,H$5,EntPop!$A:$A,$C11)/1000</f>
        <v>429.58199999999999</v>
      </c>
      <c r="I11" s="5"/>
      <c r="J11" s="7">
        <f>SUMIFS(EntPorc!$I:$I,EntPorc!$P:$P,V$5,EntPorc!$A:$A,$C11)*100</f>
        <v>7.740861177444458</v>
      </c>
      <c r="K11" s="7">
        <f>SUMIFS(EntPorc!$I:$I,EntPorc!$P:$P,W$5,EntPorc!$A:$A,$C11)*100</f>
        <v>8.4114134311676025</v>
      </c>
      <c r="L11" s="7">
        <f>SUMIFS(EntPorc!$I:$I,EntPorc!$P:$P,X$5,EntPorc!$A:$A,$C11)*100</f>
        <v>12.407121062278748</v>
      </c>
      <c r="M11" s="7">
        <f>SUMIFS(EntPorc!$I:$I,EntPorc!$P:$P,Y$5,EntPorc!$A:$A,$C11)*100</f>
        <v>12.711939215660095</v>
      </c>
      <c r="N11" s="7">
        <f>SUMIFS(EntPorc!$I:$I,EntPorc!$P:$P,Z$5,EntPorc!$A:$A,$C11)*100</f>
        <v>14.390537142753601</v>
      </c>
      <c r="O11" s="5"/>
      <c r="P11" s="6">
        <f>SUMIFS(RuralPop!$I:$I,RuralPop!$S:$S,P$5,RuralPop!$A:$A,$C11)/1000</f>
        <v>15.896000000000001</v>
      </c>
      <c r="Q11" s="6">
        <f>SUMIFS(RuralPop!$I:$I,RuralPop!$S:$S,Q$5,RuralPop!$A:$A,$C11)/1000</f>
        <v>22.776</v>
      </c>
      <c r="R11" s="6">
        <f>SUMIFS(RuralPop!$I:$I,RuralPop!$S:$S,R$5,RuralPop!$A:$A,$C11)/1000</f>
        <v>39.564</v>
      </c>
      <c r="S11" s="6">
        <f>SUMIFS(RuralPop!$I:$I,RuralPop!$S:$S,S$5,RuralPop!$A:$A,$C11)/1000</f>
        <v>43.289000000000001</v>
      </c>
      <c r="T11" s="6">
        <f>SUMIFS(RuralPop!$I:$I,RuralPop!$S:$S,T$5,RuralPop!$A:$A,$C11)/1000</f>
        <v>54.037999999999997</v>
      </c>
      <c r="U11" s="5"/>
      <c r="V11" s="7">
        <f>SUMIFS(RuralPorc!$I:$I,RuralPorc!$P:$P,V$5,RuralPorc!$A:$A,$C11)*100</f>
        <v>8.661254495382309</v>
      </c>
      <c r="W11" s="7">
        <f>SUMIFS(RuralPorc!$I:$I,RuralPorc!$P:$P,W$5,RuralPorc!$A:$A,$C11)*100</f>
        <v>10.474710166454315</v>
      </c>
      <c r="X11" s="7">
        <f>SUMIFS(RuralPorc!$I:$I,RuralPorc!$P:$P,X$5,RuralPorc!$A:$A,$C11)*100</f>
        <v>18.693125247955322</v>
      </c>
      <c r="Y11" s="7">
        <f>SUMIFS(RuralPorc!$I:$I,RuralPorc!$P:$P,Y$5,RuralPorc!$A:$A,$C11)*100</f>
        <v>20.627167820930481</v>
      </c>
      <c r="Z11" s="7">
        <f>SUMIFS(RuralPorc!$I:$I,RuralPorc!$P:$P,Z$5,RuralPorc!$A:$A,$C11)*100</f>
        <v>23.531410098075867</v>
      </c>
      <c r="AA11" s="9"/>
      <c r="AB11" s="6">
        <f>SUMIFS(UrbanPop!$I:$I,UrbanPop!$S:$S,AB$5,UrbanPop!$A:$A,$C11)/1000</f>
        <v>151.01400000000001</v>
      </c>
      <c r="AC11" s="6">
        <f>SUMIFS(UrbanPop!$I:$I,UrbanPop!$S:$S,AC$5,UrbanPop!$A:$A,$C11)/1000</f>
        <v>168.351</v>
      </c>
      <c r="AD11" s="6">
        <f>SUMIFS(UrbanPop!$I:$I,UrbanPop!$S:$S,AD$5,UrbanPop!$A:$A,$C11)/1000</f>
        <v>253.01900000000001</v>
      </c>
      <c r="AE11" s="6">
        <f>SUMIFS(UrbanPop!$I:$I,UrbanPop!$S:$S,AE$5,UrbanPop!$A:$A,$C11)/1000</f>
        <v>296.88299999999998</v>
      </c>
      <c r="AF11" s="6">
        <f>SUMIFS(UrbanPop!$I:$I,UrbanPop!$S:$S,AF$5,UrbanPop!$A:$A,$C11)/1000</f>
        <v>375.54399999999998</v>
      </c>
      <c r="AG11" s="5"/>
      <c r="AH11" s="7">
        <f>SUMIFS(UrbanPorc!$I:$I,UrbanPorc!$P:$P,AH$5,UrbanPorc!$A:$A,$C11)*100</f>
        <v>7.6552323997020721</v>
      </c>
      <c r="AI11" s="7">
        <f>SUMIFS(UrbanPorc!$I:$I,UrbanPorc!$P:$P,AI$5,UrbanPorc!$A:$A,$C11)*100</f>
        <v>8.1930764019489288</v>
      </c>
      <c r="AJ11" s="7">
        <f>SUMIFS(UrbanPorc!$I:$I,UrbanPorc!$P:$P,AJ$5,UrbanPorc!$A:$A,$C11)*100</f>
        <v>11.78731694817543</v>
      </c>
      <c r="AK11" s="7">
        <f>SUMIFS(UrbanPorc!$I:$I,UrbanPorc!$P:$P,AK$5,UrbanPorc!$A:$A,$C11)*100</f>
        <v>12.038367986679077</v>
      </c>
      <c r="AL11" s="7">
        <f>SUMIFS(UrbanPorc!$I:$I,UrbanPorc!$P:$P,AL$5,UrbanPorc!$A:$A,$C11)*100</f>
        <v>13.628749549388885</v>
      </c>
      <c r="AN11" s="6">
        <f>SUMIFS(SexoPop!$J:$J,SexoPop!$T:$T,AN$5,SexoPop!$A:$A,$C11,SexoPop!$B:$B,2)/1000</f>
        <v>67.888999999999996</v>
      </c>
      <c r="AO11" s="6">
        <f>SUMIFS(SexoPop!$J:$J,SexoPop!$T:$T,AO$5,SexoPop!$A:$A,$C11,SexoPop!$B:$B,2)/1000</f>
        <v>80.352999999999994</v>
      </c>
      <c r="AP11" s="6">
        <f>SUMIFS(SexoPop!$J:$J,SexoPop!$T:$T,AP$5,SexoPop!$A:$A,$C11,SexoPop!$B:$B,2)/1000</f>
        <v>130.733</v>
      </c>
      <c r="AQ11" s="6">
        <f>SUMIFS(SexoPop!$J:$J,SexoPop!$T:$T,AQ$5,SexoPop!$A:$A,$C11,SexoPop!$B:$B,2)/1000</f>
        <v>150.75299999999999</v>
      </c>
      <c r="AR11" s="6">
        <f>SUMIFS(SexoPop!$J:$J,SexoPop!$T:$T,AR$5,SexoPop!$A:$A,$C11,SexoPop!$B:$B,2)/1000</f>
        <v>190.92400000000001</v>
      </c>
      <c r="AS11" s="5"/>
      <c r="AT11" s="7">
        <f>SUMIFS(SexoPorc!$J:$J,SexoPorc!$Q:$Q,AT$5,SexoPorc!$A:$A,$C11,SexoPorc!$B:$B,2)*100</f>
        <v>6.2637068331241608</v>
      </c>
      <c r="AU11" s="7">
        <f>SUMIFS(SexoPorc!$J:$J,SexoPorc!$Q:$Q,AU$5,SexoPorc!$A:$A,$C11,SexoPorc!$B:$B,2)*100</f>
        <v>7.0662364363670349</v>
      </c>
      <c r="AV11" s="7">
        <f>SUMIFS(SexoPorc!$J:$J,SexoPorc!$Q:$Q,AV$5,SexoPorc!$A:$A,$C11,SexoPorc!$B:$B,2)*100</f>
        <v>11.000017076730728</v>
      </c>
      <c r="AW11" s="7">
        <f>SUMIFS(SexoPorc!$J:$J,SexoPorc!$Q:$Q,AW$5,SexoPorc!$A:$A,$C11,SexoPorc!$B:$B,2)*100</f>
        <v>11.195241659879684</v>
      </c>
      <c r="AX11" s="7">
        <f>SUMIFS(SexoPorc!$J:$J,SexoPorc!$Q:$Q,AX$5,SexoPorc!$A:$A,$C11,SexoPorc!$B:$B,2)*100</f>
        <v>12.69218772649765</v>
      </c>
      <c r="AZ11" s="6">
        <f>SUMIFS(SexoPop!$J:$J,SexoPop!$T:$T,AZ$5,SexoPop!$A:$A,$C11,SexoPop!$B:$B,1)/1000</f>
        <v>99.021000000000001</v>
      </c>
      <c r="BA11" s="6">
        <f>SUMIFS(SexoPop!$J:$J,SexoPop!$T:$T,BA$5,SexoPop!$A:$A,$C11,SexoPop!$B:$B,1)/1000</f>
        <v>110.774</v>
      </c>
      <c r="BB11" s="6">
        <f>SUMIFS(SexoPop!$J:$J,SexoPop!$T:$T,BB$5,SexoPop!$A:$A,$C11,SexoPop!$B:$B,1)/1000</f>
        <v>161.85</v>
      </c>
      <c r="BC11" s="6">
        <f>SUMIFS(SexoPop!$J:$J,SexoPop!$T:$T,BC$5,SexoPop!$A:$A,$C11,SexoPop!$B:$B,1)/1000</f>
        <v>189.41900000000001</v>
      </c>
      <c r="BD11" s="6">
        <f>SUMIFS(SexoPop!$J:$J,SexoPop!$T:$T,BD$5,SexoPop!$A:$A,$C11,SexoPop!$B:$B,1)/1000</f>
        <v>238.65799999999999</v>
      </c>
      <c r="BE11" s="5"/>
      <c r="BF11" s="7">
        <f>SUMIFS(SexoPorc!$J:$J,SexoPorc!$Q:$Q,BF$5,SexoPorc!$A:$A,$C11,SexoPorc!$B:$B,1)*100</f>
        <v>9.2338204383850098</v>
      </c>
      <c r="BG11" s="7">
        <f>SUMIFS(SexoPorc!$J:$J,SexoPorc!$Q:$Q,BG$5,SexoPorc!$A:$A,$C11,SexoPorc!$B:$B,1)*100</f>
        <v>9.7590155899524689</v>
      </c>
      <c r="BH11" s="7">
        <f>SUMIFS(SexoPorc!$J:$J,SexoPorc!$Q:$Q,BH$5,SexoPorc!$A:$A,$C11,SexoPorc!$B:$B,1)*100</f>
        <v>13.836809992790222</v>
      </c>
      <c r="BI11" s="7">
        <f>SUMIFS(SexoPorc!$J:$J,SexoPorc!$Q:$Q,BI$5,SexoPorc!$A:$A,$C11,SexoPorc!$B:$B,1)*100</f>
        <v>14.248211681842804</v>
      </c>
      <c r="BJ11" s="7">
        <f>SUMIFS(SexoPorc!$J:$J,SexoPorc!$Q:$Q,BJ$5,SexoPorc!$A:$A,$C11,SexoPorc!$B:$B,1)*100</f>
        <v>16.115675866603851</v>
      </c>
    </row>
    <row r="12" spans="3:62" x14ac:dyDescent="0.25">
      <c r="C12" s="5" t="s">
        <v>6</v>
      </c>
      <c r="D12" s="6">
        <f>SUMIFS(EntPop!$I:$I,EntPop!$S:$S,D$5,EntPop!$A:$A,$C12)/1000</f>
        <v>47.497999999999998</v>
      </c>
      <c r="E12" s="6">
        <f>SUMIFS(EntPop!$I:$I,EntPop!$S:$S,E$5,EntPop!$A:$A,$C12)/1000</f>
        <v>47.707000000000001</v>
      </c>
      <c r="F12" s="6">
        <f>SUMIFS(EntPop!$I:$I,EntPop!$S:$S,F$5,EntPop!$A:$A,$C12)/1000</f>
        <v>81.206000000000003</v>
      </c>
      <c r="G12" s="6">
        <f>SUMIFS(EntPop!$I:$I,EntPop!$S:$S,G$5,EntPop!$A:$A,$C12)/1000</f>
        <v>102.351</v>
      </c>
      <c r="H12" s="6">
        <f>SUMIFS(EntPop!$I:$I,EntPop!$S:$S,H$5,EntPop!$A:$A,$C12)/1000</f>
        <v>121.119</v>
      </c>
      <c r="I12" s="5"/>
      <c r="J12" s="7">
        <f>SUMIFS(EntPorc!$I:$I,EntPorc!$P:$P,V$5,EntPorc!$A:$A,$C12)*100</f>
        <v>10.066334903240204</v>
      </c>
      <c r="K12" s="7">
        <f>SUMIFS(EntPorc!$I:$I,EntPorc!$P:$P,W$5,EntPorc!$A:$A,$C12)*100</f>
        <v>9.4853036105632782</v>
      </c>
      <c r="L12" s="7">
        <f>SUMIFS(EntPorc!$I:$I,EntPorc!$P:$P,X$5,EntPorc!$A:$A,$C12)*100</f>
        <v>15.083286166191101</v>
      </c>
      <c r="M12" s="7">
        <f>SUMIFS(EntPorc!$I:$I,EntPorc!$P:$P,Y$5,EntPorc!$A:$A,$C12)*100</f>
        <v>16.709166765213013</v>
      </c>
      <c r="N12" s="7">
        <f>SUMIFS(EntPorc!$I:$I,EntPorc!$P:$P,Z$5,EntPorc!$A:$A,$C12)*100</f>
        <v>19.614794850349426</v>
      </c>
      <c r="O12" s="5"/>
      <c r="P12" s="6">
        <f>SUMIFS(RuralPop!$I:$I,RuralPop!$S:$S,P$5,RuralPop!$A:$A,$C12)/1000</f>
        <v>5.3040000000000003</v>
      </c>
      <c r="Q12" s="6">
        <f>SUMIFS(RuralPop!$I:$I,RuralPop!$S:$S,Q$5,RuralPop!$A:$A,$C12)/1000</f>
        <v>5.3959999999999999</v>
      </c>
      <c r="R12" s="6">
        <f>SUMIFS(RuralPop!$I:$I,RuralPop!$S:$S,R$5,RuralPop!$A:$A,$C12)/1000</f>
        <v>10.561</v>
      </c>
      <c r="S12" s="6">
        <f>SUMIFS(RuralPop!$I:$I,RuralPop!$S:$S,S$5,RuralPop!$A:$A,$C12)/1000</f>
        <v>20.811</v>
      </c>
      <c r="T12" s="6">
        <f>SUMIFS(RuralPop!$I:$I,RuralPop!$S:$S,T$5,RuralPop!$A:$A,$C12)/1000</f>
        <v>16.898</v>
      </c>
      <c r="U12" s="5"/>
      <c r="V12" s="7">
        <f>SUMIFS(RuralPorc!$I:$I,RuralPorc!$P:$P,V$5,RuralPorc!$A:$A,$C12)*100</f>
        <v>10.254427045583725</v>
      </c>
      <c r="W12" s="7">
        <f>SUMIFS(RuralPorc!$I:$I,RuralPorc!$P:$P,W$5,RuralPorc!$A:$A,$C12)*100</f>
        <v>8.8823042809963226</v>
      </c>
      <c r="X12" s="7">
        <f>SUMIFS(RuralPorc!$I:$I,RuralPorc!$P:$P,X$5,RuralPorc!$A:$A,$C12)*100</f>
        <v>17.043767869472504</v>
      </c>
      <c r="Y12" s="7">
        <f>SUMIFS(RuralPorc!$I:$I,RuralPorc!$P:$P,Y$5,RuralPorc!$A:$A,$C12)*100</f>
        <v>30.73049783706665</v>
      </c>
      <c r="Z12" s="7">
        <f>SUMIFS(RuralPorc!$I:$I,RuralPorc!$P:$P,Z$5,RuralPorc!$A:$A,$C12)*100</f>
        <v>28.346642851829529</v>
      </c>
      <c r="AA12" s="9"/>
      <c r="AB12" s="6">
        <f>SUMIFS(UrbanPop!$I:$I,UrbanPop!$S:$S,AB$5,UrbanPop!$A:$A,$C12)/1000</f>
        <v>42.194000000000003</v>
      </c>
      <c r="AC12" s="6">
        <f>SUMIFS(UrbanPop!$I:$I,UrbanPop!$S:$S,AC$5,UrbanPop!$A:$A,$C12)/1000</f>
        <v>42.311</v>
      </c>
      <c r="AD12" s="6">
        <f>SUMIFS(UrbanPop!$I:$I,UrbanPop!$S:$S,AD$5,UrbanPop!$A:$A,$C12)/1000</f>
        <v>70.644999999999996</v>
      </c>
      <c r="AE12" s="6">
        <f>SUMIFS(UrbanPop!$I:$I,UrbanPop!$S:$S,AE$5,UrbanPop!$A:$A,$C12)/1000</f>
        <v>81.540000000000006</v>
      </c>
      <c r="AF12" s="6">
        <f>SUMIFS(UrbanPop!$I:$I,UrbanPop!$S:$S,AF$5,UrbanPop!$A:$A,$C12)/1000</f>
        <v>104.221</v>
      </c>
      <c r="AG12" s="5"/>
      <c r="AH12" s="7">
        <f>SUMIFS(UrbanPorc!$I:$I,UrbanPorc!$P:$P,AH$5,UrbanPorc!$A:$A,$C12)*100</f>
        <v>10.043177753686905</v>
      </c>
      <c r="AI12" s="7">
        <f>SUMIFS(UrbanPorc!$I:$I,UrbanPorc!$P:$P,AI$5,UrbanPorc!$A:$A,$C12)*100</f>
        <v>9.5681436359882355</v>
      </c>
      <c r="AJ12" s="7">
        <f>SUMIFS(UrbanPorc!$I:$I,UrbanPorc!$P:$P,AJ$5,UrbanPorc!$A:$A,$C12)*100</f>
        <v>14.828303456306458</v>
      </c>
      <c r="AK12" s="7">
        <f>SUMIFS(UrbanPorc!$I:$I,UrbanPorc!$P:$P,AK$5,UrbanPorc!$A:$A,$C12)*100</f>
        <v>14.96632844209671</v>
      </c>
      <c r="AL12" s="7">
        <f>SUMIFS(UrbanPorc!$I:$I,UrbanPorc!$P:$P,AL$5,UrbanPorc!$A:$A,$C12)*100</f>
        <v>18.681749701499939</v>
      </c>
      <c r="AN12" s="6">
        <f>SUMIFS(SexoPop!$J:$J,SexoPop!$T:$T,AN$5,SexoPop!$A:$A,$C12,SexoPop!$B:$B,2)/1000</f>
        <v>20.427</v>
      </c>
      <c r="AO12" s="6">
        <f>SUMIFS(SexoPop!$J:$J,SexoPop!$T:$T,AO$5,SexoPop!$A:$A,$C12,SexoPop!$B:$B,2)/1000</f>
        <v>19.137</v>
      </c>
      <c r="AP12" s="6">
        <f>SUMIFS(SexoPop!$J:$J,SexoPop!$T:$T,AP$5,SexoPop!$A:$A,$C12,SexoPop!$B:$B,2)/1000</f>
        <v>35.979999999999997</v>
      </c>
      <c r="AQ12" s="6">
        <f>SUMIFS(SexoPop!$J:$J,SexoPop!$T:$T,AQ$5,SexoPop!$A:$A,$C12,SexoPop!$B:$B,2)/1000</f>
        <v>45.343000000000004</v>
      </c>
      <c r="AR12" s="6">
        <f>SUMIFS(SexoPop!$J:$J,SexoPop!$T:$T,AR$5,SexoPop!$A:$A,$C12,SexoPop!$B:$B,2)/1000</f>
        <v>56.015000000000001</v>
      </c>
      <c r="AS12" s="5"/>
      <c r="AT12" s="7">
        <f>SUMIFS(SexoPorc!$J:$J,SexoPorc!$Q:$Q,AT$5,SexoPorc!$A:$A,$C12,SexoPorc!$B:$B,2)*100</f>
        <v>8.4859691560268402</v>
      </c>
      <c r="AU12" s="7">
        <f>SUMIFS(SexoPorc!$J:$J,SexoPorc!$Q:$Q,AU$5,SexoPorc!$A:$A,$C12,SexoPorc!$B:$B,2)*100</f>
        <v>7.5273469090461731</v>
      </c>
      <c r="AV12" s="7">
        <f>SUMIFS(SexoPorc!$J:$J,SexoPorc!$Q:$Q,AV$5,SexoPorc!$A:$A,$C12,SexoPorc!$B:$B,2)*100</f>
        <v>13.079831004142761</v>
      </c>
      <c r="AW12" s="7">
        <f>SUMIFS(SexoPorc!$J:$J,SexoPorc!$Q:$Q,AW$5,SexoPorc!$A:$A,$C12,SexoPorc!$B:$B,2)*100</f>
        <v>14.545319974422455</v>
      </c>
      <c r="AX12" s="7">
        <f>SUMIFS(SexoPorc!$J:$J,SexoPorc!$Q:$Q,AX$5,SexoPorc!$A:$A,$C12,SexoPorc!$B:$B,2)*100</f>
        <v>17.649857699871063</v>
      </c>
      <c r="AZ12" s="6">
        <f>SUMIFS(SexoPop!$J:$J,SexoPop!$T:$T,AZ$5,SexoPop!$A:$A,$C12,SexoPop!$B:$B,1)/1000</f>
        <v>27.071000000000002</v>
      </c>
      <c r="BA12" s="6">
        <f>SUMIFS(SexoPop!$J:$J,SexoPop!$T:$T,BA$5,SexoPop!$A:$A,$C12,SexoPop!$B:$B,1)/1000</f>
        <v>28.57</v>
      </c>
      <c r="BB12" s="6">
        <f>SUMIFS(SexoPop!$J:$J,SexoPop!$T:$T,BB$5,SexoPop!$A:$A,$C12,SexoPop!$B:$B,1)/1000</f>
        <v>45.225999999999999</v>
      </c>
      <c r="BC12" s="6">
        <f>SUMIFS(SexoPop!$J:$J,SexoPop!$T:$T,BC$5,SexoPop!$A:$A,$C12,SexoPop!$B:$B,1)/1000</f>
        <v>57.008000000000003</v>
      </c>
      <c r="BD12" s="6">
        <f>SUMIFS(SexoPop!$J:$J,SexoPop!$T:$T,BD$5,SexoPop!$A:$A,$C12,SexoPop!$B:$B,1)/1000</f>
        <v>65.103999999999999</v>
      </c>
      <c r="BE12" s="5"/>
      <c r="BF12" s="7">
        <f>SUMIFS(SexoPorc!$J:$J,SexoPorc!$Q:$Q,BF$5,SexoPorc!$A:$A,$C12,SexoPorc!$B:$B,1)*100</f>
        <v>11.712203174829483</v>
      </c>
      <c r="BG12" s="7">
        <f>SUMIFS(SexoPorc!$J:$J,SexoPorc!$Q:$Q,BG$5,SexoPorc!$A:$A,$C12,SexoPorc!$B:$B,1)*100</f>
        <v>11.486627906560898</v>
      </c>
      <c r="BH12" s="7">
        <f>SUMIFS(SexoPorc!$J:$J,SexoPorc!$Q:$Q,BH$5,SexoPorc!$A:$A,$C12,SexoPorc!$B:$B,1)*100</f>
        <v>17.176343500614166</v>
      </c>
      <c r="BI12" s="7">
        <f>SUMIFS(SexoPorc!$J:$J,SexoPorc!$Q:$Q,BI$5,SexoPorc!$A:$A,$C12,SexoPorc!$B:$B,1)*100</f>
        <v>18.951623141765594</v>
      </c>
      <c r="BJ12" s="7">
        <f>SUMIFS(SexoPorc!$J:$J,SexoPorc!$Q:$Q,BJ$5,SexoPorc!$A:$A,$C12,SexoPorc!$B:$B,1)*100</f>
        <v>21.692655980587006</v>
      </c>
    </row>
    <row r="13" spans="3:62" x14ac:dyDescent="0.25">
      <c r="C13" s="5" t="s">
        <v>7</v>
      </c>
      <c r="D13" s="6">
        <f>SUMIFS(EntPop!$I:$I,EntPop!$S:$S,D$5,EntPop!$A:$A,$C13)/1000</f>
        <v>142.119</v>
      </c>
      <c r="E13" s="6">
        <f>SUMIFS(EntPop!$I:$I,EntPop!$S:$S,E$5,EntPop!$A:$A,$C13)/1000</f>
        <v>197.196</v>
      </c>
      <c r="F13" s="6">
        <f>SUMIFS(EntPop!$I:$I,EntPop!$S:$S,F$5,EntPop!$A:$A,$C13)/1000</f>
        <v>311.86099999999999</v>
      </c>
      <c r="G13" s="6">
        <f>SUMIFS(EntPop!$I:$I,EntPop!$S:$S,G$5,EntPop!$A:$A,$C13)/1000</f>
        <v>839.93100000000004</v>
      </c>
      <c r="H13" s="6">
        <f>SUMIFS(EntPop!$I:$I,EntPop!$S:$S,H$5,EntPop!$A:$A,$C13)/1000</f>
        <v>794.096</v>
      </c>
      <c r="I13" s="5"/>
      <c r="J13" s="7">
        <f>SUMIFS(EntPorc!$I:$I,EntPorc!$P:$P,V$5,EntPorc!$A:$A,$C13)*100</f>
        <v>12.41910308599472</v>
      </c>
      <c r="K13" s="7">
        <f>SUMIFS(EntPorc!$I:$I,EntPorc!$P:$P,W$5,EntPorc!$A:$A,$C13)*100</f>
        <v>16.777497529983521</v>
      </c>
      <c r="L13" s="7">
        <f>SUMIFS(EntPorc!$I:$I,EntPorc!$P:$P,X$5,EntPorc!$A:$A,$C13)*100</f>
        <v>22.773417830467224</v>
      </c>
      <c r="M13" s="7">
        <f>SUMIFS(EntPorc!$I:$I,EntPorc!$P:$P,Y$5,EntPorc!$A:$A,$C13)*100</f>
        <v>45.177763700485229</v>
      </c>
      <c r="N13" s="7">
        <f>SUMIFS(EntPorc!$I:$I,EntPorc!$P:$P,Z$5,EntPorc!$A:$A,$C13)*100</f>
        <v>39.816546440124512</v>
      </c>
      <c r="O13" s="5"/>
      <c r="P13" s="6">
        <f>SUMIFS(RuralPop!$I:$I,RuralPop!$S:$S,P$5,RuralPop!$A:$A,$C13)/1000</f>
        <v>33.841999999999999</v>
      </c>
      <c r="Q13" s="6">
        <f>SUMIFS(RuralPop!$I:$I,RuralPop!$S:$S,Q$5,RuralPop!$A:$A,$C13)/1000</f>
        <v>70.575000000000003</v>
      </c>
      <c r="R13" s="6">
        <f>SUMIFS(RuralPop!$I:$I,RuralPop!$S:$S,R$5,RuralPop!$A:$A,$C13)/1000</f>
        <v>149.28200000000001</v>
      </c>
      <c r="S13" s="6">
        <f>SUMIFS(RuralPop!$I:$I,RuralPop!$S:$S,S$5,RuralPop!$A:$A,$C13)/1000</f>
        <v>504.226</v>
      </c>
      <c r="T13" s="6">
        <f>SUMIFS(RuralPop!$I:$I,RuralPop!$S:$S,T$5,RuralPop!$A:$A,$C13)/1000</f>
        <v>458.34399999999999</v>
      </c>
      <c r="U13" s="5"/>
      <c r="V13" s="7">
        <f>SUMIFS(RuralPorc!$I:$I,RuralPorc!$P:$P,V$5,RuralPorc!$A:$A,$C13)*100</f>
        <v>12.182759493589401</v>
      </c>
      <c r="W13" s="7">
        <f>SUMIFS(RuralPorc!$I:$I,RuralPorc!$P:$P,W$5,RuralPorc!$A:$A,$C13)*100</f>
        <v>21.447652578353882</v>
      </c>
      <c r="X13" s="7">
        <f>SUMIFS(RuralPorc!$I:$I,RuralPorc!$P:$P,X$5,RuralPorc!$A:$A,$C13)*100</f>
        <v>30.808952450752258</v>
      </c>
      <c r="Y13" s="7">
        <f>SUMIFS(RuralPorc!$I:$I,RuralPorc!$P:$P,Y$5,RuralPorc!$A:$A,$C13)*100</f>
        <v>63.432550430297852</v>
      </c>
      <c r="Z13" s="7">
        <f>SUMIFS(RuralPorc!$I:$I,RuralPorc!$P:$P,Z$5,RuralPorc!$A:$A,$C13)*100</f>
        <v>61.979252099990845</v>
      </c>
      <c r="AA13" s="9"/>
      <c r="AB13" s="6">
        <f>SUMIFS(UrbanPop!$I:$I,UrbanPop!$S:$S,AB$5,UrbanPop!$A:$A,$C13)/1000</f>
        <v>108.277</v>
      </c>
      <c r="AC13" s="6">
        <f>SUMIFS(UrbanPop!$I:$I,UrbanPop!$S:$S,AC$5,UrbanPop!$A:$A,$C13)/1000</f>
        <v>126.621</v>
      </c>
      <c r="AD13" s="6">
        <f>SUMIFS(UrbanPop!$I:$I,UrbanPop!$S:$S,AD$5,UrbanPop!$A:$A,$C13)/1000</f>
        <v>162.57900000000001</v>
      </c>
      <c r="AE13" s="6">
        <f>SUMIFS(UrbanPop!$I:$I,UrbanPop!$S:$S,AE$5,UrbanPop!$A:$A,$C13)/1000</f>
        <v>335.70499999999998</v>
      </c>
      <c r="AF13" s="6">
        <f>SUMIFS(UrbanPop!$I:$I,UrbanPop!$S:$S,AF$5,UrbanPop!$A:$A,$C13)/1000</f>
        <v>335.75200000000001</v>
      </c>
      <c r="AG13" s="5"/>
      <c r="AH13" s="7">
        <f>SUMIFS(UrbanPorc!$I:$I,UrbanPorc!$P:$P,AH$5,UrbanPorc!$A:$A,$C13)*100</f>
        <v>12.4948650598526</v>
      </c>
      <c r="AI13" s="7">
        <f>SUMIFS(UrbanPorc!$I:$I,UrbanPorc!$P:$P,AI$5,UrbanPorc!$A:$A,$C13)*100</f>
        <v>14.961662888526917</v>
      </c>
      <c r="AJ13" s="7">
        <f>SUMIFS(UrbanPorc!$I:$I,UrbanPorc!$P:$P,AJ$5,UrbanPorc!$A:$A,$C13)*100</f>
        <v>18.373270332813263</v>
      </c>
      <c r="AK13" s="7">
        <f>SUMIFS(UrbanPorc!$I:$I,UrbanPorc!$P:$P,AK$5,UrbanPorc!$A:$A,$C13)*100</f>
        <v>31.543275713920593</v>
      </c>
      <c r="AL13" s="7">
        <f>SUMIFS(UrbanPorc!$I:$I,UrbanPorc!$P:$P,AL$5,UrbanPorc!$A:$A,$C13)*100</f>
        <v>26.755812764167786</v>
      </c>
      <c r="AN13" s="6">
        <f>SUMIFS(SexoPop!$J:$J,SexoPop!$T:$T,AN$5,SexoPop!$A:$A,$C13,SexoPop!$B:$B,2)/1000</f>
        <v>66.466999999999999</v>
      </c>
      <c r="AO13" s="6">
        <f>SUMIFS(SexoPop!$J:$J,SexoPop!$T:$T,AO$5,SexoPop!$A:$A,$C13,SexoPop!$B:$B,2)/1000</f>
        <v>80.909000000000006</v>
      </c>
      <c r="AP13" s="6">
        <f>SUMIFS(SexoPop!$J:$J,SexoPop!$T:$T,AP$5,SexoPop!$A:$A,$C13,SexoPop!$B:$B,2)/1000</f>
        <v>141.78100000000001</v>
      </c>
      <c r="AQ13" s="6">
        <f>SUMIFS(SexoPop!$J:$J,SexoPop!$T:$T,AQ$5,SexoPop!$A:$A,$C13,SexoPop!$B:$B,2)/1000</f>
        <v>433.55399999999997</v>
      </c>
      <c r="AR13" s="6">
        <f>SUMIFS(SexoPop!$J:$J,SexoPop!$T:$T,AR$5,SexoPop!$A:$A,$C13,SexoPop!$B:$B,2)/1000</f>
        <v>382.55799999999999</v>
      </c>
      <c r="AS13" s="5"/>
      <c r="AT13" s="7">
        <f>SUMIFS(SexoPorc!$J:$J,SexoPorc!$Q:$Q,AT$5,SexoPorc!$A:$A,$C13,SexoPorc!$B:$B,2)*100</f>
        <v>11.37605682015419</v>
      </c>
      <c r="AU13" s="7">
        <f>SUMIFS(SexoPorc!$J:$J,SexoPorc!$Q:$Q,AU$5,SexoPorc!$A:$A,$C13,SexoPorc!$B:$B,2)*100</f>
        <v>13.867436349391937</v>
      </c>
      <c r="AV13" s="7">
        <f>SUMIFS(SexoPorc!$J:$J,SexoPorc!$Q:$Q,AV$5,SexoPorc!$A:$A,$C13,SexoPorc!$B:$B,2)*100</f>
        <v>20.251217484474182</v>
      </c>
      <c r="AW13" s="7">
        <f>SUMIFS(SexoPorc!$J:$J,SexoPorc!$Q:$Q,AW$5,SexoPorc!$A:$A,$C13,SexoPorc!$B:$B,2)*100</f>
        <v>44.136437773704529</v>
      </c>
      <c r="AX13" s="7">
        <f>SUMIFS(SexoPorc!$J:$J,SexoPorc!$Q:$Q,AX$5,SexoPorc!$A:$A,$C13,SexoPorc!$B:$B,2)*100</f>
        <v>38.104107975959778</v>
      </c>
      <c r="AZ13" s="6">
        <f>SUMIFS(SexoPop!$J:$J,SexoPop!$T:$T,AZ$5,SexoPop!$A:$A,$C13,SexoPop!$B:$B,1)/1000</f>
        <v>75.652000000000001</v>
      </c>
      <c r="BA13" s="6">
        <f>SUMIFS(SexoPop!$J:$J,SexoPop!$T:$T,BA$5,SexoPop!$A:$A,$C13,SexoPop!$B:$B,1)/1000</f>
        <v>116.28700000000001</v>
      </c>
      <c r="BB13" s="6">
        <f>SUMIFS(SexoPop!$J:$J,SexoPop!$T:$T,BB$5,SexoPop!$A:$A,$C13,SexoPop!$B:$B,1)/1000</f>
        <v>170.08</v>
      </c>
      <c r="BC13" s="6">
        <f>SUMIFS(SexoPop!$J:$J,SexoPop!$T:$T,BC$5,SexoPop!$A:$A,$C13,SexoPop!$B:$B,1)/1000</f>
        <v>406.37700000000001</v>
      </c>
      <c r="BD13" s="6">
        <f>SUMIFS(SexoPop!$J:$J,SexoPop!$T:$T,BD$5,SexoPop!$A:$A,$C13,SexoPop!$B:$B,1)/1000</f>
        <v>411.53800000000001</v>
      </c>
      <c r="BE13" s="5"/>
      <c r="BF13" s="7">
        <f>SUMIFS(SexoPorc!$J:$J,SexoPorc!$Q:$Q,BF$5,SexoPorc!$A:$A,$C13,SexoPorc!$B:$B,1)*100</f>
        <v>13.507187366485596</v>
      </c>
      <c r="BG13" s="7">
        <f>SUMIFS(SexoPorc!$J:$J,SexoPorc!$Q:$Q,BG$5,SexoPorc!$A:$A,$C13,SexoPorc!$B:$B,1)*100</f>
        <v>19.645927846431732</v>
      </c>
      <c r="BH13" s="7">
        <f>SUMIFS(SexoPorc!$J:$J,SexoPorc!$Q:$Q,BH$5,SexoPorc!$A:$A,$C13,SexoPorc!$B:$B,1)*100</f>
        <v>25.411736965179443</v>
      </c>
      <c r="BI13" s="7">
        <f>SUMIFS(SexoPorc!$J:$J,SexoPorc!$Q:$Q,BI$5,SexoPorc!$A:$A,$C13,SexoPorc!$B:$B,1)*100</f>
        <v>46.344307065010071</v>
      </c>
      <c r="BJ13" s="7">
        <f>SUMIFS(SexoPorc!$J:$J,SexoPorc!$Q:$Q,BJ$5,SexoPorc!$A:$A,$C13,SexoPorc!$B:$B,1)*100</f>
        <v>41.552454233169556</v>
      </c>
    </row>
    <row r="14" spans="3:62" x14ac:dyDescent="0.25">
      <c r="C14" s="5" t="s">
        <v>8</v>
      </c>
      <c r="D14" s="6">
        <f>SUMIFS(EntPop!$I:$I,EntPop!$S:$S,D$5,EntPop!$A:$A,$C14)/1000</f>
        <v>217.899</v>
      </c>
      <c r="E14" s="6">
        <f>SUMIFS(EntPop!$I:$I,EntPop!$S:$S,E$5,EntPop!$A:$A,$C14)/1000</f>
        <v>258.00299999999999</v>
      </c>
      <c r="F14" s="6">
        <f>SUMIFS(EntPop!$I:$I,EntPop!$S:$S,F$5,EntPop!$A:$A,$C14)/1000</f>
        <v>315.541</v>
      </c>
      <c r="G14" s="6">
        <f>SUMIFS(EntPop!$I:$I,EntPop!$S:$S,G$5,EntPop!$A:$A,$C14)/1000</f>
        <v>518.44200000000001</v>
      </c>
      <c r="H14" s="6">
        <f>SUMIFS(EntPop!$I:$I,EntPop!$S:$S,H$5,EntPop!$A:$A,$C14)/1000</f>
        <v>520.53300000000002</v>
      </c>
      <c r="I14" s="5"/>
      <c r="J14" s="7">
        <f>SUMIFS(EntPorc!$I:$I,EntPorc!$P:$P,V$5,EntPorc!$A:$A,$C14)*100</f>
        <v>8.7444774806499481</v>
      </c>
      <c r="K14" s="7">
        <f>SUMIFS(EntPorc!$I:$I,EntPorc!$P:$P,W$5,EntPorc!$A:$A,$C14)*100</f>
        <v>9.5525458455085754</v>
      </c>
      <c r="L14" s="7">
        <f>SUMIFS(EntPorc!$I:$I,EntPorc!$P:$P,X$5,EntPorc!$A:$A,$C14)*100</f>
        <v>11.223098635673523</v>
      </c>
      <c r="M14" s="7">
        <f>SUMIFS(EntPorc!$I:$I,EntPorc!$P:$P,Y$5,EntPorc!$A:$A,$C14)*100</f>
        <v>16.5190190076828</v>
      </c>
      <c r="N14" s="7">
        <f>SUMIFS(EntPorc!$I:$I,EntPorc!$P:$P,Z$5,EntPorc!$A:$A,$C14)*100</f>
        <v>15.779608488082886</v>
      </c>
      <c r="O14" s="5"/>
      <c r="P14" s="6">
        <f>SUMIFS(RuralPop!$I:$I,RuralPop!$S:$S,P$5,RuralPop!$A:$A,$C14)/1000</f>
        <v>52.576999999999998</v>
      </c>
      <c r="Q14" s="6">
        <f>SUMIFS(RuralPop!$I:$I,RuralPop!$S:$S,Q$5,RuralPop!$A:$A,$C14)/1000</f>
        <v>38.482999999999997</v>
      </c>
      <c r="R14" s="6">
        <f>SUMIFS(RuralPop!$I:$I,RuralPop!$S:$S,R$5,RuralPop!$A:$A,$C14)/1000</f>
        <v>60.786000000000001</v>
      </c>
      <c r="S14" s="6">
        <f>SUMIFS(RuralPop!$I:$I,RuralPop!$S:$S,S$5,RuralPop!$A:$A,$C14)/1000</f>
        <v>110.71599999999999</v>
      </c>
      <c r="T14" s="6">
        <f>SUMIFS(RuralPop!$I:$I,RuralPop!$S:$S,T$5,RuralPop!$A:$A,$C14)/1000</f>
        <v>93.989000000000004</v>
      </c>
      <c r="U14" s="5"/>
      <c r="V14" s="7">
        <f>SUMIFS(RuralPorc!$I:$I,RuralPorc!$P:$P,V$5,RuralPorc!$A:$A,$C14)*100</f>
        <v>16.30360335111618</v>
      </c>
      <c r="W14" s="7">
        <f>SUMIFS(RuralPorc!$I:$I,RuralPorc!$P:$P,W$5,RuralPorc!$A:$A,$C14)*100</f>
        <v>11.959041655063629</v>
      </c>
      <c r="X14" s="7">
        <f>SUMIFS(RuralPorc!$I:$I,RuralPorc!$P:$P,X$5,RuralPorc!$A:$A,$C14)*100</f>
        <v>17.305377125740051</v>
      </c>
      <c r="Y14" s="7">
        <f>SUMIFS(RuralPorc!$I:$I,RuralPorc!$P:$P,Y$5,RuralPorc!$A:$A,$C14)*100</f>
        <v>29.529935121536255</v>
      </c>
      <c r="Z14" s="7">
        <f>SUMIFS(RuralPorc!$I:$I,RuralPorc!$P:$P,Z$5,RuralPorc!$A:$A,$C14)*100</f>
        <v>29.545417428016663</v>
      </c>
      <c r="AA14" s="9"/>
      <c r="AB14" s="6">
        <f>SUMIFS(UrbanPop!$I:$I,UrbanPop!$S:$S,AB$5,UrbanPop!$A:$A,$C14)/1000</f>
        <v>165.322</v>
      </c>
      <c r="AC14" s="6">
        <f>SUMIFS(UrbanPop!$I:$I,UrbanPop!$S:$S,AC$5,UrbanPop!$A:$A,$C14)/1000</f>
        <v>219.52</v>
      </c>
      <c r="AD14" s="6">
        <f>SUMIFS(UrbanPop!$I:$I,UrbanPop!$S:$S,AD$5,UrbanPop!$A:$A,$C14)/1000</f>
        <v>254.755</v>
      </c>
      <c r="AE14" s="6">
        <f>SUMIFS(UrbanPop!$I:$I,UrbanPop!$S:$S,AE$5,UrbanPop!$A:$A,$C14)/1000</f>
        <v>407.726</v>
      </c>
      <c r="AF14" s="6">
        <f>SUMIFS(UrbanPop!$I:$I,UrbanPop!$S:$S,AF$5,UrbanPop!$A:$A,$C14)/1000</f>
        <v>426.54399999999998</v>
      </c>
      <c r="AG14" s="5"/>
      <c r="AH14" s="7">
        <f>SUMIFS(UrbanPorc!$I:$I,UrbanPorc!$P:$P,AH$5,UrbanPorc!$A:$A,$C14)*100</f>
        <v>7.6207727193832397</v>
      </c>
      <c r="AI14" s="7">
        <f>SUMIFS(UrbanPorc!$I:$I,UrbanPorc!$P:$P,AI$5,UrbanPorc!$A:$A,$C14)*100</f>
        <v>9.2270493507385254</v>
      </c>
      <c r="AJ14" s="7">
        <f>SUMIFS(UrbanPorc!$I:$I,UrbanPorc!$P:$P,AJ$5,UrbanPorc!$A:$A,$C14)*100</f>
        <v>10.354728251695633</v>
      </c>
      <c r="AK14" s="7">
        <f>SUMIFS(UrbanPorc!$I:$I,UrbanPorc!$P:$P,AK$5,UrbanPorc!$A:$A,$C14)*100</f>
        <v>14.753827452659607</v>
      </c>
      <c r="AL14" s="7">
        <f>SUMIFS(UrbanPorc!$I:$I,UrbanPorc!$P:$P,AL$5,UrbanPorc!$A:$A,$C14)*100</f>
        <v>14.310421049594879</v>
      </c>
      <c r="AN14" s="6">
        <f>SUMIFS(SexoPop!$J:$J,SexoPop!$T:$T,AN$5,SexoPop!$A:$A,$C14,SexoPop!$B:$B,2)/1000</f>
        <v>85.313999999999993</v>
      </c>
      <c r="AO14" s="6">
        <f>SUMIFS(SexoPop!$J:$J,SexoPop!$T:$T,AO$5,SexoPop!$A:$A,$C14,SexoPop!$B:$B,2)/1000</f>
        <v>104.97499999999999</v>
      </c>
      <c r="AP14" s="6">
        <f>SUMIFS(SexoPop!$J:$J,SexoPop!$T:$T,AP$5,SexoPop!$A:$A,$C14,SexoPop!$B:$B,2)/1000</f>
        <v>143.09200000000001</v>
      </c>
      <c r="AQ14" s="6">
        <f>SUMIFS(SexoPop!$J:$J,SexoPop!$T:$T,AQ$5,SexoPop!$A:$A,$C14,SexoPop!$B:$B,2)/1000</f>
        <v>235.77099999999999</v>
      </c>
      <c r="AR14" s="6">
        <f>SUMIFS(SexoPop!$J:$J,SexoPop!$T:$T,AR$5,SexoPop!$A:$A,$C14,SexoPop!$B:$B,2)/1000</f>
        <v>237.601</v>
      </c>
      <c r="AS14" s="5"/>
      <c r="AT14" s="7">
        <f>SUMIFS(SexoPorc!$J:$J,SexoPorc!$Q:$Q,AT$5,SexoPorc!$A:$A,$C14,SexoPorc!$B:$B,2)*100</f>
        <v>6.7688301205635071</v>
      </c>
      <c r="AU14" s="7">
        <f>SUMIFS(SexoPorc!$J:$J,SexoPorc!$Q:$Q,AU$5,SexoPorc!$A:$A,$C14,SexoPorc!$B:$B,2)*100</f>
        <v>7.6399907469749451</v>
      </c>
      <c r="AV14" s="7">
        <f>SUMIFS(SexoPorc!$J:$J,SexoPorc!$Q:$Q,AV$5,SexoPorc!$A:$A,$C14,SexoPorc!$B:$B,2)*100</f>
        <v>9.9824897944927216</v>
      </c>
      <c r="AW14" s="7">
        <f>SUMIFS(SexoPorc!$J:$J,SexoPorc!$Q:$Q,AW$5,SexoPorc!$A:$A,$C14,SexoPorc!$B:$B,2)*100</f>
        <v>14.618285000324249</v>
      </c>
      <c r="AX14" s="7">
        <f>SUMIFS(SexoPorc!$J:$J,SexoPorc!$Q:$Q,AX$5,SexoPorc!$A:$A,$C14,SexoPorc!$B:$B,2)*100</f>
        <v>14.277550578117371</v>
      </c>
      <c r="AZ14" s="6">
        <f>SUMIFS(SexoPop!$J:$J,SexoPop!$T:$T,AZ$5,SexoPop!$A:$A,$C14,SexoPop!$B:$B,1)/1000</f>
        <v>132.58500000000001</v>
      </c>
      <c r="BA14" s="6">
        <f>SUMIFS(SexoPop!$J:$J,SexoPop!$T:$T,BA$5,SexoPop!$A:$A,$C14,SexoPop!$B:$B,1)/1000</f>
        <v>153.02799999999999</v>
      </c>
      <c r="BB14" s="6">
        <f>SUMIFS(SexoPop!$J:$J,SexoPop!$T:$T,BB$5,SexoPop!$A:$A,$C14,SexoPop!$B:$B,1)/1000</f>
        <v>172.44900000000001</v>
      </c>
      <c r="BC14" s="6">
        <f>SUMIFS(SexoPop!$J:$J,SexoPop!$T:$T,BC$5,SexoPop!$A:$A,$C14,SexoPop!$B:$B,1)/1000</f>
        <v>282.67099999999999</v>
      </c>
      <c r="BD14" s="6">
        <f>SUMIFS(SexoPop!$J:$J,SexoPop!$T:$T,BD$5,SexoPop!$A:$A,$C14,SexoPop!$B:$B,1)/1000</f>
        <v>282.93200000000002</v>
      </c>
      <c r="BE14" s="5"/>
      <c r="BF14" s="7">
        <f>SUMIFS(SexoPorc!$J:$J,SexoPorc!$Q:$Q,BF$5,SexoPorc!$A:$A,$C14,SexoPorc!$B:$B,1)*100</f>
        <v>10.766558349132538</v>
      </c>
      <c r="BG14" s="7">
        <f>SUMIFS(SexoPorc!$J:$J,SexoPorc!$Q:$Q,BG$5,SexoPorc!$A:$A,$C14,SexoPorc!$B:$B,1)*100</f>
        <v>11.533075571060181</v>
      </c>
      <c r="BH14" s="7">
        <f>SUMIFS(SexoPorc!$J:$J,SexoPorc!$Q:$Q,BH$5,SexoPorc!$A:$A,$C14,SexoPorc!$B:$B,1)*100</f>
        <v>12.51351535320282</v>
      </c>
      <c r="BI14" s="7">
        <f>SUMIFS(SexoPorc!$J:$J,SexoPorc!$Q:$Q,BI$5,SexoPorc!$A:$A,$C14,SexoPorc!$B:$B,1)*100</f>
        <v>18.528452515602112</v>
      </c>
      <c r="BJ14" s="7">
        <f>SUMIFS(SexoPorc!$J:$J,SexoPorc!$Q:$Q,BJ$5,SexoPorc!$A:$A,$C14,SexoPorc!$B:$B,1)*100</f>
        <v>17.308816313743591</v>
      </c>
    </row>
    <row r="15" spans="3:62" x14ac:dyDescent="0.25">
      <c r="C15" s="5" t="s">
        <v>9</v>
      </c>
      <c r="D15" s="6">
        <f>SUMIFS(EntPop!$I:$I,EntPop!$S:$S,D$5,EntPop!$A:$A,$C15)/1000</f>
        <v>1069.644</v>
      </c>
      <c r="E15" s="6">
        <f>SUMIFS(EntPop!$I:$I,EntPop!$S:$S,E$5,EntPop!$A:$A,$C15)/1000</f>
        <v>951.125</v>
      </c>
      <c r="F15" s="6">
        <f>SUMIFS(EntPop!$I:$I,EntPop!$S:$S,F$5,EntPop!$A:$A,$C15)/1000</f>
        <v>990.49400000000003</v>
      </c>
      <c r="G15" s="6">
        <f>SUMIFS(EntPop!$I:$I,EntPop!$S:$S,G$5,EntPop!$A:$A,$C15)/1000</f>
        <v>1421.8409999999999</v>
      </c>
      <c r="H15" s="6">
        <f>SUMIFS(EntPop!$I:$I,EntPop!$S:$S,H$5,EntPop!$A:$A,$C15)/1000</f>
        <v>1161.943</v>
      </c>
      <c r="I15" s="5"/>
      <c r="J15" s="7">
        <f>SUMIFS(EntPorc!$I:$I,EntPorc!$P:$P,V$5,EntPorc!$A:$A,$C15)*100</f>
        <v>15.987138450145721</v>
      </c>
      <c r="K15" s="7">
        <f>SUMIFS(EntPorc!$I:$I,EntPorc!$P:$P,W$5,EntPorc!$A:$A,$C15)*100</f>
        <v>14.768232405185699</v>
      </c>
      <c r="L15" s="7">
        <f>SUMIFS(EntPorc!$I:$I,EntPorc!$P:$P,X$5,EntPorc!$A:$A,$C15)*100</f>
        <v>15.922778844833374</v>
      </c>
      <c r="M15" s="7">
        <f>SUMIFS(EntPorc!$I:$I,EntPorc!$P:$P,Y$5,EntPorc!$A:$A,$C15)*100</f>
        <v>20.098280906677246</v>
      </c>
      <c r="N15" s="7">
        <f>SUMIFS(EntPorc!$I:$I,EntPorc!$P:$P,Z$5,EntPorc!$A:$A,$C15)*100</f>
        <v>15.488338470458984</v>
      </c>
      <c r="O15" s="5"/>
      <c r="P15" s="6">
        <f>SUMIFS(RuralPop!$I:$I,RuralPop!$S:$S,P$5,RuralPop!$A:$A,$C15)/1000</f>
        <v>2.17</v>
      </c>
      <c r="Q15" s="6">
        <f>SUMIFS(RuralPop!$I:$I,RuralPop!$S:$S,Q$5,RuralPop!$A:$A,$C15)/1000</f>
        <v>6.3440000000000003</v>
      </c>
      <c r="R15" s="6">
        <f>SUMIFS(RuralPop!$I:$I,RuralPop!$S:$S,R$5,RuralPop!$A:$A,$C15)/1000</f>
        <v>6.3170000000000002</v>
      </c>
      <c r="S15" s="6">
        <f>SUMIFS(RuralPop!$I:$I,RuralPop!$S:$S,S$5,RuralPop!$A:$A,$C15)/1000</f>
        <v>15.702</v>
      </c>
      <c r="T15" s="6">
        <f>SUMIFS(RuralPop!$I:$I,RuralPop!$S:$S,T$5,RuralPop!$A:$A,$C15)/1000</f>
        <v>11.065</v>
      </c>
      <c r="U15" s="5"/>
      <c r="V15" s="7">
        <f>SUMIFS(RuralPorc!$I:$I,RuralPorc!$P:$P,V$5,RuralPorc!$A:$A,$C15)*100</f>
        <v>10.097719728946686</v>
      </c>
      <c r="W15" s="7">
        <f>SUMIFS(RuralPorc!$I:$I,RuralPorc!$P:$P,W$5,RuralPorc!$A:$A,$C15)*100</f>
        <v>15.122765302658081</v>
      </c>
      <c r="X15" s="7">
        <f>SUMIFS(RuralPorc!$I:$I,RuralPorc!$P:$P,X$5,RuralPorc!$A:$A,$C15)*100</f>
        <v>29.119992256164551</v>
      </c>
      <c r="Y15" s="7">
        <f>SUMIFS(RuralPorc!$I:$I,RuralPorc!$P:$P,Y$5,RuralPorc!$A:$A,$C15)*100</f>
        <v>36.535820364952087</v>
      </c>
      <c r="Z15" s="7">
        <f>SUMIFS(RuralPorc!$I:$I,RuralPorc!$P:$P,Z$5,RuralPorc!$A:$A,$C15)*100</f>
        <v>22.707217931747437</v>
      </c>
      <c r="AA15" s="9"/>
      <c r="AB15" s="6">
        <f>SUMIFS(UrbanPop!$I:$I,UrbanPop!$S:$S,AB$5,UrbanPop!$A:$A,$C15)/1000</f>
        <v>1067.4739999999999</v>
      </c>
      <c r="AC15" s="6">
        <f>SUMIFS(UrbanPop!$I:$I,UrbanPop!$S:$S,AC$5,UrbanPop!$A:$A,$C15)/1000</f>
        <v>944.78099999999995</v>
      </c>
      <c r="AD15" s="6">
        <f>SUMIFS(UrbanPop!$I:$I,UrbanPop!$S:$S,AD$5,UrbanPop!$A:$A,$C15)/1000</f>
        <v>984.17700000000002</v>
      </c>
      <c r="AE15" s="6">
        <f>SUMIFS(UrbanPop!$I:$I,UrbanPop!$S:$S,AE$5,UrbanPop!$A:$A,$C15)/1000</f>
        <v>1406.1389999999999</v>
      </c>
      <c r="AF15" s="6">
        <f>SUMIFS(UrbanPop!$I:$I,UrbanPop!$S:$S,AF$5,UrbanPop!$A:$A,$C15)/1000</f>
        <v>1150.8779999999999</v>
      </c>
      <c r="AG15" s="5"/>
      <c r="AH15" s="7">
        <f>SUMIFS(UrbanPorc!$I:$I,UrbanPorc!$P:$P,AH$5,UrbanPorc!$A:$A,$C15)*100</f>
        <v>16.006116569042206</v>
      </c>
      <c r="AI15" s="7">
        <f>SUMIFS(UrbanPorc!$I:$I,UrbanPorc!$P:$P,AI$5,UrbanPorc!$A:$A,$C15)*100</f>
        <v>14.765907824039459</v>
      </c>
      <c r="AJ15" s="7">
        <f>SUMIFS(UrbanPorc!$I:$I,UrbanPorc!$P:$P,AJ$5,UrbanPorc!$A:$A,$C15)*100</f>
        <v>15.876595675945282</v>
      </c>
      <c r="AK15" s="7">
        <f>SUMIFS(UrbanPorc!$I:$I,UrbanPorc!$P:$P,AK$5,UrbanPorc!$A:$A,$C15)*100</f>
        <v>19.997812807559967</v>
      </c>
      <c r="AL15" s="7">
        <f>SUMIFS(UrbanPorc!$I:$I,UrbanPorc!$P:$P,AL$5,UrbanPorc!$A:$A,$C15)*100</f>
        <v>15.441142022609711</v>
      </c>
      <c r="AN15" s="6">
        <f>SUMIFS(SexoPop!$J:$J,SexoPop!$T:$T,AN$5,SexoPop!$A:$A,$C15,SexoPop!$B:$B,2)/1000</f>
        <v>521.55799999999999</v>
      </c>
      <c r="AO15" s="6">
        <f>SUMIFS(SexoPop!$J:$J,SexoPop!$T:$T,AO$5,SexoPop!$A:$A,$C15,SexoPop!$B:$B,2)/1000</f>
        <v>405.827</v>
      </c>
      <c r="AP15" s="6">
        <f>SUMIFS(SexoPop!$J:$J,SexoPop!$T:$T,AP$5,SexoPop!$A:$A,$C15,SexoPop!$B:$B,2)/1000</f>
        <v>474.76299999999998</v>
      </c>
      <c r="AQ15" s="6">
        <f>SUMIFS(SexoPop!$J:$J,SexoPop!$T:$T,AQ$5,SexoPop!$A:$A,$C15,SexoPop!$B:$B,2)/1000</f>
        <v>671.67200000000003</v>
      </c>
      <c r="AR15" s="6">
        <f>SUMIFS(SexoPop!$J:$J,SexoPop!$T:$T,AR$5,SexoPop!$A:$A,$C15,SexoPop!$B:$B,2)/1000</f>
        <v>543.17399999999998</v>
      </c>
      <c r="AS15" s="5"/>
      <c r="AT15" s="7">
        <f>SUMIFS(SexoPorc!$J:$J,SexoPorc!$Q:$Q,AT$5,SexoPorc!$A:$A,$C15,SexoPorc!$B:$B,2)*100</f>
        <v>14.562715590000153</v>
      </c>
      <c r="AU15" s="7">
        <f>SUMIFS(SexoPorc!$J:$J,SexoPorc!$Q:$Q,AU$5,SexoPorc!$A:$A,$C15,SexoPorc!$B:$B,2)*100</f>
        <v>12.200615555047989</v>
      </c>
      <c r="AV15" s="7">
        <f>SUMIFS(SexoPorc!$J:$J,SexoPorc!$Q:$Q,AV$5,SexoPorc!$A:$A,$C15,SexoPorc!$B:$B,2)*100</f>
        <v>14.515665173530579</v>
      </c>
      <c r="AW15" s="7">
        <f>SUMIFS(SexoPorc!$J:$J,SexoPorc!$Q:$Q,AW$5,SexoPorc!$A:$A,$C15,SexoPorc!$B:$B,2)*100</f>
        <v>17.644274234771729</v>
      </c>
      <c r="AX15" s="7">
        <f>SUMIFS(SexoPorc!$J:$J,SexoPorc!$Q:$Q,AX$5,SexoPorc!$A:$A,$C15,SexoPorc!$B:$B,2)*100</f>
        <v>13.551491498947144</v>
      </c>
      <c r="AZ15" s="6">
        <f>SUMIFS(SexoPop!$J:$J,SexoPop!$T:$T,AZ$5,SexoPop!$A:$A,$C15,SexoPop!$B:$B,1)/1000</f>
        <v>548.08600000000001</v>
      </c>
      <c r="BA15" s="6">
        <f>SUMIFS(SexoPop!$J:$J,SexoPop!$T:$T,BA$5,SexoPop!$A:$A,$C15,SexoPop!$B:$B,1)/1000</f>
        <v>545.298</v>
      </c>
      <c r="BB15" s="6">
        <f>SUMIFS(SexoPop!$J:$J,SexoPop!$T:$T,BB$5,SexoPop!$A:$A,$C15,SexoPop!$B:$B,1)/1000</f>
        <v>515.73099999999999</v>
      </c>
      <c r="BC15" s="6">
        <f>SUMIFS(SexoPop!$J:$J,SexoPop!$T:$T,BC$5,SexoPop!$A:$A,$C15,SexoPop!$B:$B,1)/1000</f>
        <v>750.16899999999998</v>
      </c>
      <c r="BD15" s="6">
        <f>SUMIFS(SexoPop!$J:$J,SexoPop!$T:$T,BD$5,SexoPop!$A:$A,$C15,SexoPop!$B:$B,1)/1000</f>
        <v>618.76900000000001</v>
      </c>
      <c r="BE15" s="5"/>
      <c r="BF15" s="7">
        <f>SUMIFS(SexoPorc!$J:$J,SexoPorc!$Q:$Q,BF$5,SexoPorc!$A:$A,$C15,SexoPorc!$B:$B,1)*100</f>
        <v>17.627923190593719</v>
      </c>
      <c r="BG15" s="7">
        <f>SUMIFS(SexoPorc!$J:$J,SexoPorc!$Q:$Q,BG$5,SexoPorc!$A:$A,$C15,SexoPorc!$B:$B,1)*100</f>
        <v>17.510832846164703</v>
      </c>
      <c r="BH15" s="7">
        <f>SUMIFS(SexoPorc!$J:$J,SexoPorc!$Q:$Q,BH$5,SexoPorc!$A:$A,$C15,SexoPorc!$B:$B,1)*100</f>
        <v>17.482905089855194</v>
      </c>
      <c r="BI15" s="7">
        <f>SUMIFS(SexoPorc!$J:$J,SexoPorc!$Q:$Q,BI$5,SexoPorc!$A:$A,$C15,SexoPorc!$B:$B,1)*100</f>
        <v>22.957102954387665</v>
      </c>
      <c r="BJ15" s="7">
        <f>SUMIFS(SexoPorc!$J:$J,SexoPorc!$Q:$Q,BJ$5,SexoPorc!$A:$A,$C15,SexoPorc!$B:$B,1)*100</f>
        <v>17.71034449338913</v>
      </c>
    </row>
    <row r="16" spans="3:62" x14ac:dyDescent="0.25">
      <c r="C16" s="5" t="s">
        <v>10</v>
      </c>
      <c r="D16" s="6">
        <f>SUMIFS(EntPop!$I:$I,EntPop!$S:$S,D$5,EntPop!$A:$A,$C16)/1000</f>
        <v>120.03700000000001</v>
      </c>
      <c r="E16" s="6">
        <f>SUMIFS(EntPop!$I:$I,EntPop!$S:$S,E$5,EntPop!$A:$A,$C16)/1000</f>
        <v>107.527</v>
      </c>
      <c r="F16" s="6">
        <f>SUMIFS(EntPop!$I:$I,EntPop!$S:$S,F$5,EntPop!$A:$A,$C16)/1000</f>
        <v>165.53899999999999</v>
      </c>
      <c r="G16" s="6">
        <f>SUMIFS(EntPop!$I:$I,EntPop!$S:$S,G$5,EntPop!$A:$A,$C16)/1000</f>
        <v>248.95599999999999</v>
      </c>
      <c r="H16" s="6">
        <f>SUMIFS(EntPop!$I:$I,EntPop!$S:$S,H$5,EntPop!$A:$A,$C16)/1000</f>
        <v>280.88099999999997</v>
      </c>
      <c r="I16" s="5"/>
      <c r="J16" s="7">
        <f>SUMIFS(EntPorc!$I:$I,EntPorc!$P:$P,V$5,EntPorc!$A:$A,$C16)*100</f>
        <v>10.91960221529007</v>
      </c>
      <c r="K16" s="7">
        <f>SUMIFS(EntPorc!$I:$I,EntPorc!$P:$P,W$5,EntPorc!$A:$A,$C16)*100</f>
        <v>9.8104372620582581</v>
      </c>
      <c r="L16" s="7">
        <f>SUMIFS(EntPorc!$I:$I,EntPorc!$P:$P,X$5,EntPorc!$A:$A,$C16)*100</f>
        <v>14.60040956735611</v>
      </c>
      <c r="M16" s="7">
        <f>SUMIFS(EntPorc!$I:$I,EntPorc!$P:$P,Y$5,EntPorc!$A:$A,$C16)*100</f>
        <v>20.283183455467224</v>
      </c>
      <c r="N16" s="7">
        <f>SUMIFS(EntPorc!$I:$I,EntPorc!$P:$P,Z$5,EntPorc!$A:$A,$C16)*100</f>
        <v>20.530225336551666</v>
      </c>
      <c r="O16" s="5"/>
      <c r="P16" s="6">
        <f>SUMIFS(RuralPop!$I:$I,RuralPop!$S:$S,P$5,RuralPop!$A:$A,$C16)/1000</f>
        <v>53.709000000000003</v>
      </c>
      <c r="Q16" s="6">
        <f>SUMIFS(RuralPop!$I:$I,RuralPop!$S:$S,Q$5,RuralPop!$A:$A,$C16)/1000</f>
        <v>37.67</v>
      </c>
      <c r="R16" s="6">
        <f>SUMIFS(RuralPop!$I:$I,RuralPop!$S:$S,R$5,RuralPop!$A:$A,$C16)/1000</f>
        <v>65.081999999999994</v>
      </c>
      <c r="S16" s="6">
        <f>SUMIFS(RuralPop!$I:$I,RuralPop!$S:$S,S$5,RuralPop!$A:$A,$C16)/1000</f>
        <v>100.256</v>
      </c>
      <c r="T16" s="6">
        <f>SUMIFS(RuralPop!$I:$I,RuralPop!$S:$S,T$5,RuralPop!$A:$A,$C16)/1000</f>
        <v>104.533</v>
      </c>
      <c r="U16" s="5"/>
      <c r="V16" s="7">
        <f>SUMIFS(RuralPorc!$I:$I,RuralPorc!$P:$P,V$5,RuralPorc!$A:$A,$C16)*100</f>
        <v>16.808329522609711</v>
      </c>
      <c r="W16" s="7">
        <f>SUMIFS(RuralPorc!$I:$I,RuralPorc!$P:$P,W$5,RuralPorc!$A:$A,$C16)*100</f>
        <v>12.625010311603546</v>
      </c>
      <c r="X16" s="7">
        <f>SUMIFS(RuralPorc!$I:$I,RuralPorc!$P:$P,X$5,RuralPorc!$A:$A,$C16)*100</f>
        <v>21.220707893371582</v>
      </c>
      <c r="Y16" s="7">
        <f>SUMIFS(RuralPorc!$I:$I,RuralPorc!$P:$P,Y$5,RuralPorc!$A:$A,$C16)*100</f>
        <v>30.357974767684937</v>
      </c>
      <c r="Z16" s="7">
        <f>SUMIFS(RuralPorc!$I:$I,RuralPorc!$P:$P,Z$5,RuralPorc!$A:$A,$C16)*100</f>
        <v>32.153412699699402</v>
      </c>
      <c r="AA16" s="9"/>
      <c r="AB16" s="6">
        <f>SUMIFS(UrbanPop!$I:$I,UrbanPop!$S:$S,AB$5,UrbanPop!$A:$A,$C16)/1000</f>
        <v>66.328000000000003</v>
      </c>
      <c r="AC16" s="6">
        <f>SUMIFS(UrbanPop!$I:$I,UrbanPop!$S:$S,AC$5,UrbanPop!$A:$A,$C16)/1000</f>
        <v>69.856999999999999</v>
      </c>
      <c r="AD16" s="6">
        <f>SUMIFS(UrbanPop!$I:$I,UrbanPop!$S:$S,AD$5,UrbanPop!$A:$A,$C16)/1000</f>
        <v>100.45699999999999</v>
      </c>
      <c r="AE16" s="6">
        <f>SUMIFS(UrbanPop!$I:$I,UrbanPop!$S:$S,AE$5,UrbanPop!$A:$A,$C16)/1000</f>
        <v>148.69999999999999</v>
      </c>
      <c r="AF16" s="6">
        <f>SUMIFS(UrbanPop!$I:$I,UrbanPop!$S:$S,AF$5,UrbanPop!$A:$A,$C16)/1000</f>
        <v>176.34800000000001</v>
      </c>
      <c r="AG16" s="5"/>
      <c r="AH16" s="7">
        <f>SUMIFS(UrbanPorc!$I:$I,UrbanPorc!$P:$P,AH$5,UrbanPorc!$A:$A,$C16)*100</f>
        <v>8.5064031183719635</v>
      </c>
      <c r="AI16" s="7">
        <f>SUMIFS(UrbanPorc!$I:$I,UrbanPorc!$P:$P,AI$5,UrbanPorc!$A:$A,$C16)*100</f>
        <v>8.7576203048229218</v>
      </c>
      <c r="AJ16" s="7">
        <f>SUMIFS(UrbanPorc!$I:$I,UrbanPorc!$P:$P,AJ$5,UrbanPorc!$A:$A,$C16)*100</f>
        <v>12.145601958036423</v>
      </c>
      <c r="AK16" s="7">
        <f>SUMIFS(UrbanPorc!$I:$I,UrbanPorc!$P:$P,AK$5,UrbanPorc!$A:$A,$C16)*100</f>
        <v>16.574616730213165</v>
      </c>
      <c r="AL16" s="7">
        <f>SUMIFS(UrbanPorc!$I:$I,UrbanPorc!$P:$P,AL$5,UrbanPorc!$A:$A,$C16)*100</f>
        <v>16.907328367233276</v>
      </c>
      <c r="AN16" s="6">
        <f>SUMIFS(SexoPop!$J:$J,SexoPop!$T:$T,AN$5,SexoPop!$A:$A,$C16,SexoPop!$B:$B,2)/1000</f>
        <v>51.692</v>
      </c>
      <c r="AO16" s="6">
        <f>SUMIFS(SexoPop!$J:$J,SexoPop!$T:$T,AO$5,SexoPop!$A:$A,$C16,SexoPop!$B:$B,2)/1000</f>
        <v>44.664000000000001</v>
      </c>
      <c r="AP16" s="6">
        <f>SUMIFS(SexoPop!$J:$J,SexoPop!$T:$T,AP$5,SexoPop!$A:$A,$C16,SexoPop!$B:$B,2)/1000</f>
        <v>72.896000000000001</v>
      </c>
      <c r="AQ16" s="6">
        <f>SUMIFS(SexoPop!$J:$J,SexoPop!$T:$T,AQ$5,SexoPop!$A:$A,$C16,SexoPop!$B:$B,2)/1000</f>
        <v>117.67400000000001</v>
      </c>
      <c r="AR16" s="6">
        <f>SUMIFS(SexoPop!$J:$J,SexoPop!$T:$T,AR$5,SexoPop!$A:$A,$C16,SexoPop!$B:$B,2)/1000</f>
        <v>127.596</v>
      </c>
      <c r="AS16" s="5"/>
      <c r="AT16" s="7">
        <f>SUMIFS(SexoPorc!$J:$J,SexoPorc!$Q:$Q,AT$5,SexoPorc!$A:$A,$C16,SexoPorc!$B:$B,2)*100</f>
        <v>9.1729901731014252</v>
      </c>
      <c r="AU16" s="7">
        <f>SUMIFS(SexoPorc!$J:$J,SexoPorc!$Q:$Q,AU$5,SexoPorc!$A:$A,$C16,SexoPorc!$B:$B,2)*100</f>
        <v>7.8801669180393219</v>
      </c>
      <c r="AV16" s="7">
        <f>SUMIFS(SexoPorc!$J:$J,SexoPorc!$Q:$Q,AV$5,SexoPorc!$A:$A,$C16,SexoPorc!$B:$B,2)*100</f>
        <v>12.509524822235107</v>
      </c>
      <c r="AW16" s="7">
        <f>SUMIFS(SexoPorc!$J:$J,SexoPorc!$Q:$Q,AW$5,SexoPorc!$A:$A,$C16,SexoPorc!$B:$B,2)*100</f>
        <v>18.360112607479095</v>
      </c>
      <c r="AX16" s="7">
        <f>SUMIFS(SexoPorc!$J:$J,SexoPorc!$Q:$Q,AX$5,SexoPorc!$A:$A,$C16,SexoPorc!$B:$B,2)*100</f>
        <v>18.263587355613708</v>
      </c>
      <c r="AZ16" s="6">
        <f>SUMIFS(SexoPop!$J:$J,SexoPop!$T:$T,AZ$5,SexoPop!$A:$A,$C16,SexoPop!$B:$B,1)/1000</f>
        <v>68.344999999999999</v>
      </c>
      <c r="BA16" s="6">
        <f>SUMIFS(SexoPop!$J:$J,SexoPop!$T:$T,BA$5,SexoPop!$A:$A,$C16,SexoPop!$B:$B,1)/1000</f>
        <v>62.863</v>
      </c>
      <c r="BB16" s="6">
        <f>SUMIFS(SexoPop!$J:$J,SexoPop!$T:$T,BB$5,SexoPop!$A:$A,$C16,SexoPop!$B:$B,1)/1000</f>
        <v>92.643000000000001</v>
      </c>
      <c r="BC16" s="6">
        <f>SUMIFS(SexoPop!$J:$J,SexoPop!$T:$T,BC$5,SexoPop!$A:$A,$C16,SexoPop!$B:$B,1)/1000</f>
        <v>131.28200000000001</v>
      </c>
      <c r="BD16" s="6">
        <f>SUMIFS(SexoPop!$J:$J,SexoPop!$T:$T,BD$5,SexoPop!$A:$A,$C16,SexoPop!$B:$B,1)/1000</f>
        <v>153.285</v>
      </c>
      <c r="BE16" s="5"/>
      <c r="BF16" s="7">
        <f>SUMIFS(SexoPorc!$J:$J,SexoPorc!$Q:$Q,BF$5,SexoPorc!$A:$A,$C16,SexoPorc!$B:$B,1)*100</f>
        <v>12.756739556789398</v>
      </c>
      <c r="BG16" s="7">
        <f>SUMIFS(SexoPorc!$J:$J,SexoPorc!$Q:$Q,BG$5,SexoPorc!$A:$A,$C16,SexoPorc!$B:$B,1)*100</f>
        <v>11.877594143152237</v>
      </c>
      <c r="BH16" s="7">
        <f>SUMIFS(SexoPorc!$J:$J,SexoPorc!$Q:$Q,BH$5,SexoPorc!$A:$A,$C16,SexoPorc!$B:$B,1)*100</f>
        <v>16.811384260654449</v>
      </c>
      <c r="BI16" s="7">
        <f>SUMIFS(SexoPorc!$J:$J,SexoPorc!$Q:$Q,BI$5,SexoPorc!$A:$A,$C16,SexoPorc!$B:$B,1)*100</f>
        <v>22.384774684906006</v>
      </c>
      <c r="BJ16" s="7">
        <f>SUMIFS(SexoPorc!$J:$J,SexoPorc!$Q:$Q,BJ$5,SexoPorc!$A:$A,$C16,SexoPorc!$B:$B,1)*100</f>
        <v>22.895513474941254</v>
      </c>
    </row>
    <row r="17" spans="3:62" x14ac:dyDescent="0.25">
      <c r="C17" s="5" t="s">
        <v>11</v>
      </c>
      <c r="D17" s="6">
        <f>SUMIFS(EntPop!$I:$I,EntPop!$S:$S,D$5,EntPop!$A:$A,$C17)/1000</f>
        <v>416.84699999999998</v>
      </c>
      <c r="E17" s="6">
        <f>SUMIFS(EntPop!$I:$I,EntPop!$S:$S,E$5,EntPop!$A:$A,$C17)/1000</f>
        <v>419.96199999999999</v>
      </c>
      <c r="F17" s="6">
        <f>SUMIFS(EntPop!$I:$I,EntPop!$S:$S,F$5,EntPop!$A:$A,$C17)/1000</f>
        <v>618.56200000000001</v>
      </c>
      <c r="G17" s="6">
        <f>SUMIFS(EntPop!$I:$I,EntPop!$S:$S,G$5,EntPop!$A:$A,$C17)/1000</f>
        <v>1003.266</v>
      </c>
      <c r="H17" s="6">
        <f>SUMIFS(EntPop!$I:$I,EntPop!$S:$S,H$5,EntPop!$A:$A,$C17)/1000</f>
        <v>1252.979</v>
      </c>
      <c r="I17" s="5"/>
      <c r="J17" s="7">
        <f>SUMIFS(EntPorc!$I:$I,EntPorc!$P:$P,V$5,EntPorc!$A:$A,$C17)*100</f>
        <v>11.56342476606369</v>
      </c>
      <c r="K17" s="7">
        <f>SUMIFS(EntPorc!$I:$I,EntPorc!$P:$P,W$5,EntPorc!$A:$A,$C17)*100</f>
        <v>11.817708611488342</v>
      </c>
      <c r="L17" s="7">
        <f>SUMIFS(EntPorc!$I:$I,EntPorc!$P:$P,X$5,EntPorc!$A:$A,$C17)*100</f>
        <v>17.426952719688416</v>
      </c>
      <c r="M17" s="7">
        <f>SUMIFS(EntPorc!$I:$I,EntPorc!$P:$P,Y$5,EntPorc!$A:$A,$C17)*100</f>
        <v>23.866090178489685</v>
      </c>
      <c r="N17" s="7">
        <f>SUMIFS(EntPorc!$I:$I,EntPorc!$P:$P,Z$5,EntPorc!$A:$A,$C17)*100</f>
        <v>26.78331732749939</v>
      </c>
      <c r="O17" s="5"/>
      <c r="P17" s="6">
        <f>SUMIFS(RuralPop!$I:$I,RuralPop!$S:$S,P$5,RuralPop!$A:$A,$C17)/1000</f>
        <v>117.697</v>
      </c>
      <c r="Q17" s="6">
        <f>SUMIFS(RuralPop!$I:$I,RuralPop!$S:$S,Q$5,RuralPop!$A:$A,$C17)/1000</f>
        <v>127.2</v>
      </c>
      <c r="R17" s="6">
        <f>SUMIFS(RuralPop!$I:$I,RuralPop!$S:$S,R$5,RuralPop!$A:$A,$C17)/1000</f>
        <v>237.35</v>
      </c>
      <c r="S17" s="6">
        <f>SUMIFS(RuralPop!$I:$I,RuralPop!$S:$S,S$5,RuralPop!$A:$A,$C17)/1000</f>
        <v>440.93200000000002</v>
      </c>
      <c r="T17" s="6">
        <f>SUMIFS(RuralPop!$I:$I,RuralPop!$S:$S,T$5,RuralPop!$A:$A,$C17)/1000</f>
        <v>496.46699999999998</v>
      </c>
      <c r="U17" s="5"/>
      <c r="V17" s="7">
        <f>SUMIFS(RuralPorc!$I:$I,RuralPorc!$P:$P,V$5,RuralPorc!$A:$A,$C17)*100</f>
        <v>11.40933632850647</v>
      </c>
      <c r="W17" s="7">
        <f>SUMIFS(RuralPorc!$I:$I,RuralPorc!$P:$P,W$5,RuralPorc!$A:$A,$C17)*100</f>
        <v>12.385661154985428</v>
      </c>
      <c r="X17" s="7">
        <f>SUMIFS(RuralPorc!$I:$I,RuralPorc!$P:$P,X$5,RuralPorc!$A:$A,$C17)*100</f>
        <v>22.180750966072083</v>
      </c>
      <c r="Y17" s="7">
        <f>SUMIFS(RuralPorc!$I:$I,RuralPorc!$P:$P,Y$5,RuralPorc!$A:$A,$C17)*100</f>
        <v>35.69614589214325</v>
      </c>
      <c r="Z17" s="7">
        <f>SUMIFS(RuralPorc!$I:$I,RuralPorc!$P:$P,Z$5,RuralPorc!$A:$A,$C17)*100</f>
        <v>42.199608683586121</v>
      </c>
      <c r="AA17" s="9"/>
      <c r="AB17" s="6">
        <f>SUMIFS(UrbanPop!$I:$I,UrbanPop!$S:$S,AB$5,UrbanPop!$A:$A,$C17)/1000</f>
        <v>299.14999999999998</v>
      </c>
      <c r="AC17" s="6">
        <f>SUMIFS(UrbanPop!$I:$I,UrbanPop!$S:$S,AC$5,UrbanPop!$A:$A,$C17)/1000</f>
        <v>292.762</v>
      </c>
      <c r="AD17" s="6">
        <f>SUMIFS(UrbanPop!$I:$I,UrbanPop!$S:$S,AD$5,UrbanPop!$A:$A,$C17)/1000</f>
        <v>381.21199999999999</v>
      </c>
      <c r="AE17" s="6">
        <f>SUMIFS(UrbanPop!$I:$I,UrbanPop!$S:$S,AE$5,UrbanPop!$A:$A,$C17)/1000</f>
        <v>562.33399999999995</v>
      </c>
      <c r="AF17" s="6">
        <f>SUMIFS(UrbanPop!$I:$I,UrbanPop!$S:$S,AF$5,UrbanPop!$A:$A,$C17)/1000</f>
        <v>756.51199999999994</v>
      </c>
      <c r="AG17" s="5"/>
      <c r="AH17" s="7">
        <f>SUMIFS(UrbanPorc!$I:$I,UrbanPorc!$P:$P,AH$5,UrbanPorc!$A:$A,$C17)*100</f>
        <v>11.625196039676666</v>
      </c>
      <c r="AI17" s="7">
        <f>SUMIFS(UrbanPorc!$I:$I,UrbanPorc!$P:$P,AI$5,UrbanPorc!$A:$A,$C17)*100</f>
        <v>11.586857587099075</v>
      </c>
      <c r="AJ17" s="7">
        <f>SUMIFS(UrbanPorc!$I:$I,UrbanPorc!$P:$P,AJ$5,UrbanPorc!$A:$A,$C17)*100</f>
        <v>15.375269949436188</v>
      </c>
      <c r="AK17" s="7">
        <f>SUMIFS(UrbanPorc!$I:$I,UrbanPorc!$P:$P,AK$5,UrbanPorc!$A:$A,$C17)*100</f>
        <v>18.943417072296143</v>
      </c>
      <c r="AL17" s="7">
        <f>SUMIFS(UrbanPorc!$I:$I,UrbanPorc!$P:$P,AL$5,UrbanPorc!$A:$A,$C17)*100</f>
        <v>21.60392552614212</v>
      </c>
      <c r="AN17" s="6">
        <f>SUMIFS(SexoPop!$J:$J,SexoPop!$T:$T,AN$5,SexoPop!$A:$A,$C17,SexoPop!$B:$B,2)/1000</f>
        <v>193.999</v>
      </c>
      <c r="AO17" s="6">
        <f>SUMIFS(SexoPop!$J:$J,SexoPop!$T:$T,AO$5,SexoPop!$A:$A,$C17,SexoPop!$B:$B,2)/1000</f>
        <v>189.958</v>
      </c>
      <c r="AP17" s="6">
        <f>SUMIFS(SexoPop!$J:$J,SexoPop!$T:$T,AP$5,SexoPop!$A:$A,$C17,SexoPop!$B:$B,2)/1000</f>
        <v>285.65499999999997</v>
      </c>
      <c r="AQ17" s="6">
        <f>SUMIFS(SexoPop!$J:$J,SexoPop!$T:$T,AQ$5,SexoPop!$A:$A,$C17,SexoPop!$B:$B,2)/1000</f>
        <v>470.834</v>
      </c>
      <c r="AR17" s="6">
        <f>SUMIFS(SexoPop!$J:$J,SexoPop!$T:$T,AR$5,SexoPop!$A:$A,$C17,SexoPop!$B:$B,2)/1000</f>
        <v>628.86300000000006</v>
      </c>
      <c r="AS17" s="5"/>
      <c r="AT17" s="7">
        <f>SUMIFS(SexoPorc!$J:$J,SexoPorc!$Q:$Q,AT$5,SexoPorc!$A:$A,$C17,SexoPorc!$B:$B,2)*100</f>
        <v>10.346850752830505</v>
      </c>
      <c r="AU17" s="7">
        <f>SUMIFS(SexoPorc!$J:$J,SexoPorc!$Q:$Q,AU$5,SexoPorc!$A:$A,$C17,SexoPorc!$B:$B,2)*100</f>
        <v>10.433045029640198</v>
      </c>
      <c r="AV17" s="7">
        <f>SUMIFS(SexoPorc!$J:$J,SexoPorc!$Q:$Q,AV$5,SexoPorc!$A:$A,$C17,SexoPorc!$B:$B,2)*100</f>
        <v>15.660472214221954</v>
      </c>
      <c r="AW17" s="7">
        <f>SUMIFS(SexoPorc!$J:$J,SexoPorc!$Q:$Q,AW$5,SexoPorc!$A:$A,$C17,SexoPorc!$B:$B,2)*100</f>
        <v>21.662330627441406</v>
      </c>
      <c r="AX17" s="7">
        <f>SUMIFS(SexoPorc!$J:$J,SexoPorc!$Q:$Q,AX$5,SexoPorc!$A:$A,$C17,SexoPorc!$B:$B,2)*100</f>
        <v>25.838497281074524</v>
      </c>
      <c r="AZ17" s="6">
        <f>SUMIFS(SexoPop!$J:$J,SexoPop!$T:$T,AZ$5,SexoPop!$A:$A,$C17,SexoPop!$B:$B,1)/1000</f>
        <v>222.84800000000001</v>
      </c>
      <c r="BA17" s="6">
        <f>SUMIFS(SexoPop!$J:$J,SexoPop!$T:$T,BA$5,SexoPop!$A:$A,$C17,SexoPop!$B:$B,1)/1000</f>
        <v>230.00399999999999</v>
      </c>
      <c r="BB17" s="6">
        <f>SUMIFS(SexoPop!$J:$J,SexoPop!$T:$T,BB$5,SexoPop!$A:$A,$C17,SexoPop!$B:$B,1)/1000</f>
        <v>332.90699999999998</v>
      </c>
      <c r="BC17" s="6">
        <f>SUMIFS(SexoPop!$J:$J,SexoPop!$T:$T,BC$5,SexoPop!$A:$A,$C17,SexoPop!$B:$B,1)/1000</f>
        <v>532.43200000000002</v>
      </c>
      <c r="BD17" s="6">
        <f>SUMIFS(SexoPop!$J:$J,SexoPop!$T:$T,BD$5,SexoPop!$A:$A,$C17,SexoPop!$B:$B,1)/1000</f>
        <v>624.11599999999999</v>
      </c>
      <c r="BE17" s="5"/>
      <c r="BF17" s="7">
        <f>SUMIFS(SexoPorc!$J:$J,SexoPorc!$Q:$Q,BF$5,SexoPorc!$A:$A,$C17,SexoPorc!$B:$B,1)*100</f>
        <v>12.881997227668762</v>
      </c>
      <c r="BG17" s="7">
        <f>SUMIFS(SexoPorc!$J:$J,SexoPorc!$Q:$Q,BG$5,SexoPorc!$A:$A,$C17,SexoPorc!$B:$B,1)*100</f>
        <v>13.272526860237122</v>
      </c>
      <c r="BH17" s="7">
        <f>SUMIFS(SexoPorc!$J:$J,SexoPorc!$Q:$Q,BH$5,SexoPorc!$A:$A,$C17,SexoPorc!$B:$B,1)*100</f>
        <v>19.294425845146179</v>
      </c>
      <c r="BI17" s="7">
        <f>SUMIFS(SexoPorc!$J:$J,SexoPorc!$Q:$Q,BI$5,SexoPorc!$A:$A,$C17,SexoPorc!$B:$B,1)*100</f>
        <v>26.225399971008301</v>
      </c>
      <c r="BJ17" s="7">
        <f>SUMIFS(SexoPorc!$J:$J,SexoPorc!$Q:$Q,BJ$5,SexoPorc!$A:$A,$C17,SexoPorc!$B:$B,1)*100</f>
        <v>27.807885408401489</v>
      </c>
    </row>
    <row r="18" spans="3:62" x14ac:dyDescent="0.25">
      <c r="C18" s="5" t="s">
        <v>12</v>
      </c>
      <c r="D18" s="6">
        <f>SUMIFS(EntPop!$I:$I,EntPop!$S:$S,D$5,EntPop!$A:$A,$C18)/1000</f>
        <v>131.20699999999999</v>
      </c>
      <c r="E18" s="6">
        <f>SUMIFS(EntPop!$I:$I,EntPop!$S:$S,E$5,EntPop!$A:$A,$C18)/1000</f>
        <v>141.65600000000001</v>
      </c>
      <c r="F18" s="6">
        <f>SUMIFS(EntPop!$I:$I,EntPop!$S:$S,F$5,EntPop!$A:$A,$C18)/1000</f>
        <v>280.63</v>
      </c>
      <c r="G18" s="6">
        <f>SUMIFS(EntPop!$I:$I,EntPop!$S:$S,G$5,EntPop!$A:$A,$C18)/1000</f>
        <v>542.17899999999997</v>
      </c>
      <c r="H18" s="6">
        <f>SUMIFS(EntPop!$I:$I,EntPop!$S:$S,H$5,EntPop!$A:$A,$C18)/1000</f>
        <v>448.47800000000001</v>
      </c>
      <c r="I18" s="5"/>
      <c r="J18" s="7">
        <f>SUMIFS(EntPorc!$I:$I,EntPorc!$P:$P,V$5,EntPorc!$A:$A,$C18)*100</f>
        <v>11.401659995317459</v>
      </c>
      <c r="K18" s="7">
        <f>SUMIFS(EntPorc!$I:$I,EntPorc!$P:$P,W$5,EntPorc!$A:$A,$C18)*100</f>
        <v>12.592080235481262</v>
      </c>
      <c r="L18" s="7">
        <f>SUMIFS(EntPorc!$I:$I,EntPorc!$P:$P,X$5,EntPorc!$A:$A,$C18)*100</f>
        <v>23.473389446735382</v>
      </c>
      <c r="M18" s="7">
        <f>SUMIFS(EntPorc!$I:$I,EntPorc!$P:$P,Y$5,EntPorc!$A:$A,$C18)*100</f>
        <v>37.978726625442505</v>
      </c>
      <c r="N18" s="7">
        <f>SUMIFS(EntPorc!$I:$I,EntPorc!$P:$P,Z$5,EntPorc!$A:$A,$C18)*100</f>
        <v>29.670014977455139</v>
      </c>
      <c r="O18" s="5"/>
      <c r="P18" s="6">
        <f>SUMIFS(RuralPop!$I:$I,RuralPop!$S:$S,P$5,RuralPop!$A:$A,$C18)/1000</f>
        <v>49.838999999999999</v>
      </c>
      <c r="Q18" s="6">
        <f>SUMIFS(RuralPop!$I:$I,RuralPop!$S:$S,Q$5,RuralPop!$A:$A,$C18)/1000</f>
        <v>48.392000000000003</v>
      </c>
      <c r="R18" s="6">
        <f>SUMIFS(RuralPop!$I:$I,RuralPop!$S:$S,R$5,RuralPop!$A:$A,$C18)/1000</f>
        <v>124.482</v>
      </c>
      <c r="S18" s="6">
        <f>SUMIFS(RuralPop!$I:$I,RuralPop!$S:$S,S$5,RuralPop!$A:$A,$C18)/1000</f>
        <v>275.35300000000001</v>
      </c>
      <c r="T18" s="6">
        <f>SUMIFS(RuralPop!$I:$I,RuralPop!$S:$S,T$5,RuralPop!$A:$A,$C18)/1000</f>
        <v>179.25399999999999</v>
      </c>
      <c r="U18" s="5"/>
      <c r="V18" s="7">
        <f>SUMIFS(RuralPorc!$I:$I,RuralPorc!$P:$P,V$5,RuralPorc!$A:$A,$C18)*100</f>
        <v>13.716979324817657</v>
      </c>
      <c r="W18" s="7">
        <f>SUMIFS(RuralPorc!$I:$I,RuralPorc!$P:$P,W$5,RuralPorc!$A:$A,$C18)*100</f>
        <v>15.653495490550995</v>
      </c>
      <c r="X18" s="7">
        <f>SUMIFS(RuralPorc!$I:$I,RuralPorc!$P:$P,X$5,RuralPorc!$A:$A,$C18)*100</f>
        <v>30.894199013710022</v>
      </c>
      <c r="Y18" s="7">
        <f>SUMIFS(RuralPorc!$I:$I,RuralPorc!$P:$P,Y$5,RuralPorc!$A:$A,$C18)*100</f>
        <v>56.808483600616455</v>
      </c>
      <c r="Z18" s="7">
        <f>SUMIFS(RuralPorc!$I:$I,RuralPorc!$P:$P,Z$5,RuralPorc!$A:$A,$C18)*100</f>
        <v>37.798559665679932</v>
      </c>
      <c r="AA18" s="9"/>
      <c r="AB18" s="6">
        <f>SUMIFS(UrbanPop!$I:$I,UrbanPop!$S:$S,AB$5,UrbanPop!$A:$A,$C18)/1000</f>
        <v>81.367999999999995</v>
      </c>
      <c r="AC18" s="6">
        <f>SUMIFS(UrbanPop!$I:$I,UrbanPop!$S:$S,AC$5,UrbanPop!$A:$A,$C18)/1000</f>
        <v>93.263999999999996</v>
      </c>
      <c r="AD18" s="6">
        <f>SUMIFS(UrbanPop!$I:$I,UrbanPop!$S:$S,AD$5,UrbanPop!$A:$A,$C18)/1000</f>
        <v>156.148</v>
      </c>
      <c r="AE18" s="6">
        <f>SUMIFS(UrbanPop!$I:$I,UrbanPop!$S:$S,AE$5,UrbanPop!$A:$A,$C18)/1000</f>
        <v>266.82600000000002</v>
      </c>
      <c r="AF18" s="6">
        <f>SUMIFS(UrbanPop!$I:$I,UrbanPop!$S:$S,AF$5,UrbanPop!$A:$A,$C18)/1000</f>
        <v>269.22399999999999</v>
      </c>
      <c r="AG18" s="5"/>
      <c r="AH18" s="7">
        <f>SUMIFS(UrbanPorc!$I:$I,UrbanPorc!$P:$P,AH$5,UrbanPorc!$A:$A,$C18)*100</f>
        <v>10.33332347869873</v>
      </c>
      <c r="AI18" s="7">
        <f>SUMIFS(UrbanPorc!$I:$I,UrbanPorc!$P:$P,AI$5,UrbanPorc!$A:$A,$C18)*100</f>
        <v>11.431989818811417</v>
      </c>
      <c r="AJ18" s="7">
        <f>SUMIFS(UrbanPorc!$I:$I,UrbanPorc!$P:$P,AJ$5,UrbanPorc!$A:$A,$C18)*100</f>
        <v>19.700880348682404</v>
      </c>
      <c r="AK18" s="7">
        <f>SUMIFS(UrbanPorc!$I:$I,UrbanPorc!$P:$P,AK$5,UrbanPorc!$A:$A,$C18)*100</f>
        <v>28.298979997634888</v>
      </c>
      <c r="AL18" s="7">
        <f>SUMIFS(UrbanPorc!$I:$I,UrbanPorc!$P:$P,AL$5,UrbanPorc!$A:$A,$C18)*100</f>
        <v>25.953853130340576</v>
      </c>
      <c r="AN18" s="6">
        <f>SUMIFS(SexoPop!$J:$J,SexoPop!$T:$T,AN$5,SexoPop!$A:$A,$C18,SexoPop!$B:$B,2)/1000</f>
        <v>53.106000000000002</v>
      </c>
      <c r="AO18" s="6">
        <f>SUMIFS(SexoPop!$J:$J,SexoPop!$T:$T,AO$5,SexoPop!$A:$A,$C18,SexoPop!$B:$B,2)/1000</f>
        <v>59.18</v>
      </c>
      <c r="AP18" s="6">
        <f>SUMIFS(SexoPop!$J:$J,SexoPop!$T:$T,AP$5,SexoPop!$A:$A,$C18,SexoPop!$B:$B,2)/1000</f>
        <v>130.13300000000001</v>
      </c>
      <c r="AQ18" s="6">
        <f>SUMIFS(SexoPop!$J:$J,SexoPop!$T:$T,AQ$5,SexoPop!$A:$A,$C18,SexoPop!$B:$B,2)/1000</f>
        <v>253.67500000000001</v>
      </c>
      <c r="AR18" s="6">
        <f>SUMIFS(SexoPop!$J:$J,SexoPop!$T:$T,AR$5,SexoPop!$A:$A,$C18,SexoPop!$B:$B,2)/1000</f>
        <v>213.1</v>
      </c>
      <c r="AS18" s="5"/>
      <c r="AT18" s="7">
        <f>SUMIFS(SexoPorc!$J:$J,SexoPorc!$Q:$Q,AT$5,SexoPorc!$A:$A,$C18,SexoPorc!$B:$B,2)*100</f>
        <v>8.8289275765419006</v>
      </c>
      <c r="AU18" s="7">
        <f>SUMIFS(SexoPorc!$J:$J,SexoPorc!$Q:$Q,AU$5,SexoPorc!$A:$A,$C18,SexoPorc!$B:$B,2)*100</f>
        <v>10.138127207756042</v>
      </c>
      <c r="AV18" s="7">
        <f>SUMIFS(SexoPorc!$J:$J,SexoPorc!$Q:$Q,AV$5,SexoPorc!$A:$A,$C18,SexoPorc!$B:$B,2)*100</f>
        <v>21.12644761800766</v>
      </c>
      <c r="AW18" s="7">
        <f>SUMIFS(SexoPorc!$J:$J,SexoPorc!$Q:$Q,AW$5,SexoPorc!$A:$A,$C18,SexoPorc!$B:$B,2)*100</f>
        <v>34.391340613365173</v>
      </c>
      <c r="AX18" s="7">
        <f>SUMIFS(SexoPorc!$J:$J,SexoPorc!$Q:$Q,AX$5,SexoPorc!$A:$A,$C18,SexoPorc!$B:$B,2)*100</f>
        <v>26.8715500831604</v>
      </c>
      <c r="AZ18" s="6">
        <f>SUMIFS(SexoPop!$J:$J,SexoPop!$T:$T,AZ$5,SexoPop!$A:$A,$C18,SexoPop!$B:$B,1)/1000</f>
        <v>78.100999999999999</v>
      </c>
      <c r="BA18" s="6">
        <f>SUMIFS(SexoPop!$J:$J,SexoPop!$T:$T,BA$5,SexoPop!$A:$A,$C18,SexoPop!$B:$B,1)/1000</f>
        <v>82.475999999999999</v>
      </c>
      <c r="BB18" s="6">
        <f>SUMIFS(SexoPop!$J:$J,SexoPop!$T:$T,BB$5,SexoPop!$A:$A,$C18,SexoPop!$B:$B,1)/1000</f>
        <v>150.49700000000001</v>
      </c>
      <c r="BC18" s="6">
        <f>SUMIFS(SexoPop!$J:$J,SexoPop!$T:$T,BC$5,SexoPop!$A:$A,$C18,SexoPop!$B:$B,1)/1000</f>
        <v>288.50400000000002</v>
      </c>
      <c r="BD18" s="6">
        <f>SUMIFS(SexoPop!$J:$J,SexoPop!$T:$T,BD$5,SexoPop!$A:$A,$C18,SexoPop!$B:$B,1)/1000</f>
        <v>235.37799999999999</v>
      </c>
      <c r="BE18" s="5"/>
      <c r="BF18" s="7">
        <f>SUMIFS(SexoPorc!$J:$J,SexoPorc!$Q:$Q,BF$5,SexoPorc!$A:$A,$C18,SexoPorc!$B:$B,1)*100</f>
        <v>14.219027757644653</v>
      </c>
      <c r="BG18" s="7">
        <f>SUMIFS(SexoPorc!$J:$J,SexoPorc!$Q:$Q,BG$5,SexoPorc!$A:$A,$C18,SexoPorc!$B:$B,1)*100</f>
        <v>15.238791704177856</v>
      </c>
      <c r="BH18" s="7">
        <f>SUMIFS(SexoPorc!$J:$J,SexoPorc!$Q:$Q,BH$5,SexoPorc!$A:$A,$C18,SexoPorc!$B:$B,1)*100</f>
        <v>25.967815518379211</v>
      </c>
      <c r="BI18" s="7">
        <f>SUMIFS(SexoPorc!$J:$J,SexoPorc!$Q:$Q,BI$5,SexoPorc!$A:$A,$C18,SexoPorc!$B:$B,1)*100</f>
        <v>41.813808679580688</v>
      </c>
      <c r="BJ18" s="7">
        <f>SUMIFS(SexoPorc!$J:$J,SexoPorc!$Q:$Q,BJ$5,SexoPorc!$A:$A,$C18,SexoPorc!$B:$B,1)*100</f>
        <v>32.758679986000061</v>
      </c>
    </row>
    <row r="19" spans="3:62" x14ac:dyDescent="0.25">
      <c r="C19" s="5" t="s">
        <v>13</v>
      </c>
      <c r="D19" s="6">
        <f>SUMIFS(EntPop!$I:$I,EntPop!$S:$S,D$5,EntPop!$A:$A,$C19)/1000</f>
        <v>163.178</v>
      </c>
      <c r="E19" s="6">
        <f>SUMIFS(EntPop!$I:$I,EntPop!$S:$S,E$5,EntPop!$A:$A,$C19)/1000</f>
        <v>207.16</v>
      </c>
      <c r="F19" s="6">
        <f>SUMIFS(EntPop!$I:$I,EntPop!$S:$S,F$5,EntPop!$A:$A,$C19)/1000</f>
        <v>320.06599999999997</v>
      </c>
      <c r="G19" s="6">
        <f>SUMIFS(EntPop!$I:$I,EntPop!$S:$S,G$5,EntPop!$A:$A,$C19)/1000</f>
        <v>732.74900000000002</v>
      </c>
      <c r="H19" s="6">
        <f>SUMIFS(EntPop!$I:$I,EntPop!$S:$S,H$5,EntPop!$A:$A,$C19)/1000</f>
        <v>708.96600000000001</v>
      </c>
      <c r="I19" s="5"/>
      <c r="J19" s="7">
        <f>SUMIFS(EntPorc!$I:$I,EntPorc!$P:$P,V$5,EntPorc!$A:$A,$C19)*100</f>
        <v>12.8700852394104</v>
      </c>
      <c r="K19" s="7">
        <f>SUMIFS(EntPorc!$I:$I,EntPorc!$P:$P,W$5,EntPorc!$A:$A,$C19)*100</f>
        <v>13.582730293273926</v>
      </c>
      <c r="L19" s="7">
        <f>SUMIFS(EntPorc!$I:$I,EntPorc!$P:$P,X$5,EntPorc!$A:$A,$C19)*100</f>
        <v>20.999942719936371</v>
      </c>
      <c r="M19" s="7">
        <f>SUMIFS(EntPorc!$I:$I,EntPorc!$P:$P,Y$5,EntPorc!$A:$A,$C19)*100</f>
        <v>39.336463809013367</v>
      </c>
      <c r="N19" s="7">
        <f>SUMIFS(EntPorc!$I:$I,EntPorc!$P:$P,Z$5,EntPorc!$A:$A,$C19)*100</f>
        <v>33.929336071014404</v>
      </c>
      <c r="O19" s="5"/>
      <c r="P19" s="6">
        <f>SUMIFS(RuralPop!$I:$I,RuralPop!$S:$S,P$5,RuralPop!$A:$A,$C19)/1000</f>
        <v>63.920999999999999</v>
      </c>
      <c r="Q19" s="6">
        <f>SUMIFS(RuralPop!$I:$I,RuralPop!$S:$S,Q$5,RuralPop!$A:$A,$C19)/1000</f>
        <v>98.570999999999998</v>
      </c>
      <c r="R19" s="6">
        <f>SUMIFS(RuralPop!$I:$I,RuralPop!$S:$S,R$5,RuralPop!$A:$A,$C19)/1000</f>
        <v>171.905</v>
      </c>
      <c r="S19" s="6">
        <f>SUMIFS(RuralPop!$I:$I,RuralPop!$S:$S,S$5,RuralPop!$A:$A,$C19)/1000</f>
        <v>429.63799999999998</v>
      </c>
      <c r="T19" s="6">
        <f>SUMIFS(RuralPop!$I:$I,RuralPop!$S:$S,T$5,RuralPop!$A:$A,$C19)/1000</f>
        <v>395.202</v>
      </c>
      <c r="U19" s="5"/>
      <c r="V19" s="7">
        <f>SUMIFS(RuralPorc!$I:$I,RuralPorc!$P:$P,V$5,RuralPorc!$A:$A,$C19)*100</f>
        <v>11.642660200595856</v>
      </c>
      <c r="W19" s="7">
        <f>SUMIFS(RuralPorc!$I:$I,RuralPorc!$P:$P,W$5,RuralPorc!$A:$A,$C19)*100</f>
        <v>15.140311419963837</v>
      </c>
      <c r="X19" s="7">
        <f>SUMIFS(RuralPorc!$I:$I,RuralPorc!$P:$P,X$5,RuralPorc!$A:$A,$C19)*100</f>
        <v>27.119144797325134</v>
      </c>
      <c r="Y19" s="7">
        <f>SUMIFS(RuralPorc!$I:$I,RuralPorc!$P:$P,Y$5,RuralPorc!$A:$A,$C19)*100</f>
        <v>49.843326210975647</v>
      </c>
      <c r="Z19" s="7">
        <f>SUMIFS(RuralPorc!$I:$I,RuralPorc!$P:$P,Z$5,RuralPorc!$A:$A,$C19)*100</f>
        <v>42.779344320297241</v>
      </c>
      <c r="AA19" s="9"/>
      <c r="AB19" s="6">
        <f>SUMIFS(UrbanPop!$I:$I,UrbanPop!$S:$S,AB$5,UrbanPop!$A:$A,$C19)/1000</f>
        <v>99.257000000000005</v>
      </c>
      <c r="AC19" s="6">
        <f>SUMIFS(UrbanPop!$I:$I,UrbanPop!$S:$S,AC$5,UrbanPop!$A:$A,$C19)/1000</f>
        <v>108.589</v>
      </c>
      <c r="AD19" s="6">
        <f>SUMIFS(UrbanPop!$I:$I,UrbanPop!$S:$S,AD$5,UrbanPop!$A:$A,$C19)/1000</f>
        <v>148.161</v>
      </c>
      <c r="AE19" s="6">
        <f>SUMIFS(UrbanPop!$I:$I,UrbanPop!$S:$S,AE$5,UrbanPop!$A:$A,$C19)/1000</f>
        <v>303.11099999999999</v>
      </c>
      <c r="AF19" s="6">
        <f>SUMIFS(UrbanPop!$I:$I,UrbanPop!$S:$S,AF$5,UrbanPop!$A:$A,$C19)/1000</f>
        <v>313.76400000000001</v>
      </c>
      <c r="AG19" s="5"/>
      <c r="AH19" s="7">
        <f>SUMIFS(UrbanPorc!$I:$I,UrbanPorc!$P:$P,AH$5,UrbanPorc!$A:$A,$C19)*100</f>
        <v>13.807517290115356</v>
      </c>
      <c r="AI19" s="7">
        <f>SUMIFS(UrbanPorc!$I:$I,UrbanPorc!$P:$P,AI$5,UrbanPorc!$A:$A,$C19)*100</f>
        <v>12.422636896371841</v>
      </c>
      <c r="AJ19" s="7">
        <f>SUMIFS(UrbanPorc!$I:$I,UrbanPorc!$P:$P,AJ$5,UrbanPorc!$A:$A,$C19)*100</f>
        <v>16.642814874649048</v>
      </c>
      <c r="AK19" s="7">
        <f>SUMIFS(UrbanPorc!$I:$I,UrbanPorc!$P:$P,AK$5,UrbanPorc!$A:$A,$C19)*100</f>
        <v>30.286991596221924</v>
      </c>
      <c r="AL19" s="7">
        <f>SUMIFS(UrbanPorc!$I:$I,UrbanPorc!$P:$P,AL$5,UrbanPorc!$A:$A,$C19)*100</f>
        <v>26.915851235389709</v>
      </c>
      <c r="AN19" s="6">
        <f>SUMIFS(SexoPop!$J:$J,SexoPop!$T:$T,AN$5,SexoPop!$A:$A,$C19,SexoPop!$B:$B,2)/1000</f>
        <v>73.281000000000006</v>
      </c>
      <c r="AO19" s="6">
        <f>SUMIFS(SexoPop!$J:$J,SexoPop!$T:$T,AO$5,SexoPop!$A:$A,$C19,SexoPop!$B:$B,2)/1000</f>
        <v>77.364999999999995</v>
      </c>
      <c r="AP19" s="6">
        <f>SUMIFS(SexoPop!$J:$J,SexoPop!$T:$T,AP$5,SexoPop!$A:$A,$C19,SexoPop!$B:$B,2)/1000</f>
        <v>157.78299999999999</v>
      </c>
      <c r="AQ19" s="6">
        <f>SUMIFS(SexoPop!$J:$J,SexoPop!$T:$T,AQ$5,SexoPop!$A:$A,$C19,SexoPop!$B:$B,2)/1000</f>
        <v>358.68599999999998</v>
      </c>
      <c r="AR19" s="6">
        <f>SUMIFS(SexoPop!$J:$J,SexoPop!$T:$T,AR$5,SexoPop!$A:$A,$C19,SexoPop!$B:$B,2)/1000</f>
        <v>362.97199999999998</v>
      </c>
      <c r="AS19" s="5"/>
      <c r="AT19" s="7">
        <f>SUMIFS(SexoPorc!$J:$J,SexoPorc!$Q:$Q,AT$5,SexoPorc!$A:$A,$C19,SexoPorc!$B:$B,2)*100</f>
        <v>11.338718235492706</v>
      </c>
      <c r="AU19" s="7">
        <f>SUMIFS(SexoPorc!$J:$J,SexoPorc!$Q:$Q,AU$5,SexoPorc!$A:$A,$C19,SexoPorc!$B:$B,2)*100</f>
        <v>9.9536702036857605</v>
      </c>
      <c r="AV19" s="7">
        <f>SUMIFS(SexoPorc!$J:$J,SexoPorc!$Q:$Q,AV$5,SexoPorc!$A:$A,$C19,SexoPorc!$B:$B,2)*100</f>
        <v>19.911989569664001</v>
      </c>
      <c r="AW19" s="7">
        <f>SUMIFS(SexoPorc!$J:$J,SexoPorc!$Q:$Q,AW$5,SexoPorc!$A:$A,$C19,SexoPorc!$B:$B,2)*100</f>
        <v>37.084028124809265</v>
      </c>
      <c r="AX19" s="7">
        <f>SUMIFS(SexoPorc!$J:$J,SexoPorc!$Q:$Q,AX$5,SexoPorc!$A:$A,$C19,SexoPorc!$B:$B,2)*100</f>
        <v>32.763403654098511</v>
      </c>
      <c r="AZ19" s="6">
        <f>SUMIFS(SexoPop!$J:$J,SexoPop!$T:$T,AZ$5,SexoPop!$A:$A,$C19,SexoPop!$B:$B,1)/1000</f>
        <v>89.897000000000006</v>
      </c>
      <c r="BA19" s="6">
        <f>SUMIFS(SexoPop!$J:$J,SexoPop!$T:$T,BA$5,SexoPop!$A:$A,$C19,SexoPop!$B:$B,1)/1000</f>
        <v>129.79499999999999</v>
      </c>
      <c r="BB19" s="6">
        <f>SUMIFS(SexoPop!$J:$J,SexoPop!$T:$T,BB$5,SexoPop!$A:$A,$C19,SexoPop!$B:$B,1)/1000</f>
        <v>162.28299999999999</v>
      </c>
      <c r="BC19" s="6">
        <f>SUMIFS(SexoPop!$J:$J,SexoPop!$T:$T,BC$5,SexoPop!$A:$A,$C19,SexoPop!$B:$B,1)/1000</f>
        <v>374.06299999999999</v>
      </c>
      <c r="BD19" s="6">
        <f>SUMIFS(SexoPop!$J:$J,SexoPop!$T:$T,BD$5,SexoPop!$A:$A,$C19,SexoPop!$B:$B,1)/1000</f>
        <v>345.99400000000003</v>
      </c>
      <c r="BE19" s="5"/>
      <c r="BF19" s="7">
        <f>SUMIFS(SexoPorc!$J:$J,SexoPorc!$Q:$Q,BF$5,SexoPorc!$A:$A,$C19,SexoPorc!$B:$B,1)*100</f>
        <v>14.462287724018097</v>
      </c>
      <c r="BG19" s="7">
        <f>SUMIFS(SexoPorc!$J:$J,SexoPorc!$Q:$Q,BG$5,SexoPorc!$A:$A,$C19,SexoPorc!$B:$B,1)*100</f>
        <v>17.354105412960052</v>
      </c>
      <c r="BH19" s="7">
        <f>SUMIFS(SexoPorc!$J:$J,SexoPorc!$Q:$Q,BH$5,SexoPorc!$A:$A,$C19,SexoPorc!$B:$B,1)*100</f>
        <v>22.178110480308533</v>
      </c>
      <c r="BI19" s="7">
        <f>SUMIFS(SexoPorc!$J:$J,SexoPorc!$Q:$Q,BI$5,SexoPorc!$A:$A,$C19,SexoPorc!$B:$B,1)*100</f>
        <v>41.769173741340637</v>
      </c>
      <c r="BJ19" s="7">
        <f>SUMIFS(SexoPorc!$J:$J,SexoPorc!$Q:$Q,BJ$5,SexoPorc!$A:$A,$C19,SexoPorc!$B:$B,1)*100</f>
        <v>35.245126485824585</v>
      </c>
    </row>
    <row r="20" spans="3:62" x14ac:dyDescent="0.25">
      <c r="C20" s="5" t="s">
        <v>14</v>
      </c>
      <c r="D20" s="6">
        <f>SUMIFS(EntPop!$I:$I,EntPop!$S:$S,D$5,EntPop!$A:$A,$C20)/1000</f>
        <v>826.14400000000001</v>
      </c>
      <c r="E20" s="6">
        <f>SUMIFS(EntPop!$I:$I,EntPop!$S:$S,E$5,EntPop!$A:$A,$C20)/1000</f>
        <v>940.79</v>
      </c>
      <c r="F20" s="6">
        <f>SUMIFS(EntPop!$I:$I,EntPop!$S:$S,F$5,EntPop!$A:$A,$C20)/1000</f>
        <v>1246.58</v>
      </c>
      <c r="G20" s="6">
        <f>SUMIFS(EntPop!$I:$I,EntPop!$S:$S,G$5,EntPop!$A:$A,$C20)/1000</f>
        <v>1958.366</v>
      </c>
      <c r="H20" s="6">
        <f>SUMIFS(EntPop!$I:$I,EntPop!$S:$S,H$5,EntPop!$A:$A,$C20)/1000</f>
        <v>1751.806</v>
      </c>
      <c r="I20" s="5"/>
      <c r="J20" s="7">
        <f>SUMIFS(EntPorc!$I:$I,EntPorc!$P:$P,V$5,EntPorc!$A:$A,$C20)*100</f>
        <v>14.91941511631012</v>
      </c>
      <c r="K20" s="7">
        <f>SUMIFS(EntPorc!$I:$I,EntPorc!$P:$P,W$5,EntPorc!$A:$A,$C20)*100</f>
        <v>15.848962962627411</v>
      </c>
      <c r="L20" s="7">
        <f>SUMIFS(EntPorc!$I:$I,EntPorc!$P:$P,X$5,EntPorc!$A:$A,$C20)*100</f>
        <v>21.682880818843842</v>
      </c>
      <c r="M20" s="7">
        <f>SUMIFS(EntPorc!$I:$I,EntPorc!$P:$P,Y$5,EntPorc!$A:$A,$C20)*100</f>
        <v>29.471728205680847</v>
      </c>
      <c r="N20" s="7">
        <f>SUMIFS(EntPorc!$I:$I,EntPorc!$P:$P,Z$5,EntPorc!$A:$A,$C20)*100</f>
        <v>24.663163721561432</v>
      </c>
      <c r="O20" s="5"/>
      <c r="P20" s="6">
        <f>SUMIFS(RuralPop!$I:$I,RuralPop!$S:$S,P$5,RuralPop!$A:$A,$C20)/1000</f>
        <v>115.044</v>
      </c>
      <c r="Q20" s="6">
        <f>SUMIFS(RuralPop!$I:$I,RuralPop!$S:$S,Q$5,RuralPop!$A:$A,$C20)/1000</f>
        <v>135.01599999999999</v>
      </c>
      <c r="R20" s="6">
        <f>SUMIFS(RuralPop!$I:$I,RuralPop!$S:$S,R$5,RuralPop!$A:$A,$C20)/1000</f>
        <v>234.32</v>
      </c>
      <c r="S20" s="6">
        <f>SUMIFS(RuralPop!$I:$I,RuralPop!$S:$S,S$5,RuralPop!$A:$A,$C20)/1000</f>
        <v>485.72399999999999</v>
      </c>
      <c r="T20" s="6">
        <f>SUMIFS(RuralPop!$I:$I,RuralPop!$S:$S,T$5,RuralPop!$A:$A,$C20)/1000</f>
        <v>296.83800000000002</v>
      </c>
      <c r="U20" s="5"/>
      <c r="V20" s="7">
        <f>SUMIFS(RuralPorc!$I:$I,RuralPorc!$P:$P,V$5,RuralPorc!$A:$A,$C20)*100</f>
        <v>17.543640732765198</v>
      </c>
      <c r="W20" s="7">
        <f>SUMIFS(RuralPorc!$I:$I,RuralPorc!$P:$P,W$5,RuralPorc!$A:$A,$C20)*100</f>
        <v>15.211048722267151</v>
      </c>
      <c r="X20" s="7">
        <f>SUMIFS(RuralPorc!$I:$I,RuralPorc!$P:$P,X$5,RuralPorc!$A:$A,$C20)*100</f>
        <v>28.866064548492432</v>
      </c>
      <c r="Y20" s="7">
        <f>SUMIFS(RuralPorc!$I:$I,RuralPorc!$P:$P,Y$5,RuralPorc!$A:$A,$C20)*100</f>
        <v>47.66528308391571</v>
      </c>
      <c r="Z20" s="7">
        <f>SUMIFS(RuralPorc!$I:$I,RuralPorc!$P:$P,Z$5,RuralPorc!$A:$A,$C20)*100</f>
        <v>35.787630081176758</v>
      </c>
      <c r="AA20" s="9"/>
      <c r="AB20" s="6">
        <f>SUMIFS(UrbanPop!$I:$I,UrbanPop!$S:$S,AB$5,UrbanPop!$A:$A,$C20)/1000</f>
        <v>711.1</v>
      </c>
      <c r="AC20" s="6">
        <f>SUMIFS(UrbanPop!$I:$I,UrbanPop!$S:$S,AC$5,UrbanPop!$A:$A,$C20)/1000</f>
        <v>805.774</v>
      </c>
      <c r="AD20" s="6">
        <f>SUMIFS(UrbanPop!$I:$I,UrbanPop!$S:$S,AD$5,UrbanPop!$A:$A,$C20)/1000</f>
        <v>1012.26</v>
      </c>
      <c r="AE20" s="6">
        <f>SUMIFS(UrbanPop!$I:$I,UrbanPop!$S:$S,AE$5,UrbanPop!$A:$A,$C20)/1000</f>
        <v>1472.6420000000001</v>
      </c>
      <c r="AF20" s="6">
        <f>SUMIFS(UrbanPop!$I:$I,UrbanPop!$S:$S,AF$5,UrbanPop!$A:$A,$C20)/1000</f>
        <v>1454.9680000000001</v>
      </c>
      <c r="AG20" s="5"/>
      <c r="AH20" s="7">
        <f>SUMIFS(UrbanPorc!$I:$I,UrbanPorc!$P:$P,AH$5,UrbanPorc!$A:$A,$C20)*100</f>
        <v>14.566896855831146</v>
      </c>
      <c r="AI20" s="7">
        <f>SUMIFS(UrbanPorc!$I:$I,UrbanPorc!$P:$P,AI$5,UrbanPorc!$A:$A,$C20)*100</f>
        <v>15.961122512817383</v>
      </c>
      <c r="AJ20" s="7">
        <f>SUMIFS(UrbanPorc!$I:$I,UrbanPorc!$P:$P,AJ$5,UrbanPorc!$A:$A,$C20)*100</f>
        <v>20.501904189586639</v>
      </c>
      <c r="AK20" s="7">
        <f>SUMIFS(UrbanPorc!$I:$I,UrbanPorc!$P:$P,AK$5,UrbanPorc!$A:$A,$C20)*100</f>
        <v>26.176270842552185</v>
      </c>
      <c r="AL20" s="7">
        <f>SUMIFS(UrbanPorc!$I:$I,UrbanPorc!$P:$P,AL$5,UrbanPorc!$A:$A,$C20)*100</f>
        <v>23.192352056503296</v>
      </c>
      <c r="AN20" s="6">
        <f>SUMIFS(SexoPop!$J:$J,SexoPop!$T:$T,AN$5,SexoPop!$A:$A,$C20,SexoPop!$B:$B,2)/1000</f>
        <v>362.38499999999999</v>
      </c>
      <c r="AO20" s="6">
        <f>SUMIFS(SexoPop!$J:$J,SexoPop!$T:$T,AO$5,SexoPop!$A:$A,$C20,SexoPop!$B:$B,2)/1000</f>
        <v>398.26499999999999</v>
      </c>
      <c r="AP20" s="6">
        <f>SUMIFS(SexoPop!$J:$J,SexoPop!$T:$T,AP$5,SexoPop!$A:$A,$C20,SexoPop!$B:$B,2)/1000</f>
        <v>557.21699999999998</v>
      </c>
      <c r="AQ20" s="6">
        <f>SUMIFS(SexoPop!$J:$J,SexoPop!$T:$T,AQ$5,SexoPop!$A:$A,$C20,SexoPop!$B:$B,2)/1000</f>
        <v>970.95100000000002</v>
      </c>
      <c r="AR20" s="6">
        <f>SUMIFS(SexoPop!$J:$J,SexoPop!$T:$T,AR$5,SexoPop!$A:$A,$C20,SexoPop!$B:$B,2)/1000</f>
        <v>847.95699999999999</v>
      </c>
      <c r="AS20" s="5"/>
      <c r="AT20" s="7">
        <f>SUMIFS(SexoPorc!$J:$J,SexoPorc!$Q:$Q,AT$5,SexoPorc!$A:$A,$C20,SexoPorc!$B:$B,2)*100</f>
        <v>12.920720875263214</v>
      </c>
      <c r="AU20" s="7">
        <f>SUMIFS(SexoPorc!$J:$J,SexoPorc!$Q:$Q,AU$5,SexoPorc!$A:$A,$C20,SexoPorc!$B:$B,2)*100</f>
        <v>13.242033123970032</v>
      </c>
      <c r="AV20" s="7">
        <f>SUMIFS(SexoPorc!$J:$J,SexoPorc!$Q:$Q,AV$5,SexoPorc!$A:$A,$C20,SexoPorc!$B:$B,2)*100</f>
        <v>18.887777626514435</v>
      </c>
      <c r="AW20" s="7">
        <f>SUMIFS(SexoPorc!$J:$J,SexoPorc!$Q:$Q,AW$5,SexoPorc!$A:$A,$C20,SexoPorc!$B:$B,2)*100</f>
        <v>28.355789184570313</v>
      </c>
      <c r="AX20" s="7">
        <f>SUMIFS(SexoPorc!$J:$J,SexoPorc!$Q:$Q,AX$5,SexoPorc!$A:$A,$C20,SexoPorc!$B:$B,2)*100</f>
        <v>23.13646525144577</v>
      </c>
      <c r="AZ20" s="6">
        <f>SUMIFS(SexoPop!$J:$J,SexoPop!$T:$T,AZ$5,SexoPop!$A:$A,$C20,SexoPop!$B:$B,1)/1000</f>
        <v>463.75900000000001</v>
      </c>
      <c r="BA20" s="6">
        <f>SUMIFS(SexoPop!$J:$J,SexoPop!$T:$T,BA$5,SexoPop!$A:$A,$C20,SexoPop!$B:$B,1)/1000</f>
        <v>542.52499999999998</v>
      </c>
      <c r="BB20" s="6">
        <f>SUMIFS(SexoPop!$J:$J,SexoPop!$T:$T,BB$5,SexoPop!$A:$A,$C20,SexoPop!$B:$B,1)/1000</f>
        <v>689.36300000000006</v>
      </c>
      <c r="BC20" s="6">
        <f>SUMIFS(SexoPop!$J:$J,SexoPop!$T:$T,BC$5,SexoPop!$A:$A,$C20,SexoPop!$B:$B,1)/1000</f>
        <v>987.41499999999996</v>
      </c>
      <c r="BD20" s="6">
        <f>SUMIFS(SexoPop!$J:$J,SexoPop!$T:$T,BD$5,SexoPop!$A:$A,$C20,SexoPop!$B:$B,1)/1000</f>
        <v>903.84900000000005</v>
      </c>
      <c r="BE20" s="5"/>
      <c r="BF20" s="7">
        <f>SUMIFS(SexoPorc!$J:$J,SexoPorc!$Q:$Q,BF$5,SexoPorc!$A:$A,$C20,SexoPorc!$B:$B,1)*100</f>
        <v>16.970762610435486</v>
      </c>
      <c r="BG20" s="7">
        <f>SUMIFS(SexoPorc!$J:$J,SexoPorc!$Q:$Q,BG$5,SexoPorc!$A:$A,$C20,SexoPorc!$B:$B,1)*100</f>
        <v>18.526391685009003</v>
      </c>
      <c r="BH20" s="7">
        <f>SUMIFS(SexoPorc!$J:$J,SexoPorc!$Q:$Q,BH$5,SexoPorc!$A:$A,$C20,SexoPorc!$B:$B,1)*100</f>
        <v>24.62892085313797</v>
      </c>
      <c r="BI20" s="7">
        <f>SUMIFS(SexoPorc!$J:$J,SexoPorc!$Q:$Q,BI$5,SexoPorc!$A:$A,$C20,SexoPorc!$B:$B,1)*100</f>
        <v>30.658158659934998</v>
      </c>
      <c r="BJ20" s="7">
        <f>SUMIFS(SexoPorc!$J:$J,SexoPorc!$Q:$Q,BJ$5,SexoPorc!$A:$A,$C20,SexoPorc!$B:$B,1)*100</f>
        <v>26.290720701217651</v>
      </c>
    </row>
    <row r="21" spans="3:62" x14ac:dyDescent="0.25">
      <c r="C21" s="5" t="s">
        <v>15</v>
      </c>
      <c r="D21" s="6">
        <f>SUMIFS(EntPop!$I:$I,EntPop!$S:$S,D$5,EntPop!$A:$A,$C21)/1000</f>
        <v>988.16700000000003</v>
      </c>
      <c r="E21" s="6">
        <f>SUMIFS(EntPop!$I:$I,EntPop!$S:$S,E$5,EntPop!$A:$A,$C21)/1000</f>
        <v>1571.8689999999999</v>
      </c>
      <c r="F21" s="6">
        <f>SUMIFS(EntPop!$I:$I,EntPop!$S:$S,F$5,EntPop!$A:$A,$C21)/1000</f>
        <v>1527.242</v>
      </c>
      <c r="G21" s="6">
        <f>SUMIFS(EntPop!$I:$I,EntPop!$S:$S,G$5,EntPop!$A:$A,$C21)/1000</f>
        <v>2568.5010000000002</v>
      </c>
      <c r="H21" s="6">
        <f>SUMIFS(EntPop!$I:$I,EntPop!$S:$S,H$5,EntPop!$A:$A,$C21)/1000</f>
        <v>3267.8820000000001</v>
      </c>
      <c r="I21" s="5"/>
      <c r="J21" s="7">
        <f>SUMIFS(EntPorc!$I:$I,EntPorc!$P:$P,V$5,EntPorc!$A:$A,$C21)*100</f>
        <v>11.225732415914536</v>
      </c>
      <c r="K21" s="7">
        <f>SUMIFS(EntPorc!$I:$I,EntPorc!$P:$P,W$5,EntPorc!$A:$A,$C21)*100</f>
        <v>16.027680039405823</v>
      </c>
      <c r="L21" s="7">
        <f>SUMIFS(EntPorc!$I:$I,EntPorc!$P:$P,X$5,EntPorc!$A:$A,$C21)*100</f>
        <v>17.493782937526703</v>
      </c>
      <c r="M21" s="7">
        <f>SUMIFS(EntPorc!$I:$I,EntPorc!$P:$P,Y$5,EntPorc!$A:$A,$C21)*100</f>
        <v>25.956070423126221</v>
      </c>
      <c r="N21" s="7">
        <f>SUMIFS(EntPorc!$I:$I,EntPorc!$P:$P,Z$5,EntPorc!$A:$A,$C21)*100</f>
        <v>26.791441440582275</v>
      </c>
      <c r="O21" s="5"/>
      <c r="P21" s="6">
        <f>SUMIFS(RuralPop!$I:$I,RuralPop!$S:$S,P$5,RuralPop!$A:$A,$C21)/1000</f>
        <v>118.783</v>
      </c>
      <c r="Q21" s="6">
        <f>SUMIFS(RuralPop!$I:$I,RuralPop!$S:$S,Q$5,RuralPop!$A:$A,$C21)/1000</f>
        <v>192.41399999999999</v>
      </c>
      <c r="R21" s="6">
        <f>SUMIFS(RuralPop!$I:$I,RuralPop!$S:$S,R$5,RuralPop!$A:$A,$C21)/1000</f>
        <v>261.01</v>
      </c>
      <c r="S21" s="6">
        <f>SUMIFS(RuralPop!$I:$I,RuralPop!$S:$S,S$5,RuralPop!$A:$A,$C21)/1000</f>
        <v>677.10299999999995</v>
      </c>
      <c r="T21" s="6">
        <f>SUMIFS(RuralPop!$I:$I,RuralPop!$S:$S,T$5,RuralPop!$A:$A,$C21)/1000</f>
        <v>646.67499999999995</v>
      </c>
      <c r="U21" s="5"/>
      <c r="V21" s="7">
        <f>SUMIFS(RuralPorc!$I:$I,RuralPorc!$P:$P,V$5,RuralPorc!$A:$A,$C21)*100</f>
        <v>12.472240626811981</v>
      </c>
      <c r="W21" s="7">
        <f>SUMIFS(RuralPorc!$I:$I,RuralPorc!$P:$P,W$5,RuralPorc!$A:$A,$C21)*100</f>
        <v>15.772427618503571</v>
      </c>
      <c r="X21" s="7">
        <f>SUMIFS(RuralPorc!$I:$I,RuralPorc!$P:$P,X$5,RuralPorc!$A:$A,$C21)*100</f>
        <v>28.840628266334534</v>
      </c>
      <c r="Y21" s="7">
        <f>SUMIFS(RuralPorc!$I:$I,RuralPorc!$P:$P,Y$5,RuralPorc!$A:$A,$C21)*100</f>
        <v>47.750529646873474</v>
      </c>
      <c r="Z21" s="7">
        <f>SUMIFS(RuralPorc!$I:$I,RuralPorc!$P:$P,Z$5,RuralPorc!$A:$A,$C21)*100</f>
        <v>41.787451505661011</v>
      </c>
      <c r="AA21" s="9"/>
      <c r="AB21" s="6">
        <f>SUMIFS(UrbanPop!$I:$I,UrbanPop!$S:$S,AB$5,UrbanPop!$A:$A,$C21)/1000</f>
        <v>869.38400000000001</v>
      </c>
      <c r="AC21" s="6">
        <f>SUMIFS(UrbanPop!$I:$I,UrbanPop!$S:$S,AC$5,UrbanPop!$A:$A,$C21)/1000</f>
        <v>1379.4549999999999</v>
      </c>
      <c r="AD21" s="6">
        <f>SUMIFS(UrbanPop!$I:$I,UrbanPop!$S:$S,AD$5,UrbanPop!$A:$A,$C21)/1000</f>
        <v>1266.232</v>
      </c>
      <c r="AE21" s="6">
        <f>SUMIFS(UrbanPop!$I:$I,UrbanPop!$S:$S,AE$5,UrbanPop!$A:$A,$C21)/1000</f>
        <v>1891.3979999999999</v>
      </c>
      <c r="AF21" s="6">
        <f>SUMIFS(UrbanPop!$I:$I,UrbanPop!$S:$S,AF$5,UrbanPop!$A:$A,$C21)/1000</f>
        <v>2621.2069999999999</v>
      </c>
      <c r="AG21" s="5"/>
      <c r="AH21" s="7">
        <f>SUMIFS(UrbanPorc!$I:$I,UrbanPorc!$P:$P,AH$5,UrbanPorc!$A:$A,$C21)*100</f>
        <v>11.074509471654892</v>
      </c>
      <c r="AI21" s="7">
        <f>SUMIFS(UrbanPorc!$I:$I,UrbanPorc!$P:$P,AI$5,UrbanPorc!$A:$A,$C21)*100</f>
        <v>16.063942015171051</v>
      </c>
      <c r="AJ21" s="7">
        <f>SUMIFS(UrbanPorc!$I:$I,UrbanPorc!$P:$P,AJ$5,UrbanPorc!$A:$A,$C21)*100</f>
        <v>16.181483864784241</v>
      </c>
      <c r="AK21" s="7">
        <f>SUMIFS(UrbanPorc!$I:$I,UrbanPorc!$P:$P,AK$5,UrbanPorc!$A:$A,$C21)*100</f>
        <v>22.310617566108704</v>
      </c>
      <c r="AL21" s="7">
        <f>SUMIFS(UrbanPorc!$I:$I,UrbanPorc!$P:$P,AL$5,UrbanPorc!$A:$A,$C21)*100</f>
        <v>24.612385034561157</v>
      </c>
      <c r="AN21" s="6">
        <f>SUMIFS(SexoPop!$J:$J,SexoPop!$T:$T,AN$5,SexoPop!$A:$A,$C21,SexoPop!$B:$B,2)/1000</f>
        <v>421.81200000000001</v>
      </c>
      <c r="AO21" s="6">
        <f>SUMIFS(SexoPop!$J:$J,SexoPop!$T:$T,AO$5,SexoPop!$A:$A,$C21,SexoPop!$B:$B,2)/1000</f>
        <v>729.64800000000002</v>
      </c>
      <c r="AP21" s="6">
        <f>SUMIFS(SexoPop!$J:$J,SexoPop!$T:$T,AP$5,SexoPop!$A:$A,$C21,SexoPop!$B:$B,2)/1000</f>
        <v>734.86599999999999</v>
      </c>
      <c r="AQ21" s="6">
        <f>SUMIFS(SexoPop!$J:$J,SexoPop!$T:$T,AQ$5,SexoPop!$A:$A,$C21,SexoPop!$B:$B,2)/1000</f>
        <v>1221.451</v>
      </c>
      <c r="AR21" s="6">
        <f>SUMIFS(SexoPop!$J:$J,SexoPop!$T:$T,AR$5,SexoPop!$A:$A,$C21,SexoPop!$B:$B,2)/1000</f>
        <v>1567.47</v>
      </c>
      <c r="AS21" s="5"/>
      <c r="AT21" s="7">
        <f>SUMIFS(SexoPorc!$J:$J,SexoPorc!$Q:$Q,AT$5,SexoPorc!$A:$A,$C21,SexoPorc!$B:$B,2)*100</f>
        <v>9.3144983053207397</v>
      </c>
      <c r="AU21" s="7">
        <f>SUMIFS(SexoPorc!$J:$J,SexoPorc!$Q:$Q,AU$5,SexoPorc!$A:$A,$C21,SexoPorc!$B:$B,2)*100</f>
        <v>14.697456359863281</v>
      </c>
      <c r="AV21" s="7">
        <f>SUMIFS(SexoPorc!$J:$J,SexoPorc!$Q:$Q,AV$5,SexoPorc!$A:$A,$C21,SexoPorc!$B:$B,2)*100</f>
        <v>16.50039404630661</v>
      </c>
      <c r="AW21" s="7">
        <f>SUMIFS(SexoPorc!$J:$J,SexoPorc!$Q:$Q,AW$5,SexoPorc!$A:$A,$C21,SexoPorc!$B:$B,2)*100</f>
        <v>24.044778943061829</v>
      </c>
      <c r="AX21" s="7">
        <f>SUMIFS(SexoPorc!$J:$J,SexoPorc!$Q:$Q,AX$5,SexoPorc!$A:$A,$C21,SexoPorc!$B:$B,2)*100</f>
        <v>25.144428014755249</v>
      </c>
      <c r="AZ21" s="6">
        <f>SUMIFS(SexoPop!$J:$J,SexoPop!$T:$T,AZ$5,SexoPop!$A:$A,$C21,SexoPop!$B:$B,1)/1000</f>
        <v>566.35500000000002</v>
      </c>
      <c r="BA21" s="6">
        <f>SUMIFS(SexoPop!$J:$J,SexoPop!$T:$T,BA$5,SexoPop!$A:$A,$C21,SexoPop!$B:$B,1)/1000</f>
        <v>842.221</v>
      </c>
      <c r="BB21" s="6">
        <f>SUMIFS(SexoPop!$J:$J,SexoPop!$T:$T,BB$5,SexoPop!$A:$A,$C21,SexoPop!$B:$B,1)/1000</f>
        <v>792.37599999999998</v>
      </c>
      <c r="BC21" s="6">
        <f>SUMIFS(SexoPop!$J:$J,SexoPop!$T:$T,BC$5,SexoPop!$A:$A,$C21,SexoPop!$B:$B,1)/1000</f>
        <v>1347.05</v>
      </c>
      <c r="BD21" s="6">
        <f>SUMIFS(SexoPop!$J:$J,SexoPop!$T:$T,BD$5,SexoPop!$A:$A,$C21,SexoPop!$B:$B,1)/1000</f>
        <v>1700.412</v>
      </c>
      <c r="BE21" s="5"/>
      <c r="BF21" s="7">
        <f>SUMIFS(SexoPorc!$J:$J,SexoPorc!$Q:$Q,BF$5,SexoPorc!$A:$A,$C21,SexoPorc!$B:$B,1)*100</f>
        <v>13.250729441642761</v>
      </c>
      <c r="BG21" s="7">
        <f>SUMIFS(SexoPorc!$J:$J,SexoPorc!$Q:$Q,BG$5,SexoPorc!$A:$A,$C21,SexoPorc!$B:$B,1)*100</f>
        <v>17.391328513622284</v>
      </c>
      <c r="BH21" s="7">
        <f>SUMIFS(SexoPorc!$J:$J,SexoPorc!$Q:$Q,BH$5,SexoPorc!$A:$A,$C21,SexoPorc!$B:$B,1)*100</f>
        <v>18.528297543525696</v>
      </c>
      <c r="BI21" s="7">
        <f>SUMIFS(SexoPorc!$J:$J,SexoPorc!$Q:$Q,BI$5,SexoPorc!$A:$A,$C21,SexoPorc!$B:$B,1)*100</f>
        <v>27.972230315208435</v>
      </c>
      <c r="BJ21" s="7">
        <f>SUMIFS(SexoPorc!$J:$J,SexoPorc!$Q:$Q,BJ$5,SexoPorc!$A:$A,$C21,SexoPorc!$B:$B,1)*100</f>
        <v>28.513088822364807</v>
      </c>
    </row>
    <row r="22" spans="3:62" x14ac:dyDescent="0.25">
      <c r="C22" s="5" t="s">
        <v>16</v>
      </c>
      <c r="D22" s="6">
        <f>SUMIFS(EntPop!$I:$I,EntPop!$S:$S,D$5,EntPop!$A:$A,$C22)/1000</f>
        <v>398.16800000000001</v>
      </c>
      <c r="E22" s="6">
        <f>SUMIFS(EntPop!$I:$I,EntPop!$S:$S,E$5,EntPop!$A:$A,$C22)/1000</f>
        <v>495.27800000000002</v>
      </c>
      <c r="F22" s="6">
        <f>SUMIFS(EntPop!$I:$I,EntPop!$S:$S,F$5,EntPop!$A:$A,$C22)/1000</f>
        <v>792.32399999999996</v>
      </c>
      <c r="G22" s="6">
        <f>SUMIFS(EntPop!$I:$I,EntPop!$S:$S,G$5,EntPop!$A:$A,$C22)/1000</f>
        <v>1118.6690000000001</v>
      </c>
      <c r="H22" s="6">
        <f>SUMIFS(EntPop!$I:$I,EntPop!$S:$S,H$5,EntPop!$A:$A,$C22)/1000</f>
        <v>1215.528</v>
      </c>
      <c r="I22" s="5"/>
      <c r="J22" s="7">
        <f>SUMIFS(EntPorc!$I:$I,EntPorc!$P:$P,V$5,EntPorc!$A:$A,$C22)*100</f>
        <v>19.368210434913635</v>
      </c>
      <c r="K22" s="7">
        <f>SUMIFS(EntPorc!$I:$I,EntPorc!$P:$P,W$5,EntPorc!$A:$A,$C22)*100</f>
        <v>19.761873781681061</v>
      </c>
      <c r="L22" s="7">
        <f>SUMIFS(EntPorc!$I:$I,EntPorc!$P:$P,X$5,EntPorc!$A:$A,$C22)*100</f>
        <v>29.784858226776123</v>
      </c>
      <c r="M22" s="7">
        <f>SUMIFS(EntPorc!$I:$I,EntPorc!$P:$P,Y$5,EntPorc!$A:$A,$C22)*100</f>
        <v>38.844358921051025</v>
      </c>
      <c r="N22" s="7">
        <f>SUMIFS(EntPorc!$I:$I,EntPorc!$P:$P,Z$5,EntPorc!$A:$A,$C22)*100</f>
        <v>37.457612156867981</v>
      </c>
      <c r="O22" s="5"/>
      <c r="P22" s="6">
        <f>SUMIFS(RuralPop!$I:$I,RuralPop!$S:$S,P$5,RuralPop!$A:$A,$C22)/1000</f>
        <v>110.886</v>
      </c>
      <c r="Q22" s="6">
        <f>SUMIFS(RuralPop!$I:$I,RuralPop!$S:$S,Q$5,RuralPop!$A:$A,$C22)/1000</f>
        <v>176.86500000000001</v>
      </c>
      <c r="R22" s="6">
        <f>SUMIFS(RuralPop!$I:$I,RuralPop!$S:$S,R$5,RuralPop!$A:$A,$C22)/1000</f>
        <v>308.988</v>
      </c>
      <c r="S22" s="6">
        <f>SUMIFS(RuralPop!$I:$I,RuralPop!$S:$S,S$5,RuralPop!$A:$A,$C22)/1000</f>
        <v>529.88800000000003</v>
      </c>
      <c r="T22" s="6">
        <f>SUMIFS(RuralPop!$I:$I,RuralPop!$S:$S,T$5,RuralPop!$A:$A,$C22)/1000</f>
        <v>528.58000000000004</v>
      </c>
      <c r="U22" s="5"/>
      <c r="V22" s="7">
        <f>SUMIFS(RuralPorc!$I:$I,RuralPorc!$P:$P,V$5,RuralPorc!$A:$A,$C22)*100</f>
        <v>20.618636906147003</v>
      </c>
      <c r="W22" s="7">
        <f>SUMIFS(RuralPorc!$I:$I,RuralPorc!$P:$P,W$5,RuralPorc!$A:$A,$C22)*100</f>
        <v>20.829333364963531</v>
      </c>
      <c r="X22" s="7">
        <f>SUMIFS(RuralPorc!$I:$I,RuralPorc!$P:$P,X$5,RuralPorc!$A:$A,$C22)*100</f>
        <v>36.566931009292603</v>
      </c>
      <c r="Y22" s="7">
        <f>SUMIFS(RuralPorc!$I:$I,RuralPorc!$P:$P,Y$5,RuralPorc!$A:$A,$C22)*100</f>
        <v>54.991710186004639</v>
      </c>
      <c r="Z22" s="7">
        <f>SUMIFS(RuralPorc!$I:$I,RuralPorc!$P:$P,Z$5,RuralPorc!$A:$A,$C22)*100</f>
        <v>53.008383512496948</v>
      </c>
      <c r="AA22" s="9"/>
      <c r="AB22" s="6">
        <f>SUMIFS(UrbanPop!$I:$I,UrbanPop!$S:$S,AB$5,UrbanPop!$A:$A,$C22)/1000</f>
        <v>287.28199999999998</v>
      </c>
      <c r="AC22" s="6">
        <f>SUMIFS(UrbanPop!$I:$I,UrbanPop!$S:$S,AC$5,UrbanPop!$A:$A,$C22)/1000</f>
        <v>318.41300000000001</v>
      </c>
      <c r="AD22" s="6">
        <f>SUMIFS(UrbanPop!$I:$I,UrbanPop!$S:$S,AD$5,UrbanPop!$A:$A,$C22)/1000</f>
        <v>483.33600000000001</v>
      </c>
      <c r="AE22" s="6">
        <f>SUMIFS(UrbanPop!$I:$I,UrbanPop!$S:$S,AE$5,UrbanPop!$A:$A,$C22)/1000</f>
        <v>588.78099999999995</v>
      </c>
      <c r="AF22" s="6">
        <f>SUMIFS(UrbanPop!$I:$I,UrbanPop!$S:$S,AF$5,UrbanPop!$A:$A,$C22)/1000</f>
        <v>686.94799999999998</v>
      </c>
      <c r="AG22" s="5"/>
      <c r="AH22" s="7">
        <f>SUMIFS(UrbanPorc!$I:$I,UrbanPorc!$P:$P,AH$5,UrbanPorc!$A:$A,$C22)*100</f>
        <v>18.925207853317261</v>
      </c>
      <c r="AI22" s="7">
        <f>SUMIFS(UrbanPorc!$I:$I,UrbanPorc!$P:$P,AI$5,UrbanPorc!$A:$A,$C22)*100</f>
        <v>19.214901328086853</v>
      </c>
      <c r="AJ22" s="7">
        <f>SUMIFS(UrbanPorc!$I:$I,UrbanPorc!$P:$P,AJ$5,UrbanPorc!$A:$A,$C22)*100</f>
        <v>26.62767767906189</v>
      </c>
      <c r="AK22" s="7">
        <f>SUMIFS(UrbanPorc!$I:$I,UrbanPorc!$P:$P,AK$5,UrbanPorc!$A:$A,$C22)*100</f>
        <v>30.724933743476868</v>
      </c>
      <c r="AL22" s="7">
        <f>SUMIFS(UrbanPorc!$I:$I,UrbanPorc!$P:$P,AL$5,UrbanPorc!$A:$A,$C22)*100</f>
        <v>30.559366941452026</v>
      </c>
      <c r="AN22" s="6">
        <f>SUMIFS(SexoPop!$J:$J,SexoPop!$T:$T,AN$5,SexoPop!$A:$A,$C22,SexoPop!$B:$B,2)/1000</f>
        <v>168.39699999999999</v>
      </c>
      <c r="AO22" s="6">
        <f>SUMIFS(SexoPop!$J:$J,SexoPop!$T:$T,AO$5,SexoPop!$A:$A,$C22,SexoPop!$B:$B,2)/1000</f>
        <v>215.53399999999999</v>
      </c>
      <c r="AP22" s="6">
        <f>SUMIFS(SexoPop!$J:$J,SexoPop!$T:$T,AP$5,SexoPop!$A:$A,$C22,SexoPop!$B:$B,2)/1000</f>
        <v>362.83499999999998</v>
      </c>
      <c r="AQ22" s="6">
        <f>SUMIFS(SexoPop!$J:$J,SexoPop!$T:$T,AQ$5,SexoPop!$A:$A,$C22,SexoPop!$B:$B,2)/1000</f>
        <v>563.62800000000004</v>
      </c>
      <c r="AR22" s="6">
        <f>SUMIFS(SexoPop!$J:$J,SexoPop!$T:$T,AR$5,SexoPop!$A:$A,$C22,SexoPop!$B:$B,2)/1000</f>
        <v>617.65700000000004</v>
      </c>
      <c r="AS22" s="5"/>
      <c r="AT22" s="7">
        <f>SUMIFS(SexoPorc!$J:$J,SexoPorc!$Q:$Q,AT$5,SexoPorc!$A:$A,$C22,SexoPorc!$B:$B,2)*100</f>
        <v>16.384106874465942</v>
      </c>
      <c r="AU22" s="7">
        <f>SUMIFS(SexoPorc!$J:$J,SexoPorc!$Q:$Q,AU$5,SexoPorc!$A:$A,$C22,SexoPorc!$B:$B,2)*100</f>
        <v>16.822139918804169</v>
      </c>
      <c r="AV22" s="7">
        <f>SUMIFS(SexoPorc!$J:$J,SexoPorc!$Q:$Q,AV$5,SexoPorc!$A:$A,$C22,SexoPorc!$B:$B,2)*100</f>
        <v>26.774308085441589</v>
      </c>
      <c r="AW22" s="7">
        <f>SUMIFS(SexoPorc!$J:$J,SexoPorc!$Q:$Q,AW$5,SexoPorc!$A:$A,$C22,SexoPorc!$B:$B,2)*100</f>
        <v>37.714213132858276</v>
      </c>
      <c r="AX22" s="7">
        <f>SUMIFS(SexoPorc!$J:$J,SexoPorc!$Q:$Q,AX$5,SexoPorc!$A:$A,$C22,SexoPorc!$B:$B,2)*100</f>
        <v>36.522790789604187</v>
      </c>
      <c r="AZ22" s="6">
        <f>SUMIFS(SexoPop!$J:$J,SexoPop!$T:$T,AZ$5,SexoPop!$A:$A,$C22,SexoPop!$B:$B,1)/1000</f>
        <v>229.77099999999999</v>
      </c>
      <c r="BA22" s="6">
        <f>SUMIFS(SexoPop!$J:$J,SexoPop!$T:$T,BA$5,SexoPop!$A:$A,$C22,SexoPop!$B:$B,1)/1000</f>
        <v>279.74400000000003</v>
      </c>
      <c r="BB22" s="6">
        <f>SUMIFS(SexoPop!$J:$J,SexoPop!$T:$T,BB$5,SexoPop!$A:$A,$C22,SexoPop!$B:$B,1)/1000</f>
        <v>429.48899999999998</v>
      </c>
      <c r="BC22" s="6">
        <f>SUMIFS(SexoPop!$J:$J,SexoPop!$T:$T,BC$5,SexoPop!$A:$A,$C22,SexoPop!$B:$B,1)/1000</f>
        <v>555.04100000000005</v>
      </c>
      <c r="BD22" s="6">
        <f>SUMIFS(SexoPop!$J:$J,SexoPop!$T:$T,BD$5,SexoPop!$A:$A,$C22,SexoPop!$B:$B,1)/1000</f>
        <v>597.87099999999998</v>
      </c>
      <c r="BE22" s="5"/>
      <c r="BF22" s="7">
        <f>SUMIFS(SexoPorc!$J:$J,SexoPorc!$Q:$Q,BF$5,SexoPorc!$A:$A,$C22,SexoPorc!$B:$B,1)*100</f>
        <v>22.351829707622528</v>
      </c>
      <c r="BG22" s="7">
        <f>SUMIFS(SexoPorc!$J:$J,SexoPorc!$Q:$Q,BG$5,SexoPorc!$A:$A,$C22,SexoPorc!$B:$B,1)*100</f>
        <v>22.836655378341675</v>
      </c>
      <c r="BH22" s="7">
        <f>SUMIFS(SexoPorc!$J:$J,SexoPorc!$Q:$Q,BH$5,SexoPorc!$A:$A,$C22,SexoPorc!$B:$B,1)*100</f>
        <v>32.911136746406555</v>
      </c>
      <c r="BI22" s="7">
        <f>SUMIFS(SexoPorc!$J:$J,SexoPorc!$Q:$Q,BI$5,SexoPorc!$A:$A,$C22,SexoPorc!$B:$B,1)*100</f>
        <v>40.0634765625</v>
      </c>
      <c r="BJ22" s="7">
        <f>SUMIFS(SexoPorc!$J:$J,SexoPorc!$Q:$Q,BJ$5,SexoPorc!$A:$A,$C22,SexoPorc!$B:$B,1)*100</f>
        <v>38.474991917610168</v>
      </c>
    </row>
    <row r="23" spans="3:62" x14ac:dyDescent="0.25">
      <c r="C23" s="5" t="s">
        <v>17</v>
      </c>
      <c r="D23" s="6">
        <f>SUMIFS(EntPop!$I:$I,EntPop!$S:$S,D$5,EntPop!$A:$A,$C23)/1000</f>
        <v>132.49</v>
      </c>
      <c r="E23" s="6">
        <f>SUMIFS(EntPop!$I:$I,EntPop!$S:$S,E$5,EntPop!$A:$A,$C23)/1000</f>
        <v>145.42599999999999</v>
      </c>
      <c r="F23" s="6">
        <f>SUMIFS(EntPop!$I:$I,EntPop!$S:$S,F$5,EntPop!$A:$A,$C23)/1000</f>
        <v>206.80799999999999</v>
      </c>
      <c r="G23" s="6">
        <f>SUMIFS(EntPop!$I:$I,EntPop!$S:$S,G$5,EntPop!$A:$A,$C23)/1000</f>
        <v>385.12200000000001</v>
      </c>
      <c r="H23" s="6">
        <f>SUMIFS(EntPop!$I:$I,EntPop!$S:$S,H$5,EntPop!$A:$A,$C23)/1000</f>
        <v>418.72699999999998</v>
      </c>
      <c r="I23" s="5"/>
      <c r="J23" s="7">
        <f>SUMIFS(EntPorc!$I:$I,EntPorc!$P:$P,V$5,EntPorc!$A:$A,$C23)*100</f>
        <v>12.973481416702271</v>
      </c>
      <c r="K23" s="7">
        <f>SUMIFS(EntPorc!$I:$I,EntPorc!$P:$P,W$5,EntPorc!$A:$A,$C23)*100</f>
        <v>14.398472011089325</v>
      </c>
      <c r="L23" s="7">
        <f>SUMIFS(EntPorc!$I:$I,EntPorc!$P:$P,X$5,EntPorc!$A:$A,$C23)*100</f>
        <v>21.334774792194366</v>
      </c>
      <c r="M23" s="7">
        <f>SUMIFS(EntPorc!$I:$I,EntPorc!$P:$P,Y$5,EntPorc!$A:$A,$C23)*100</f>
        <v>32.509705424308777</v>
      </c>
      <c r="N23" s="7">
        <f>SUMIFS(EntPorc!$I:$I,EntPorc!$P:$P,Z$5,EntPorc!$A:$A,$C23)*100</f>
        <v>32.847180962562561</v>
      </c>
      <c r="O23" s="5"/>
      <c r="P23" s="6">
        <f>SUMIFS(RuralPop!$I:$I,RuralPop!$S:$S,P$5,RuralPop!$A:$A,$C23)/1000</f>
        <v>19.934000000000001</v>
      </c>
      <c r="Q23" s="6">
        <f>SUMIFS(RuralPop!$I:$I,RuralPop!$S:$S,Q$5,RuralPop!$A:$A,$C23)/1000</f>
        <v>34.180999999999997</v>
      </c>
      <c r="R23" s="6">
        <f>SUMIFS(RuralPop!$I:$I,RuralPop!$S:$S,R$5,RuralPop!$A:$A,$C23)/1000</f>
        <v>48.595999999999997</v>
      </c>
      <c r="S23" s="6">
        <f>SUMIFS(RuralPop!$I:$I,RuralPop!$S:$S,S$5,RuralPop!$A:$A,$C23)/1000</f>
        <v>136.64099999999999</v>
      </c>
      <c r="T23" s="6">
        <f>SUMIFS(RuralPop!$I:$I,RuralPop!$S:$S,T$5,RuralPop!$A:$A,$C23)/1000</f>
        <v>103.839</v>
      </c>
      <c r="U23" s="5"/>
      <c r="V23" s="7">
        <f>SUMIFS(RuralPorc!$I:$I,RuralPorc!$P:$P,V$5,RuralPorc!$A:$A,$C23)*100</f>
        <v>12.254408001899719</v>
      </c>
      <c r="W23" s="7">
        <f>SUMIFS(RuralPorc!$I:$I,RuralPorc!$P:$P,W$5,RuralPorc!$A:$A,$C23)*100</f>
        <v>14.866992831230164</v>
      </c>
      <c r="X23" s="7">
        <f>SUMIFS(RuralPorc!$I:$I,RuralPorc!$P:$P,X$5,RuralPorc!$A:$A,$C23)*100</f>
        <v>29.76018488407135</v>
      </c>
      <c r="Y23" s="7">
        <f>SUMIFS(RuralPorc!$I:$I,RuralPorc!$P:$P,Y$5,RuralPorc!$A:$A,$C23)*100</f>
        <v>42.849752306938171</v>
      </c>
      <c r="Z23" s="7">
        <f>SUMIFS(RuralPorc!$I:$I,RuralPorc!$P:$P,Z$5,RuralPorc!$A:$A,$C23)*100</f>
        <v>43.671485781669617</v>
      </c>
      <c r="AA23" s="9"/>
      <c r="AB23" s="6">
        <f>SUMIFS(UrbanPop!$I:$I,UrbanPop!$S:$S,AB$5,UrbanPop!$A:$A,$C23)/1000</f>
        <v>112.556</v>
      </c>
      <c r="AC23" s="6">
        <f>SUMIFS(UrbanPop!$I:$I,UrbanPop!$S:$S,AC$5,UrbanPop!$A:$A,$C23)/1000</f>
        <v>111.245</v>
      </c>
      <c r="AD23" s="6">
        <f>SUMIFS(UrbanPop!$I:$I,UrbanPop!$S:$S,AD$5,UrbanPop!$A:$A,$C23)/1000</f>
        <v>158.21199999999999</v>
      </c>
      <c r="AE23" s="6">
        <f>SUMIFS(UrbanPop!$I:$I,UrbanPop!$S:$S,AE$5,UrbanPop!$A:$A,$C23)/1000</f>
        <v>248.48099999999999</v>
      </c>
      <c r="AF23" s="6">
        <f>SUMIFS(UrbanPop!$I:$I,UrbanPop!$S:$S,AF$5,UrbanPop!$A:$A,$C23)/1000</f>
        <v>314.88799999999998</v>
      </c>
      <c r="AG23" s="5"/>
      <c r="AH23" s="7">
        <f>SUMIFS(UrbanPorc!$I:$I,UrbanPorc!$P:$P,AH$5,UrbanPorc!$A:$A,$C23)*100</f>
        <v>13.1097212433815</v>
      </c>
      <c r="AI23" s="7">
        <f>SUMIFS(UrbanPorc!$I:$I,UrbanPorc!$P:$P,AI$5,UrbanPorc!$A:$A,$C23)*100</f>
        <v>14.260387420654297</v>
      </c>
      <c r="AJ23" s="7">
        <f>SUMIFS(UrbanPorc!$I:$I,UrbanPorc!$P:$P,AJ$5,UrbanPorc!$A:$A,$C23)*100</f>
        <v>19.627940654754639</v>
      </c>
      <c r="AK23" s="7">
        <f>SUMIFS(UrbanPorc!$I:$I,UrbanPorc!$P:$P,AK$5,UrbanPorc!$A:$A,$C23)*100</f>
        <v>28.701141476631165</v>
      </c>
      <c r="AL23" s="7">
        <f>SUMIFS(UrbanPorc!$I:$I,UrbanPorc!$P:$P,AL$5,UrbanPorc!$A:$A,$C23)*100</f>
        <v>30.365285277366638</v>
      </c>
      <c r="AN23" s="6">
        <f>SUMIFS(SexoPop!$J:$J,SexoPop!$T:$T,AN$5,SexoPop!$A:$A,$C23,SexoPop!$B:$B,2)/1000</f>
        <v>55.860999999999997</v>
      </c>
      <c r="AO23" s="6">
        <f>SUMIFS(SexoPop!$J:$J,SexoPop!$T:$T,AO$5,SexoPop!$A:$A,$C23,SexoPop!$B:$B,2)/1000</f>
        <v>57.064999999999998</v>
      </c>
      <c r="AP23" s="6">
        <f>SUMIFS(SexoPop!$J:$J,SexoPop!$T:$T,AP$5,SexoPop!$A:$A,$C23,SexoPop!$B:$B,2)/1000</f>
        <v>90.061000000000007</v>
      </c>
      <c r="AQ23" s="6">
        <f>SUMIFS(SexoPop!$J:$J,SexoPop!$T:$T,AQ$5,SexoPop!$A:$A,$C23,SexoPop!$B:$B,2)/1000</f>
        <v>181.67099999999999</v>
      </c>
      <c r="AR23" s="6">
        <f>SUMIFS(SexoPop!$J:$J,SexoPop!$T:$T,AR$5,SexoPop!$A:$A,$C23,SexoPop!$B:$B,2)/1000</f>
        <v>208.995</v>
      </c>
      <c r="AS23" s="5"/>
      <c r="AT23" s="7">
        <f>SUMIFS(SexoPorc!$J:$J,SexoPorc!$Q:$Q,AT$5,SexoPorc!$A:$A,$C23,SexoPorc!$B:$B,2)*100</f>
        <v>10.435418039560318</v>
      </c>
      <c r="AU23" s="7">
        <f>SUMIFS(SexoPorc!$J:$J,SexoPorc!$Q:$Q,AU$5,SexoPorc!$A:$A,$C23,SexoPorc!$B:$B,2)*100</f>
        <v>10.766879469156265</v>
      </c>
      <c r="AV23" s="7">
        <f>SUMIFS(SexoPorc!$J:$J,SexoPorc!$Q:$Q,AV$5,SexoPorc!$A:$A,$C23,SexoPorc!$B:$B,2)*100</f>
        <v>17.947123944759369</v>
      </c>
      <c r="AW23" s="7">
        <f>SUMIFS(SexoPorc!$J:$J,SexoPorc!$Q:$Q,AW$5,SexoPorc!$A:$A,$C23,SexoPorc!$B:$B,2)*100</f>
        <v>29.42802906036377</v>
      </c>
      <c r="AX23" s="7">
        <f>SUMIFS(SexoPorc!$J:$J,SexoPorc!$Q:$Q,AX$5,SexoPorc!$A:$A,$C23,SexoPorc!$B:$B,2)*100</f>
        <v>31.181648373603821</v>
      </c>
      <c r="AZ23" s="6">
        <f>SUMIFS(SexoPop!$J:$J,SexoPop!$T:$T,AZ$5,SexoPop!$A:$A,$C23,SexoPop!$B:$B,1)/1000</f>
        <v>76.629000000000005</v>
      </c>
      <c r="BA23" s="6">
        <f>SUMIFS(SexoPop!$J:$J,SexoPop!$T:$T,BA$5,SexoPop!$A:$A,$C23,SexoPop!$B:$B,1)/1000</f>
        <v>88.361000000000004</v>
      </c>
      <c r="BB23" s="6">
        <f>SUMIFS(SexoPop!$J:$J,SexoPop!$T:$T,BB$5,SexoPop!$A:$A,$C23,SexoPop!$B:$B,1)/1000</f>
        <v>116.747</v>
      </c>
      <c r="BC23" s="6">
        <f>SUMIFS(SexoPop!$J:$J,SexoPop!$T:$T,BC$5,SexoPop!$A:$A,$C23,SexoPop!$B:$B,1)/1000</f>
        <v>203.45099999999999</v>
      </c>
      <c r="BD23" s="6">
        <f>SUMIFS(SexoPop!$J:$J,SexoPop!$T:$T,BD$5,SexoPop!$A:$A,$C23,SexoPop!$B:$B,1)/1000</f>
        <v>209.732</v>
      </c>
      <c r="BE23" s="5"/>
      <c r="BF23" s="7">
        <f>SUMIFS(SexoPorc!$J:$J,SexoPorc!$Q:$Q,BF$5,SexoPorc!$A:$A,$C23,SexoPorc!$B:$B,1)*100</f>
        <v>15.769393742084503</v>
      </c>
      <c r="BG23" s="7">
        <f>SUMIFS(SexoPorc!$J:$J,SexoPorc!$Q:$Q,BG$5,SexoPorc!$A:$A,$C23,SexoPorc!$B:$B,1)*100</f>
        <v>18.408350646495819</v>
      </c>
      <c r="BH23" s="7">
        <f>SUMIFS(SexoPorc!$J:$J,SexoPorc!$Q:$Q,BH$5,SexoPorc!$A:$A,$C23,SexoPorc!$B:$B,1)*100</f>
        <v>24.970804154872894</v>
      </c>
      <c r="BI23" s="7">
        <f>SUMIFS(SexoPorc!$J:$J,SexoPorc!$Q:$Q,BI$5,SexoPorc!$A:$A,$C23,SexoPorc!$B:$B,1)*100</f>
        <v>35.863223671913147</v>
      </c>
      <c r="BJ23" s="7">
        <f>SUMIFS(SexoPorc!$J:$J,SexoPorc!$Q:$Q,BJ$5,SexoPorc!$A:$A,$C23,SexoPorc!$B:$B,1)*100</f>
        <v>34.693798422813416</v>
      </c>
    </row>
    <row r="24" spans="3:62" x14ac:dyDescent="0.25">
      <c r="C24" s="5" t="s">
        <v>18</v>
      </c>
      <c r="D24" s="6">
        <f>SUMIFS(EntPop!$I:$I,EntPop!$S:$S,D$5,EntPop!$A:$A,$C24)/1000</f>
        <v>89.9</v>
      </c>
      <c r="E24" s="6">
        <f>SUMIFS(EntPop!$I:$I,EntPop!$S:$S,E$5,EntPop!$A:$A,$C24)/1000</f>
        <v>93.034999999999997</v>
      </c>
      <c r="F24" s="6">
        <f>SUMIFS(EntPop!$I:$I,EntPop!$S:$S,F$5,EntPop!$A:$A,$C24)/1000</f>
        <v>164.05699999999999</v>
      </c>
      <c r="G24" s="6">
        <f>SUMIFS(EntPop!$I:$I,EntPop!$S:$S,G$5,EntPop!$A:$A,$C24)/1000</f>
        <v>242.465</v>
      </c>
      <c r="H24" s="6">
        <f>SUMIFS(EntPop!$I:$I,EntPop!$S:$S,H$5,EntPop!$A:$A,$C24)/1000</f>
        <v>202.85599999999999</v>
      </c>
      <c r="I24" s="5"/>
      <c r="J24" s="7">
        <f>SUMIFS(EntPorc!$I:$I,EntPorc!$P:$P,V$5,EntPorc!$A:$A,$C24)*100</f>
        <v>12.297700345516205</v>
      </c>
      <c r="K24" s="7">
        <f>SUMIFS(EntPorc!$I:$I,EntPorc!$P:$P,W$5,EntPorc!$A:$A,$C24)*100</f>
        <v>11.843852698802948</v>
      </c>
      <c r="L24" s="7">
        <f>SUMIFS(EntPorc!$I:$I,EntPorc!$P:$P,X$5,EntPorc!$A:$A,$C24)*100</f>
        <v>19.033680856227875</v>
      </c>
      <c r="M24" s="7">
        <f>SUMIFS(EntPorc!$I:$I,EntPorc!$P:$P,Y$5,EntPorc!$A:$A,$C24)*100</f>
        <v>27.181658148765564</v>
      </c>
      <c r="N24" s="7">
        <f>SUMIFS(EntPorc!$I:$I,EntPorc!$P:$P,Z$5,EntPorc!$A:$A,$C24)*100</f>
        <v>21.337832510471344</v>
      </c>
      <c r="O24" s="5"/>
      <c r="P24" s="6">
        <f>SUMIFS(RuralPop!$I:$I,RuralPop!$S:$S,P$5,RuralPop!$A:$A,$C24)/1000</f>
        <v>20.161000000000001</v>
      </c>
      <c r="Q24" s="6">
        <f>SUMIFS(RuralPop!$I:$I,RuralPop!$S:$S,Q$5,RuralPop!$A:$A,$C24)/1000</f>
        <v>25.663</v>
      </c>
      <c r="R24" s="6">
        <f>SUMIFS(RuralPop!$I:$I,RuralPop!$S:$S,R$5,RuralPop!$A:$A,$C24)/1000</f>
        <v>55.732999999999997</v>
      </c>
      <c r="S24" s="6">
        <f>SUMIFS(RuralPop!$I:$I,RuralPop!$S:$S,S$5,RuralPop!$A:$A,$C24)/1000</f>
        <v>108.032</v>
      </c>
      <c r="T24" s="6">
        <f>SUMIFS(RuralPop!$I:$I,RuralPop!$S:$S,T$5,RuralPop!$A:$A,$C24)/1000</f>
        <v>67.117999999999995</v>
      </c>
      <c r="U24" s="5"/>
      <c r="V24" s="7">
        <f>SUMIFS(RuralPorc!$I:$I,RuralPorc!$P:$P,V$5,RuralPorc!$A:$A,$C24)*100</f>
        <v>10.916484147310257</v>
      </c>
      <c r="W24" s="7">
        <f>SUMIFS(RuralPorc!$I:$I,RuralPorc!$P:$P,W$5,RuralPorc!$A:$A,$C24)*100</f>
        <v>12.61180192232132</v>
      </c>
      <c r="X24" s="7">
        <f>SUMIFS(RuralPorc!$I:$I,RuralPorc!$P:$P,X$5,RuralPorc!$A:$A,$C24)*100</f>
        <v>21.501182019710541</v>
      </c>
      <c r="Y24" s="7">
        <f>SUMIFS(RuralPorc!$I:$I,RuralPorc!$P:$P,Y$5,RuralPorc!$A:$A,$C24)*100</f>
        <v>40.878939628601074</v>
      </c>
      <c r="Z24" s="7">
        <f>SUMIFS(RuralPorc!$I:$I,RuralPorc!$P:$P,Z$5,RuralPorc!$A:$A,$C24)*100</f>
        <v>29.442626237869263</v>
      </c>
      <c r="AA24" s="9"/>
      <c r="AB24" s="6">
        <f>SUMIFS(UrbanPop!$I:$I,UrbanPop!$S:$S,AB$5,UrbanPop!$A:$A,$C24)/1000</f>
        <v>69.739000000000004</v>
      </c>
      <c r="AC24" s="6">
        <f>SUMIFS(UrbanPop!$I:$I,UrbanPop!$S:$S,AC$5,UrbanPop!$A:$A,$C24)/1000</f>
        <v>67.372</v>
      </c>
      <c r="AD24" s="6">
        <f>SUMIFS(UrbanPop!$I:$I,UrbanPop!$S:$S,AD$5,UrbanPop!$A:$A,$C24)/1000</f>
        <v>108.324</v>
      </c>
      <c r="AE24" s="6">
        <f>SUMIFS(UrbanPop!$I:$I,UrbanPop!$S:$S,AE$5,UrbanPop!$A:$A,$C24)/1000</f>
        <v>134.43299999999999</v>
      </c>
      <c r="AF24" s="6">
        <f>SUMIFS(UrbanPop!$I:$I,UrbanPop!$S:$S,AF$5,UrbanPop!$A:$A,$C24)/1000</f>
        <v>135.738</v>
      </c>
      <c r="AG24" s="5"/>
      <c r="AH24" s="7">
        <f>SUMIFS(UrbanPorc!$I:$I,UrbanPorc!$P:$P,AH$5,UrbanPorc!$A:$A,$C24)*100</f>
        <v>12.764598429203033</v>
      </c>
      <c r="AI24" s="7">
        <f>SUMIFS(UrbanPorc!$I:$I,UrbanPorc!$P:$P,AI$5,UrbanPorc!$A:$A,$C24)*100</f>
        <v>11.575368046760559</v>
      </c>
      <c r="AJ24" s="7">
        <f>SUMIFS(UrbanPorc!$I:$I,UrbanPorc!$P:$P,AJ$5,UrbanPorc!$A:$A,$C24)*100</f>
        <v>17.972494661808014</v>
      </c>
      <c r="AK24" s="7">
        <f>SUMIFS(UrbanPorc!$I:$I,UrbanPorc!$P:$P,AK$5,UrbanPorc!$A:$A,$C24)*100</f>
        <v>21.415258944034576</v>
      </c>
      <c r="AL24" s="7">
        <f>SUMIFS(UrbanPorc!$I:$I,UrbanPorc!$P:$P,AL$5,UrbanPorc!$A:$A,$C24)*100</f>
        <v>18.781417608261108</v>
      </c>
      <c r="AN24" s="6">
        <f>SUMIFS(SexoPop!$J:$J,SexoPop!$T:$T,AN$5,SexoPop!$A:$A,$C24,SexoPop!$B:$B,2)/1000</f>
        <v>36.401000000000003</v>
      </c>
      <c r="AO24" s="6">
        <f>SUMIFS(SexoPop!$J:$J,SexoPop!$T:$T,AO$5,SexoPop!$A:$A,$C24,SexoPop!$B:$B,2)/1000</f>
        <v>36.515999999999998</v>
      </c>
      <c r="AP24" s="6">
        <f>SUMIFS(SexoPop!$J:$J,SexoPop!$T:$T,AP$5,SexoPop!$A:$A,$C24,SexoPop!$B:$B,2)/1000</f>
        <v>72.649000000000001</v>
      </c>
      <c r="AQ24" s="6">
        <f>SUMIFS(SexoPop!$J:$J,SexoPop!$T:$T,AQ$5,SexoPop!$A:$A,$C24,SexoPop!$B:$B,2)/1000</f>
        <v>109.521</v>
      </c>
      <c r="AR24" s="6">
        <f>SUMIFS(SexoPop!$J:$J,SexoPop!$T:$T,AR$5,SexoPop!$A:$A,$C24,SexoPop!$B:$B,2)/1000</f>
        <v>96.176000000000002</v>
      </c>
      <c r="AS24" s="5"/>
      <c r="AT24" s="7">
        <f>SUMIFS(SexoPorc!$J:$J,SexoPorc!$Q:$Q,AT$5,SexoPorc!$A:$A,$C24,SexoPorc!$B:$B,2)*100</f>
        <v>9.9558018147945404</v>
      </c>
      <c r="AU24" s="7">
        <f>SUMIFS(SexoPorc!$J:$J,SexoPorc!$Q:$Q,AU$5,SexoPorc!$A:$A,$C24,SexoPorc!$B:$B,2)*100</f>
        <v>9.2030614614486694</v>
      </c>
      <c r="AV24" s="7">
        <f>SUMIFS(SexoPorc!$J:$J,SexoPorc!$Q:$Q,AV$5,SexoPorc!$A:$A,$C24,SexoPorc!$B:$B,2)*100</f>
        <v>16.144509613513947</v>
      </c>
      <c r="AW24" s="7">
        <f>SUMIFS(SexoPorc!$J:$J,SexoPorc!$Q:$Q,AW$5,SexoPorc!$A:$A,$C24,SexoPorc!$B:$B,2)*100</f>
        <v>24.134466052055359</v>
      </c>
      <c r="AX24" s="7">
        <f>SUMIFS(SexoPorc!$J:$J,SexoPorc!$Q:$Q,AX$5,SexoPorc!$A:$A,$C24,SexoPorc!$B:$B,2)*100</f>
        <v>19.625872373580933</v>
      </c>
      <c r="AZ24" s="6">
        <f>SUMIFS(SexoPop!$J:$J,SexoPop!$T:$T,AZ$5,SexoPop!$A:$A,$C24,SexoPop!$B:$B,1)/1000</f>
        <v>53.499000000000002</v>
      </c>
      <c r="BA24" s="6">
        <f>SUMIFS(SexoPop!$J:$J,SexoPop!$T:$T,BA$5,SexoPop!$A:$A,$C24,SexoPop!$B:$B,1)/1000</f>
        <v>56.518999999999998</v>
      </c>
      <c r="BB24" s="6">
        <f>SUMIFS(SexoPop!$J:$J,SexoPop!$T:$T,BB$5,SexoPop!$A:$A,$C24,SexoPop!$B:$B,1)/1000</f>
        <v>91.408000000000001</v>
      </c>
      <c r="BC24" s="6">
        <f>SUMIFS(SexoPop!$J:$J,SexoPop!$T:$T,BC$5,SexoPop!$A:$A,$C24,SexoPop!$B:$B,1)/1000</f>
        <v>132.94399999999999</v>
      </c>
      <c r="BD24" s="6">
        <f>SUMIFS(SexoPop!$J:$J,SexoPop!$T:$T,BD$5,SexoPop!$A:$A,$C24,SexoPop!$B:$B,1)/1000</f>
        <v>106.68</v>
      </c>
      <c r="BE24" s="5"/>
      <c r="BF24" s="7">
        <f>SUMIFS(SexoPorc!$J:$J,SexoPorc!$Q:$Q,BF$5,SexoPorc!$A:$A,$C24,SexoPorc!$B:$B,1)*100</f>
        <v>14.641015231609344</v>
      </c>
      <c r="BG24" s="7">
        <f>SUMIFS(SexoPorc!$J:$J,SexoPorc!$Q:$Q,BG$5,SexoPorc!$A:$A,$C24,SexoPorc!$B:$B,1)*100</f>
        <v>14.539322257041931</v>
      </c>
      <c r="BH24" s="7">
        <f>SUMIFS(SexoPorc!$J:$J,SexoPorc!$Q:$Q,BH$5,SexoPorc!$A:$A,$C24,SexoPorc!$B:$B,1)*100</f>
        <v>22.189746797084808</v>
      </c>
      <c r="BI24" s="7">
        <f>SUMIFS(SexoPorc!$J:$J,SexoPorc!$Q:$Q,BI$5,SexoPorc!$A:$A,$C24,SexoPorc!$B:$B,1)*100</f>
        <v>30.337134003639221</v>
      </c>
      <c r="BJ24" s="7">
        <f>SUMIFS(SexoPorc!$J:$J,SexoPorc!$Q:$Q,BJ$5,SexoPorc!$A:$A,$C24,SexoPorc!$B:$B,1)*100</f>
        <v>23.159083724021912</v>
      </c>
    </row>
    <row r="25" spans="3:62" x14ac:dyDescent="0.25">
      <c r="C25" s="5" t="s">
        <v>19</v>
      </c>
      <c r="D25" s="6">
        <f>SUMIFS(EntPop!$I:$I,EntPop!$S:$S,D$5,EntPop!$A:$A,$C25)/1000</f>
        <v>451.58</v>
      </c>
      <c r="E25" s="6">
        <f>SUMIFS(EntPop!$I:$I,EntPop!$S:$S,E$5,EntPop!$A:$A,$C25)/1000</f>
        <v>456.37099999999998</v>
      </c>
      <c r="F25" s="6">
        <f>SUMIFS(EntPop!$I:$I,EntPop!$S:$S,F$5,EntPop!$A:$A,$C25)/1000</f>
        <v>601.62400000000002</v>
      </c>
      <c r="G25" s="6">
        <f>SUMIFS(EntPop!$I:$I,EntPop!$S:$S,G$5,EntPop!$A:$A,$C25)/1000</f>
        <v>848.88</v>
      </c>
      <c r="H25" s="6">
        <f>SUMIFS(EntPop!$I:$I,EntPop!$S:$S,H$5,EntPop!$A:$A,$C25)/1000</f>
        <v>729.60400000000004</v>
      </c>
      <c r="I25" s="5"/>
      <c r="J25" s="7">
        <f>SUMIFS(EntPorc!$I:$I,EntPorc!$P:$P,V$5,EntPorc!$A:$A,$C25)*100</f>
        <v>10.504750162363052</v>
      </c>
      <c r="K25" s="7">
        <f>SUMIFS(EntPorc!$I:$I,EntPorc!$P:$P,W$5,EntPorc!$A:$A,$C25)*100</f>
        <v>10.288481414318085</v>
      </c>
      <c r="L25" s="7">
        <f>SUMIFS(EntPorc!$I:$I,EntPorc!$P:$P,X$5,EntPorc!$A:$A,$C25)*100</f>
        <v>13.575272262096405</v>
      </c>
      <c r="M25" s="7">
        <f>SUMIFS(EntPorc!$I:$I,EntPorc!$P:$P,Y$5,EntPorc!$A:$A,$C25)*100</f>
        <v>16.690053045749664</v>
      </c>
      <c r="N25" s="7">
        <f>SUMIFS(EntPorc!$I:$I,EntPorc!$P:$P,Z$5,EntPorc!$A:$A,$C25)*100</f>
        <v>13.311779499053955</v>
      </c>
      <c r="O25" s="5"/>
      <c r="P25" s="6">
        <f>SUMIFS(RuralPop!$I:$I,RuralPop!$S:$S,P$5,RuralPop!$A:$A,$C25)/1000</f>
        <v>23.027000000000001</v>
      </c>
      <c r="Q25" s="6">
        <f>SUMIFS(RuralPop!$I:$I,RuralPop!$S:$S,Q$5,RuralPop!$A:$A,$C25)/1000</f>
        <v>27.885999999999999</v>
      </c>
      <c r="R25" s="6">
        <f>SUMIFS(RuralPop!$I:$I,RuralPop!$S:$S,R$5,RuralPop!$A:$A,$C25)/1000</f>
        <v>41.36</v>
      </c>
      <c r="S25" s="6">
        <f>SUMIFS(RuralPop!$I:$I,RuralPop!$S:$S,S$5,RuralPop!$A:$A,$C25)/1000</f>
        <v>95.424999999999997</v>
      </c>
      <c r="T25" s="6">
        <f>SUMIFS(RuralPop!$I:$I,RuralPop!$S:$S,T$5,RuralPop!$A:$A,$C25)/1000</f>
        <v>22.742999999999999</v>
      </c>
      <c r="U25" s="5"/>
      <c r="V25" s="7">
        <f>SUMIFS(RuralPorc!$I:$I,RuralPorc!$P:$P,V$5,RuralPorc!$A:$A,$C25)*100</f>
        <v>11.92941889166832</v>
      </c>
      <c r="W25" s="7">
        <f>SUMIFS(RuralPorc!$I:$I,RuralPorc!$P:$P,W$5,RuralPorc!$A:$A,$C25)*100</f>
        <v>11.030112951993942</v>
      </c>
      <c r="X25" s="7">
        <f>SUMIFS(RuralPorc!$I:$I,RuralPorc!$P:$P,X$5,RuralPorc!$A:$A,$C25)*100</f>
        <v>19.129107892513275</v>
      </c>
      <c r="Y25" s="7">
        <f>SUMIFS(RuralPorc!$I:$I,RuralPorc!$P:$P,Y$5,RuralPorc!$A:$A,$C25)*100</f>
        <v>26.234111189842224</v>
      </c>
      <c r="Z25" s="7">
        <f>SUMIFS(RuralPorc!$I:$I,RuralPorc!$P:$P,Z$5,RuralPorc!$A:$A,$C25)*100</f>
        <v>14.729063212871552</v>
      </c>
      <c r="AA25" s="9"/>
      <c r="AB25" s="6">
        <f>SUMIFS(UrbanPop!$I:$I,UrbanPop!$S:$S,AB$5,UrbanPop!$A:$A,$C25)/1000</f>
        <v>428.553</v>
      </c>
      <c r="AC25" s="6">
        <f>SUMIFS(UrbanPop!$I:$I,UrbanPop!$S:$S,AC$5,UrbanPop!$A:$A,$C25)/1000</f>
        <v>428.48500000000001</v>
      </c>
      <c r="AD25" s="6">
        <f>SUMIFS(UrbanPop!$I:$I,UrbanPop!$S:$S,AD$5,UrbanPop!$A:$A,$C25)/1000</f>
        <v>560.26400000000001</v>
      </c>
      <c r="AE25" s="6">
        <f>SUMIFS(UrbanPop!$I:$I,UrbanPop!$S:$S,AE$5,UrbanPop!$A:$A,$C25)/1000</f>
        <v>753.45500000000004</v>
      </c>
      <c r="AF25" s="6">
        <f>SUMIFS(UrbanPop!$I:$I,UrbanPop!$S:$S,AF$5,UrbanPop!$A:$A,$C25)/1000</f>
        <v>706.86099999999999</v>
      </c>
      <c r="AG25" s="5"/>
      <c r="AH25" s="7">
        <f>SUMIFS(UrbanPorc!$I:$I,UrbanPorc!$P:$P,AH$5,UrbanPorc!$A:$A,$C25)*100</f>
        <v>10.437771677970886</v>
      </c>
      <c r="AI25" s="7">
        <f>SUMIFS(UrbanPorc!$I:$I,UrbanPorc!$P:$P,AI$5,UrbanPorc!$A:$A,$C25)*100</f>
        <v>10.243657231330872</v>
      </c>
      <c r="AJ25" s="7">
        <f>SUMIFS(UrbanPorc!$I:$I,UrbanPorc!$P:$P,AJ$5,UrbanPorc!$A:$A,$C25)*100</f>
        <v>13.290415704250336</v>
      </c>
      <c r="AK25" s="7">
        <f>SUMIFS(UrbanPorc!$I:$I,UrbanPorc!$P:$P,AK$5,UrbanPorc!$A:$A,$C25)*100</f>
        <v>15.954920649528503</v>
      </c>
      <c r="AL25" s="7">
        <f>SUMIFS(UrbanPorc!$I:$I,UrbanPorc!$P:$P,AL$5,UrbanPorc!$A:$A,$C25)*100</f>
        <v>13.270694017410278</v>
      </c>
      <c r="AN25" s="6">
        <f>SUMIFS(SexoPop!$J:$J,SexoPop!$T:$T,AN$5,SexoPop!$A:$A,$C25,SexoPop!$B:$B,2)/1000</f>
        <v>203.953</v>
      </c>
      <c r="AO25" s="6">
        <f>SUMIFS(SexoPop!$J:$J,SexoPop!$T:$T,AO$5,SexoPop!$A:$A,$C25,SexoPop!$B:$B,2)/1000</f>
        <v>190.428</v>
      </c>
      <c r="AP25" s="6">
        <f>SUMIFS(SexoPop!$J:$J,SexoPop!$T:$T,AP$5,SexoPop!$A:$A,$C25,SexoPop!$B:$B,2)/1000</f>
        <v>257.11599999999999</v>
      </c>
      <c r="AQ25" s="6">
        <f>SUMIFS(SexoPop!$J:$J,SexoPop!$T:$T,AQ$5,SexoPop!$A:$A,$C25,SexoPop!$B:$B,2)/1000</f>
        <v>405.39400000000001</v>
      </c>
      <c r="AR25" s="6">
        <f>SUMIFS(SexoPop!$J:$J,SexoPop!$T:$T,AR$5,SexoPop!$A:$A,$C25,SexoPop!$B:$B,2)/1000</f>
        <v>331.49</v>
      </c>
      <c r="AS25" s="5"/>
      <c r="AT25" s="7">
        <f>SUMIFS(SexoPorc!$J:$J,SexoPorc!$Q:$Q,AT$5,SexoPorc!$A:$A,$C25,SexoPorc!$B:$B,2)*100</f>
        <v>9.6555121243000031</v>
      </c>
      <c r="AU25" s="7">
        <f>SUMIFS(SexoPorc!$J:$J,SexoPorc!$Q:$Q,AU$5,SexoPorc!$A:$A,$C25,SexoPorc!$B:$B,2)*100</f>
        <v>8.645341545343399</v>
      </c>
      <c r="AV25" s="7">
        <f>SUMIFS(SexoPorc!$J:$J,SexoPorc!$Q:$Q,AV$5,SexoPorc!$A:$A,$C25,SexoPorc!$B:$B,2)*100</f>
        <v>11.445058882236481</v>
      </c>
      <c r="AW25" s="7">
        <f>SUMIFS(SexoPorc!$J:$J,SexoPorc!$Q:$Q,AW$5,SexoPorc!$A:$A,$C25,SexoPorc!$B:$B,2)*100</f>
        <v>15.914386510848999</v>
      </c>
      <c r="AX25" s="7">
        <f>SUMIFS(SexoPorc!$J:$J,SexoPorc!$Q:$Q,AX$5,SexoPorc!$A:$A,$C25,SexoPorc!$B:$B,2)*100</f>
        <v>12.083234637975693</v>
      </c>
      <c r="AZ25" s="6">
        <f>SUMIFS(SexoPop!$J:$J,SexoPop!$T:$T,AZ$5,SexoPop!$A:$A,$C25,SexoPop!$B:$B,1)/1000</f>
        <v>247.62700000000001</v>
      </c>
      <c r="BA25" s="6">
        <f>SUMIFS(SexoPop!$J:$J,SexoPop!$T:$T,BA$5,SexoPop!$A:$A,$C25,SexoPop!$B:$B,1)/1000</f>
        <v>265.94299999999998</v>
      </c>
      <c r="BB25" s="6">
        <f>SUMIFS(SexoPop!$J:$J,SexoPop!$T:$T,BB$5,SexoPop!$A:$A,$C25,SexoPop!$B:$B,1)/1000</f>
        <v>344.50799999999998</v>
      </c>
      <c r="BC25" s="6">
        <f>SUMIFS(SexoPop!$J:$J,SexoPop!$T:$T,BC$5,SexoPop!$A:$A,$C25,SexoPop!$B:$B,1)/1000</f>
        <v>443.48599999999999</v>
      </c>
      <c r="BD25" s="6">
        <f>SUMIFS(SexoPop!$J:$J,SexoPop!$T:$T,BD$5,SexoPop!$A:$A,$C25,SexoPop!$B:$B,1)/1000</f>
        <v>398.11399999999998</v>
      </c>
      <c r="BE25" s="5"/>
      <c r="BF25" s="7">
        <f>SUMIFS(SexoPorc!$J:$J,SexoPorc!$Q:$Q,BF$5,SexoPorc!$A:$A,$C25,SexoPorc!$B:$B,1)*100</f>
        <v>11.325159668922424</v>
      </c>
      <c r="BG25" s="7">
        <f>SUMIFS(SexoPorc!$J:$J,SexoPorc!$Q:$Q,BG$5,SexoPorc!$A:$A,$C25,SexoPorc!$B:$B,1)*100</f>
        <v>11.909241229295731</v>
      </c>
      <c r="BH25" s="7">
        <f>SUMIFS(SexoPorc!$J:$J,SexoPorc!$Q:$Q,BH$5,SexoPorc!$A:$A,$C25,SexoPorc!$B:$B,1)*100</f>
        <v>15.765224397182465</v>
      </c>
      <c r="BI25" s="7">
        <f>SUMIFS(SexoPorc!$J:$J,SexoPorc!$Q:$Q,BI$5,SexoPorc!$A:$A,$C25,SexoPorc!$B:$B,1)*100</f>
        <v>17.468331754207611</v>
      </c>
      <c r="BJ25" s="7">
        <f>SUMIFS(SexoPorc!$J:$J,SexoPorc!$Q:$Q,BJ$5,SexoPorc!$A:$A,$C25,SexoPorc!$B:$B,1)*100</f>
        <v>14.542967081069946</v>
      </c>
    </row>
    <row r="26" spans="3:62" x14ac:dyDescent="0.25">
      <c r="C26" s="5" t="s">
        <v>20</v>
      </c>
      <c r="D26" s="6">
        <f>SUMIFS(EntPop!$I:$I,EntPop!$S:$S,D$5,EntPop!$A:$A,$C26)/1000</f>
        <v>198.411</v>
      </c>
      <c r="E26" s="6">
        <f>SUMIFS(EntPop!$I:$I,EntPop!$S:$S,E$5,EntPop!$A:$A,$C26)/1000</f>
        <v>233.965</v>
      </c>
      <c r="F26" s="6">
        <f>SUMIFS(EntPop!$I:$I,EntPop!$S:$S,F$5,EntPop!$A:$A,$C26)/1000</f>
        <v>425.80700000000002</v>
      </c>
      <c r="G26" s="6">
        <f>SUMIFS(EntPop!$I:$I,EntPop!$S:$S,G$5,EntPop!$A:$A,$C26)/1000</f>
        <v>845.74</v>
      </c>
      <c r="H26" s="6">
        <f>SUMIFS(EntPop!$I:$I,EntPop!$S:$S,H$5,EntPop!$A:$A,$C26)/1000</f>
        <v>739.02</v>
      </c>
      <c r="I26" s="5"/>
      <c r="J26" s="7">
        <f>SUMIFS(EntPorc!$I:$I,EntPorc!$P:$P,V$5,EntPorc!$A:$A,$C26)*100</f>
        <v>15.83118736743927</v>
      </c>
      <c r="K26" s="7">
        <f>SUMIFS(EntPorc!$I:$I,EntPorc!$P:$P,W$5,EntPorc!$A:$A,$C26)*100</f>
        <v>16.38854444026947</v>
      </c>
      <c r="L26" s="7">
        <f>SUMIFS(EntPorc!$I:$I,EntPorc!$P:$P,X$5,EntPorc!$A:$A,$C26)*100</f>
        <v>26.652565598487854</v>
      </c>
      <c r="M26" s="7">
        <f>SUMIFS(EntPorc!$I:$I,EntPorc!$P:$P,Y$5,EntPorc!$A:$A,$C26)*100</f>
        <v>47.88377583026886</v>
      </c>
      <c r="N26" s="7">
        <f>SUMIFS(EntPorc!$I:$I,EntPorc!$P:$P,Z$5,EntPorc!$A:$A,$C26)*100</f>
        <v>35.775852203369141</v>
      </c>
      <c r="O26" s="5"/>
      <c r="P26" s="6">
        <f>SUMIFS(RuralPop!$I:$I,RuralPop!$S:$S,P$5,RuralPop!$A:$A,$C26)/1000</f>
        <v>82.25</v>
      </c>
      <c r="Q26" s="6">
        <f>SUMIFS(RuralPop!$I:$I,RuralPop!$S:$S,Q$5,RuralPop!$A:$A,$C26)/1000</f>
        <v>99.481999999999999</v>
      </c>
      <c r="R26" s="6">
        <f>SUMIFS(RuralPop!$I:$I,RuralPop!$S:$S,R$5,RuralPop!$A:$A,$C26)/1000</f>
        <v>230.691</v>
      </c>
      <c r="S26" s="6">
        <f>SUMIFS(RuralPop!$I:$I,RuralPop!$S:$S,S$5,RuralPop!$A:$A,$C26)/1000</f>
        <v>523.10599999999999</v>
      </c>
      <c r="T26" s="6">
        <f>SUMIFS(RuralPop!$I:$I,RuralPop!$S:$S,T$5,RuralPop!$A:$A,$C26)/1000</f>
        <v>341.01299999999998</v>
      </c>
      <c r="U26" s="5"/>
      <c r="V26" s="7">
        <f>SUMIFS(RuralPorc!$I:$I,RuralPorc!$P:$P,V$5,RuralPorc!$A:$A,$C26)*100</f>
        <v>15.973664820194244</v>
      </c>
      <c r="W26" s="7">
        <f>SUMIFS(RuralPorc!$I:$I,RuralPorc!$P:$P,W$5,RuralPorc!$A:$A,$C26)*100</f>
        <v>16.108827292919159</v>
      </c>
      <c r="X26" s="7">
        <f>SUMIFS(RuralPorc!$I:$I,RuralPorc!$P:$P,X$5,RuralPorc!$A:$A,$C26)*100</f>
        <v>30.832758545875549</v>
      </c>
      <c r="Y26" s="7">
        <f>SUMIFS(RuralPorc!$I:$I,RuralPorc!$P:$P,Y$5,RuralPorc!$A:$A,$C26)*100</f>
        <v>63.269513845443726</v>
      </c>
      <c r="Z26" s="7">
        <f>SUMIFS(RuralPorc!$I:$I,RuralPorc!$P:$P,Z$5,RuralPorc!$A:$A,$C26)*100</f>
        <v>42.348134517669678</v>
      </c>
      <c r="AA26" s="9"/>
      <c r="AB26" s="6">
        <f>SUMIFS(UrbanPop!$I:$I,UrbanPop!$S:$S,AB$5,UrbanPop!$A:$A,$C26)/1000</f>
        <v>116.161</v>
      </c>
      <c r="AC26" s="6">
        <f>SUMIFS(UrbanPop!$I:$I,UrbanPop!$S:$S,AC$5,UrbanPop!$A:$A,$C26)/1000</f>
        <v>134.483</v>
      </c>
      <c r="AD26" s="6">
        <f>SUMIFS(UrbanPop!$I:$I,UrbanPop!$S:$S,AD$5,UrbanPop!$A:$A,$C26)/1000</f>
        <v>195.11600000000001</v>
      </c>
      <c r="AE26" s="6">
        <f>SUMIFS(UrbanPop!$I:$I,UrbanPop!$S:$S,AE$5,UrbanPop!$A:$A,$C26)/1000</f>
        <v>322.63400000000001</v>
      </c>
      <c r="AF26" s="6">
        <f>SUMIFS(UrbanPop!$I:$I,UrbanPop!$S:$S,AF$5,UrbanPop!$A:$A,$C26)/1000</f>
        <v>398.00700000000001</v>
      </c>
      <c r="AG26" s="5"/>
      <c r="AH26" s="7">
        <f>SUMIFS(UrbanPorc!$I:$I,UrbanPorc!$P:$P,AH$5,UrbanPorc!$A:$A,$C26)*100</f>
        <v>15.731829404830933</v>
      </c>
      <c r="AI26" s="7">
        <f>SUMIFS(UrbanPorc!$I:$I,UrbanPorc!$P:$P,AI$5,UrbanPorc!$A:$A,$C26)*100</f>
        <v>16.601793467998505</v>
      </c>
      <c r="AJ26" s="7">
        <f>SUMIFS(UrbanPorc!$I:$I,UrbanPorc!$P:$P,AJ$5,UrbanPorc!$A:$A,$C26)*100</f>
        <v>22.970497608184814</v>
      </c>
      <c r="AK26" s="7">
        <f>SUMIFS(UrbanPorc!$I:$I,UrbanPorc!$P:$P,AK$5,UrbanPorc!$A:$A,$C26)*100</f>
        <v>34.343042969703674</v>
      </c>
      <c r="AL26" s="7">
        <f>SUMIFS(UrbanPorc!$I:$I,UrbanPorc!$P:$P,AL$5,UrbanPorc!$A:$A,$C26)*100</f>
        <v>31.576979160308838</v>
      </c>
      <c r="AN26" s="6">
        <f>SUMIFS(SexoPop!$J:$J,SexoPop!$T:$T,AN$5,SexoPop!$A:$A,$C26,SexoPop!$B:$B,2)/1000</f>
        <v>82.286000000000001</v>
      </c>
      <c r="AO26" s="6">
        <f>SUMIFS(SexoPop!$J:$J,SexoPop!$T:$T,AO$5,SexoPop!$A:$A,$C26,SexoPop!$B:$B,2)/1000</f>
        <v>102.58799999999999</v>
      </c>
      <c r="AP26" s="6">
        <f>SUMIFS(SexoPop!$J:$J,SexoPop!$T:$T,AP$5,SexoPop!$A:$A,$C26,SexoPop!$B:$B,2)/1000</f>
        <v>201.54599999999999</v>
      </c>
      <c r="AQ26" s="6">
        <f>SUMIFS(SexoPop!$J:$J,SexoPop!$T:$T,AQ$5,SexoPop!$A:$A,$C26,SexoPop!$B:$B,2)/1000</f>
        <v>433.42399999999998</v>
      </c>
      <c r="AR26" s="6">
        <f>SUMIFS(SexoPop!$J:$J,SexoPop!$T:$T,AR$5,SexoPop!$A:$A,$C26,SexoPop!$B:$B,2)/1000</f>
        <v>397.55799999999999</v>
      </c>
      <c r="AS26" s="5"/>
      <c r="AT26" s="7">
        <f>SUMIFS(SexoPorc!$J:$J,SexoPorc!$Q:$Q,AT$5,SexoPorc!$A:$A,$C26,SexoPorc!$B:$B,2)*100</f>
        <v>12.853291630744934</v>
      </c>
      <c r="AU26" s="7">
        <f>SUMIFS(SexoPorc!$J:$J,SexoPorc!$Q:$Q,AU$5,SexoPorc!$A:$A,$C26,SexoPorc!$B:$B,2)*100</f>
        <v>14.017051458358765</v>
      </c>
      <c r="AV26" s="7">
        <f>SUMIFS(SexoPorc!$J:$J,SexoPorc!$Q:$Q,AV$5,SexoPorc!$A:$A,$C26,SexoPorc!$B:$B,2)*100</f>
        <v>24.353156983852386</v>
      </c>
      <c r="AW26" s="7">
        <f>SUMIFS(SexoPorc!$J:$J,SexoPorc!$Q:$Q,AW$5,SexoPorc!$A:$A,$C26,SexoPorc!$B:$B,2)*100</f>
        <v>47.067612409591675</v>
      </c>
      <c r="AX26" s="7">
        <f>SUMIFS(SexoPorc!$J:$J,SexoPorc!$Q:$Q,AX$5,SexoPorc!$A:$A,$C26,SexoPorc!$B:$B,2)*100</f>
        <v>35.791692137718201</v>
      </c>
      <c r="AZ26" s="6">
        <f>SUMIFS(SexoPop!$J:$J,SexoPop!$T:$T,AZ$5,SexoPop!$A:$A,$C26,SexoPop!$B:$B,1)/1000</f>
        <v>116.125</v>
      </c>
      <c r="BA26" s="6">
        <f>SUMIFS(SexoPop!$J:$J,SexoPop!$T:$T,BA$5,SexoPop!$A:$A,$C26,SexoPop!$B:$B,1)/1000</f>
        <v>131.37700000000001</v>
      </c>
      <c r="BB26" s="6">
        <f>SUMIFS(SexoPop!$J:$J,SexoPop!$T:$T,BB$5,SexoPop!$A:$A,$C26,SexoPop!$B:$B,1)/1000</f>
        <v>224.261</v>
      </c>
      <c r="BC26" s="6">
        <f>SUMIFS(SexoPop!$J:$J,SexoPop!$T:$T,BC$5,SexoPop!$A:$A,$C26,SexoPop!$B:$B,1)/1000</f>
        <v>412.31599999999997</v>
      </c>
      <c r="BD26" s="6">
        <f>SUMIFS(SexoPop!$J:$J,SexoPop!$T:$T,BD$5,SexoPop!$A:$A,$C26,SexoPop!$B:$B,1)/1000</f>
        <v>341.46199999999999</v>
      </c>
      <c r="BE26" s="5"/>
      <c r="BF26" s="7">
        <f>SUMIFS(SexoPorc!$J:$J,SexoPorc!$Q:$Q,BF$5,SexoPorc!$A:$A,$C26,SexoPorc!$B:$B,1)*100</f>
        <v>18.940691649913788</v>
      </c>
      <c r="BG26" s="7">
        <f>SUMIFS(SexoPorc!$J:$J,SexoPorc!$Q:$Q,BG$5,SexoPorc!$A:$A,$C26,SexoPorc!$B:$B,1)*100</f>
        <v>18.883249163627625</v>
      </c>
      <c r="BH26" s="7">
        <f>SUMIFS(SexoPorc!$J:$J,SexoPorc!$Q:$Q,BH$5,SexoPorc!$A:$A,$C26,SexoPorc!$B:$B,1)*100</f>
        <v>29.123896360397339</v>
      </c>
      <c r="BI26" s="7">
        <f>SUMIFS(SexoPorc!$J:$J,SexoPorc!$Q:$Q,BI$5,SexoPorc!$A:$A,$C26,SexoPorc!$B:$B,1)*100</f>
        <v>48.772802948951721</v>
      </c>
      <c r="BJ26" s="7">
        <f>SUMIFS(SexoPorc!$J:$J,SexoPorc!$Q:$Q,BJ$5,SexoPorc!$A:$A,$C26,SexoPorc!$B:$B,1)*100</f>
        <v>35.757428407669067</v>
      </c>
    </row>
    <row r="27" spans="3:62" x14ac:dyDescent="0.25">
      <c r="C27" s="5" t="s">
        <v>21</v>
      </c>
      <c r="D27" s="6">
        <f>SUMIFS(EntPop!$I:$I,EntPop!$S:$S,D$5,EntPop!$A:$A,$C27)/1000</f>
        <v>380.36</v>
      </c>
      <c r="E27" s="6">
        <f>SUMIFS(EntPop!$I:$I,EntPop!$S:$S,E$5,EntPop!$A:$A,$C27)/1000</f>
        <v>413.15499999999997</v>
      </c>
      <c r="F27" s="6">
        <f>SUMIFS(EntPop!$I:$I,EntPop!$S:$S,F$5,EntPop!$A:$A,$C27)/1000</f>
        <v>509.77</v>
      </c>
      <c r="G27" s="6">
        <f>SUMIFS(EntPop!$I:$I,EntPop!$S:$S,G$5,EntPop!$A:$A,$C27)/1000</f>
        <v>979.92499999999995</v>
      </c>
      <c r="H27" s="6">
        <f>SUMIFS(EntPop!$I:$I,EntPop!$S:$S,H$5,EntPop!$A:$A,$C27)/1000</f>
        <v>1370.625</v>
      </c>
      <c r="I27" s="5"/>
      <c r="J27" s="7">
        <f>SUMIFS(EntPorc!$I:$I,EntPorc!$P:$P,V$5,EntPorc!$A:$A,$C27)*100</f>
        <v>14.368796348571777</v>
      </c>
      <c r="K27" s="7">
        <f>SUMIFS(EntPorc!$I:$I,EntPorc!$P:$P,W$5,EntPorc!$A:$A,$C27)*100</f>
        <v>15.194934606552124</v>
      </c>
      <c r="L27" s="7">
        <f>SUMIFS(EntPorc!$I:$I,EntPorc!$P:$P,X$5,EntPorc!$A:$A,$C27)*100</f>
        <v>20.479822158813477</v>
      </c>
      <c r="M27" s="7">
        <f>SUMIFS(EntPorc!$I:$I,EntPorc!$P:$P,Y$5,EntPorc!$A:$A,$C27)*100</f>
        <v>31.739088892936707</v>
      </c>
      <c r="N27" s="7">
        <f>SUMIFS(EntPorc!$I:$I,EntPorc!$P:$P,Z$5,EntPorc!$A:$A,$C27)*100</f>
        <v>36.746934056282043</v>
      </c>
      <c r="O27" s="5"/>
      <c r="P27" s="6">
        <f>SUMIFS(RuralPop!$I:$I,RuralPop!$S:$S,P$5,RuralPop!$A:$A,$C27)/1000</f>
        <v>82.980999999999995</v>
      </c>
      <c r="Q27" s="6">
        <f>SUMIFS(RuralPop!$I:$I,RuralPop!$S:$S,Q$5,RuralPop!$A:$A,$C27)/1000</f>
        <v>110.292</v>
      </c>
      <c r="R27" s="6">
        <f>SUMIFS(RuralPop!$I:$I,RuralPop!$S:$S,R$5,RuralPop!$A:$A,$C27)/1000</f>
        <v>161.46</v>
      </c>
      <c r="S27" s="6">
        <f>SUMIFS(RuralPop!$I:$I,RuralPop!$S:$S,S$5,RuralPop!$A:$A,$C27)/1000</f>
        <v>408.53500000000003</v>
      </c>
      <c r="T27" s="6">
        <f>SUMIFS(RuralPop!$I:$I,RuralPop!$S:$S,T$5,RuralPop!$A:$A,$C27)/1000</f>
        <v>540.37800000000004</v>
      </c>
      <c r="U27" s="5"/>
      <c r="V27" s="7">
        <f>SUMIFS(RuralPorc!$I:$I,RuralPorc!$P:$P,V$5,RuralPorc!$A:$A,$C27)*100</f>
        <v>14.246350526809692</v>
      </c>
      <c r="W27" s="7">
        <f>SUMIFS(RuralPorc!$I:$I,RuralPorc!$P:$P,W$5,RuralPorc!$A:$A,$C27)*100</f>
        <v>15.924067795276642</v>
      </c>
      <c r="X27" s="7">
        <f>SUMIFS(RuralPorc!$I:$I,RuralPorc!$P:$P,X$5,RuralPorc!$A:$A,$C27)*100</f>
        <v>29.095980525016785</v>
      </c>
      <c r="Y27" s="7">
        <f>SUMIFS(RuralPorc!$I:$I,RuralPorc!$P:$P,Y$5,RuralPorc!$A:$A,$C27)*100</f>
        <v>50.715923309326172</v>
      </c>
      <c r="Z27" s="7">
        <f>SUMIFS(RuralPorc!$I:$I,RuralPorc!$P:$P,Z$5,RuralPorc!$A:$A,$C27)*100</f>
        <v>61.309611797332764</v>
      </c>
      <c r="AA27" s="9"/>
      <c r="AB27" s="6">
        <f>SUMIFS(UrbanPop!$I:$I,UrbanPop!$S:$S,AB$5,UrbanPop!$A:$A,$C27)/1000</f>
        <v>297.37900000000002</v>
      </c>
      <c r="AC27" s="6">
        <f>SUMIFS(UrbanPop!$I:$I,UrbanPop!$S:$S,AC$5,UrbanPop!$A:$A,$C27)/1000</f>
        <v>302.863</v>
      </c>
      <c r="AD27" s="6">
        <f>SUMIFS(UrbanPop!$I:$I,UrbanPop!$S:$S,AD$5,UrbanPop!$A:$A,$C27)/1000</f>
        <v>348.31</v>
      </c>
      <c r="AE27" s="6">
        <f>SUMIFS(UrbanPop!$I:$I,UrbanPop!$S:$S,AE$5,UrbanPop!$A:$A,$C27)/1000</f>
        <v>571.39</v>
      </c>
      <c r="AF27" s="6">
        <f>SUMIFS(UrbanPop!$I:$I,UrbanPop!$S:$S,AF$5,UrbanPop!$A:$A,$C27)/1000</f>
        <v>830.24699999999996</v>
      </c>
      <c r="AG27" s="5"/>
      <c r="AH27" s="7">
        <f>SUMIFS(UrbanPorc!$I:$I,UrbanPorc!$P:$P,AH$5,UrbanPorc!$A:$A,$C27)*100</f>
        <v>14.403340220451355</v>
      </c>
      <c r="AI27" s="7">
        <f>SUMIFS(UrbanPorc!$I:$I,UrbanPorc!$P:$P,AI$5,UrbanPorc!$A:$A,$C27)*100</f>
        <v>14.945724606513977</v>
      </c>
      <c r="AJ27" s="7">
        <f>SUMIFS(UrbanPorc!$I:$I,UrbanPorc!$P:$P,AJ$5,UrbanPorc!$A:$A,$C27)*100</f>
        <v>18.007859587669373</v>
      </c>
      <c r="AK27" s="7">
        <f>SUMIFS(UrbanPorc!$I:$I,UrbanPorc!$P:$P,AK$5,UrbanPorc!$A:$A,$C27)*100</f>
        <v>25.040066242218018</v>
      </c>
      <c r="AL27" s="7">
        <f>SUMIFS(UrbanPorc!$I:$I,UrbanPorc!$P:$P,AL$5,UrbanPorc!$A:$A,$C27)*100</f>
        <v>29.146701097488403</v>
      </c>
      <c r="AN27" s="6">
        <f>SUMIFS(SexoPop!$J:$J,SexoPop!$T:$T,AN$5,SexoPop!$A:$A,$C27,SexoPop!$B:$B,2)/1000</f>
        <v>167.83600000000001</v>
      </c>
      <c r="AO27" s="6">
        <f>SUMIFS(SexoPop!$J:$J,SexoPop!$T:$T,AO$5,SexoPop!$A:$A,$C27,SexoPop!$B:$B,2)/1000</f>
        <v>196.11099999999999</v>
      </c>
      <c r="AP27" s="6">
        <f>SUMIFS(SexoPop!$J:$J,SexoPop!$T:$T,AP$5,SexoPop!$A:$A,$C27,SexoPop!$B:$B,2)/1000</f>
        <v>235.256</v>
      </c>
      <c r="AQ27" s="6">
        <f>SUMIFS(SexoPop!$J:$J,SexoPop!$T:$T,AQ$5,SexoPop!$A:$A,$C27,SexoPop!$B:$B,2)/1000</f>
        <v>493.09800000000001</v>
      </c>
      <c r="AR27" s="6">
        <f>SUMIFS(SexoPop!$J:$J,SexoPop!$T:$T,AR$5,SexoPop!$A:$A,$C27,SexoPop!$B:$B,2)/1000</f>
        <v>687.78700000000003</v>
      </c>
      <c r="AS27" s="5"/>
      <c r="AT27" s="7">
        <f>SUMIFS(SexoPorc!$J:$J,SexoPorc!$Q:$Q,AT$5,SexoPorc!$A:$A,$C27,SexoPorc!$B:$B,2)*100</f>
        <v>12.280140817165375</v>
      </c>
      <c r="AU27" s="7">
        <f>SUMIFS(SexoPorc!$J:$J,SexoPorc!$Q:$Q,AU$5,SexoPorc!$A:$A,$C27,SexoPorc!$B:$B,2)*100</f>
        <v>13.83139044046402</v>
      </c>
      <c r="AV27" s="7">
        <f>SUMIFS(SexoPorc!$J:$J,SexoPorc!$Q:$Q,AV$5,SexoPorc!$A:$A,$C27,SexoPorc!$B:$B,2)*100</f>
        <v>17.972728610038757</v>
      </c>
      <c r="AW27" s="7">
        <f>SUMIFS(SexoPorc!$J:$J,SexoPorc!$Q:$Q,AW$5,SexoPorc!$A:$A,$C27,SexoPorc!$B:$B,2)*100</f>
        <v>31.028687953948975</v>
      </c>
      <c r="AX27" s="7">
        <f>SUMIFS(SexoPorc!$J:$J,SexoPorc!$Q:$Q,AX$5,SexoPorc!$A:$A,$C27,SexoPorc!$B:$B,2)*100</f>
        <v>35.056778788566589</v>
      </c>
      <c r="AZ27" s="6">
        <f>SUMIFS(SexoPop!$J:$J,SexoPop!$T:$T,AZ$5,SexoPop!$A:$A,$C27,SexoPop!$B:$B,1)/1000</f>
        <v>212.524</v>
      </c>
      <c r="BA27" s="6">
        <f>SUMIFS(SexoPop!$J:$J,SexoPop!$T:$T,BA$5,SexoPop!$A:$A,$C27,SexoPop!$B:$B,1)/1000</f>
        <v>217.04400000000001</v>
      </c>
      <c r="BB27" s="6">
        <f>SUMIFS(SexoPop!$J:$J,SexoPop!$T:$T,BB$5,SexoPop!$A:$A,$C27,SexoPop!$B:$B,1)/1000</f>
        <v>274.51400000000001</v>
      </c>
      <c r="BC27" s="6">
        <f>SUMIFS(SexoPop!$J:$J,SexoPop!$T:$T,BC$5,SexoPop!$A:$A,$C27,SexoPop!$B:$B,1)/1000</f>
        <v>486.827</v>
      </c>
      <c r="BD27" s="6">
        <f>SUMIFS(SexoPop!$J:$J,SexoPop!$T:$T,BD$5,SexoPop!$A:$A,$C27,SexoPop!$B:$B,1)/1000</f>
        <v>682.83799999999997</v>
      </c>
      <c r="BE27" s="5"/>
      <c r="BF27" s="7">
        <f>SUMIFS(SexoPorc!$J:$J,SexoPorc!$Q:$Q,BF$5,SexoPorc!$A:$A,$C27,SexoPorc!$B:$B,1)*100</f>
        <v>16.598276793956757</v>
      </c>
      <c r="BG27" s="7">
        <f>SUMIFS(SexoPorc!$J:$J,SexoPorc!$Q:$Q,BG$5,SexoPorc!$A:$A,$C27,SexoPorc!$B:$B,1)*100</f>
        <v>16.680781543254852</v>
      </c>
      <c r="BH27" s="7">
        <f>SUMIFS(SexoPorc!$J:$J,SexoPorc!$Q:$Q,BH$5,SexoPorc!$A:$A,$C27,SexoPorc!$B:$B,1)*100</f>
        <v>23.260508477687836</v>
      </c>
      <c r="BI27" s="7">
        <f>SUMIFS(SexoPorc!$J:$J,SexoPorc!$Q:$Q,BI$5,SexoPorc!$A:$A,$C27,SexoPorc!$B:$B,1)*100</f>
        <v>32.492586970329285</v>
      </c>
      <c r="BJ27" s="7">
        <f>SUMIFS(SexoPorc!$J:$J,SexoPorc!$Q:$Q,BJ$5,SexoPorc!$A:$A,$C27,SexoPorc!$B:$B,1)*100</f>
        <v>38.622495532035828</v>
      </c>
    </row>
    <row r="28" spans="3:62" x14ac:dyDescent="0.25">
      <c r="C28" s="5" t="s">
        <v>22</v>
      </c>
      <c r="D28" s="6">
        <f>SUMIFS(EntPop!$I:$I,EntPop!$S:$S,D$5,EntPop!$A:$A,$C28)/1000</f>
        <v>185.953</v>
      </c>
      <c r="E28" s="6">
        <f>SUMIFS(EntPop!$I:$I,EntPop!$S:$S,E$5,EntPop!$A:$A,$C28)/1000</f>
        <v>181.90600000000001</v>
      </c>
      <c r="F28" s="6">
        <f>SUMIFS(EntPop!$I:$I,EntPop!$S:$S,F$5,EntPop!$A:$A,$C28)/1000</f>
        <v>260.43099999999998</v>
      </c>
      <c r="G28" s="6">
        <f>SUMIFS(EntPop!$I:$I,EntPop!$S:$S,G$5,EntPop!$A:$A,$C28)/1000</f>
        <v>456.38600000000002</v>
      </c>
      <c r="H28" s="6">
        <f>SUMIFS(EntPop!$I:$I,EntPop!$S:$S,H$5,EntPop!$A:$A,$C28)/1000</f>
        <v>415.41500000000002</v>
      </c>
      <c r="I28" s="5"/>
      <c r="J28" s="7">
        <f>SUMIFS(EntPorc!$I:$I,EntPorc!$P:$P,V$5,EntPorc!$A:$A,$C28)*100</f>
        <v>12.264378368854523</v>
      </c>
      <c r="K28" s="7">
        <f>SUMIFS(EntPorc!$I:$I,EntPorc!$P:$P,W$5,EntPorc!$A:$A,$C28)*100</f>
        <v>10.779538005590439</v>
      </c>
      <c r="L28" s="7">
        <f>SUMIFS(EntPorc!$I:$I,EntPorc!$P:$P,X$5,EntPorc!$A:$A,$C28)*100</f>
        <v>15.830419957637787</v>
      </c>
      <c r="M28" s="7">
        <f>SUMIFS(EntPorc!$I:$I,EntPorc!$P:$P,Y$5,EntPorc!$A:$A,$C28)*100</f>
        <v>23.549571633338928</v>
      </c>
      <c r="N28" s="7">
        <f>SUMIFS(EntPorc!$I:$I,EntPorc!$P:$P,Z$5,EntPorc!$A:$A,$C28)*100</f>
        <v>19.57809180021286</v>
      </c>
      <c r="O28" s="5"/>
      <c r="P28" s="6">
        <f>SUMIFS(RuralPop!$I:$I,RuralPop!$S:$S,P$5,RuralPop!$A:$A,$C28)/1000</f>
        <v>47.682000000000002</v>
      </c>
      <c r="Q28" s="6">
        <f>SUMIFS(RuralPop!$I:$I,RuralPop!$S:$S,Q$5,RuralPop!$A:$A,$C28)/1000</f>
        <v>51.978000000000002</v>
      </c>
      <c r="R28" s="6">
        <f>SUMIFS(RuralPop!$I:$I,RuralPop!$S:$S,R$5,RuralPop!$A:$A,$C28)/1000</f>
        <v>98.332999999999998</v>
      </c>
      <c r="S28" s="6">
        <f>SUMIFS(RuralPop!$I:$I,RuralPop!$S:$S,S$5,RuralPop!$A:$A,$C28)/1000</f>
        <v>197.92500000000001</v>
      </c>
      <c r="T28" s="6">
        <f>SUMIFS(RuralPop!$I:$I,RuralPop!$S:$S,T$5,RuralPop!$A:$A,$C28)/1000</f>
        <v>127.289</v>
      </c>
      <c r="U28" s="5"/>
      <c r="V28" s="7">
        <f>SUMIFS(RuralPorc!$I:$I,RuralPorc!$P:$P,V$5,RuralPorc!$A:$A,$C28)*100</f>
        <v>12.691441178321838</v>
      </c>
      <c r="W28" s="7">
        <f>SUMIFS(RuralPorc!$I:$I,RuralPorc!$P:$P,W$5,RuralPorc!$A:$A,$C28)*100</f>
        <v>10.393230617046356</v>
      </c>
      <c r="X28" s="7">
        <f>SUMIFS(RuralPorc!$I:$I,RuralPorc!$P:$P,X$5,RuralPorc!$A:$A,$C28)*100</f>
        <v>21.790039539337158</v>
      </c>
      <c r="Y28" s="7">
        <f>SUMIFS(RuralPorc!$I:$I,RuralPorc!$P:$P,Y$5,RuralPorc!$A:$A,$C28)*100</f>
        <v>33.938339352607727</v>
      </c>
      <c r="Z28" s="7">
        <f>SUMIFS(RuralPorc!$I:$I,RuralPorc!$P:$P,Z$5,RuralPorc!$A:$A,$C28)*100</f>
        <v>30.371987819671631</v>
      </c>
      <c r="AA28" s="9"/>
      <c r="AB28" s="6">
        <f>SUMIFS(UrbanPop!$I:$I,UrbanPop!$S:$S,AB$5,UrbanPop!$A:$A,$C28)/1000</f>
        <v>138.27099999999999</v>
      </c>
      <c r="AC28" s="6">
        <f>SUMIFS(UrbanPop!$I:$I,UrbanPop!$S:$S,AC$5,UrbanPop!$A:$A,$C28)/1000</f>
        <v>129.928</v>
      </c>
      <c r="AD28" s="6">
        <f>SUMIFS(UrbanPop!$I:$I,UrbanPop!$S:$S,AD$5,UrbanPop!$A:$A,$C28)/1000</f>
        <v>162.09800000000001</v>
      </c>
      <c r="AE28" s="6">
        <f>SUMIFS(UrbanPop!$I:$I,UrbanPop!$S:$S,AE$5,UrbanPop!$A:$A,$C28)/1000</f>
        <v>258.46100000000001</v>
      </c>
      <c r="AF28" s="6">
        <f>SUMIFS(UrbanPop!$I:$I,UrbanPop!$S:$S,AF$5,UrbanPop!$A:$A,$C28)/1000</f>
        <v>288.12599999999998</v>
      </c>
      <c r="AG28" s="5"/>
      <c r="AH28" s="7">
        <f>SUMIFS(UrbanPorc!$I:$I,UrbanPorc!$P:$P,AH$5,UrbanPorc!$A:$A,$C28)*100</f>
        <v>12.123696506023407</v>
      </c>
      <c r="AI28" s="7">
        <f>SUMIFS(UrbanPorc!$I:$I,UrbanPorc!$P:$P,AI$5,UrbanPorc!$A:$A,$C28)*100</f>
        <v>10.942245274782181</v>
      </c>
      <c r="AJ28" s="7">
        <f>SUMIFS(UrbanPorc!$I:$I,UrbanPorc!$P:$P,AJ$5,UrbanPorc!$A:$A,$C28)*100</f>
        <v>13.577695190906525</v>
      </c>
      <c r="AK28" s="7">
        <f>SUMIFS(UrbanPorc!$I:$I,UrbanPorc!$P:$P,AK$5,UrbanPorc!$A:$A,$C28)*100</f>
        <v>19.077569246292114</v>
      </c>
      <c r="AL28" s="7">
        <f>SUMIFS(UrbanPorc!$I:$I,UrbanPorc!$P:$P,AL$5,UrbanPorc!$A:$A,$C28)*100</f>
        <v>16.921354830265045</v>
      </c>
      <c r="AN28" s="6">
        <f>SUMIFS(SexoPop!$J:$J,SexoPop!$T:$T,AN$5,SexoPop!$A:$A,$C28,SexoPop!$B:$B,2)/1000</f>
        <v>81.86</v>
      </c>
      <c r="AO28" s="6">
        <f>SUMIFS(SexoPop!$J:$J,SexoPop!$T:$T,AO$5,SexoPop!$A:$A,$C28,SexoPop!$B:$B,2)/1000</f>
        <v>77.641999999999996</v>
      </c>
      <c r="AP28" s="6">
        <f>SUMIFS(SexoPop!$J:$J,SexoPop!$T:$T,AP$5,SexoPop!$A:$A,$C28,SexoPop!$B:$B,2)/1000</f>
        <v>119.089</v>
      </c>
      <c r="AQ28" s="6">
        <f>SUMIFS(SexoPop!$J:$J,SexoPop!$T:$T,AQ$5,SexoPop!$A:$A,$C28,SexoPop!$B:$B,2)/1000</f>
        <v>220.607</v>
      </c>
      <c r="AR28" s="6">
        <f>SUMIFS(SexoPop!$J:$J,SexoPop!$T:$T,AR$5,SexoPop!$A:$A,$C28,SexoPop!$B:$B,2)/1000</f>
        <v>196.42500000000001</v>
      </c>
      <c r="AS28" s="5"/>
      <c r="AT28" s="7">
        <f>SUMIFS(SexoPorc!$J:$J,SexoPorc!$Q:$Q,AT$5,SexoPorc!$A:$A,$C28,SexoPorc!$B:$B,2)*100</f>
        <v>10.524069517850876</v>
      </c>
      <c r="AU28" s="7">
        <f>SUMIFS(SexoPorc!$J:$J,SexoPorc!$Q:$Q,AU$5,SexoPorc!$A:$A,$C28,SexoPorc!$B:$B,2)*100</f>
        <v>8.9373938739299774</v>
      </c>
      <c r="AV28" s="7">
        <f>SUMIFS(SexoPorc!$J:$J,SexoPorc!$Q:$Q,AV$5,SexoPorc!$A:$A,$C28,SexoPorc!$B:$B,2)*100</f>
        <v>14.077462255954742</v>
      </c>
      <c r="AW28" s="7">
        <f>SUMIFS(SexoPorc!$J:$J,SexoPorc!$Q:$Q,AW$5,SexoPorc!$A:$A,$C28,SexoPorc!$B:$B,2)*100</f>
        <v>22.276514768600464</v>
      </c>
      <c r="AX28" s="7">
        <f>SUMIFS(SexoPorc!$J:$J,SexoPorc!$Q:$Q,AX$5,SexoPorc!$A:$A,$C28,SexoPorc!$B:$B,2)*100</f>
        <v>17.682485282421112</v>
      </c>
      <c r="AZ28" s="6">
        <f>SUMIFS(SexoPop!$J:$J,SexoPop!$T:$T,AZ$5,SexoPop!$A:$A,$C28,SexoPop!$B:$B,1)/1000</f>
        <v>104.093</v>
      </c>
      <c r="BA28" s="6">
        <f>SUMIFS(SexoPop!$J:$J,SexoPop!$T:$T,BA$5,SexoPop!$A:$A,$C28,SexoPop!$B:$B,1)/1000</f>
        <v>104.264</v>
      </c>
      <c r="BB28" s="6">
        <f>SUMIFS(SexoPop!$J:$J,SexoPop!$T:$T,BB$5,SexoPop!$A:$A,$C28,SexoPop!$B:$B,1)/1000</f>
        <v>141.34200000000001</v>
      </c>
      <c r="BC28" s="6">
        <f>SUMIFS(SexoPop!$J:$J,SexoPop!$T:$T,BC$5,SexoPop!$A:$A,$C28,SexoPop!$B:$B,1)/1000</f>
        <v>235.779</v>
      </c>
      <c r="BD28" s="6">
        <f>SUMIFS(SexoPop!$J:$J,SexoPop!$T:$T,BD$5,SexoPop!$A:$A,$C28,SexoPop!$B:$B,1)/1000</f>
        <v>218.99</v>
      </c>
      <c r="BE28" s="5"/>
      <c r="BF28" s="7">
        <f>SUMIFS(SexoPorc!$J:$J,SexoPorc!$Q:$Q,BF$5,SexoPorc!$A:$A,$C28,SexoPorc!$B:$B,1)*100</f>
        <v>14.097712934017181</v>
      </c>
      <c r="BG28" s="7">
        <f>SUMIFS(SexoPorc!$J:$J,SexoPorc!$Q:$Q,BG$5,SexoPorc!$A:$A,$C28,SexoPorc!$B:$B,1)*100</f>
        <v>12.734067440032959</v>
      </c>
      <c r="BH28" s="7">
        <f>SUMIFS(SexoPorc!$J:$J,SexoPorc!$Q:$Q,BH$5,SexoPorc!$A:$A,$C28,SexoPorc!$B:$B,1)*100</f>
        <v>17.685988545417786</v>
      </c>
      <c r="BI28" s="7">
        <f>SUMIFS(SexoPorc!$J:$J,SexoPorc!$Q:$Q,BI$5,SexoPorc!$A:$A,$C28,SexoPorc!$B:$B,1)*100</f>
        <v>24.87991601228714</v>
      </c>
      <c r="BJ28" s="7">
        <f>SUMIFS(SexoPorc!$J:$J,SexoPorc!$Q:$Q,BJ$5,SexoPorc!$A:$A,$C28,SexoPorc!$B:$B,1)*100</f>
        <v>21.660925447940826</v>
      </c>
    </row>
    <row r="29" spans="3:62" x14ac:dyDescent="0.25">
      <c r="C29" s="5" t="s">
        <v>23</v>
      </c>
      <c r="D29" s="6">
        <f>SUMIFS(EntPop!$I:$I,EntPop!$S:$S,D$5,EntPop!$A:$A,$C29)/1000</f>
        <v>182.12799999999999</v>
      </c>
      <c r="E29" s="6">
        <f>SUMIFS(EntPop!$I:$I,EntPop!$S:$S,E$5,EntPop!$A:$A,$C29)/1000</f>
        <v>175.63800000000001</v>
      </c>
      <c r="F29" s="6">
        <f>SUMIFS(EntPop!$I:$I,EntPop!$S:$S,F$5,EntPop!$A:$A,$C29)/1000</f>
        <v>147.71199999999999</v>
      </c>
      <c r="G29" s="6">
        <f>SUMIFS(EntPop!$I:$I,EntPop!$S:$S,G$5,EntPop!$A:$A,$C29)/1000</f>
        <v>349.78399999999999</v>
      </c>
      <c r="H29" s="6">
        <f>SUMIFS(EntPop!$I:$I,EntPop!$S:$S,H$5,EntPop!$A:$A,$C29)/1000</f>
        <v>381.84800000000001</v>
      </c>
      <c r="I29" s="5"/>
      <c r="J29" s="7">
        <f>SUMIFS(EntPorc!$I:$I,EntPorc!$P:$P,V$5,EntPorc!$A:$A,$C29)*100</f>
        <v>15.681304037570953</v>
      </c>
      <c r="K29" s="7">
        <f>SUMIFS(EntPorc!$I:$I,EntPorc!$P:$P,W$5,EntPorc!$A:$A,$C29)*100</f>
        <v>13.903330266475677</v>
      </c>
      <c r="L29" s="7">
        <f>SUMIFS(EntPorc!$I:$I,EntPorc!$P:$P,X$5,EntPorc!$A:$A,$C29)*100</f>
        <v>14.956027269363403</v>
      </c>
      <c r="M29" s="7">
        <f>SUMIFS(EntPorc!$I:$I,EntPorc!$P:$P,Y$5,EntPorc!$A:$A,$C29)*100</f>
        <v>24.983642995357513</v>
      </c>
      <c r="N29" s="7">
        <f>SUMIFS(EntPorc!$I:$I,EntPorc!$P:$P,Z$5,EntPorc!$A:$A,$C29)*100</f>
        <v>24.243271350860596</v>
      </c>
      <c r="O29" s="5"/>
      <c r="P29" s="6">
        <f>SUMIFS(RuralPop!$I:$I,RuralPop!$S:$S,P$5,RuralPop!$A:$A,$C29)/1000</f>
        <v>9.0269999999999992</v>
      </c>
      <c r="Q29" s="6">
        <f>SUMIFS(RuralPop!$I:$I,RuralPop!$S:$S,Q$5,RuralPop!$A:$A,$C29)/1000</f>
        <v>9.1300000000000008</v>
      </c>
      <c r="R29" s="6">
        <f>SUMIFS(RuralPop!$I:$I,RuralPop!$S:$S,R$5,RuralPop!$A:$A,$C29)/1000</f>
        <v>7.7569999999999997</v>
      </c>
      <c r="S29" s="6">
        <f>SUMIFS(RuralPop!$I:$I,RuralPop!$S:$S,S$5,RuralPop!$A:$A,$C29)/1000</f>
        <v>72.010000000000005</v>
      </c>
      <c r="T29" s="6">
        <f>SUMIFS(RuralPop!$I:$I,RuralPop!$S:$S,T$5,RuralPop!$A:$A,$C29)/1000</f>
        <v>42.393999999999998</v>
      </c>
      <c r="U29" s="5"/>
      <c r="V29" s="7">
        <f>SUMIFS(RuralPorc!$I:$I,RuralPorc!$P:$P,V$5,RuralPorc!$A:$A,$C29)*100</f>
        <v>9.774346649646759</v>
      </c>
      <c r="W29" s="7">
        <f>SUMIFS(RuralPorc!$I:$I,RuralPorc!$P:$P,W$5,RuralPorc!$A:$A,$C29)*100</f>
        <v>10.744462907314301</v>
      </c>
      <c r="X29" s="7">
        <f>SUMIFS(RuralPorc!$I:$I,RuralPorc!$P:$P,X$5,RuralPorc!$A:$A,$C29)*100</f>
        <v>14.24138993024826</v>
      </c>
      <c r="Y29" s="7">
        <f>SUMIFS(RuralPorc!$I:$I,RuralPorc!$P:$P,Y$5,RuralPorc!$A:$A,$C29)*100</f>
        <v>49.426865577697754</v>
      </c>
      <c r="Z29" s="7">
        <f>SUMIFS(RuralPorc!$I:$I,RuralPorc!$P:$P,Z$5,RuralPorc!$A:$A,$C29)*100</f>
        <v>37.940540909767151</v>
      </c>
      <c r="AA29" s="9"/>
      <c r="AB29" s="6">
        <f>SUMIFS(UrbanPop!$I:$I,UrbanPop!$S:$S,AB$5,UrbanPop!$A:$A,$C29)/1000</f>
        <v>173.101</v>
      </c>
      <c r="AC29" s="6">
        <f>SUMIFS(UrbanPop!$I:$I,UrbanPop!$S:$S,AC$5,UrbanPop!$A:$A,$C29)/1000</f>
        <v>166.50800000000001</v>
      </c>
      <c r="AD29" s="6">
        <f>SUMIFS(UrbanPop!$I:$I,UrbanPop!$S:$S,AD$5,UrbanPop!$A:$A,$C29)/1000</f>
        <v>139.95500000000001</v>
      </c>
      <c r="AE29" s="6">
        <f>SUMIFS(UrbanPop!$I:$I,UrbanPop!$S:$S,AE$5,UrbanPop!$A:$A,$C29)/1000</f>
        <v>277.774</v>
      </c>
      <c r="AF29" s="6">
        <f>SUMIFS(UrbanPop!$I:$I,UrbanPop!$S:$S,AF$5,UrbanPop!$A:$A,$C29)/1000</f>
        <v>339.45400000000001</v>
      </c>
      <c r="AG29" s="5"/>
      <c r="AH29" s="7">
        <f>SUMIFS(UrbanPorc!$I:$I,UrbanPorc!$P:$P,AH$5,UrbanPorc!$A:$A,$C29)*100</f>
        <v>16.19158536195755</v>
      </c>
      <c r="AI29" s="7">
        <f>SUMIFS(UrbanPorc!$I:$I,UrbanPorc!$P:$P,AI$5,UrbanPorc!$A:$A,$C29)*100</f>
        <v>14.131134748458862</v>
      </c>
      <c r="AJ29" s="7">
        <f>SUMIFS(UrbanPorc!$I:$I,UrbanPorc!$P:$P,AJ$5,UrbanPorc!$A:$A,$C29)*100</f>
        <v>14.997738599777222</v>
      </c>
      <c r="AK29" s="7">
        <f>SUMIFS(UrbanPorc!$I:$I,UrbanPorc!$P:$P,AK$5,UrbanPorc!$A:$A,$C29)*100</f>
        <v>22.14464396238327</v>
      </c>
      <c r="AL29" s="7">
        <f>SUMIFS(UrbanPorc!$I:$I,UrbanPorc!$P:$P,AL$5,UrbanPorc!$A:$A,$C29)*100</f>
        <v>23.197364807128906</v>
      </c>
      <c r="AN29" s="6">
        <f>SUMIFS(SexoPop!$J:$J,SexoPop!$T:$T,AN$5,SexoPop!$A:$A,$C29,SexoPop!$B:$B,2)/1000</f>
        <v>85.47</v>
      </c>
      <c r="AO29" s="6">
        <f>SUMIFS(SexoPop!$J:$J,SexoPop!$T:$T,AO$5,SexoPop!$A:$A,$C29,SexoPop!$B:$B,2)/1000</f>
        <v>75.879000000000005</v>
      </c>
      <c r="AP29" s="6">
        <f>SUMIFS(SexoPop!$J:$J,SexoPop!$T:$T,AP$5,SexoPop!$A:$A,$C29,SexoPop!$B:$B,2)/1000</f>
        <v>55.59</v>
      </c>
      <c r="AQ29" s="6">
        <f>SUMIFS(SexoPop!$J:$J,SexoPop!$T:$T,AQ$5,SexoPop!$A:$A,$C29,SexoPop!$B:$B,2)/1000</f>
        <v>162.685</v>
      </c>
      <c r="AR29" s="6">
        <f>SUMIFS(SexoPop!$J:$J,SexoPop!$T:$T,AR$5,SexoPop!$A:$A,$C29,SexoPop!$B:$B,2)/1000</f>
        <v>177.393</v>
      </c>
      <c r="AS29" s="5"/>
      <c r="AT29" s="7">
        <f>SUMIFS(SexoPorc!$J:$J,SexoPorc!$Q:$Q,AT$5,SexoPorc!$A:$A,$C29,SexoPorc!$B:$B,2)*100</f>
        <v>14.832618832588196</v>
      </c>
      <c r="AU29" s="7">
        <f>SUMIFS(SexoPorc!$J:$J,SexoPorc!$Q:$Q,AU$5,SexoPorc!$A:$A,$C29,SexoPorc!$B:$B,2)*100</f>
        <v>12.27843314409256</v>
      </c>
      <c r="AV29" s="7">
        <f>SUMIFS(SexoPorc!$J:$J,SexoPorc!$Q:$Q,AV$5,SexoPorc!$A:$A,$C29,SexoPorc!$B:$B,2)*100</f>
        <v>11.595720797777176</v>
      </c>
      <c r="AW29" s="7">
        <f>SUMIFS(SexoPorc!$J:$J,SexoPorc!$Q:$Q,AW$5,SexoPorc!$A:$A,$C29,SexoPorc!$B:$B,2)*100</f>
        <v>23.408520221710205</v>
      </c>
      <c r="AX29" s="7">
        <f>SUMIFS(SexoPorc!$J:$J,SexoPorc!$Q:$Q,AX$5,SexoPorc!$A:$A,$C29,SexoPorc!$B:$B,2)*100</f>
        <v>22.554391622543335</v>
      </c>
      <c r="AZ29" s="6">
        <f>SUMIFS(SexoPop!$J:$J,SexoPop!$T:$T,AZ$5,SexoPop!$A:$A,$C29,SexoPop!$B:$B,1)/1000</f>
        <v>96.658000000000001</v>
      </c>
      <c r="BA29" s="6">
        <f>SUMIFS(SexoPop!$J:$J,SexoPop!$T:$T,BA$5,SexoPop!$A:$A,$C29,SexoPop!$B:$B,1)/1000</f>
        <v>99.759</v>
      </c>
      <c r="BB29" s="6">
        <f>SUMIFS(SexoPop!$J:$J,SexoPop!$T:$T,BB$5,SexoPop!$A:$A,$C29,SexoPop!$B:$B,1)/1000</f>
        <v>92.122</v>
      </c>
      <c r="BC29" s="6">
        <f>SUMIFS(SexoPop!$J:$J,SexoPop!$T:$T,BC$5,SexoPop!$A:$A,$C29,SexoPop!$B:$B,1)/1000</f>
        <v>187.09899999999999</v>
      </c>
      <c r="BD29" s="6">
        <f>SUMIFS(SexoPop!$J:$J,SexoPop!$T:$T,BD$5,SexoPop!$A:$A,$C29,SexoPop!$B:$B,1)/1000</f>
        <v>204.45500000000001</v>
      </c>
      <c r="BE29" s="5"/>
      <c r="BF29" s="7">
        <f>SUMIFS(SexoPorc!$J:$J,SexoPorc!$Q:$Q,BF$5,SexoPorc!$A:$A,$C29,SexoPorc!$B:$B,1)*100</f>
        <v>16.516974568367004</v>
      </c>
      <c r="BG29" s="7">
        <f>SUMIFS(SexoPorc!$J:$J,SexoPorc!$Q:$Q,BG$5,SexoPorc!$A:$A,$C29,SexoPorc!$B:$B,1)*100</f>
        <v>15.459464490413666</v>
      </c>
      <c r="BH29" s="7">
        <f>SUMIFS(SexoPorc!$J:$J,SexoPorc!$Q:$Q,BH$5,SexoPorc!$A:$A,$C29,SexoPorc!$B:$B,1)*100</f>
        <v>18.125653266906738</v>
      </c>
      <c r="BI29" s="7">
        <f>SUMIFS(SexoPorc!$J:$J,SexoPorc!$Q:$Q,BI$5,SexoPorc!$A:$A,$C29,SexoPorc!$B:$B,1)*100</f>
        <v>26.536229252815247</v>
      </c>
      <c r="BJ29" s="7">
        <f>SUMIFS(SexoPorc!$J:$J,SexoPorc!$Q:$Q,BJ$5,SexoPorc!$A:$A,$C29,SexoPorc!$B:$B,1)*100</f>
        <v>25.927773118019104</v>
      </c>
    </row>
    <row r="30" spans="3:62" x14ac:dyDescent="0.25">
      <c r="C30" s="5" t="s">
        <v>24</v>
      </c>
      <c r="D30" s="6">
        <f>SUMIFS(EntPop!$I:$I,EntPop!$S:$S,D$5,EntPop!$A:$A,$C30)/1000</f>
        <v>110.43899999999999</v>
      </c>
      <c r="E30" s="6">
        <f>SUMIFS(EntPop!$I:$I,EntPop!$S:$S,E$5,EntPop!$A:$A,$C30)/1000</f>
        <v>134.12100000000001</v>
      </c>
      <c r="F30" s="6">
        <f>SUMIFS(EntPop!$I:$I,EntPop!$S:$S,F$5,EntPop!$A:$A,$C30)/1000</f>
        <v>225.94499999999999</v>
      </c>
      <c r="G30" s="6">
        <f>SUMIFS(EntPop!$I:$I,EntPop!$S:$S,G$5,EntPop!$A:$A,$C30)/1000</f>
        <v>394.73700000000002</v>
      </c>
      <c r="H30" s="6">
        <f>SUMIFS(EntPop!$I:$I,EntPop!$S:$S,H$5,EntPop!$A:$A,$C30)/1000</f>
        <v>497.87400000000002</v>
      </c>
      <c r="I30" s="5"/>
      <c r="J30" s="7">
        <f>SUMIFS(EntPorc!$I:$I,EntPorc!$P:$P,V$5,EntPorc!$A:$A,$C30)*100</f>
        <v>7.1641296148300171</v>
      </c>
      <c r="K30" s="7">
        <f>SUMIFS(EntPorc!$I:$I,EntPorc!$P:$P,W$5,EntPorc!$A:$A,$C30)*100</f>
        <v>8.2571469247341156</v>
      </c>
      <c r="L30" s="7">
        <f>SUMIFS(EntPorc!$I:$I,EntPorc!$P:$P,X$5,EntPorc!$A:$A,$C30)*100</f>
        <v>13.952940702438354</v>
      </c>
      <c r="M30" s="7">
        <f>SUMIFS(EntPorc!$I:$I,EntPorc!$P:$P,Y$5,EntPorc!$A:$A,$C30)*100</f>
        <v>21.313494443893433</v>
      </c>
      <c r="N30" s="7">
        <f>SUMIFS(EntPorc!$I:$I,EntPorc!$P:$P,Z$5,EntPorc!$A:$A,$C30)*100</f>
        <v>24.863192439079285</v>
      </c>
      <c r="O30" s="5"/>
      <c r="P30" s="6">
        <f>SUMIFS(RuralPop!$I:$I,RuralPop!$S:$S,P$5,RuralPop!$A:$A,$C30)/1000</f>
        <v>21.803000000000001</v>
      </c>
      <c r="Q30" s="6">
        <f>SUMIFS(RuralPop!$I:$I,RuralPop!$S:$S,Q$5,RuralPop!$A:$A,$C30)/1000</f>
        <v>30.227</v>
      </c>
      <c r="R30" s="6">
        <f>SUMIFS(RuralPop!$I:$I,RuralPop!$S:$S,R$5,RuralPop!$A:$A,$C30)/1000</f>
        <v>84.625</v>
      </c>
      <c r="S30" s="6">
        <f>SUMIFS(RuralPop!$I:$I,RuralPop!$S:$S,S$5,RuralPop!$A:$A,$C30)/1000</f>
        <v>192.21700000000001</v>
      </c>
      <c r="T30" s="6">
        <f>SUMIFS(RuralPop!$I:$I,RuralPop!$S:$S,T$5,RuralPop!$A:$A,$C30)/1000</f>
        <v>191.334</v>
      </c>
      <c r="U30" s="5"/>
      <c r="V30" s="7">
        <f>SUMIFS(RuralPorc!$I:$I,RuralPorc!$P:$P,V$5,RuralPorc!$A:$A,$C30)*100</f>
        <v>5.2444592118263245</v>
      </c>
      <c r="W30" s="7">
        <f>SUMIFS(RuralPorc!$I:$I,RuralPorc!$P:$P,W$5,RuralPorc!$A:$A,$C30)*100</f>
        <v>6.9871410727500916</v>
      </c>
      <c r="X30" s="7">
        <f>SUMIFS(RuralPorc!$I:$I,RuralPorc!$P:$P,X$5,RuralPorc!$A:$A,$C30)*100</f>
        <v>20.621281862258911</v>
      </c>
      <c r="Y30" s="7">
        <f>SUMIFS(RuralPorc!$I:$I,RuralPorc!$P:$P,Y$5,RuralPorc!$A:$A,$C30)*100</f>
        <v>40.679898858070374</v>
      </c>
      <c r="Z30" s="7">
        <f>SUMIFS(RuralPorc!$I:$I,RuralPorc!$P:$P,Z$5,RuralPorc!$A:$A,$C30)*100</f>
        <v>41.151964664459229</v>
      </c>
      <c r="AA30" s="9"/>
      <c r="AB30" s="6">
        <f>SUMIFS(UrbanPop!$I:$I,UrbanPop!$S:$S,AB$5,UrbanPop!$A:$A,$C30)/1000</f>
        <v>88.635999999999996</v>
      </c>
      <c r="AC30" s="6">
        <f>SUMIFS(UrbanPop!$I:$I,UrbanPop!$S:$S,AC$5,UrbanPop!$A:$A,$C30)/1000</f>
        <v>103.89400000000001</v>
      </c>
      <c r="AD30" s="6">
        <f>SUMIFS(UrbanPop!$I:$I,UrbanPop!$S:$S,AD$5,UrbanPop!$A:$A,$C30)/1000</f>
        <v>141.32</v>
      </c>
      <c r="AE30" s="6">
        <f>SUMIFS(UrbanPop!$I:$I,UrbanPop!$S:$S,AE$5,UrbanPop!$A:$A,$C30)/1000</f>
        <v>202.52</v>
      </c>
      <c r="AF30" s="6">
        <f>SUMIFS(UrbanPop!$I:$I,UrbanPop!$S:$S,AF$5,UrbanPop!$A:$A,$C30)/1000</f>
        <v>306.54000000000002</v>
      </c>
      <c r="AG30" s="5"/>
      <c r="AH30" s="7">
        <f>SUMIFS(UrbanPorc!$I:$I,UrbanPorc!$P:$P,AH$5,UrbanPorc!$A:$A,$C30)*100</f>
        <v>7.8730098903179169</v>
      </c>
      <c r="AI30" s="7">
        <f>SUMIFS(UrbanPorc!$I:$I,UrbanPorc!$P:$P,AI$5,UrbanPorc!$A:$A,$C30)*100</f>
        <v>8.7181851267814636</v>
      </c>
      <c r="AJ30" s="7">
        <f>SUMIFS(UrbanPorc!$I:$I,UrbanPorc!$P:$P,AJ$5,UrbanPorc!$A:$A,$C30)*100</f>
        <v>11.68939545750618</v>
      </c>
      <c r="AK30" s="7">
        <f>SUMIFS(UrbanPorc!$I:$I,UrbanPorc!$P:$P,AK$5,UrbanPorc!$A:$A,$C30)*100</f>
        <v>14.680245518684387</v>
      </c>
      <c r="AL30" s="7">
        <f>SUMIFS(UrbanPorc!$I:$I,UrbanPorc!$P:$P,AL$5,UrbanPorc!$A:$A,$C30)*100</f>
        <v>19.937443733215332</v>
      </c>
      <c r="AN30" s="6">
        <f>SUMIFS(SexoPop!$J:$J,SexoPop!$T:$T,AN$5,SexoPop!$A:$A,$C30,SexoPop!$B:$B,2)/1000</f>
        <v>45.506999999999998</v>
      </c>
      <c r="AO30" s="6">
        <f>SUMIFS(SexoPop!$J:$J,SexoPop!$T:$T,AO$5,SexoPop!$A:$A,$C30,SexoPop!$B:$B,2)/1000</f>
        <v>54.636000000000003</v>
      </c>
      <c r="AP30" s="6">
        <f>SUMIFS(SexoPop!$J:$J,SexoPop!$T:$T,AP$5,SexoPop!$A:$A,$C30,SexoPop!$B:$B,2)/1000</f>
        <v>103.982</v>
      </c>
      <c r="AQ30" s="6">
        <f>SUMIFS(SexoPop!$J:$J,SexoPop!$T:$T,AQ$5,SexoPop!$A:$A,$C30,SexoPop!$B:$B,2)/1000</f>
        <v>192.88499999999999</v>
      </c>
      <c r="AR30" s="6">
        <f>SUMIFS(SexoPop!$J:$J,SexoPop!$T:$T,AR$5,SexoPop!$A:$A,$C30,SexoPop!$B:$B,2)/1000</f>
        <v>242.261</v>
      </c>
      <c r="AS30" s="5"/>
      <c r="AT30" s="7">
        <f>SUMIFS(SexoPorc!$J:$J,SexoPorc!$Q:$Q,AT$5,SexoPorc!$A:$A,$C30,SexoPorc!$B:$B,2)*100</f>
        <v>5.7851973921060562</v>
      </c>
      <c r="AU30" s="7">
        <f>SUMIFS(SexoPorc!$J:$J,SexoPorc!$Q:$Q,AU$5,SexoPorc!$A:$A,$C30,SexoPorc!$B:$B,2)*100</f>
        <v>6.4390823245048523</v>
      </c>
      <c r="AV30" s="7">
        <f>SUMIFS(SexoPorc!$J:$J,SexoPorc!$Q:$Q,AV$5,SexoPorc!$A:$A,$C30,SexoPorc!$B:$B,2)*100</f>
        <v>12.310340255498886</v>
      </c>
      <c r="AW30" s="7">
        <f>SUMIFS(SexoPorc!$J:$J,SexoPorc!$Q:$Q,AW$5,SexoPorc!$A:$A,$C30,SexoPorc!$B:$B,2)*100</f>
        <v>20.113453269004822</v>
      </c>
      <c r="AX30" s="7">
        <f>SUMIFS(SexoPorc!$J:$J,SexoPorc!$Q:$Q,AX$5,SexoPorc!$A:$A,$C30,SexoPorc!$B:$B,2)*100</f>
        <v>23.154996335506439</v>
      </c>
      <c r="AZ30" s="6">
        <f>SUMIFS(SexoPop!$J:$J,SexoPop!$T:$T,AZ$5,SexoPop!$A:$A,$C30,SexoPop!$B:$B,1)/1000</f>
        <v>64.932000000000002</v>
      </c>
      <c r="BA30" s="6">
        <f>SUMIFS(SexoPop!$J:$J,SexoPop!$T:$T,BA$5,SexoPop!$A:$A,$C30,SexoPop!$B:$B,1)/1000</f>
        <v>79.484999999999999</v>
      </c>
      <c r="BB30" s="6">
        <f>SUMIFS(SexoPop!$J:$J,SexoPop!$T:$T,BB$5,SexoPop!$A:$A,$C30,SexoPop!$B:$B,1)/1000</f>
        <v>121.96299999999999</v>
      </c>
      <c r="BC30" s="6">
        <f>SUMIFS(SexoPop!$J:$J,SexoPop!$T:$T,BC$5,SexoPop!$A:$A,$C30,SexoPop!$B:$B,1)/1000</f>
        <v>201.852</v>
      </c>
      <c r="BD30" s="6">
        <f>SUMIFS(SexoPop!$J:$J,SexoPop!$T:$T,BD$5,SexoPop!$A:$A,$C30,SexoPop!$B:$B,1)/1000</f>
        <v>255.613</v>
      </c>
      <c r="BE30" s="5"/>
      <c r="BF30" s="7">
        <f>SUMIFS(SexoPorc!$J:$J,SexoPorc!$Q:$Q,BF$5,SexoPorc!$A:$A,$C30,SexoPorc!$B:$B,1)*100</f>
        <v>8.6009025573730469</v>
      </c>
      <c r="BG30" s="7">
        <f>SUMIFS(SexoPorc!$J:$J,SexoPorc!$Q:$Q,BG$5,SexoPorc!$A:$A,$C30,SexoPorc!$B:$B,1)*100</f>
        <v>10.245605558156967</v>
      </c>
      <c r="BH30" s="7">
        <f>SUMIFS(SexoPorc!$J:$J,SexoPorc!$Q:$Q,BH$5,SexoPorc!$A:$A,$C30,SexoPorc!$B:$B,1)*100</f>
        <v>15.743987262248993</v>
      </c>
      <c r="BI30" s="7">
        <f>SUMIFS(SexoPorc!$J:$J,SexoPorc!$Q:$Q,BI$5,SexoPorc!$A:$A,$C30,SexoPorc!$B:$B,1)*100</f>
        <v>22.602111101150513</v>
      </c>
      <c r="BJ30" s="7">
        <f>SUMIFS(SexoPorc!$J:$J,SexoPorc!$Q:$Q,BJ$5,SexoPorc!$A:$A,$C30,SexoPorc!$B:$B,1)*100</f>
        <v>26.732280850410461</v>
      </c>
    </row>
    <row r="31" spans="3:62" x14ac:dyDescent="0.25">
      <c r="C31" s="5" t="s">
        <v>25</v>
      </c>
      <c r="D31" s="6">
        <f>SUMIFS(EntPop!$I:$I,EntPop!$S:$S,D$5,EntPop!$A:$A,$C31)/1000</f>
        <v>203.67</v>
      </c>
      <c r="E31" s="6">
        <f>SUMIFS(EntPop!$I:$I,EntPop!$S:$S,E$5,EntPop!$A:$A,$C31)/1000</f>
        <v>226.34299999999999</v>
      </c>
      <c r="F31" s="6">
        <f>SUMIFS(EntPop!$I:$I,EntPop!$S:$S,F$5,EntPop!$A:$A,$C31)/1000</f>
        <v>318.11900000000003</v>
      </c>
      <c r="G31" s="6">
        <f>SUMIFS(EntPop!$I:$I,EntPop!$S:$S,G$5,EntPop!$A:$A,$C31)/1000</f>
        <v>509.59</v>
      </c>
      <c r="H31" s="6">
        <f>SUMIFS(EntPop!$I:$I,EntPop!$S:$S,H$5,EntPop!$A:$A,$C31)/1000</f>
        <v>513.21500000000003</v>
      </c>
      <c r="I31" s="5"/>
      <c r="J31" s="7">
        <f>SUMIFS(EntPorc!$I:$I,EntPorc!$P:$P,V$5,EntPorc!$A:$A,$C31)*100</f>
        <v>9.958687424659729</v>
      </c>
      <c r="K31" s="7">
        <f>SUMIFS(EntPorc!$I:$I,EntPorc!$P:$P,W$5,EntPorc!$A:$A,$C31)*100</f>
        <v>10.950441658496857</v>
      </c>
      <c r="L31" s="7">
        <f>SUMIFS(EntPorc!$I:$I,EntPorc!$P:$P,X$5,EntPorc!$A:$A,$C31)*100</f>
        <v>14.540183544158936</v>
      </c>
      <c r="M31" s="7">
        <f>SUMIFS(EntPorc!$I:$I,EntPorc!$P:$P,Y$5,EntPorc!$A:$A,$C31)*100</f>
        <v>21.059691905975342</v>
      </c>
      <c r="N31" s="7">
        <f>SUMIFS(EntPorc!$I:$I,EntPorc!$P:$P,Z$5,EntPorc!$A:$A,$C31)*100</f>
        <v>19.716697931289673</v>
      </c>
      <c r="O31" s="5"/>
      <c r="P31" s="6">
        <f>SUMIFS(RuralPop!$I:$I,RuralPop!$S:$S,P$5,RuralPop!$A:$A,$C31)/1000</f>
        <v>50.841999999999999</v>
      </c>
      <c r="Q31" s="6">
        <f>SUMIFS(RuralPop!$I:$I,RuralPop!$S:$S,Q$5,RuralPop!$A:$A,$C31)/1000</f>
        <v>51.607999999999997</v>
      </c>
      <c r="R31" s="6">
        <f>SUMIFS(RuralPop!$I:$I,RuralPop!$S:$S,R$5,RuralPop!$A:$A,$C31)/1000</f>
        <v>96.147000000000006</v>
      </c>
      <c r="S31" s="6">
        <f>SUMIFS(RuralPop!$I:$I,RuralPop!$S:$S,S$5,RuralPop!$A:$A,$C31)/1000</f>
        <v>200.65799999999999</v>
      </c>
      <c r="T31" s="6">
        <f>SUMIFS(RuralPop!$I:$I,RuralPop!$S:$S,T$5,RuralPop!$A:$A,$C31)/1000</f>
        <v>163.91499999999999</v>
      </c>
      <c r="U31" s="5"/>
      <c r="V31" s="7">
        <f>SUMIFS(RuralPorc!$I:$I,RuralPorc!$P:$P,V$5,RuralPorc!$A:$A,$C31)*100</f>
        <v>10.198894888162613</v>
      </c>
      <c r="W31" s="7">
        <f>SUMIFS(RuralPorc!$I:$I,RuralPorc!$P:$P,W$5,RuralPorc!$A:$A,$C31)*100</f>
        <v>10.739205032587051</v>
      </c>
      <c r="X31" s="7">
        <f>SUMIFS(RuralPorc!$I:$I,RuralPorc!$P:$P,X$5,RuralPorc!$A:$A,$C31)*100</f>
        <v>17.029042541980743</v>
      </c>
      <c r="Y31" s="7">
        <f>SUMIFS(RuralPorc!$I:$I,RuralPorc!$P:$P,Y$5,RuralPorc!$A:$A,$C31)*100</f>
        <v>30.540856719017029</v>
      </c>
      <c r="Z31" s="7">
        <f>SUMIFS(RuralPorc!$I:$I,RuralPorc!$P:$P,Z$5,RuralPorc!$A:$A,$C31)*100</f>
        <v>29.737737774848938</v>
      </c>
      <c r="AA31" s="9"/>
      <c r="AB31" s="6">
        <f>SUMIFS(UrbanPop!$I:$I,UrbanPop!$S:$S,AB$5,UrbanPop!$A:$A,$C31)/1000</f>
        <v>152.828</v>
      </c>
      <c r="AC31" s="6">
        <f>SUMIFS(UrbanPop!$I:$I,UrbanPop!$S:$S,AC$5,UrbanPop!$A:$A,$C31)/1000</f>
        <v>174.73500000000001</v>
      </c>
      <c r="AD31" s="6">
        <f>SUMIFS(UrbanPop!$I:$I,UrbanPop!$S:$S,AD$5,UrbanPop!$A:$A,$C31)/1000</f>
        <v>221.97200000000001</v>
      </c>
      <c r="AE31" s="6">
        <f>SUMIFS(UrbanPop!$I:$I,UrbanPop!$S:$S,AE$5,UrbanPop!$A:$A,$C31)/1000</f>
        <v>308.93200000000002</v>
      </c>
      <c r="AF31" s="6">
        <f>SUMIFS(UrbanPop!$I:$I,UrbanPop!$S:$S,AF$5,UrbanPop!$A:$A,$C31)/1000</f>
        <v>349.3</v>
      </c>
      <c r="AG31" s="5"/>
      <c r="AH31" s="7">
        <f>SUMIFS(UrbanPorc!$I:$I,UrbanPorc!$P:$P,AH$5,UrbanPorc!$A:$A,$C31)*100</f>
        <v>9.8812654614448547</v>
      </c>
      <c r="AI31" s="7">
        <f>SUMIFS(UrbanPorc!$I:$I,UrbanPorc!$P:$P,AI$5,UrbanPorc!$A:$A,$C31)*100</f>
        <v>11.014429479837418</v>
      </c>
      <c r="AJ31" s="7">
        <f>SUMIFS(UrbanPorc!$I:$I,UrbanPorc!$P:$P,AJ$5,UrbanPorc!$A:$A,$C31)*100</f>
        <v>13.674499094486237</v>
      </c>
      <c r="AK31" s="7">
        <f>SUMIFS(UrbanPorc!$I:$I,UrbanPorc!$P:$P,AK$5,UrbanPorc!$A:$A,$C31)*100</f>
        <v>17.52581000328064</v>
      </c>
      <c r="AL31" s="7">
        <f>SUMIFS(UrbanPorc!$I:$I,UrbanPorc!$P:$P,AL$5,UrbanPorc!$A:$A,$C31)*100</f>
        <v>17.024540901184082</v>
      </c>
      <c r="AN31" s="6">
        <f>SUMIFS(SexoPop!$J:$J,SexoPop!$T:$T,AN$5,SexoPop!$A:$A,$C31,SexoPop!$B:$B,2)/1000</f>
        <v>75.8</v>
      </c>
      <c r="AO31" s="6">
        <f>SUMIFS(SexoPop!$J:$J,SexoPop!$T:$T,AO$5,SexoPop!$A:$A,$C31,SexoPop!$B:$B,2)/1000</f>
        <v>92.87</v>
      </c>
      <c r="AP31" s="6">
        <f>SUMIFS(SexoPop!$J:$J,SexoPop!$T:$T,AP$5,SexoPop!$A:$A,$C31,SexoPop!$B:$B,2)/1000</f>
        <v>135.833</v>
      </c>
      <c r="AQ31" s="6">
        <f>SUMIFS(SexoPop!$J:$J,SexoPop!$T:$T,AQ$5,SexoPop!$A:$A,$C31,SexoPop!$B:$B,2)/1000</f>
        <v>230.75</v>
      </c>
      <c r="AR31" s="6">
        <f>SUMIFS(SexoPop!$J:$J,SexoPop!$T:$T,AR$5,SexoPop!$A:$A,$C31,SexoPop!$B:$B,2)/1000</f>
        <v>240.80199999999999</v>
      </c>
      <c r="AS31" s="5"/>
      <c r="AT31" s="7">
        <f>SUMIFS(SexoPorc!$J:$J,SexoPorc!$Q:$Q,AT$5,SexoPorc!$A:$A,$C31,SexoPorc!$B:$B,2)*100</f>
        <v>7.2961784899234772</v>
      </c>
      <c r="AU31" s="7">
        <f>SUMIFS(SexoPorc!$J:$J,SexoPorc!$Q:$Q,AU$5,SexoPorc!$A:$A,$C31,SexoPorc!$B:$B,2)*100</f>
        <v>8.8073350489139557</v>
      </c>
      <c r="AV31" s="7">
        <f>SUMIFS(SexoPorc!$J:$J,SexoPorc!$Q:$Q,AV$5,SexoPorc!$A:$A,$C31,SexoPorc!$B:$B,2)*100</f>
        <v>12.055174261331558</v>
      </c>
      <c r="AW31" s="7">
        <f>SUMIFS(SexoPorc!$J:$J,SexoPorc!$Q:$Q,AW$5,SexoPorc!$A:$A,$C31,SexoPorc!$B:$B,2)*100</f>
        <v>18.242029845714569</v>
      </c>
      <c r="AX31" s="7">
        <f>SUMIFS(SexoPorc!$J:$J,SexoPorc!$Q:$Q,AX$5,SexoPorc!$A:$A,$C31,SexoPorc!$B:$B,2)*100</f>
        <v>17.990678548812866</v>
      </c>
      <c r="AZ31" s="6">
        <f>SUMIFS(SexoPop!$J:$J,SexoPop!$T:$T,AZ$5,SexoPop!$A:$A,$C31,SexoPop!$B:$B,1)/1000</f>
        <v>127.87</v>
      </c>
      <c r="BA31" s="6">
        <f>SUMIFS(SexoPop!$J:$J,SexoPop!$T:$T,BA$5,SexoPop!$A:$A,$C31,SexoPop!$B:$B,1)/1000</f>
        <v>133.47300000000001</v>
      </c>
      <c r="BB31" s="6">
        <f>SUMIFS(SexoPop!$J:$J,SexoPop!$T:$T,BB$5,SexoPop!$A:$A,$C31,SexoPop!$B:$B,1)/1000</f>
        <v>182.286</v>
      </c>
      <c r="BC31" s="6">
        <f>SUMIFS(SexoPop!$J:$J,SexoPop!$T:$T,BC$5,SexoPop!$A:$A,$C31,SexoPop!$B:$B,1)/1000</f>
        <v>278.83999999999997</v>
      </c>
      <c r="BD31" s="6">
        <f>SUMIFS(SexoPop!$J:$J,SexoPop!$T:$T,BD$5,SexoPop!$A:$A,$C31,SexoPop!$B:$B,1)/1000</f>
        <v>272.41300000000001</v>
      </c>
      <c r="BE31" s="5"/>
      <c r="BF31" s="7">
        <f>SUMIFS(SexoPorc!$J:$J,SexoPorc!$Q:$Q,BF$5,SexoPorc!$A:$A,$C31,SexoPorc!$B:$B,1)*100</f>
        <v>12.707589566707611</v>
      </c>
      <c r="BG31" s="7">
        <f>SUMIFS(SexoPorc!$J:$J,SexoPorc!$Q:$Q,BG$5,SexoPorc!$A:$A,$C31,SexoPorc!$B:$B,1)*100</f>
        <v>13.182336091995239</v>
      </c>
      <c r="BH31" s="7">
        <f>SUMIFS(SexoPorc!$J:$J,SexoPorc!$Q:$Q,BH$5,SexoPorc!$A:$A,$C31,SexoPorc!$B:$B,1)*100</f>
        <v>17.178964614868164</v>
      </c>
      <c r="BI31" s="7">
        <f>SUMIFS(SexoPorc!$J:$J,SexoPorc!$Q:$Q,BI$5,SexoPorc!$A:$A,$C31,SexoPorc!$B:$B,1)*100</f>
        <v>24.146068096160889</v>
      </c>
      <c r="BJ31" s="7">
        <f>SUMIFS(SexoPorc!$J:$J,SexoPorc!$Q:$Q,BJ$5,SexoPorc!$A:$A,$C31,SexoPorc!$B:$B,1)*100</f>
        <v>21.543753147125244</v>
      </c>
    </row>
    <row r="32" spans="3:62" x14ac:dyDescent="0.25">
      <c r="C32" s="5" t="s">
        <v>26</v>
      </c>
      <c r="D32" s="6">
        <f>SUMIFS(EntPop!$I:$I,EntPop!$S:$S,D$5,EntPop!$A:$A,$C32)/1000</f>
        <v>252.596</v>
      </c>
      <c r="E32" s="6">
        <f>SUMIFS(EntPop!$I:$I,EntPop!$S:$S,E$5,EntPop!$A:$A,$C32)/1000</f>
        <v>226.55799999999999</v>
      </c>
      <c r="F32" s="6">
        <f>SUMIFS(EntPop!$I:$I,EntPop!$S:$S,F$5,EntPop!$A:$A,$C32)/1000</f>
        <v>273.08199999999999</v>
      </c>
      <c r="G32" s="6">
        <f>SUMIFS(EntPop!$I:$I,EntPop!$S:$S,G$5,EntPop!$A:$A,$C32)/1000</f>
        <v>450.72699999999998</v>
      </c>
      <c r="H32" s="6">
        <f>SUMIFS(EntPop!$I:$I,EntPop!$S:$S,H$5,EntPop!$A:$A,$C32)/1000</f>
        <v>502.82</v>
      </c>
      <c r="I32" s="5"/>
      <c r="J32" s="7">
        <f>SUMIFS(EntPorc!$I:$I,EntPorc!$P:$P,V$5,EntPorc!$A:$A,$C32)*100</f>
        <v>12.169407308101654</v>
      </c>
      <c r="K32" s="7">
        <f>SUMIFS(EntPorc!$I:$I,EntPorc!$P:$P,W$5,EntPorc!$A:$A,$C32)*100</f>
        <v>10.639707744121552</v>
      </c>
      <c r="L32" s="7">
        <f>SUMIFS(EntPorc!$I:$I,EntPorc!$P:$P,X$5,EntPorc!$A:$A,$C32)*100</f>
        <v>13.17608505487442</v>
      </c>
      <c r="M32" s="7">
        <f>SUMIFS(EntPorc!$I:$I,EntPorc!$P:$P,Y$5,EntPorc!$A:$A,$C32)*100</f>
        <v>19.198483228683472</v>
      </c>
      <c r="N32" s="7">
        <f>SUMIFS(EntPorc!$I:$I,EntPorc!$P:$P,Z$5,EntPorc!$A:$A,$C32)*100</f>
        <v>19.142556190490723</v>
      </c>
      <c r="O32" s="5"/>
      <c r="P32" s="6">
        <f>SUMIFS(RuralPop!$I:$I,RuralPop!$S:$S,P$5,RuralPop!$A:$A,$C32)/1000</f>
        <v>29.045999999999999</v>
      </c>
      <c r="Q32" s="6">
        <f>SUMIFS(RuralPop!$I:$I,RuralPop!$S:$S,Q$5,RuralPop!$A:$A,$C32)/1000</f>
        <v>29.335000000000001</v>
      </c>
      <c r="R32" s="6">
        <f>SUMIFS(RuralPop!$I:$I,RuralPop!$S:$S,R$5,RuralPop!$A:$A,$C32)/1000</f>
        <v>60.697000000000003</v>
      </c>
      <c r="S32" s="6">
        <f>SUMIFS(RuralPop!$I:$I,RuralPop!$S:$S,S$5,RuralPop!$A:$A,$C32)/1000</f>
        <v>95.896000000000001</v>
      </c>
      <c r="T32" s="6">
        <f>SUMIFS(RuralPop!$I:$I,RuralPop!$S:$S,T$5,RuralPop!$A:$A,$C32)/1000</f>
        <v>93.93</v>
      </c>
      <c r="U32" s="5"/>
      <c r="V32" s="7">
        <f>SUMIFS(RuralPorc!$I:$I,RuralPorc!$P:$P,V$5,RuralPorc!$A:$A,$C32)*100</f>
        <v>12.384293973445892</v>
      </c>
      <c r="W32" s="7">
        <f>SUMIFS(RuralPorc!$I:$I,RuralPorc!$P:$P,W$5,RuralPorc!$A:$A,$C32)*100</f>
        <v>11.509789526462555</v>
      </c>
      <c r="X32" s="7">
        <f>SUMIFS(RuralPorc!$I:$I,RuralPorc!$P:$P,X$5,RuralPorc!$A:$A,$C32)*100</f>
        <v>22.37553745508194</v>
      </c>
      <c r="Y32" s="7">
        <f>SUMIFS(RuralPorc!$I:$I,RuralPorc!$P:$P,Y$5,RuralPorc!$A:$A,$C32)*100</f>
        <v>27.228176593780518</v>
      </c>
      <c r="Z32" s="7">
        <f>SUMIFS(RuralPorc!$I:$I,RuralPorc!$P:$P,Z$5,RuralPorc!$A:$A,$C32)*100</f>
        <v>33.113586902618408</v>
      </c>
      <c r="AA32" s="9"/>
      <c r="AB32" s="6">
        <f>SUMIFS(UrbanPop!$I:$I,UrbanPop!$S:$S,AB$5,UrbanPop!$A:$A,$C32)/1000</f>
        <v>223.55</v>
      </c>
      <c r="AC32" s="6">
        <f>SUMIFS(UrbanPop!$I:$I,UrbanPop!$S:$S,AC$5,UrbanPop!$A:$A,$C32)/1000</f>
        <v>197.22300000000001</v>
      </c>
      <c r="AD32" s="6">
        <f>SUMIFS(UrbanPop!$I:$I,UrbanPop!$S:$S,AD$5,UrbanPop!$A:$A,$C32)/1000</f>
        <v>212.38499999999999</v>
      </c>
      <c r="AE32" s="6">
        <f>SUMIFS(UrbanPop!$I:$I,UrbanPop!$S:$S,AE$5,UrbanPop!$A:$A,$C32)/1000</f>
        <v>354.83100000000002</v>
      </c>
      <c r="AF32" s="6">
        <f>SUMIFS(UrbanPop!$I:$I,UrbanPop!$S:$S,AF$5,UrbanPop!$A:$A,$C32)/1000</f>
        <v>408.89</v>
      </c>
      <c r="AG32" s="5"/>
      <c r="AH32" s="7">
        <f>SUMIFS(UrbanPorc!$I:$I,UrbanPorc!$P:$P,AH$5,UrbanPorc!$A:$A,$C32)*100</f>
        <v>12.142032384872437</v>
      </c>
      <c r="AI32" s="7">
        <f>SUMIFS(UrbanPorc!$I:$I,UrbanPorc!$P:$P,AI$5,UrbanPorc!$A:$A,$C32)*100</f>
        <v>10.521405190229416</v>
      </c>
      <c r="AJ32" s="7">
        <f>SUMIFS(UrbanPorc!$I:$I,UrbanPorc!$P:$P,AJ$5,UrbanPorc!$A:$A,$C32)*100</f>
        <v>11.790697276592255</v>
      </c>
      <c r="AK32" s="7">
        <f>SUMIFS(UrbanPorc!$I:$I,UrbanPorc!$P:$P,AK$5,UrbanPorc!$A:$A,$C32)*100</f>
        <v>17.78130829334259</v>
      </c>
      <c r="AL32" s="7">
        <f>SUMIFS(UrbanPorc!$I:$I,UrbanPorc!$P:$P,AL$5,UrbanPorc!$A:$A,$C32)*100</f>
        <v>17.45116263628006</v>
      </c>
      <c r="AN32" s="6">
        <f>SUMIFS(SexoPop!$J:$J,SexoPop!$T:$T,AN$5,SexoPop!$A:$A,$C32,SexoPop!$B:$B,2)/1000</f>
        <v>99.191999999999993</v>
      </c>
      <c r="AO32" s="6">
        <f>SUMIFS(SexoPop!$J:$J,SexoPop!$T:$T,AO$5,SexoPop!$A:$A,$C32,SexoPop!$B:$B,2)/1000</f>
        <v>86.144999999999996</v>
      </c>
      <c r="AP32" s="6">
        <f>SUMIFS(SexoPop!$J:$J,SexoPop!$T:$T,AP$5,SexoPop!$A:$A,$C32,SexoPop!$B:$B,2)/1000</f>
        <v>110.56699999999999</v>
      </c>
      <c r="AQ32" s="6">
        <f>SUMIFS(SexoPop!$J:$J,SexoPop!$T:$T,AQ$5,SexoPop!$A:$A,$C32,SexoPop!$B:$B,2)/1000</f>
        <v>204.13</v>
      </c>
      <c r="AR32" s="6">
        <f>SUMIFS(SexoPop!$J:$J,SexoPop!$T:$T,AR$5,SexoPop!$A:$A,$C32,SexoPop!$B:$B,2)/1000</f>
        <v>227.48699999999999</v>
      </c>
      <c r="AS32" s="5"/>
      <c r="AT32" s="7">
        <f>SUMIFS(SexoPorc!$J:$J,SexoPorc!$Q:$Q,AT$5,SexoPorc!$A:$A,$C32,SexoPorc!$B:$B,2)*100</f>
        <v>9.5888175070285797</v>
      </c>
      <c r="AU32" s="7">
        <f>SUMIFS(SexoPorc!$J:$J,SexoPorc!$Q:$Q,AU$5,SexoPorc!$A:$A,$C32,SexoPorc!$B:$B,2)*100</f>
        <v>8.0391161143779755</v>
      </c>
      <c r="AV32" s="7">
        <f>SUMIFS(SexoPorc!$J:$J,SexoPorc!$Q:$Q,AV$5,SexoPorc!$A:$A,$C32,SexoPorc!$B:$B,2)*100</f>
        <v>10.582305490970612</v>
      </c>
      <c r="AW32" s="7">
        <f>SUMIFS(SexoPorc!$J:$J,SexoPorc!$Q:$Q,AW$5,SexoPorc!$A:$A,$C32,SexoPorc!$B:$B,2)*100</f>
        <v>17.253313958644867</v>
      </c>
      <c r="AX32" s="7">
        <f>SUMIFS(SexoPorc!$J:$J,SexoPorc!$Q:$Q,AX$5,SexoPorc!$A:$A,$C32,SexoPorc!$B:$B,2)*100</f>
        <v>16.701404750347137</v>
      </c>
      <c r="AZ32" s="6">
        <f>SUMIFS(SexoPop!$J:$J,SexoPop!$T:$T,AZ$5,SexoPop!$A:$A,$C32,SexoPop!$B:$B,1)/1000</f>
        <v>153.404</v>
      </c>
      <c r="BA32" s="6">
        <f>SUMIFS(SexoPop!$J:$J,SexoPop!$T:$T,BA$5,SexoPop!$A:$A,$C32,SexoPop!$B:$B,1)/1000</f>
        <v>140.41300000000001</v>
      </c>
      <c r="BB32" s="6">
        <f>SUMIFS(SexoPop!$J:$J,SexoPop!$T:$T,BB$5,SexoPop!$A:$A,$C32,SexoPop!$B:$B,1)/1000</f>
        <v>162.51499999999999</v>
      </c>
      <c r="BC32" s="6">
        <f>SUMIFS(SexoPop!$J:$J,SexoPop!$T:$T,BC$5,SexoPop!$A:$A,$C32,SexoPop!$B:$B,1)/1000</f>
        <v>246.59700000000001</v>
      </c>
      <c r="BD32" s="6">
        <f>SUMIFS(SexoPop!$J:$J,SexoPop!$T:$T,BD$5,SexoPop!$A:$A,$C32,SexoPop!$B:$B,1)/1000</f>
        <v>275.33300000000003</v>
      </c>
      <c r="BE32" s="5"/>
      <c r="BF32" s="7">
        <f>SUMIFS(SexoPorc!$J:$J,SexoPorc!$Q:$Q,BF$5,SexoPorc!$A:$A,$C32,SexoPorc!$B:$B,1)*100</f>
        <v>14.73325788974762</v>
      </c>
      <c r="BG32" s="7">
        <f>SUMIFS(SexoPorc!$J:$J,SexoPorc!$Q:$Q,BG$5,SexoPorc!$A:$A,$C32,SexoPorc!$B:$B,1)*100</f>
        <v>13.274185359477997</v>
      </c>
      <c r="BH32" s="7">
        <f>SUMIFS(SexoPorc!$J:$J,SexoPorc!$Q:$Q,BH$5,SexoPorc!$A:$A,$C32,SexoPorc!$B:$B,1)*100</f>
        <v>15.81302136182785</v>
      </c>
      <c r="BI32" s="7">
        <f>SUMIFS(SexoPorc!$J:$J,SexoPorc!$Q:$Q,BI$5,SexoPorc!$A:$A,$C32,SexoPorc!$B:$B,1)*100</f>
        <v>21.174630522727966</v>
      </c>
      <c r="BJ32" s="7">
        <f>SUMIFS(SexoPorc!$J:$J,SexoPorc!$Q:$Q,BJ$5,SexoPorc!$A:$A,$C32,SexoPorc!$B:$B,1)*100</f>
        <v>21.771822869777679</v>
      </c>
    </row>
    <row r="33" spans="3:68" x14ac:dyDescent="0.25">
      <c r="C33" s="5" t="s">
        <v>27</v>
      </c>
      <c r="D33" s="6">
        <f>SUMIFS(EntPop!$I:$I,EntPop!$S:$S,D$5,EntPop!$A:$A,$C33)/1000</f>
        <v>145.667</v>
      </c>
      <c r="E33" s="6">
        <f>SUMIFS(EntPop!$I:$I,EntPop!$S:$S,E$5,EntPop!$A:$A,$C33)/1000</f>
        <v>114.221</v>
      </c>
      <c r="F33" s="6">
        <f>SUMIFS(EntPop!$I:$I,EntPop!$S:$S,F$5,EntPop!$A:$A,$C33)/1000</f>
        <v>196.75</v>
      </c>
      <c r="G33" s="6">
        <f>SUMIFS(EntPop!$I:$I,EntPop!$S:$S,G$5,EntPop!$A:$A,$C33)/1000</f>
        <v>400.03</v>
      </c>
      <c r="H33" s="6">
        <f>SUMIFS(EntPop!$I:$I,EntPop!$S:$S,H$5,EntPop!$A:$A,$C33)/1000</f>
        <v>429.51900000000001</v>
      </c>
      <c r="I33" s="5"/>
      <c r="J33" s="7">
        <f>SUMIFS(EntPorc!$I:$I,EntPorc!$P:$P,V$5,EntPorc!$A:$A,$C33)*100</f>
        <v>13.529527187347412</v>
      </c>
      <c r="K33" s="7">
        <f>SUMIFS(EntPorc!$I:$I,EntPorc!$P:$P,W$5,EntPorc!$A:$A,$C33)*100</f>
        <v>11.060895770788193</v>
      </c>
      <c r="L33" s="7">
        <f>SUMIFS(EntPorc!$I:$I,EntPorc!$P:$P,X$5,EntPorc!$A:$A,$C33)*100</f>
        <v>17.890559136867523</v>
      </c>
      <c r="M33" s="7">
        <f>SUMIFS(EntPorc!$I:$I,EntPorc!$P:$P,Y$5,EntPorc!$A:$A,$C33)*100</f>
        <v>30.600997805595398</v>
      </c>
      <c r="N33" s="7">
        <f>SUMIFS(EntPorc!$I:$I,EntPorc!$P:$P,Z$5,EntPorc!$A:$A,$C33)*100</f>
        <v>26.011088490486145</v>
      </c>
      <c r="O33" s="5"/>
      <c r="P33" s="6">
        <f>SUMIFS(RuralPop!$I:$I,RuralPop!$S:$S,P$5,RuralPop!$A:$A,$C33)/1000</f>
        <v>58.290999999999997</v>
      </c>
      <c r="Q33" s="6">
        <f>SUMIFS(RuralPop!$I:$I,RuralPop!$S:$S,Q$5,RuralPop!$A:$A,$C33)/1000</f>
        <v>42.841999999999999</v>
      </c>
      <c r="R33" s="6">
        <f>SUMIFS(RuralPop!$I:$I,RuralPop!$S:$S,R$5,RuralPop!$A:$A,$C33)/1000</f>
        <v>98.537000000000006</v>
      </c>
      <c r="S33" s="6">
        <f>SUMIFS(RuralPop!$I:$I,RuralPop!$S:$S,S$5,RuralPop!$A:$A,$C33)/1000</f>
        <v>216.113</v>
      </c>
      <c r="T33" s="6">
        <f>SUMIFS(RuralPop!$I:$I,RuralPop!$S:$S,T$5,RuralPop!$A:$A,$C33)/1000</f>
        <v>239.06200000000001</v>
      </c>
      <c r="U33" s="5"/>
      <c r="V33" s="7">
        <f>SUMIFS(RuralPorc!$I:$I,RuralPorc!$P:$P,V$5,RuralPorc!$A:$A,$C33)*100</f>
        <v>14.342975616455078</v>
      </c>
      <c r="W33" s="7">
        <f>SUMIFS(RuralPorc!$I:$I,RuralPorc!$P:$P,W$5,RuralPorc!$A:$A,$C33)*100</f>
        <v>10.874155908823013</v>
      </c>
      <c r="X33" s="7">
        <f>SUMIFS(RuralPorc!$I:$I,RuralPorc!$P:$P,X$5,RuralPorc!$A:$A,$C33)*100</f>
        <v>24.429167807102203</v>
      </c>
      <c r="Y33" s="7">
        <f>SUMIFS(RuralPorc!$I:$I,RuralPorc!$P:$P,Y$5,RuralPorc!$A:$A,$C33)*100</f>
        <v>40.128380060195923</v>
      </c>
      <c r="Z33" s="7">
        <f>SUMIFS(RuralPorc!$I:$I,RuralPorc!$P:$P,Z$5,RuralPorc!$A:$A,$C33)*100</f>
        <v>35.806593298912048</v>
      </c>
      <c r="AA33" s="9"/>
      <c r="AB33" s="6">
        <f>SUMIFS(UrbanPop!$I:$I,UrbanPop!$S:$S,AB$5,UrbanPop!$A:$A,$C33)/1000</f>
        <v>87.376000000000005</v>
      </c>
      <c r="AC33" s="6">
        <f>SUMIFS(UrbanPop!$I:$I,UrbanPop!$S:$S,AC$5,UrbanPop!$A:$A,$C33)/1000</f>
        <v>71.379000000000005</v>
      </c>
      <c r="AD33" s="6">
        <f>SUMIFS(UrbanPop!$I:$I,UrbanPop!$S:$S,AD$5,UrbanPop!$A:$A,$C33)/1000</f>
        <v>98.212999999999994</v>
      </c>
      <c r="AE33" s="6">
        <f>SUMIFS(UrbanPop!$I:$I,UrbanPop!$S:$S,AE$5,UrbanPop!$A:$A,$C33)/1000</f>
        <v>183.917</v>
      </c>
      <c r="AF33" s="6">
        <f>SUMIFS(UrbanPop!$I:$I,UrbanPop!$S:$S,AF$5,UrbanPop!$A:$A,$C33)/1000</f>
        <v>190.45699999999999</v>
      </c>
      <c r="AG33" s="5"/>
      <c r="AH33" s="7">
        <f>SUMIFS(UrbanPorc!$I:$I,UrbanPorc!$P:$P,AH$5,UrbanPorc!$A:$A,$C33)*100</f>
        <v>13.036291301250458</v>
      </c>
      <c r="AI33" s="7">
        <f>SUMIFS(UrbanPorc!$I:$I,UrbanPorc!$P:$P,AI$5,UrbanPorc!$A:$A,$C33)*100</f>
        <v>11.176089197397232</v>
      </c>
      <c r="AJ33" s="7">
        <f>SUMIFS(UrbanPorc!$I:$I,UrbanPorc!$P:$P,AJ$5,UrbanPorc!$A:$A,$C33)*100</f>
        <v>14.103281497955322</v>
      </c>
      <c r="AK33" s="7">
        <f>SUMIFS(UrbanPorc!$I:$I,UrbanPorc!$P:$P,AK$5,UrbanPorc!$A:$A,$C33)*100</f>
        <v>23.92599880695343</v>
      </c>
      <c r="AL33" s="7">
        <f>SUMIFS(UrbanPorc!$I:$I,UrbanPorc!$P:$P,AL$5,UrbanPorc!$A:$A,$C33)*100</f>
        <v>19.362391531467438</v>
      </c>
      <c r="AN33" s="6">
        <f>SUMIFS(SexoPop!$J:$J,SexoPop!$T:$T,AN$5,SexoPop!$A:$A,$C33,SexoPop!$B:$B,2)/1000</f>
        <v>57.600999999999999</v>
      </c>
      <c r="AO33" s="6">
        <f>SUMIFS(SexoPop!$J:$J,SexoPop!$T:$T,AO$5,SexoPop!$A:$A,$C33,SexoPop!$B:$B,2)/1000</f>
        <v>43.607999999999997</v>
      </c>
      <c r="AP33" s="6">
        <f>SUMIFS(SexoPop!$J:$J,SexoPop!$T:$T,AP$5,SexoPop!$A:$A,$C33,SexoPop!$B:$B,2)/1000</f>
        <v>90.441000000000003</v>
      </c>
      <c r="AQ33" s="6">
        <f>SUMIFS(SexoPop!$J:$J,SexoPop!$T:$T,AQ$5,SexoPop!$A:$A,$C33,SexoPop!$B:$B,2)/1000</f>
        <v>198.184</v>
      </c>
      <c r="AR33" s="6">
        <f>SUMIFS(SexoPop!$J:$J,SexoPop!$T:$T,AR$5,SexoPop!$A:$A,$C33,SexoPop!$B:$B,2)/1000</f>
        <v>207.98500000000001</v>
      </c>
      <c r="AS33" s="5"/>
      <c r="AT33" s="7">
        <f>SUMIFS(SexoPorc!$J:$J,SexoPorc!$Q:$Q,AT$5,SexoPorc!$A:$A,$C33,SexoPorc!$B:$B,2)*100</f>
        <v>10.76994389295578</v>
      </c>
      <c r="AU33" s="7">
        <f>SUMIFS(SexoPorc!$J:$J,SexoPorc!$Q:$Q,AU$5,SexoPorc!$A:$A,$C33,SexoPorc!$B:$B,2)*100</f>
        <v>8.2284837961196899</v>
      </c>
      <c r="AV33" s="7">
        <f>SUMIFS(SexoPorc!$J:$J,SexoPorc!$Q:$Q,AV$5,SexoPorc!$A:$A,$C33,SexoPorc!$B:$B,2)*100</f>
        <v>16.105830669403076</v>
      </c>
      <c r="AW33" s="7">
        <f>SUMIFS(SexoPorc!$J:$J,SexoPorc!$Q:$Q,AW$5,SexoPorc!$A:$A,$C33,SexoPorc!$B:$B,2)*100</f>
        <v>29.45423424243927</v>
      </c>
      <c r="AX33" s="7">
        <f>SUMIFS(SexoPorc!$J:$J,SexoPorc!$Q:$Q,AX$5,SexoPorc!$A:$A,$C33,SexoPorc!$B:$B,2)*100</f>
        <v>24.07381534576416</v>
      </c>
      <c r="AZ33" s="6">
        <f>SUMIFS(SexoPop!$J:$J,SexoPop!$T:$T,AZ$5,SexoPop!$A:$A,$C33,SexoPop!$B:$B,1)/1000</f>
        <v>88.066000000000003</v>
      </c>
      <c r="BA33" s="6">
        <f>SUMIFS(SexoPop!$J:$J,SexoPop!$T:$T,BA$5,SexoPop!$A:$A,$C33,SexoPop!$B:$B,1)/1000</f>
        <v>70.613</v>
      </c>
      <c r="BB33" s="6">
        <f>SUMIFS(SexoPop!$J:$J,SexoPop!$T:$T,BB$5,SexoPop!$A:$A,$C33,SexoPop!$B:$B,1)/1000</f>
        <v>106.309</v>
      </c>
      <c r="BC33" s="6">
        <f>SUMIFS(SexoPop!$J:$J,SexoPop!$T:$T,BC$5,SexoPop!$A:$A,$C33,SexoPop!$B:$B,1)/1000</f>
        <v>201.846</v>
      </c>
      <c r="BD33" s="6">
        <f>SUMIFS(SexoPop!$J:$J,SexoPop!$T:$T,BD$5,SexoPop!$A:$A,$C33,SexoPop!$B:$B,1)/1000</f>
        <v>221.53399999999999</v>
      </c>
      <c r="BE33" s="5"/>
      <c r="BF33" s="7">
        <f>SUMIFS(SexoPorc!$J:$J,SexoPorc!$Q:$Q,BF$5,SexoPorc!$A:$A,$C33,SexoPorc!$B:$B,1)*100</f>
        <v>16.253466904163361</v>
      </c>
      <c r="BG33" s="7">
        <f>SUMIFS(SexoPorc!$J:$J,SexoPorc!$Q:$Q,BG$5,SexoPorc!$A:$A,$C33,SexoPorc!$B:$B,1)*100</f>
        <v>14.046971499919891</v>
      </c>
      <c r="BH33" s="7">
        <f>SUMIFS(SexoPorc!$J:$J,SexoPorc!$Q:$Q,BH$5,SexoPorc!$A:$A,$C33,SexoPorc!$B:$B,1)*100</f>
        <v>19.752694666385651</v>
      </c>
      <c r="BI33" s="7">
        <f>SUMIFS(SexoPorc!$J:$J,SexoPorc!$Q:$Q,BI$5,SexoPorc!$A:$A,$C33,SexoPorc!$B:$B,1)*100</f>
        <v>31.81728720664978</v>
      </c>
      <c r="BJ33" s="7">
        <f>SUMIFS(SexoPorc!$J:$J,SexoPorc!$Q:$Q,BJ$5,SexoPorc!$A:$A,$C33,SexoPorc!$B:$B,1)*100</f>
        <v>28.136840462684631</v>
      </c>
    </row>
    <row r="34" spans="3:68" x14ac:dyDescent="0.25">
      <c r="C34" s="5" t="s">
        <v>28</v>
      </c>
      <c r="D34" s="6">
        <f>SUMIFS(EntPop!$I:$I,EntPop!$S:$S,D$5,EntPop!$A:$A,$C34)/1000</f>
        <v>236.279</v>
      </c>
      <c r="E34" s="6">
        <f>SUMIFS(EntPop!$I:$I,EntPop!$S:$S,E$5,EntPop!$A:$A,$C34)/1000</f>
        <v>230.846</v>
      </c>
      <c r="F34" s="6">
        <f>SUMIFS(EntPop!$I:$I,EntPop!$S:$S,F$5,EntPop!$A:$A,$C34)/1000</f>
        <v>272.92399999999998</v>
      </c>
      <c r="G34" s="6">
        <f>SUMIFS(EntPop!$I:$I,EntPop!$S:$S,G$5,EntPop!$A:$A,$C34)/1000</f>
        <v>504.11500000000001</v>
      </c>
      <c r="H34" s="6">
        <f>SUMIFS(EntPop!$I:$I,EntPop!$S:$S,H$5,EntPop!$A:$A,$C34)/1000</f>
        <v>563.63099999999997</v>
      </c>
      <c r="I34" s="5"/>
      <c r="J34" s="7">
        <f>SUMIFS(EntPorc!$I:$I,EntPorc!$P:$P,V$5,EntPorc!$A:$A,$C34)*100</f>
        <v>10.152751952409744</v>
      </c>
      <c r="K34" s="7">
        <f>SUMIFS(EntPorc!$I:$I,EntPorc!$P:$P,W$5,EntPorc!$A:$A,$C34)*100</f>
        <v>10.108248144388199</v>
      </c>
      <c r="L34" s="7">
        <f>SUMIFS(EntPorc!$I:$I,EntPorc!$P:$P,X$5,EntPorc!$A:$A,$C34)*100</f>
        <v>11.879617720842361</v>
      </c>
      <c r="M34" s="7">
        <f>SUMIFS(EntPorc!$I:$I,EntPorc!$P:$P,Y$5,EntPorc!$A:$A,$C34)*100</f>
        <v>19.196607172489166</v>
      </c>
      <c r="N34" s="7">
        <f>SUMIFS(EntPorc!$I:$I,EntPorc!$P:$P,Z$5,EntPorc!$A:$A,$C34)*100</f>
        <v>19.746054708957672</v>
      </c>
      <c r="O34" s="5"/>
      <c r="P34" s="6">
        <f>SUMIFS(RuralPop!$I:$I,RuralPop!$S:$S,P$5,RuralPop!$A:$A,$C34)/1000</f>
        <v>19.806000000000001</v>
      </c>
      <c r="Q34" s="6">
        <f>SUMIFS(RuralPop!$I:$I,RuralPop!$S:$S,Q$5,RuralPop!$A:$A,$C34)/1000</f>
        <v>18.457999999999998</v>
      </c>
      <c r="R34" s="6">
        <f>SUMIFS(RuralPop!$I:$I,RuralPop!$S:$S,R$5,RuralPop!$A:$A,$C34)/1000</f>
        <v>33.231000000000002</v>
      </c>
      <c r="S34" s="6">
        <f>SUMIFS(RuralPop!$I:$I,RuralPop!$S:$S,S$5,RuralPop!$A:$A,$C34)/1000</f>
        <v>71.447999999999993</v>
      </c>
      <c r="T34" s="6">
        <f>SUMIFS(RuralPop!$I:$I,RuralPop!$S:$S,T$5,RuralPop!$A:$A,$C34)/1000</f>
        <v>76.986000000000004</v>
      </c>
      <c r="U34" s="5"/>
      <c r="V34" s="7">
        <f>SUMIFS(RuralPorc!$I:$I,RuralPorc!$P:$P,V$5,RuralPorc!$A:$A,$C34)*100</f>
        <v>11.354698240756989</v>
      </c>
      <c r="W34" s="7">
        <f>SUMIFS(RuralPorc!$I:$I,RuralPorc!$P:$P,W$5,RuralPorc!$A:$A,$C34)*100</f>
        <v>10.252678394317627</v>
      </c>
      <c r="X34" s="7">
        <f>SUMIFS(RuralPorc!$I:$I,RuralPorc!$P:$P,X$5,RuralPorc!$A:$A,$C34)*100</f>
        <v>16.219025850296021</v>
      </c>
      <c r="Y34" s="7">
        <f>SUMIFS(RuralPorc!$I:$I,RuralPorc!$P:$P,Y$5,RuralPorc!$A:$A,$C34)*100</f>
        <v>29.068952798843384</v>
      </c>
      <c r="Z34" s="7">
        <f>SUMIFS(RuralPorc!$I:$I,RuralPorc!$P:$P,Z$5,RuralPorc!$A:$A,$C34)*100</f>
        <v>31.623828411102295</v>
      </c>
      <c r="AA34" s="9"/>
      <c r="AB34" s="6">
        <f>SUMIFS(UrbanPop!$I:$I,UrbanPop!$S:$S,AB$5,UrbanPop!$A:$A,$C34)/1000</f>
        <v>216.47300000000001</v>
      </c>
      <c r="AC34" s="6">
        <f>SUMIFS(UrbanPop!$I:$I,UrbanPop!$S:$S,AC$5,UrbanPop!$A:$A,$C34)/1000</f>
        <v>212.38800000000001</v>
      </c>
      <c r="AD34" s="6">
        <f>SUMIFS(UrbanPop!$I:$I,UrbanPop!$S:$S,AD$5,UrbanPop!$A:$A,$C34)/1000</f>
        <v>239.69300000000001</v>
      </c>
      <c r="AE34" s="6">
        <f>SUMIFS(UrbanPop!$I:$I,UrbanPop!$S:$S,AE$5,UrbanPop!$A:$A,$C34)/1000</f>
        <v>432.66699999999997</v>
      </c>
      <c r="AF34" s="6">
        <f>SUMIFS(UrbanPop!$I:$I,UrbanPop!$S:$S,AF$5,UrbanPop!$A:$A,$C34)/1000</f>
        <v>486.64499999999998</v>
      </c>
      <c r="AG34" s="5"/>
      <c r="AH34" s="7">
        <f>SUMIFS(UrbanPorc!$I:$I,UrbanPorc!$P:$P,AH$5,UrbanPorc!$A:$A,$C34)*100</f>
        <v>10.055364668369293</v>
      </c>
      <c r="AI34" s="7">
        <f>SUMIFS(UrbanPorc!$I:$I,UrbanPorc!$P:$P,AI$5,UrbanPorc!$A:$A,$C34)*100</f>
        <v>10.095887631177902</v>
      </c>
      <c r="AJ34" s="7">
        <f>SUMIFS(UrbanPorc!$I:$I,UrbanPorc!$P:$P,AJ$5,UrbanPorc!$A:$A,$C34)*100</f>
        <v>11.454726010560989</v>
      </c>
      <c r="AK34" s="7">
        <f>SUMIFS(UrbanPorc!$I:$I,UrbanPorc!$P:$P,AK$5,UrbanPorc!$A:$A,$C34)*100</f>
        <v>18.177185952663422</v>
      </c>
      <c r="AL34" s="7">
        <f>SUMIFS(UrbanPorc!$I:$I,UrbanPorc!$P:$P,AL$5,UrbanPorc!$A:$A,$C34)*100</f>
        <v>18.638582527637482</v>
      </c>
      <c r="AN34" s="6">
        <f>SUMIFS(SexoPop!$J:$J,SexoPop!$T:$T,AN$5,SexoPop!$A:$A,$C34,SexoPop!$B:$B,2)/1000</f>
        <v>99.334999999999994</v>
      </c>
      <c r="AO34" s="6">
        <f>SUMIFS(SexoPop!$J:$J,SexoPop!$T:$T,AO$5,SexoPop!$A:$A,$C34,SexoPop!$B:$B,2)/1000</f>
        <v>110.143</v>
      </c>
      <c r="AP34" s="6">
        <f>SUMIFS(SexoPop!$J:$J,SexoPop!$T:$T,AP$5,SexoPop!$A:$A,$C34,SexoPop!$B:$B,2)/1000</f>
        <v>111.277</v>
      </c>
      <c r="AQ34" s="6">
        <f>SUMIFS(SexoPop!$J:$J,SexoPop!$T:$T,AQ$5,SexoPop!$A:$A,$C34,SexoPop!$B:$B,2)/1000</f>
        <v>233.61699999999999</v>
      </c>
      <c r="AR34" s="6">
        <f>SUMIFS(SexoPop!$J:$J,SexoPop!$T:$T,AR$5,SexoPop!$A:$A,$C34,SexoPop!$B:$B,2)/1000</f>
        <v>270.53100000000001</v>
      </c>
      <c r="AS34" s="5"/>
      <c r="AT34" s="7">
        <f>SUMIFS(SexoPorc!$J:$J,SexoPorc!$Q:$Q,AT$5,SexoPorc!$A:$A,$C34,SexoPorc!$B:$B,2)*100</f>
        <v>8.343244343996048</v>
      </c>
      <c r="AU34" s="7">
        <f>SUMIFS(SexoPorc!$J:$J,SexoPorc!$Q:$Q,AU$5,SexoPorc!$A:$A,$C34,SexoPorc!$B:$B,2)*100</f>
        <v>9.5051974058151245</v>
      </c>
      <c r="AV34" s="7">
        <f>SUMIFS(SexoPorc!$J:$J,SexoPorc!$Q:$Q,AV$5,SexoPorc!$A:$A,$C34,SexoPorc!$B:$B,2)*100</f>
        <v>9.5749497413635254</v>
      </c>
      <c r="AW34" s="7">
        <f>SUMIFS(SexoPorc!$J:$J,SexoPorc!$Q:$Q,AW$5,SexoPorc!$A:$A,$C34,SexoPorc!$B:$B,2)*100</f>
        <v>17.367833852767944</v>
      </c>
      <c r="AX34" s="7">
        <f>SUMIFS(SexoPorc!$J:$J,SexoPorc!$Q:$Q,AX$5,SexoPorc!$A:$A,$C34,SexoPorc!$B:$B,2)*100</f>
        <v>18.437635898590088</v>
      </c>
      <c r="AZ34" s="6">
        <f>SUMIFS(SexoPop!$J:$J,SexoPop!$T:$T,AZ$5,SexoPop!$A:$A,$C34,SexoPop!$B:$B,1)/1000</f>
        <v>136.94399999999999</v>
      </c>
      <c r="BA34" s="6">
        <f>SUMIFS(SexoPop!$J:$J,SexoPop!$T:$T,BA$5,SexoPop!$A:$A,$C34,SexoPop!$B:$B,1)/1000</f>
        <v>120.703</v>
      </c>
      <c r="BB34" s="6">
        <f>SUMIFS(SexoPop!$J:$J,SexoPop!$T:$T,BB$5,SexoPop!$A:$A,$C34,SexoPop!$B:$B,1)/1000</f>
        <v>161.64699999999999</v>
      </c>
      <c r="BC34" s="6">
        <f>SUMIFS(SexoPop!$J:$J,SexoPop!$T:$T,BC$5,SexoPop!$A:$A,$C34,SexoPop!$B:$B,1)/1000</f>
        <v>270.49799999999999</v>
      </c>
      <c r="BD34" s="6">
        <f>SUMIFS(SexoPop!$J:$J,SexoPop!$T:$T,BD$5,SexoPop!$A:$A,$C34,SexoPop!$B:$B,1)/1000</f>
        <v>293.10000000000002</v>
      </c>
      <c r="BE34" s="5"/>
      <c r="BF34" s="7">
        <f>SUMIFS(SexoPorc!$J:$J,SexoPorc!$Q:$Q,BF$5,SexoPorc!$A:$A,$C34,SexoPorc!$B:$B,1)*100</f>
        <v>12.048173695802689</v>
      </c>
      <c r="BG34" s="7">
        <f>SUMIFS(SexoPorc!$J:$J,SexoPorc!$Q:$Q,BG$5,SexoPorc!$A:$A,$C34,SexoPorc!$B:$B,1)*100</f>
        <v>10.729412734508514</v>
      </c>
      <c r="BH34" s="7">
        <f>SUMIFS(SexoPorc!$J:$J,SexoPorc!$Q:$Q,BH$5,SexoPorc!$A:$A,$C34,SexoPorc!$B:$B,1)*100</f>
        <v>14.238940179347992</v>
      </c>
      <c r="BI34" s="7">
        <f>SUMIFS(SexoPorc!$J:$J,SexoPorc!$Q:$Q,BI$5,SexoPorc!$A:$A,$C34,SexoPorc!$B:$B,1)*100</f>
        <v>21.116983890533447</v>
      </c>
      <c r="BJ34" s="7">
        <f>SUMIFS(SexoPorc!$J:$J,SexoPorc!$Q:$Q,BJ$5,SexoPorc!$A:$A,$C34,SexoPorc!$B:$B,1)*100</f>
        <v>21.13008052110672</v>
      </c>
    </row>
    <row r="35" spans="3:68" x14ac:dyDescent="0.25">
      <c r="C35" s="5" t="s">
        <v>29</v>
      </c>
      <c r="D35" s="6">
        <f>SUMIFS(EntPop!$I:$I,EntPop!$S:$S,D$5,EntPop!$A:$A,$C35)/1000</f>
        <v>59.499000000000002</v>
      </c>
      <c r="E35" s="6">
        <f>SUMIFS(EntPop!$I:$I,EntPop!$S:$S,E$5,EntPop!$A:$A,$C35)/1000</f>
        <v>68.361000000000004</v>
      </c>
      <c r="F35" s="6">
        <f>SUMIFS(EntPop!$I:$I,EntPop!$S:$S,F$5,EntPop!$A:$A,$C35)/1000</f>
        <v>81.337000000000003</v>
      </c>
      <c r="G35" s="6">
        <f>SUMIFS(EntPop!$I:$I,EntPop!$S:$S,G$5,EntPop!$A:$A,$C35)/1000</f>
        <v>169.10900000000001</v>
      </c>
      <c r="H35" s="6">
        <f>SUMIFS(EntPop!$I:$I,EntPop!$S:$S,H$5,EntPop!$A:$A,$C35)/1000</f>
        <v>221.90199999999999</v>
      </c>
      <c r="I35" s="5"/>
      <c r="J35" s="7">
        <f>SUMIFS(EntPorc!$I:$I,EntPorc!$P:$P,V$5,EntPorc!$A:$A,$C35)*100</f>
        <v>10.617578774690628</v>
      </c>
      <c r="K35" s="7">
        <f>SUMIFS(EntPorc!$I:$I,EntPorc!$P:$P,W$5,EntPorc!$A:$A,$C35)*100</f>
        <v>10.687384754419327</v>
      </c>
      <c r="L35" s="7">
        <f>SUMIFS(EntPorc!$I:$I,EntPorc!$P:$P,X$5,EntPorc!$A:$A,$C35)*100</f>
        <v>14.798285067081451</v>
      </c>
      <c r="M35" s="7">
        <f>SUMIFS(EntPorc!$I:$I,EntPorc!$P:$P,Y$5,EntPorc!$A:$A,$C35)*100</f>
        <v>25.986984372138977</v>
      </c>
      <c r="N35" s="7">
        <f>SUMIFS(EntPorc!$I:$I,EntPorc!$P:$P,Z$5,EntPorc!$A:$A,$C35)*100</f>
        <v>25.550264120101929</v>
      </c>
      <c r="O35" s="5"/>
      <c r="P35" s="6">
        <f>SUMIFS(RuralPop!$I:$I,RuralPop!$S:$S,P$5,RuralPop!$A:$A,$C35)/1000</f>
        <v>9.5820000000000007</v>
      </c>
      <c r="Q35" s="6">
        <f>SUMIFS(RuralPop!$I:$I,RuralPop!$S:$S,Q$5,RuralPop!$A:$A,$C35)/1000</f>
        <v>16.699000000000002</v>
      </c>
      <c r="R35" s="6">
        <f>SUMIFS(RuralPop!$I:$I,RuralPop!$S:$S,R$5,RuralPop!$A:$A,$C35)/1000</f>
        <v>21.515999999999998</v>
      </c>
      <c r="S35" s="6">
        <f>SUMIFS(RuralPop!$I:$I,RuralPop!$S:$S,S$5,RuralPop!$A:$A,$C35)/1000</f>
        <v>60.197000000000003</v>
      </c>
      <c r="T35" s="6">
        <f>SUMIFS(RuralPop!$I:$I,RuralPop!$S:$S,T$5,RuralPop!$A:$A,$C35)/1000</f>
        <v>47.832000000000001</v>
      </c>
      <c r="U35" s="5"/>
      <c r="V35" s="7">
        <f>SUMIFS(RuralPorc!$I:$I,RuralPorc!$P:$P,V$5,RuralPorc!$A:$A,$C35)*100</f>
        <v>7.5468428432941437</v>
      </c>
      <c r="W35" s="7">
        <f>SUMIFS(RuralPorc!$I:$I,RuralPorc!$P:$P,W$5,RuralPorc!$A:$A,$C35)*100</f>
        <v>10.93209907412529</v>
      </c>
      <c r="X35" s="7">
        <f>SUMIFS(RuralPorc!$I:$I,RuralPorc!$P:$P,X$5,RuralPorc!$A:$A,$C35)*100</f>
        <v>17.760388553142548</v>
      </c>
      <c r="Y35" s="7">
        <f>SUMIFS(RuralPorc!$I:$I,RuralPorc!$P:$P,Y$5,RuralPorc!$A:$A,$C35)*100</f>
        <v>35.78149676322937</v>
      </c>
      <c r="Z35" s="7">
        <f>SUMIFS(RuralPorc!$I:$I,RuralPorc!$P:$P,Z$5,RuralPorc!$A:$A,$C35)*100</f>
        <v>31.281349062919617</v>
      </c>
      <c r="AA35" s="9"/>
      <c r="AB35" s="6">
        <f>SUMIFS(UrbanPop!$I:$I,UrbanPop!$S:$S,AB$5,UrbanPop!$A:$A,$C35)/1000</f>
        <v>49.917000000000002</v>
      </c>
      <c r="AC35" s="6">
        <f>SUMIFS(UrbanPop!$I:$I,UrbanPop!$S:$S,AC$5,UrbanPop!$A:$A,$C35)/1000</f>
        <v>51.661999999999999</v>
      </c>
      <c r="AD35" s="6">
        <f>SUMIFS(UrbanPop!$I:$I,UrbanPop!$S:$S,AD$5,UrbanPop!$A:$A,$C35)/1000</f>
        <v>59.820999999999998</v>
      </c>
      <c r="AE35" s="6">
        <f>SUMIFS(UrbanPop!$I:$I,UrbanPop!$S:$S,AE$5,UrbanPop!$A:$A,$C35)/1000</f>
        <v>108.91200000000001</v>
      </c>
      <c r="AF35" s="6">
        <f>SUMIFS(UrbanPop!$I:$I,UrbanPop!$S:$S,AF$5,UrbanPop!$A:$A,$C35)/1000</f>
        <v>174.07</v>
      </c>
      <c r="AG35" s="5"/>
      <c r="AH35" s="7">
        <f>SUMIFS(UrbanPorc!$I:$I,UrbanPorc!$P:$P,AH$5,UrbanPorc!$A:$A,$C35)*100</f>
        <v>11.517137289047241</v>
      </c>
      <c r="AI35" s="7">
        <f>SUMIFS(UrbanPorc!$I:$I,UrbanPorc!$P:$P,AI$5,UrbanPorc!$A:$A,$C35)*100</f>
        <v>10.610610246658325</v>
      </c>
      <c r="AJ35" s="7">
        <f>SUMIFS(UrbanPorc!$I:$I,UrbanPorc!$P:$P,AJ$5,UrbanPorc!$A:$A,$C35)*100</f>
        <v>13.960820436477661</v>
      </c>
      <c r="AK35" s="7">
        <f>SUMIFS(UrbanPorc!$I:$I,UrbanPorc!$P:$P,AK$5,UrbanPorc!$A:$A,$C35)*100</f>
        <v>22.571967542171478</v>
      </c>
      <c r="AL35" s="7">
        <f>SUMIFS(UrbanPorc!$I:$I,UrbanPorc!$P:$P,AL$5,UrbanPorc!$A:$A,$C35)*100</f>
        <v>24.325619637966156</v>
      </c>
      <c r="AN35" s="6">
        <f>SUMIFS(SexoPop!$J:$J,SexoPop!$T:$T,AN$5,SexoPop!$A:$A,$C35,SexoPop!$B:$B,2)/1000</f>
        <v>25.922999999999998</v>
      </c>
      <c r="AO35" s="6">
        <f>SUMIFS(SexoPop!$J:$J,SexoPop!$T:$T,AO$5,SexoPop!$A:$A,$C35,SexoPop!$B:$B,2)/1000</f>
        <v>28.341999999999999</v>
      </c>
      <c r="AP35" s="6">
        <f>SUMIFS(SexoPop!$J:$J,SexoPop!$T:$T,AP$5,SexoPop!$A:$A,$C35,SexoPop!$B:$B,2)/1000</f>
        <v>38.965000000000003</v>
      </c>
      <c r="AQ35" s="6">
        <f>SUMIFS(SexoPop!$J:$J,SexoPop!$T:$T,AQ$5,SexoPop!$A:$A,$C35,SexoPop!$B:$B,2)/1000</f>
        <v>83.385999999999996</v>
      </c>
      <c r="AR35" s="6">
        <f>SUMIFS(SexoPop!$J:$J,SexoPop!$T:$T,AR$5,SexoPop!$A:$A,$C35,SexoPop!$B:$B,2)/1000</f>
        <v>109.58499999999999</v>
      </c>
      <c r="AS35" s="5"/>
      <c r="AT35" s="7">
        <f>SUMIFS(SexoPorc!$J:$J,SexoPorc!$Q:$Q,AT$5,SexoPorc!$A:$A,$C35,SexoPorc!$B:$B,2)*100</f>
        <v>9.1211363673210144</v>
      </c>
      <c r="AU35" s="7">
        <f>SUMIFS(SexoPorc!$J:$J,SexoPorc!$Q:$Q,AU$5,SexoPorc!$A:$A,$C35,SexoPorc!$B:$B,2)*100</f>
        <v>8.5645556449890137</v>
      </c>
      <c r="AV35" s="7">
        <f>SUMIFS(SexoPorc!$J:$J,SexoPorc!$Q:$Q,AV$5,SexoPorc!$A:$A,$C35,SexoPorc!$B:$B,2)*100</f>
        <v>13.890175521373749</v>
      </c>
      <c r="AW35" s="7">
        <f>SUMIFS(SexoPorc!$J:$J,SexoPorc!$Q:$Q,AW$5,SexoPorc!$A:$A,$C35,SexoPorc!$B:$B,2)*100</f>
        <v>24.481156468391418</v>
      </c>
      <c r="AX35" s="7">
        <f>SUMIFS(SexoPorc!$J:$J,SexoPorc!$Q:$Q,AX$5,SexoPorc!$A:$A,$C35,SexoPorc!$B:$B,2)*100</f>
        <v>23.845583200454712</v>
      </c>
      <c r="AZ35" s="6">
        <f>SUMIFS(SexoPop!$J:$J,SexoPop!$T:$T,AZ$5,SexoPop!$A:$A,$C35,SexoPop!$B:$B,1)/1000</f>
        <v>33.576000000000001</v>
      </c>
      <c r="BA35" s="6">
        <f>SUMIFS(SexoPop!$J:$J,SexoPop!$T:$T,BA$5,SexoPop!$A:$A,$C35,SexoPop!$B:$B,1)/1000</f>
        <v>40.018999999999998</v>
      </c>
      <c r="BB35" s="6">
        <f>SUMIFS(SexoPop!$J:$J,SexoPop!$T:$T,BB$5,SexoPop!$A:$A,$C35,SexoPop!$B:$B,1)/1000</f>
        <v>42.372</v>
      </c>
      <c r="BC35" s="6">
        <f>SUMIFS(SexoPop!$J:$J,SexoPop!$T:$T,BC$5,SexoPop!$A:$A,$C35,SexoPop!$B:$B,1)/1000</f>
        <v>85.722999999999999</v>
      </c>
      <c r="BD35" s="6">
        <f>SUMIFS(SexoPop!$J:$J,SexoPop!$T:$T,BD$5,SexoPop!$A:$A,$C35,SexoPop!$B:$B,1)/1000</f>
        <v>112.31699999999999</v>
      </c>
      <c r="BE35" s="5"/>
      <c r="BF35" s="7">
        <f>SUMIFS(SexoPorc!$J:$J,SexoPorc!$Q:$Q,BF$5,SexoPorc!$A:$A,$C35,SexoPorc!$B:$B,1)*100</f>
        <v>12.157552689313889</v>
      </c>
      <c r="BG35" s="7">
        <f>SUMIFS(SexoPorc!$J:$J,SexoPorc!$Q:$Q,BG$5,SexoPorc!$A:$A,$C35,SexoPorc!$B:$B,1)*100</f>
        <v>12.962879240512848</v>
      </c>
      <c r="BH35" s="7">
        <f>SUMIFS(SexoPorc!$J:$J,SexoPorc!$Q:$Q,BH$5,SexoPorc!$A:$A,$C35,SexoPorc!$B:$B,1)*100</f>
        <v>15.744882822036743</v>
      </c>
      <c r="BI35" s="7">
        <f>SUMIFS(SexoPorc!$J:$J,SexoPorc!$Q:$Q,BI$5,SexoPorc!$A:$A,$C35,SexoPorc!$B:$B,1)*100</f>
        <v>27.640810608863831</v>
      </c>
      <c r="BJ35" s="7">
        <f>SUMIFS(SexoPorc!$J:$J,SexoPorc!$Q:$Q,BJ$5,SexoPorc!$A:$A,$C35,SexoPorc!$B:$B,1)*100</f>
        <v>27.466002106666565</v>
      </c>
    </row>
    <row r="36" spans="3:68" x14ac:dyDescent="0.25">
      <c r="C36" s="5" t="s">
        <v>30</v>
      </c>
      <c r="D36" s="6">
        <f>SUMIFS(EntPop!$I:$I,EntPop!$S:$S,D$5,EntPop!$A:$A,$C36)/1000</f>
        <v>472.27499999999998</v>
      </c>
      <c r="E36" s="6">
        <f>SUMIFS(EntPop!$I:$I,EntPop!$S:$S,E$5,EntPop!$A:$A,$C36)/1000</f>
        <v>390.33300000000003</v>
      </c>
      <c r="F36" s="6">
        <f>SUMIFS(EntPop!$I:$I,EntPop!$S:$S,F$5,EntPop!$A:$A,$C36)/1000</f>
        <v>698.99800000000005</v>
      </c>
      <c r="G36" s="6">
        <f>SUMIFS(EntPop!$I:$I,EntPop!$S:$S,G$5,EntPop!$A:$A,$C36)/1000</f>
        <v>1224.3330000000001</v>
      </c>
      <c r="H36" s="6">
        <f>SUMIFS(EntPop!$I:$I,EntPop!$S:$S,H$5,EntPop!$A:$A,$C36)/1000</f>
        <v>1229.577</v>
      </c>
      <c r="I36" s="5"/>
      <c r="J36" s="7">
        <f>SUMIFS(EntPorc!$I:$I,EntPorc!$P:$P,V$5,EntPorc!$A:$A,$C36)*100</f>
        <v>15.241748094558716</v>
      </c>
      <c r="K36" s="7">
        <f>SUMIFS(EntPorc!$I:$I,EntPorc!$P:$P,W$5,EntPorc!$A:$A,$C36)*100</f>
        <v>12.33716607093811</v>
      </c>
      <c r="L36" s="7">
        <f>SUMIFS(EntPorc!$I:$I,EntPorc!$P:$P,X$5,EntPorc!$A:$A,$C36)*100</f>
        <v>20.833802223205566</v>
      </c>
      <c r="M36" s="7">
        <f>SUMIFS(EntPorc!$I:$I,EntPorc!$P:$P,Y$5,EntPorc!$A:$A,$C36)*100</f>
        <v>30.914628505706787</v>
      </c>
      <c r="N36" s="7">
        <f>SUMIFS(EntPorc!$I:$I,EntPorc!$P:$P,Z$5,EntPorc!$A:$A,$C36)*100</f>
        <v>27.372950315475464</v>
      </c>
      <c r="O36" s="5"/>
      <c r="P36" s="6">
        <f>SUMIFS(RuralPop!$I:$I,RuralPop!$S:$S,P$5,RuralPop!$A:$A,$C36)/1000</f>
        <v>135.643</v>
      </c>
      <c r="Q36" s="6">
        <f>SUMIFS(RuralPop!$I:$I,RuralPop!$S:$S,Q$5,RuralPop!$A:$A,$C36)/1000</f>
        <v>119.61199999999999</v>
      </c>
      <c r="R36" s="6">
        <f>SUMIFS(RuralPop!$I:$I,RuralPop!$S:$S,R$5,RuralPop!$A:$A,$C36)/1000</f>
        <v>285.45299999999997</v>
      </c>
      <c r="S36" s="6">
        <f>SUMIFS(RuralPop!$I:$I,RuralPop!$S:$S,S$5,RuralPop!$A:$A,$C36)/1000</f>
        <v>655.14099999999996</v>
      </c>
      <c r="T36" s="6">
        <f>SUMIFS(RuralPop!$I:$I,RuralPop!$S:$S,T$5,RuralPop!$A:$A,$C36)/1000</f>
        <v>545.38900000000001</v>
      </c>
      <c r="U36" s="5"/>
      <c r="V36" s="7">
        <f>SUMIFS(RuralPorc!$I:$I,RuralPorc!$P:$P,V$5,RuralPorc!$A:$A,$C36)*100</f>
        <v>17.132547497749329</v>
      </c>
      <c r="W36" s="7">
        <f>SUMIFS(RuralPorc!$I:$I,RuralPorc!$P:$P,W$5,RuralPorc!$A:$A,$C36)*100</f>
        <v>13.541983067989349</v>
      </c>
      <c r="X36" s="7">
        <f>SUMIFS(RuralPorc!$I:$I,RuralPorc!$P:$P,X$5,RuralPorc!$A:$A,$C36)*100</f>
        <v>27.020147442817688</v>
      </c>
      <c r="Y36" s="7">
        <f>SUMIFS(RuralPorc!$I:$I,RuralPorc!$P:$P,Y$5,RuralPorc!$A:$A,$C36)*100</f>
        <v>50.611144304275513</v>
      </c>
      <c r="Z36" s="7">
        <f>SUMIFS(RuralPorc!$I:$I,RuralPorc!$P:$P,Z$5,RuralPorc!$A:$A,$C36)*100</f>
        <v>39.385804533958435</v>
      </c>
      <c r="AA36" s="9"/>
      <c r="AB36" s="6">
        <f>SUMIFS(UrbanPop!$I:$I,UrbanPop!$S:$S,AB$5,UrbanPop!$A:$A,$C36)/1000</f>
        <v>336.63200000000001</v>
      </c>
      <c r="AC36" s="6">
        <f>SUMIFS(UrbanPop!$I:$I,UrbanPop!$S:$S,AC$5,UrbanPop!$A:$A,$C36)/1000</f>
        <v>270.721</v>
      </c>
      <c r="AD36" s="6">
        <f>SUMIFS(UrbanPop!$I:$I,UrbanPop!$S:$S,AD$5,UrbanPop!$A:$A,$C36)/1000</f>
        <v>413.54500000000002</v>
      </c>
      <c r="AE36" s="6">
        <f>SUMIFS(UrbanPop!$I:$I,UrbanPop!$S:$S,AE$5,UrbanPop!$A:$A,$C36)/1000</f>
        <v>569.19200000000001</v>
      </c>
      <c r="AF36" s="6">
        <f>SUMIFS(UrbanPop!$I:$I,UrbanPop!$S:$S,AF$5,UrbanPop!$A:$A,$C36)/1000</f>
        <v>684.18799999999999</v>
      </c>
      <c r="AG36" s="5"/>
      <c r="AH36" s="7">
        <f>SUMIFS(UrbanPorc!$I:$I,UrbanPorc!$P:$P,AH$5,UrbanPorc!$A:$A,$C36)*100</f>
        <v>14.592808485031128</v>
      </c>
      <c r="AI36" s="7">
        <f>SUMIFS(UrbanPorc!$I:$I,UrbanPorc!$P:$P,AI$5,UrbanPorc!$A:$A,$C36)*100</f>
        <v>11.870546638965607</v>
      </c>
      <c r="AJ36" s="7">
        <f>SUMIFS(UrbanPorc!$I:$I,UrbanPorc!$P:$P,AJ$5,UrbanPorc!$A:$A,$C36)*100</f>
        <v>17.99062043428421</v>
      </c>
      <c r="AK36" s="7">
        <f>SUMIFS(UrbanPorc!$I:$I,UrbanPorc!$P:$P,AK$5,UrbanPorc!$A:$A,$C36)*100</f>
        <v>21.350774168968201</v>
      </c>
      <c r="AL36" s="7">
        <f>SUMIFS(UrbanPorc!$I:$I,UrbanPorc!$P:$P,AL$5,UrbanPorc!$A:$A,$C36)*100</f>
        <v>22.019389271736145</v>
      </c>
      <c r="AN36" s="6">
        <f>SUMIFS(SexoPop!$J:$J,SexoPop!$T:$T,AN$5,SexoPop!$A:$A,$C36,SexoPop!$B:$B,2)/1000</f>
        <v>208.99700000000001</v>
      </c>
      <c r="AO36" s="6">
        <f>SUMIFS(SexoPop!$J:$J,SexoPop!$T:$T,AO$5,SexoPop!$A:$A,$C36,SexoPop!$B:$B,2)/1000</f>
        <v>164.09200000000001</v>
      </c>
      <c r="AP36" s="6">
        <f>SUMIFS(SexoPop!$J:$J,SexoPop!$T:$T,AP$5,SexoPop!$A:$A,$C36,SexoPop!$B:$B,2)/1000</f>
        <v>316.57100000000003</v>
      </c>
      <c r="AQ36" s="6">
        <f>SUMIFS(SexoPop!$J:$J,SexoPop!$T:$T,AQ$5,SexoPop!$A:$A,$C36,SexoPop!$B:$B,2)/1000</f>
        <v>596.27499999999998</v>
      </c>
      <c r="AR36" s="6">
        <f>SUMIFS(SexoPop!$J:$J,SexoPop!$T:$T,AR$5,SexoPop!$A:$A,$C36,SexoPop!$B:$B,2)/1000</f>
        <v>594.81500000000005</v>
      </c>
      <c r="AS36" s="5"/>
      <c r="AT36" s="7">
        <f>SUMIFS(SexoPorc!$J:$J,SexoPorc!$Q:$Q,AT$5,SexoPorc!$A:$A,$C36,SexoPorc!$B:$B,2)*100</f>
        <v>13.182412087917328</v>
      </c>
      <c r="AU36" s="7">
        <f>SUMIFS(SexoPorc!$J:$J,SexoPorc!$Q:$Q,AU$5,SexoPorc!$A:$A,$C36,SexoPorc!$B:$B,2)*100</f>
        <v>10.186988115310669</v>
      </c>
      <c r="AV36" s="7">
        <f>SUMIFS(SexoPorc!$J:$J,SexoPorc!$Q:$Q,AV$5,SexoPorc!$A:$A,$C36,SexoPorc!$B:$B,2)*100</f>
        <v>18.568411469459534</v>
      </c>
      <c r="AW36" s="7">
        <f>SUMIFS(SexoPorc!$J:$J,SexoPorc!$Q:$Q,AW$5,SexoPorc!$A:$A,$C36,SexoPorc!$B:$B,2)*100</f>
        <v>28.728252649307251</v>
      </c>
      <c r="AX36" s="7">
        <f>SUMIFS(SexoPorc!$J:$J,SexoPorc!$Q:$Q,AX$5,SexoPorc!$A:$A,$C36,SexoPorc!$B:$B,2)*100</f>
        <v>25.269061326980591</v>
      </c>
      <c r="AZ36" s="6">
        <f>SUMIFS(SexoPop!$J:$J,SexoPop!$T:$T,AZ$5,SexoPop!$A:$A,$C36,SexoPop!$B:$B,1)/1000</f>
        <v>263.27800000000002</v>
      </c>
      <c r="BA36" s="6">
        <f>SUMIFS(SexoPop!$J:$J,SexoPop!$T:$T,BA$5,SexoPop!$A:$A,$C36,SexoPop!$B:$B,1)/1000</f>
        <v>226.24100000000001</v>
      </c>
      <c r="BB36" s="6">
        <f>SUMIFS(SexoPop!$J:$J,SexoPop!$T:$T,BB$5,SexoPop!$A:$A,$C36,SexoPop!$B:$B,1)/1000</f>
        <v>382.42700000000002</v>
      </c>
      <c r="BC36" s="6">
        <f>SUMIFS(SexoPop!$J:$J,SexoPop!$T:$T,BC$5,SexoPop!$A:$A,$C36,SexoPop!$B:$B,1)/1000</f>
        <v>628.05799999999999</v>
      </c>
      <c r="BD36" s="6">
        <f>SUMIFS(SexoPop!$J:$J,SexoPop!$T:$T,BD$5,SexoPop!$A:$A,$C36,SexoPop!$B:$B,1)/1000</f>
        <v>634.76199999999994</v>
      </c>
      <c r="BE36" s="5"/>
      <c r="BF36" s="7">
        <f>SUMIFS(SexoPorc!$J:$J,SexoPorc!$Q:$Q,BF$5,SexoPorc!$A:$A,$C36,SexoPorc!$B:$B,1)*100</f>
        <v>17.399458587169647</v>
      </c>
      <c r="BG36" s="7">
        <f>SUMIFS(SexoPorc!$J:$J,SexoPorc!$Q:$Q,BG$5,SexoPorc!$A:$A,$C36,SexoPorc!$B:$B,1)*100</f>
        <v>14.567255973815918</v>
      </c>
      <c r="BH36" s="7">
        <f>SUMIFS(SexoPorc!$J:$J,SexoPorc!$Q:$Q,BH$5,SexoPorc!$A:$A,$C36,SexoPorc!$B:$B,1)*100</f>
        <v>23.174233734607697</v>
      </c>
      <c r="BI36" s="7">
        <f>SUMIFS(SexoPorc!$J:$J,SexoPorc!$Q:$Q,BI$5,SexoPorc!$A:$A,$C36,SexoPorc!$B:$B,1)*100</f>
        <v>33.322298526763916</v>
      </c>
      <c r="BJ36" s="7">
        <f>SUMIFS(SexoPorc!$J:$J,SexoPorc!$Q:$Q,BJ$5,SexoPorc!$A:$A,$C36,SexoPorc!$B:$B,1)*100</f>
        <v>29.689300060272217</v>
      </c>
    </row>
    <row r="37" spans="3:68" x14ac:dyDescent="0.25">
      <c r="C37" s="5" t="s">
        <v>31</v>
      </c>
      <c r="D37" s="6">
        <f>SUMIFS(EntPop!$I:$I,EntPop!$S:$S,D$5,EntPop!$A:$A,$C37)/1000</f>
        <v>143.82599999999999</v>
      </c>
      <c r="E37" s="6">
        <f>SUMIFS(EntPop!$I:$I,EntPop!$S:$S,E$5,EntPop!$A:$A,$C37)/1000</f>
        <v>166.09899999999999</v>
      </c>
      <c r="F37" s="6">
        <f>SUMIFS(EntPop!$I:$I,EntPop!$S:$S,F$5,EntPop!$A:$A,$C37)/1000</f>
        <v>183.16800000000001</v>
      </c>
      <c r="G37" s="6">
        <f>SUMIFS(EntPop!$I:$I,EntPop!$S:$S,G$5,EntPop!$A:$A,$C37)/1000</f>
        <v>354.63900000000001</v>
      </c>
      <c r="H37" s="6">
        <f>SUMIFS(EntPop!$I:$I,EntPop!$S:$S,H$5,EntPop!$A:$A,$C37)/1000</f>
        <v>340.154</v>
      </c>
      <c r="I37" s="5"/>
      <c r="J37" s="7">
        <f>SUMIFS(EntPorc!$I:$I,EntPorc!$P:$P,V$5,EntPorc!$A:$A,$C37)*100</f>
        <v>12.124118953943253</v>
      </c>
      <c r="K37" s="7">
        <f>SUMIFS(EntPorc!$I:$I,EntPorc!$P:$P,W$5,EntPorc!$A:$A,$C37)*100</f>
        <v>13.168486952781677</v>
      </c>
      <c r="L37" s="7">
        <f>SUMIFS(EntPorc!$I:$I,EntPorc!$P:$P,X$5,EntPorc!$A:$A,$C37)*100</f>
        <v>15.510591864585876</v>
      </c>
      <c r="M37" s="7">
        <f>SUMIFS(EntPorc!$I:$I,EntPorc!$P:$P,Y$5,EntPorc!$A:$A,$C37)*100</f>
        <v>24.405600130558014</v>
      </c>
      <c r="N37" s="7">
        <f>SUMIFS(EntPorc!$I:$I,EntPorc!$P:$P,Z$5,EntPorc!$A:$A,$C37)*100</f>
        <v>19.494417309761047</v>
      </c>
      <c r="O37" s="5"/>
      <c r="P37" s="6">
        <f>SUMIFS(RuralPop!$I:$I,RuralPop!$S:$S,P$5,RuralPop!$A:$A,$C37)/1000</f>
        <v>13.348000000000001</v>
      </c>
      <c r="Q37" s="6">
        <f>SUMIFS(RuralPop!$I:$I,RuralPop!$S:$S,Q$5,RuralPop!$A:$A,$C37)/1000</f>
        <v>23.376000000000001</v>
      </c>
      <c r="R37" s="6">
        <f>SUMIFS(RuralPop!$I:$I,RuralPop!$S:$S,R$5,RuralPop!$A:$A,$C37)/1000</f>
        <v>29.321999999999999</v>
      </c>
      <c r="S37" s="6">
        <f>SUMIFS(RuralPop!$I:$I,RuralPop!$S:$S,S$5,RuralPop!$A:$A,$C37)/1000</f>
        <v>94.703999999999994</v>
      </c>
      <c r="T37" s="6">
        <f>SUMIFS(RuralPop!$I:$I,RuralPop!$S:$S,T$5,RuralPop!$A:$A,$C37)/1000</f>
        <v>71.7</v>
      </c>
      <c r="U37" s="5"/>
      <c r="V37" s="7">
        <f>SUMIFS(RuralPorc!$I:$I,RuralPorc!$P:$P,V$5,RuralPorc!$A:$A,$C37)*100</f>
        <v>7.892107218503952</v>
      </c>
      <c r="W37" s="7">
        <f>SUMIFS(RuralPorc!$I:$I,RuralPorc!$P:$P,W$5,RuralPorc!$A:$A,$C37)*100</f>
        <v>11.511754989624023</v>
      </c>
      <c r="X37" s="7">
        <f>SUMIFS(RuralPorc!$I:$I,RuralPorc!$P:$P,X$5,RuralPorc!$A:$A,$C37)*100</f>
        <v>18.389463424682617</v>
      </c>
      <c r="Y37" s="7">
        <f>SUMIFS(RuralPorc!$I:$I,RuralPorc!$P:$P,Y$5,RuralPorc!$A:$A,$C37)*100</f>
        <v>37.066435813903809</v>
      </c>
      <c r="Z37" s="7">
        <f>SUMIFS(RuralPorc!$I:$I,RuralPorc!$P:$P,Z$5,RuralPorc!$A:$A,$C37)*100</f>
        <v>30.944252014160156</v>
      </c>
      <c r="AA37" s="9"/>
      <c r="AB37" s="6">
        <f>SUMIFS(UrbanPop!$I:$I,UrbanPop!$S:$S,AB$5,UrbanPop!$A:$A,$C37)/1000</f>
        <v>130.47800000000001</v>
      </c>
      <c r="AC37" s="6">
        <f>SUMIFS(UrbanPop!$I:$I,UrbanPop!$S:$S,AC$5,UrbanPop!$A:$A,$C37)/1000</f>
        <v>142.72300000000001</v>
      </c>
      <c r="AD37" s="6">
        <f>SUMIFS(UrbanPop!$I:$I,UrbanPop!$S:$S,AD$5,UrbanPop!$A:$A,$C37)/1000</f>
        <v>153.846</v>
      </c>
      <c r="AE37" s="6">
        <f>SUMIFS(UrbanPop!$I:$I,UrbanPop!$S:$S,AE$5,UrbanPop!$A:$A,$C37)/1000</f>
        <v>259.935</v>
      </c>
      <c r="AF37" s="6">
        <f>SUMIFS(UrbanPop!$I:$I,UrbanPop!$S:$S,AF$5,UrbanPop!$A:$A,$C37)/1000</f>
        <v>268.45400000000001</v>
      </c>
      <c r="AG37" s="5"/>
      <c r="AH37" s="7">
        <f>SUMIFS(UrbanPorc!$I:$I,UrbanPorc!$P:$P,AH$5,UrbanPorc!$A:$A,$C37)*100</f>
        <v>12.827815115451813</v>
      </c>
      <c r="AI37" s="7">
        <f>SUMIFS(UrbanPorc!$I:$I,UrbanPorc!$P:$P,AI$5,UrbanPorc!$A:$A,$C37)*100</f>
        <v>13.486380875110626</v>
      </c>
      <c r="AJ37" s="7">
        <f>SUMIFS(UrbanPorc!$I:$I,UrbanPorc!$P:$P,AJ$5,UrbanPorc!$A:$A,$C37)*100</f>
        <v>15.061205625534058</v>
      </c>
      <c r="AK37" s="7">
        <f>SUMIFS(UrbanPorc!$I:$I,UrbanPorc!$P:$P,AK$5,UrbanPorc!$A:$A,$C37)*100</f>
        <v>21.704532206058502</v>
      </c>
      <c r="AL37" s="7">
        <f>SUMIFS(UrbanPorc!$I:$I,UrbanPorc!$P:$P,AL$5,UrbanPorc!$A:$A,$C37)*100</f>
        <v>17.741142213344574</v>
      </c>
      <c r="AN37" s="6">
        <f>SUMIFS(SexoPop!$J:$J,SexoPop!$T:$T,AN$5,SexoPop!$A:$A,$C37,SexoPop!$B:$B,2)/1000</f>
        <v>58.140999999999998</v>
      </c>
      <c r="AO37" s="6">
        <f>SUMIFS(SexoPop!$J:$J,SexoPop!$T:$T,AO$5,SexoPop!$A:$A,$C37,SexoPop!$B:$B,2)/1000</f>
        <v>69.472999999999999</v>
      </c>
      <c r="AP37" s="6">
        <f>SUMIFS(SexoPop!$J:$J,SexoPop!$T:$T,AP$5,SexoPop!$A:$A,$C37,SexoPop!$B:$B,2)/1000</f>
        <v>81.596999999999994</v>
      </c>
      <c r="AQ37" s="6">
        <f>SUMIFS(SexoPop!$J:$J,SexoPop!$T:$T,AQ$5,SexoPop!$A:$A,$C37,SexoPop!$B:$B,2)/1000</f>
        <v>167.63300000000001</v>
      </c>
      <c r="AR37" s="6">
        <f>SUMIFS(SexoPop!$J:$J,SexoPop!$T:$T,AR$5,SexoPop!$A:$A,$C37,SexoPop!$B:$B,2)/1000</f>
        <v>157.702</v>
      </c>
      <c r="AS37" s="5"/>
      <c r="AT37" s="7">
        <f>SUMIFS(SexoPorc!$J:$J,SexoPorc!$Q:$Q,AT$5,SexoPorc!$A:$A,$C37,SexoPorc!$B:$B,2)*100</f>
        <v>9.7928449511528015</v>
      </c>
      <c r="AU37" s="7">
        <f>SUMIFS(SexoPorc!$J:$J,SexoPorc!$Q:$Q,AU$5,SexoPorc!$A:$A,$C37,SexoPorc!$B:$B,2)*100</f>
        <v>11.035395413637161</v>
      </c>
      <c r="AV37" s="7">
        <f>SUMIFS(SexoPorc!$J:$J,SexoPorc!$Q:$Q,AV$5,SexoPorc!$A:$A,$C37,SexoPorc!$B:$B,2)*100</f>
        <v>13.298618793487549</v>
      </c>
      <c r="AW37" s="7">
        <f>SUMIFS(SexoPorc!$J:$J,SexoPorc!$Q:$Q,AW$5,SexoPorc!$A:$A,$C37,SexoPorc!$B:$B,2)*100</f>
        <v>22.919155657291412</v>
      </c>
      <c r="AX37" s="7">
        <f>SUMIFS(SexoPorc!$J:$J,SexoPorc!$Q:$Q,AX$5,SexoPorc!$A:$A,$C37,SexoPorc!$B:$B,2)*100</f>
        <v>17.648513615131378</v>
      </c>
      <c r="AZ37" s="6">
        <f>SUMIFS(SexoPop!$J:$J,SexoPop!$T:$T,AZ$5,SexoPop!$A:$A,$C37,SexoPop!$B:$B,1)/1000</f>
        <v>85.685000000000002</v>
      </c>
      <c r="BA37" s="6">
        <f>SUMIFS(SexoPop!$J:$J,SexoPop!$T:$T,BA$5,SexoPop!$A:$A,$C37,SexoPop!$B:$B,1)/1000</f>
        <v>96.626000000000005</v>
      </c>
      <c r="BB37" s="6">
        <f>SUMIFS(SexoPop!$J:$J,SexoPop!$T:$T,BB$5,SexoPop!$A:$A,$C37,SexoPop!$B:$B,1)/1000</f>
        <v>101.571</v>
      </c>
      <c r="BC37" s="6">
        <f>SUMIFS(SexoPop!$J:$J,SexoPop!$T:$T,BC$5,SexoPop!$A:$A,$C37,SexoPop!$B:$B,1)/1000</f>
        <v>187.006</v>
      </c>
      <c r="BD37" s="6">
        <f>SUMIFS(SexoPop!$J:$J,SexoPop!$T:$T,BD$5,SexoPop!$A:$A,$C37,SexoPop!$B:$B,1)/1000</f>
        <v>182.452</v>
      </c>
      <c r="BE37" s="5"/>
      <c r="BF37" s="7">
        <f>SUMIFS(SexoPorc!$J:$J,SexoPorc!$Q:$Q,BF$5,SexoPorc!$A:$A,$C37,SexoPorc!$B:$B,1)*100</f>
        <v>14.459870755672455</v>
      </c>
      <c r="BG37" s="7">
        <f>SUMIFS(SexoPorc!$J:$J,SexoPorc!$Q:$Q,BG$5,SexoPorc!$A:$A,$C37,SexoPorc!$B:$B,1)*100</f>
        <v>15.29400646686554</v>
      </c>
      <c r="BH37" s="7">
        <f>SUMIFS(SexoPorc!$J:$J,SexoPorc!$Q:$Q,BH$5,SexoPorc!$A:$A,$C37,SexoPorc!$B:$B,1)*100</f>
        <v>17.902800440788269</v>
      </c>
      <c r="BI37" s="7">
        <f>SUMIFS(SexoPorc!$J:$J,SexoPorc!$Q:$Q,BI$5,SexoPorc!$A:$A,$C37,SexoPorc!$B:$B,1)*100</f>
        <v>25.912055373191833</v>
      </c>
      <c r="BJ37" s="7">
        <f>SUMIFS(SexoPorc!$J:$J,SexoPorc!$Q:$Q,BJ$5,SexoPorc!$A:$A,$C37,SexoPorc!$B:$B,1)*100</f>
        <v>21.43196165561676</v>
      </c>
    </row>
    <row r="38" spans="3:68" x14ac:dyDescent="0.25">
      <c r="C38" s="5" t="s">
        <v>32</v>
      </c>
      <c r="D38" s="6">
        <f>SUMIFS(EntPop!$I:$I,EntPop!$S:$S,D$5,EntPop!$A:$A,$C38)/1000</f>
        <v>76.745000000000005</v>
      </c>
      <c r="E38" s="6">
        <f>SUMIFS(EntPop!$I:$I,EntPop!$S:$S,E$5,EntPop!$A:$A,$C38)/1000</f>
        <v>74.522999999999996</v>
      </c>
      <c r="F38" s="6">
        <f>SUMIFS(EntPop!$I:$I,EntPop!$S:$S,F$5,EntPop!$A:$A,$C38)/1000</f>
        <v>166.435</v>
      </c>
      <c r="G38" s="6">
        <f>SUMIFS(EntPop!$I:$I,EntPop!$S:$S,G$5,EntPop!$A:$A,$C38)/1000</f>
        <v>226.28299999999999</v>
      </c>
      <c r="H38" s="6">
        <f>SUMIFS(EntPop!$I:$I,EntPop!$S:$S,H$5,EntPop!$A:$A,$C38)/1000</f>
        <v>226.804</v>
      </c>
      <c r="I38" s="5"/>
      <c r="J38" s="7">
        <f>SUMIFS(EntPorc!$I:$I,EntPorc!$P:$P,V$5,EntPorc!$A:$A,$C38)*100</f>
        <v>9.6637427806854248</v>
      </c>
      <c r="K38" s="7">
        <f>SUMIFS(EntPorc!$I:$I,EntPorc!$P:$P,W$5,EntPorc!$A:$A,$C38)*100</f>
        <v>9.0865641832351685</v>
      </c>
      <c r="L38" s="7">
        <f>SUMIFS(EntPorc!$I:$I,EntPorc!$P:$P,X$5,EntPorc!$A:$A,$C38)*100</f>
        <v>18.836928904056549</v>
      </c>
      <c r="M38" s="7">
        <f>SUMIFS(EntPorc!$I:$I,EntPorc!$P:$P,Y$5,EntPorc!$A:$A,$C38)*100</f>
        <v>24.715796113014221</v>
      </c>
      <c r="N38" s="7">
        <f>SUMIFS(EntPorc!$I:$I,EntPorc!$P:$P,Z$5,EntPorc!$A:$A,$C38)*100</f>
        <v>21.469457447528839</v>
      </c>
      <c r="O38" s="5"/>
      <c r="P38" s="6">
        <f>SUMIFS(RuralPop!$I:$I,RuralPop!$S:$S,P$5,RuralPop!$A:$A,$C38)/1000</f>
        <v>30.533000000000001</v>
      </c>
      <c r="Q38" s="6">
        <f>SUMIFS(RuralPop!$I:$I,RuralPop!$S:$S,Q$5,RuralPop!$A:$A,$C38)/1000</f>
        <v>30.266999999999999</v>
      </c>
      <c r="R38" s="6">
        <f>SUMIFS(RuralPop!$I:$I,RuralPop!$S:$S,R$5,RuralPop!$A:$A,$C38)/1000</f>
        <v>89.265000000000001</v>
      </c>
      <c r="S38" s="6">
        <f>SUMIFS(RuralPop!$I:$I,RuralPop!$S:$S,S$5,RuralPop!$A:$A,$C38)/1000</f>
        <v>122.40900000000001</v>
      </c>
      <c r="T38" s="6">
        <f>SUMIFS(RuralPop!$I:$I,RuralPop!$S:$S,T$5,RuralPop!$A:$A,$C38)/1000</f>
        <v>117.514</v>
      </c>
      <c r="U38" s="5"/>
      <c r="V38" s="7">
        <f>SUMIFS(RuralPorc!$I:$I,RuralPorc!$P:$P,V$5,RuralPorc!$A:$A,$C38)*100</f>
        <v>12.137510627508163</v>
      </c>
      <c r="W38" s="7">
        <f>SUMIFS(RuralPorc!$I:$I,RuralPorc!$P:$P,W$5,RuralPorc!$A:$A,$C38)*100</f>
        <v>10.27703583240509</v>
      </c>
      <c r="X38" s="7">
        <f>SUMIFS(RuralPorc!$I:$I,RuralPorc!$P:$P,X$5,RuralPorc!$A:$A,$C38)*100</f>
        <v>29.518750309944153</v>
      </c>
      <c r="Y38" s="7">
        <f>SUMIFS(RuralPorc!$I:$I,RuralPorc!$P:$P,Y$5,RuralPorc!$A:$A,$C38)*100</f>
        <v>38.456270098686218</v>
      </c>
      <c r="Z38" s="7">
        <f>SUMIFS(RuralPorc!$I:$I,RuralPorc!$P:$P,Z$5,RuralPorc!$A:$A,$C38)*100</f>
        <v>34.053835272789001</v>
      </c>
      <c r="AA38" s="9"/>
      <c r="AB38" s="6">
        <f>SUMIFS(UrbanPop!$I:$I,UrbanPop!$S:$S,AB$5,UrbanPop!$A:$A,$C38)/1000</f>
        <v>46.212000000000003</v>
      </c>
      <c r="AC38" s="6">
        <f>SUMIFS(UrbanPop!$I:$I,UrbanPop!$S:$S,AC$5,UrbanPop!$A:$A,$C38)/1000</f>
        <v>44.256</v>
      </c>
      <c r="AD38" s="6">
        <f>SUMIFS(UrbanPop!$I:$I,UrbanPop!$S:$S,AD$5,UrbanPop!$A:$A,$C38)/1000</f>
        <v>77.17</v>
      </c>
      <c r="AE38" s="6">
        <f>SUMIFS(UrbanPop!$I:$I,UrbanPop!$S:$S,AE$5,UrbanPop!$A:$A,$C38)/1000</f>
        <v>103.874</v>
      </c>
      <c r="AF38" s="6">
        <f>SUMIFS(UrbanPop!$I:$I,UrbanPop!$S:$S,AF$5,UrbanPop!$A:$A,$C38)/1000</f>
        <v>109.29</v>
      </c>
      <c r="AG38" s="5"/>
      <c r="AH38" s="7">
        <f>SUMIFS(UrbanPorc!$I:$I,UrbanPorc!$P:$P,AH$5,UrbanPorc!$A:$A,$C38)*100</f>
        <v>8.5168495774269104</v>
      </c>
      <c r="AI38" s="7">
        <f>SUMIFS(UrbanPorc!$I:$I,UrbanPorc!$P:$P,AI$5,UrbanPorc!$A:$A,$C38)*100</f>
        <v>8.4195464849472046</v>
      </c>
      <c r="AJ38" s="7">
        <f>SUMIFS(UrbanPorc!$I:$I,UrbanPorc!$P:$P,AJ$5,UrbanPorc!$A:$A,$C38)*100</f>
        <v>13.27870637178421</v>
      </c>
      <c r="AK38" s="7">
        <f>SUMIFS(UrbanPorc!$I:$I,UrbanPorc!$P:$P,AK$5,UrbanPorc!$A:$A,$C38)*100</f>
        <v>17.392541468143463</v>
      </c>
      <c r="AL38" s="7">
        <f>SUMIFS(UrbanPorc!$I:$I,UrbanPorc!$P:$P,AL$5,UrbanPorc!$A:$A,$C38)*100</f>
        <v>15.364393591880798</v>
      </c>
      <c r="AN38" s="6">
        <f>SUMIFS(SexoPop!$J:$J,SexoPop!$T:$T,AN$5,SexoPop!$A:$A,$C38,SexoPop!$B:$B,2)/1000</f>
        <v>35.159999999999997</v>
      </c>
      <c r="AO38" s="6">
        <f>SUMIFS(SexoPop!$J:$J,SexoPop!$T:$T,AO$5,SexoPop!$A:$A,$C38,SexoPop!$B:$B,2)/1000</f>
        <v>32.759</v>
      </c>
      <c r="AP38" s="6">
        <f>SUMIFS(SexoPop!$J:$J,SexoPop!$T:$T,AP$5,SexoPop!$A:$A,$C38,SexoPop!$B:$B,2)/1000</f>
        <v>76.55</v>
      </c>
      <c r="AQ38" s="6">
        <f>SUMIFS(SexoPop!$J:$J,SexoPop!$T:$T,AQ$5,SexoPop!$A:$A,$C38,SexoPop!$B:$B,2)/1000</f>
        <v>108.13</v>
      </c>
      <c r="AR38" s="6">
        <f>SUMIFS(SexoPop!$J:$J,SexoPop!$T:$T,AR$5,SexoPop!$A:$A,$C38,SexoPop!$B:$B,2)/1000</f>
        <v>110.137</v>
      </c>
      <c r="AS38" s="5"/>
      <c r="AT38" s="7">
        <f>SUMIFS(SexoPorc!$J:$J,SexoPorc!$Q:$Q,AT$5,SexoPorc!$A:$A,$C38,SexoPorc!$B:$B,2)*100</f>
        <v>8.6728088557720184</v>
      </c>
      <c r="AU38" s="7">
        <f>SUMIFS(SexoPorc!$J:$J,SexoPorc!$Q:$Q,AU$5,SexoPorc!$A:$A,$C38,SexoPorc!$B:$B,2)*100</f>
        <v>7.7602587640285492</v>
      </c>
      <c r="AV38" s="7">
        <f>SUMIFS(SexoPorc!$J:$J,SexoPorc!$Q:$Q,AV$5,SexoPorc!$A:$A,$C38,SexoPorc!$B:$B,2)*100</f>
        <v>16.952306032180786</v>
      </c>
      <c r="AW38" s="7">
        <f>SUMIFS(SexoPorc!$J:$J,SexoPorc!$Q:$Q,AW$5,SexoPorc!$A:$A,$C38,SexoPorc!$B:$B,2)*100</f>
        <v>22.714334726333618</v>
      </c>
      <c r="AX38" s="7">
        <f>SUMIFS(SexoPorc!$J:$J,SexoPorc!$Q:$Q,AX$5,SexoPorc!$A:$A,$C38,SexoPorc!$B:$B,2)*100</f>
        <v>20.360298454761505</v>
      </c>
      <c r="AZ38" s="6">
        <f>SUMIFS(SexoPop!$J:$J,SexoPop!$T:$T,AZ$5,SexoPop!$A:$A,$C38,SexoPop!$B:$B,1)/1000</f>
        <v>41.585000000000001</v>
      </c>
      <c r="BA38" s="6">
        <f>SUMIFS(SexoPop!$J:$J,SexoPop!$T:$T,BA$5,SexoPop!$A:$A,$C38,SexoPop!$B:$B,1)/1000</f>
        <v>41.764000000000003</v>
      </c>
      <c r="BB38" s="6">
        <f>SUMIFS(SexoPop!$J:$J,SexoPop!$T:$T,BB$5,SexoPop!$A:$A,$C38,SexoPop!$B:$B,1)/1000</f>
        <v>89.885000000000005</v>
      </c>
      <c r="BC38" s="6">
        <f>SUMIFS(SexoPop!$J:$J,SexoPop!$T:$T,BC$5,SexoPop!$A:$A,$C38,SexoPop!$B:$B,1)/1000</f>
        <v>118.15300000000001</v>
      </c>
      <c r="BD38" s="6">
        <f>SUMIFS(SexoPop!$J:$J,SexoPop!$T:$T,BD$5,SexoPop!$A:$A,$C38,SexoPop!$B:$B,1)/1000</f>
        <v>116.667</v>
      </c>
      <c r="BE38" s="5"/>
      <c r="BF38" s="7">
        <f>SUMIFS(SexoPorc!$J:$J,SexoPorc!$Q:$Q,BF$5,SexoPorc!$A:$A,$C38,SexoPorc!$B:$B,1)*100</f>
        <v>10.697133839130402</v>
      </c>
      <c r="BG38" s="7">
        <f>SUMIFS(SexoPorc!$J:$J,SexoPorc!$Q:$Q,BG$5,SexoPorc!$A:$A,$C38,SexoPorc!$B:$B,1)*100</f>
        <v>10.493282973766327</v>
      </c>
      <c r="BH38" s="7">
        <f>SUMIFS(SexoPorc!$J:$J,SexoPorc!$Q:$Q,BH$5,SexoPorc!$A:$A,$C38,SexoPorc!$B:$B,1)*100</f>
        <v>20.806905627250671</v>
      </c>
      <c r="BI38" s="7">
        <f>SUMIFS(SexoPorc!$J:$J,SexoPorc!$Q:$Q,BI$5,SexoPorc!$A:$A,$C38,SexoPorc!$B:$B,1)*100</f>
        <v>26.883688569068909</v>
      </c>
      <c r="BJ38" s="7">
        <f>SUMIFS(SexoPorc!$J:$J,SexoPorc!$Q:$Q,BJ$5,SexoPorc!$A:$A,$C38,SexoPorc!$B:$B,1)*100</f>
        <v>22.633437812328339</v>
      </c>
    </row>
    <row r="40" spans="3:68" x14ac:dyDescent="0.25">
      <c r="D40" s="9"/>
      <c r="E40" s="9"/>
      <c r="F40" s="9"/>
      <c r="G40" s="9"/>
      <c r="H40" s="9"/>
    </row>
    <row r="41" spans="3:68" x14ac:dyDescent="0.25">
      <c r="D41" s="9"/>
      <c r="E41" s="9"/>
      <c r="F41" s="9"/>
      <c r="G41" s="9"/>
      <c r="H41" s="9"/>
      <c r="P41" s="9"/>
      <c r="Q41" s="9"/>
      <c r="R41" s="9"/>
      <c r="S41" s="9"/>
      <c r="T41" s="9"/>
      <c r="V41" s="9"/>
      <c r="W41" s="9"/>
      <c r="X41" s="9"/>
      <c r="Y41" s="9"/>
      <c r="Z41" s="9"/>
      <c r="AB41" s="9"/>
      <c r="AC41" s="9"/>
      <c r="AD41" s="9"/>
      <c r="AE41" s="9"/>
      <c r="AF41" s="9"/>
      <c r="AN41" s="9"/>
      <c r="AO41" s="9"/>
      <c r="AP41" s="9"/>
      <c r="AQ41" s="9"/>
      <c r="AR41" s="9"/>
      <c r="AZ41" s="9"/>
      <c r="BA41" s="9"/>
      <c r="BB41" s="9"/>
      <c r="BC41" s="9"/>
      <c r="BD41" s="9"/>
      <c r="BL41" s="9"/>
      <c r="BM41" s="9"/>
      <c r="BN41" s="9"/>
      <c r="BO41" s="9"/>
      <c r="BP41" s="9"/>
    </row>
    <row r="44" spans="3:68" x14ac:dyDescent="0.25">
      <c r="AY44" s="5"/>
      <c r="AZ44" s="9"/>
      <c r="BA44" s="9"/>
      <c r="BB44" s="9"/>
      <c r="BC44" s="9"/>
      <c r="BD44" s="9"/>
      <c r="BK44" s="5"/>
      <c r="BL44" s="9"/>
      <c r="BM44" s="9"/>
      <c r="BN44" s="9"/>
      <c r="BO44" s="9"/>
      <c r="BP44" s="9"/>
    </row>
    <row r="45" spans="3:68" x14ac:dyDescent="0.25">
      <c r="AA45" s="5"/>
      <c r="AB45" s="9"/>
      <c r="AC45" s="9"/>
      <c r="AD45" s="9"/>
      <c r="AE45" s="9"/>
      <c r="AF45" s="9"/>
      <c r="AG45" s="5"/>
      <c r="AH45" s="9"/>
      <c r="AI45" s="9"/>
      <c r="AJ45" s="9"/>
      <c r="AK45" s="9"/>
      <c r="AL45" s="9"/>
      <c r="AN45" s="5"/>
      <c r="AO45" s="9"/>
      <c r="AP45" s="9"/>
      <c r="AQ45" s="9"/>
      <c r="AR45" s="9"/>
      <c r="AS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3:68" x14ac:dyDescent="0.25">
      <c r="AA46" s="5"/>
      <c r="AB46" s="9"/>
      <c r="AC46" s="9"/>
      <c r="AD46" s="9"/>
      <c r="AE46" s="9"/>
      <c r="AF46" s="9"/>
      <c r="AG46" s="5"/>
      <c r="AH46" s="9"/>
      <c r="AI46" s="9"/>
      <c r="AJ46" s="9"/>
      <c r="AK46" s="9"/>
      <c r="AL46" s="9"/>
      <c r="AN46" s="5"/>
      <c r="AO46" s="9"/>
      <c r="AP46" s="9"/>
      <c r="AQ46" s="9"/>
      <c r="AR46" s="9"/>
      <c r="AS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3:68" x14ac:dyDescent="0.25">
      <c r="AA47" s="5"/>
      <c r="AB47" s="9"/>
      <c r="AC47" s="9"/>
      <c r="AD47" s="9"/>
      <c r="AE47" s="9"/>
      <c r="AF47" s="9"/>
      <c r="AG47" s="5"/>
      <c r="AH47" s="9"/>
      <c r="AI47" s="9"/>
      <c r="AJ47" s="9"/>
      <c r="AK47" s="9"/>
      <c r="AL47" s="9"/>
      <c r="AN47" s="5"/>
      <c r="AO47" s="9"/>
      <c r="AP47" s="9"/>
      <c r="AQ47" s="9"/>
      <c r="AR47" s="9"/>
      <c r="AS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3:68" x14ac:dyDescent="0.25">
      <c r="AA48" s="5"/>
      <c r="AB48" s="9"/>
      <c r="AC48" s="9"/>
      <c r="AD48" s="9"/>
      <c r="AE48" s="9"/>
      <c r="AF48" s="9"/>
      <c r="AG48" s="5"/>
      <c r="AH48" s="9"/>
      <c r="AI48" s="9"/>
      <c r="AJ48" s="9"/>
      <c r="AK48" s="9"/>
      <c r="AL48" s="9"/>
      <c r="AN48" s="5"/>
      <c r="AO48" s="9"/>
      <c r="AP48" s="9"/>
      <c r="AQ48" s="9"/>
      <c r="AR48" s="9"/>
      <c r="AS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7:68" x14ac:dyDescent="0.25">
      <c r="AA49" s="5"/>
      <c r="AB49" s="9"/>
      <c r="AC49" s="9"/>
      <c r="AD49" s="9"/>
      <c r="AE49" s="9"/>
      <c r="AF49" s="9"/>
      <c r="AG49" s="5"/>
      <c r="AH49" s="9"/>
      <c r="AI49" s="9"/>
      <c r="AJ49" s="9"/>
      <c r="AK49" s="9"/>
      <c r="AL49" s="9"/>
      <c r="AN49" s="5"/>
      <c r="AO49" s="9"/>
      <c r="AP49" s="9"/>
      <c r="AQ49" s="9"/>
      <c r="AR49" s="9"/>
      <c r="AS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7:68" x14ac:dyDescent="0.25">
      <c r="AA50" s="5"/>
      <c r="AB50" s="9"/>
      <c r="AC50" s="9"/>
      <c r="AD50" s="9"/>
      <c r="AE50" s="9"/>
      <c r="AF50" s="9"/>
      <c r="AG50" s="5"/>
      <c r="AH50" s="9"/>
      <c r="AI50" s="9"/>
      <c r="AJ50" s="9"/>
      <c r="AK50" s="9"/>
      <c r="AL50" s="9"/>
      <c r="AN50" s="5"/>
      <c r="AO50" s="9"/>
      <c r="AP50" s="9"/>
      <c r="AQ50" s="9"/>
      <c r="AR50" s="9"/>
      <c r="AS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H50" s="9"/>
      <c r="BI50" s="9"/>
      <c r="BJ50" s="9"/>
      <c r="BK50" s="9"/>
      <c r="BL50" s="9"/>
      <c r="BM50" s="9"/>
      <c r="BN50" s="9"/>
      <c r="BO50" s="9"/>
      <c r="BP50" s="9"/>
    </row>
    <row r="51" spans="27:68" x14ac:dyDescent="0.25">
      <c r="AA51" s="5"/>
      <c r="AB51" s="9"/>
      <c r="AC51" s="9"/>
      <c r="AD51" s="9"/>
      <c r="AE51" s="9"/>
      <c r="AF51" s="9"/>
      <c r="AG51" s="5"/>
      <c r="AH51" s="9"/>
      <c r="AI51" s="9"/>
      <c r="AJ51" s="9"/>
      <c r="AK51" s="9"/>
      <c r="AL51" s="9"/>
      <c r="AN51" s="5"/>
      <c r="AO51" s="9"/>
      <c r="AP51" s="9"/>
      <c r="AQ51" s="9"/>
      <c r="AR51" s="9"/>
      <c r="AS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H51" s="9"/>
      <c r="BI51" s="9"/>
      <c r="BJ51" s="9"/>
      <c r="BK51" s="9"/>
      <c r="BL51" s="9"/>
      <c r="BM51" s="9"/>
      <c r="BN51" s="9"/>
      <c r="BO51" s="9"/>
      <c r="BP51" s="9"/>
    </row>
    <row r="52" spans="27:68" x14ac:dyDescent="0.25">
      <c r="AA52" s="5"/>
      <c r="AB52" s="9"/>
      <c r="AC52" s="9"/>
      <c r="AD52" s="9"/>
      <c r="AE52" s="9"/>
      <c r="AF52" s="9"/>
      <c r="AG52" s="5"/>
      <c r="AH52" s="9"/>
      <c r="AI52" s="9"/>
      <c r="AJ52" s="9"/>
      <c r="AK52" s="9"/>
      <c r="AL52" s="9"/>
      <c r="AN52" s="5"/>
      <c r="AO52" s="9"/>
      <c r="AP52" s="9"/>
      <c r="AQ52" s="9"/>
      <c r="AR52" s="9"/>
      <c r="AS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H52" s="9"/>
      <c r="BI52" s="9"/>
      <c r="BJ52" s="9"/>
      <c r="BK52" s="9"/>
      <c r="BL52" s="9"/>
      <c r="BM52" s="9"/>
      <c r="BN52" s="9"/>
      <c r="BO52" s="9"/>
      <c r="BP52" s="9"/>
    </row>
    <row r="53" spans="27:68" x14ac:dyDescent="0.25">
      <c r="AA53" s="5"/>
      <c r="AB53" s="9"/>
      <c r="AC53" s="9"/>
      <c r="AD53" s="9"/>
      <c r="AE53" s="9"/>
      <c r="AF53" s="9"/>
      <c r="AG53" s="5"/>
      <c r="AH53" s="9"/>
      <c r="AI53" s="9"/>
      <c r="AJ53" s="9"/>
      <c r="AK53" s="9"/>
      <c r="AL53" s="9"/>
      <c r="AN53" s="5"/>
      <c r="AO53" s="9"/>
      <c r="AP53" s="9"/>
      <c r="AQ53" s="9"/>
      <c r="AR53" s="9"/>
      <c r="AS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H53" s="9"/>
      <c r="BI53" s="9"/>
      <c r="BJ53" s="9"/>
      <c r="BK53" s="9"/>
      <c r="BL53" s="9"/>
      <c r="BM53" s="9"/>
      <c r="BN53" s="9"/>
      <c r="BO53" s="9"/>
      <c r="BP53" s="9"/>
    </row>
    <row r="54" spans="27:68" x14ac:dyDescent="0.25">
      <c r="AA54" s="5"/>
      <c r="AB54" s="9"/>
      <c r="AC54" s="9"/>
      <c r="AD54" s="9"/>
      <c r="AE54" s="9"/>
      <c r="AF54" s="9"/>
      <c r="AG54" s="5"/>
      <c r="AH54" s="9"/>
      <c r="AI54" s="9"/>
      <c r="AJ54" s="9"/>
      <c r="AK54" s="9"/>
      <c r="AL54" s="9"/>
      <c r="AN54" s="5"/>
      <c r="AO54" s="9"/>
      <c r="AP54" s="9"/>
      <c r="AQ54" s="9"/>
      <c r="AR54" s="9"/>
      <c r="AS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H54" s="9"/>
      <c r="BI54" s="9"/>
      <c r="BJ54" s="9"/>
      <c r="BK54" s="9"/>
      <c r="BL54" s="9"/>
      <c r="BM54" s="9"/>
      <c r="BN54" s="9"/>
      <c r="BO54" s="9"/>
      <c r="BP54" s="9"/>
    </row>
    <row r="55" spans="27:68" x14ac:dyDescent="0.25">
      <c r="AA55" s="5"/>
      <c r="AB55" s="9"/>
      <c r="AC55" s="9"/>
      <c r="AD55" s="9"/>
      <c r="AE55" s="9"/>
      <c r="AF55" s="9"/>
      <c r="AG55" s="5"/>
      <c r="AH55" s="9"/>
      <c r="AI55" s="9"/>
      <c r="AJ55" s="9"/>
      <c r="AK55" s="9"/>
      <c r="AL55" s="9"/>
      <c r="AN55" s="5"/>
      <c r="AO55" s="9"/>
      <c r="AP55" s="9"/>
      <c r="AQ55" s="9"/>
      <c r="AR55" s="9"/>
      <c r="AS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H55" s="9"/>
      <c r="BI55" s="9"/>
      <c r="BJ55" s="9"/>
      <c r="BK55" s="9"/>
      <c r="BL55" s="9"/>
      <c r="BM55" s="9"/>
      <c r="BN55" s="9"/>
      <c r="BO55" s="9"/>
      <c r="BP55" s="9"/>
    </row>
    <row r="56" spans="27:68" x14ac:dyDescent="0.25">
      <c r="AA56" s="5"/>
      <c r="AB56" s="9"/>
      <c r="AC56" s="9"/>
      <c r="AD56" s="9"/>
      <c r="AE56" s="9"/>
      <c r="AF56" s="9"/>
      <c r="AG56" s="5"/>
      <c r="AH56" s="9"/>
      <c r="AI56" s="9"/>
      <c r="AJ56" s="9"/>
      <c r="AK56" s="9"/>
      <c r="AL56" s="9"/>
      <c r="AN56" s="5"/>
      <c r="AO56" s="9"/>
      <c r="AP56" s="9"/>
      <c r="AQ56" s="9"/>
      <c r="AR56" s="9"/>
      <c r="AS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H56" s="9"/>
      <c r="BI56" s="9"/>
      <c r="BJ56" s="9"/>
      <c r="BK56" s="9"/>
      <c r="BL56" s="9"/>
      <c r="BM56" s="9"/>
      <c r="BN56" s="9"/>
      <c r="BO56" s="9"/>
      <c r="BP56" s="9"/>
    </row>
    <row r="57" spans="27:68" x14ac:dyDescent="0.25">
      <c r="AA57" s="5"/>
      <c r="AB57" s="9"/>
      <c r="AC57" s="9"/>
      <c r="AD57" s="9"/>
      <c r="AE57" s="9"/>
      <c r="AF57" s="9"/>
      <c r="AG57" s="5"/>
      <c r="AH57" s="9"/>
      <c r="AI57" s="9"/>
      <c r="AJ57" s="9"/>
      <c r="AK57" s="9"/>
      <c r="AL57" s="9"/>
      <c r="AN57" s="5"/>
      <c r="AO57" s="9"/>
      <c r="AP57" s="9"/>
      <c r="AQ57" s="9"/>
      <c r="AR57" s="9"/>
      <c r="AS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H57" s="9"/>
      <c r="BI57" s="9"/>
      <c r="BJ57" s="9"/>
      <c r="BK57" s="9"/>
      <c r="BL57" s="9"/>
      <c r="BM57" s="9"/>
      <c r="BN57" s="9"/>
      <c r="BO57" s="9"/>
      <c r="BP57" s="9"/>
    </row>
    <row r="58" spans="27:68" x14ac:dyDescent="0.25">
      <c r="AA58" s="5"/>
      <c r="AB58" s="9"/>
      <c r="AC58" s="9"/>
      <c r="AD58" s="9"/>
      <c r="AE58" s="9"/>
      <c r="AF58" s="9"/>
      <c r="AG58" s="5"/>
      <c r="AH58" s="9"/>
      <c r="AI58" s="9"/>
      <c r="AJ58" s="9"/>
      <c r="AK58" s="9"/>
      <c r="AL58" s="9"/>
      <c r="AN58" s="5"/>
      <c r="AO58" s="9"/>
      <c r="AP58" s="9"/>
      <c r="AQ58" s="9"/>
      <c r="AR58" s="9"/>
      <c r="AS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H58" s="9"/>
      <c r="BI58" s="9"/>
      <c r="BJ58" s="9"/>
      <c r="BK58" s="9"/>
      <c r="BL58" s="9"/>
      <c r="BM58" s="9"/>
      <c r="BN58" s="9"/>
      <c r="BO58" s="9"/>
      <c r="BP58" s="9"/>
    </row>
    <row r="59" spans="27:68" x14ac:dyDescent="0.25">
      <c r="AA59" s="5"/>
      <c r="AB59" s="9"/>
      <c r="AC59" s="9"/>
      <c r="AD59" s="9"/>
      <c r="AE59" s="9"/>
      <c r="AF59" s="9"/>
      <c r="AG59" s="5"/>
      <c r="AH59" s="9"/>
      <c r="AI59" s="9"/>
      <c r="AJ59" s="9"/>
      <c r="AK59" s="9"/>
      <c r="AL59" s="9"/>
      <c r="AN59" s="5"/>
      <c r="AO59" s="9"/>
      <c r="AP59" s="9"/>
      <c r="AQ59" s="9"/>
      <c r="AR59" s="9"/>
      <c r="AS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H59" s="9"/>
      <c r="BI59" s="9"/>
      <c r="BJ59" s="9"/>
      <c r="BK59" s="9"/>
      <c r="BL59" s="9"/>
      <c r="BM59" s="9"/>
      <c r="BN59" s="9"/>
      <c r="BO59" s="9"/>
      <c r="BP59" s="9"/>
    </row>
    <row r="60" spans="27:68" x14ac:dyDescent="0.25">
      <c r="AA60" s="5"/>
      <c r="AB60" s="9"/>
      <c r="AC60" s="9"/>
      <c r="AD60" s="9"/>
      <c r="AE60" s="9"/>
      <c r="AF60" s="9"/>
      <c r="AG60" s="5"/>
      <c r="AH60" s="9"/>
      <c r="AI60" s="9"/>
      <c r="AJ60" s="9"/>
      <c r="AK60" s="9"/>
      <c r="AL60" s="9"/>
      <c r="AN60" s="5"/>
      <c r="AO60" s="9"/>
      <c r="AP60" s="9"/>
      <c r="AQ60" s="9"/>
      <c r="AR60" s="9"/>
      <c r="AS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H60" s="9"/>
      <c r="BI60" s="9"/>
      <c r="BJ60" s="9"/>
      <c r="BK60" s="9"/>
      <c r="BL60" s="9"/>
      <c r="BM60" s="9"/>
      <c r="BN60" s="9"/>
      <c r="BO60" s="9"/>
      <c r="BP60" s="9"/>
    </row>
    <row r="61" spans="27:68" x14ac:dyDescent="0.25">
      <c r="AA61" s="5"/>
      <c r="AB61" s="9"/>
      <c r="AC61" s="9"/>
      <c r="AD61" s="9"/>
      <c r="AE61" s="9"/>
      <c r="AF61" s="9"/>
      <c r="AG61" s="5"/>
      <c r="AH61" s="9"/>
      <c r="AI61" s="9"/>
      <c r="AJ61" s="9"/>
      <c r="AK61" s="9"/>
      <c r="AL61" s="9"/>
      <c r="AN61" s="5"/>
      <c r="AO61" s="9"/>
      <c r="AP61" s="9"/>
      <c r="AQ61" s="9"/>
      <c r="AR61" s="9"/>
      <c r="AS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H61" s="9"/>
      <c r="BI61" s="9"/>
      <c r="BJ61" s="9"/>
      <c r="BK61" s="9"/>
      <c r="BL61" s="9"/>
      <c r="BM61" s="9"/>
      <c r="BN61" s="9"/>
      <c r="BO61" s="9"/>
      <c r="BP61" s="9"/>
    </row>
    <row r="62" spans="27:68" x14ac:dyDescent="0.25">
      <c r="AA62" s="5"/>
      <c r="AB62" s="9"/>
      <c r="AC62" s="9"/>
      <c r="AD62" s="9"/>
      <c r="AE62" s="9"/>
      <c r="AF62" s="9"/>
      <c r="AG62" s="5"/>
      <c r="AH62" s="9"/>
      <c r="AI62" s="9"/>
      <c r="AJ62" s="9"/>
      <c r="AK62" s="9"/>
      <c r="AL62" s="9"/>
      <c r="AN62" s="5"/>
      <c r="AO62" s="9"/>
      <c r="AP62" s="9"/>
      <c r="AQ62" s="9"/>
      <c r="AR62" s="9"/>
      <c r="AS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H62" s="9"/>
      <c r="BI62" s="9"/>
      <c r="BJ62" s="9"/>
      <c r="BK62" s="9"/>
      <c r="BL62" s="9"/>
      <c r="BM62" s="9"/>
      <c r="BN62" s="9"/>
      <c r="BO62" s="9"/>
      <c r="BP62" s="9"/>
    </row>
    <row r="63" spans="27:68" x14ac:dyDescent="0.25">
      <c r="AA63" s="5"/>
      <c r="AB63" s="9"/>
      <c r="AC63" s="9"/>
      <c r="AD63" s="9"/>
      <c r="AE63" s="9"/>
      <c r="AF63" s="9"/>
      <c r="AG63" s="5"/>
      <c r="AH63" s="9"/>
      <c r="AI63" s="9"/>
      <c r="AJ63" s="9"/>
      <c r="AK63" s="9"/>
      <c r="AL63" s="9"/>
      <c r="AN63" s="5"/>
      <c r="AO63" s="9"/>
      <c r="AP63" s="9"/>
      <c r="AQ63" s="9"/>
      <c r="AR63" s="9"/>
      <c r="AS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H63" s="9"/>
      <c r="BI63" s="9"/>
      <c r="BJ63" s="9"/>
      <c r="BK63" s="9"/>
      <c r="BL63" s="9"/>
      <c r="BM63" s="9"/>
      <c r="BN63" s="9"/>
      <c r="BO63" s="9"/>
      <c r="BP63" s="9"/>
    </row>
    <row r="64" spans="27:68" x14ac:dyDescent="0.25">
      <c r="AA64" s="5"/>
      <c r="AB64" s="9"/>
      <c r="AC64" s="9"/>
      <c r="AD64" s="9"/>
      <c r="AE64" s="9"/>
      <c r="AF64" s="9"/>
      <c r="AG64" s="5"/>
      <c r="AH64" s="9"/>
      <c r="AI64" s="9"/>
      <c r="AJ64" s="9"/>
      <c r="AK64" s="9"/>
      <c r="AL64" s="9"/>
      <c r="AN64" s="5"/>
      <c r="AO64" s="9"/>
      <c r="AP64" s="9"/>
      <c r="AQ64" s="9"/>
      <c r="AR64" s="9"/>
      <c r="AS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H64" s="9"/>
      <c r="BI64" s="9"/>
      <c r="BJ64" s="9"/>
      <c r="BK64" s="9"/>
      <c r="BL64" s="9"/>
      <c r="BM64" s="9"/>
      <c r="BN64" s="9"/>
      <c r="BO64" s="9"/>
      <c r="BP64" s="9"/>
    </row>
    <row r="65" spans="27:68" x14ac:dyDescent="0.25">
      <c r="AA65" s="5"/>
      <c r="AB65" s="9"/>
      <c r="AC65" s="9"/>
      <c r="AD65" s="9"/>
      <c r="AE65" s="9"/>
      <c r="AF65" s="9"/>
      <c r="AG65" s="5"/>
      <c r="AH65" s="9"/>
      <c r="AI65" s="9"/>
      <c r="AJ65" s="9"/>
      <c r="AK65" s="9"/>
      <c r="AL65" s="9"/>
      <c r="AN65" s="5"/>
      <c r="AO65" s="9"/>
      <c r="AP65" s="9"/>
      <c r="AQ65" s="9"/>
      <c r="AR65" s="9"/>
      <c r="AS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H65" s="9"/>
      <c r="BI65" s="9"/>
      <c r="BJ65" s="9"/>
      <c r="BK65" s="9"/>
      <c r="BL65" s="9"/>
      <c r="BM65" s="9"/>
      <c r="BN65" s="9"/>
      <c r="BO65" s="9"/>
      <c r="BP65" s="9"/>
    </row>
    <row r="66" spans="27:68" x14ac:dyDescent="0.25">
      <c r="AA66" s="5"/>
      <c r="AB66" s="9"/>
      <c r="AC66" s="9"/>
      <c r="AD66" s="9"/>
      <c r="AE66" s="9"/>
      <c r="AF66" s="9"/>
      <c r="AG66" s="5"/>
      <c r="AH66" s="9"/>
      <c r="AI66" s="9"/>
      <c r="AJ66" s="9"/>
      <c r="AK66" s="9"/>
      <c r="AL66" s="9"/>
      <c r="AN66" s="5"/>
      <c r="AO66" s="9"/>
      <c r="AP66" s="9"/>
      <c r="AQ66" s="9"/>
      <c r="AR66" s="9"/>
      <c r="AS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H66" s="9"/>
      <c r="BI66" s="9"/>
      <c r="BJ66" s="9"/>
      <c r="BK66" s="9"/>
      <c r="BL66" s="9"/>
      <c r="BM66" s="9"/>
      <c r="BN66" s="9"/>
      <c r="BO66" s="9"/>
      <c r="BP66" s="9"/>
    </row>
    <row r="67" spans="27:68" x14ac:dyDescent="0.25">
      <c r="AA67" s="5"/>
      <c r="AB67" s="9"/>
      <c r="AC67" s="9"/>
      <c r="AD67" s="9"/>
      <c r="AE67" s="9"/>
      <c r="AF67" s="9"/>
      <c r="AG67" s="5"/>
      <c r="AH67" s="9"/>
      <c r="AI67" s="9"/>
      <c r="AJ67" s="9"/>
      <c r="AK67" s="9"/>
      <c r="AL67" s="9"/>
      <c r="AN67" s="5"/>
      <c r="AO67" s="9"/>
      <c r="AP67" s="9"/>
      <c r="AQ67" s="9"/>
      <c r="AR67" s="9"/>
      <c r="AS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H67" s="9"/>
      <c r="BI67" s="9"/>
      <c r="BJ67" s="9"/>
      <c r="BK67" s="9"/>
      <c r="BL67" s="9"/>
      <c r="BM67" s="9"/>
      <c r="BN67" s="9"/>
      <c r="BO67" s="9"/>
      <c r="BP67" s="9"/>
    </row>
    <row r="68" spans="27:68" x14ac:dyDescent="0.25">
      <c r="AA68" s="5"/>
      <c r="AB68" s="9"/>
      <c r="AC68" s="9"/>
      <c r="AD68" s="9"/>
      <c r="AE68" s="9"/>
      <c r="AF68" s="9"/>
      <c r="AG68" s="5"/>
      <c r="AH68" s="9"/>
      <c r="AI68" s="9"/>
      <c r="AJ68" s="9"/>
      <c r="AK68" s="9"/>
      <c r="AL68" s="9"/>
      <c r="AN68" s="5"/>
      <c r="AO68" s="9"/>
      <c r="AP68" s="9"/>
      <c r="AQ68" s="9"/>
      <c r="AR68" s="9"/>
      <c r="AS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H68" s="9"/>
      <c r="BI68" s="9"/>
      <c r="BJ68" s="9"/>
      <c r="BK68" s="9"/>
      <c r="BL68" s="9"/>
      <c r="BM68" s="9"/>
      <c r="BN68" s="9"/>
      <c r="BO68" s="9"/>
      <c r="BP68" s="9"/>
    </row>
    <row r="69" spans="27:68" x14ac:dyDescent="0.25">
      <c r="AA69" s="5"/>
      <c r="AB69" s="9"/>
      <c r="AC69" s="9"/>
      <c r="AD69" s="9"/>
      <c r="AE69" s="9"/>
      <c r="AF69" s="9"/>
      <c r="AG69" s="5"/>
      <c r="AH69" s="9"/>
      <c r="AI69" s="9"/>
      <c r="AJ69" s="9"/>
      <c r="AK69" s="9"/>
      <c r="AL69" s="9"/>
      <c r="AN69" s="5"/>
      <c r="AO69" s="9"/>
      <c r="AP69" s="9"/>
      <c r="AQ69" s="9"/>
      <c r="AR69" s="9"/>
      <c r="AS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H69" s="9"/>
      <c r="BI69" s="9"/>
      <c r="BJ69" s="9"/>
      <c r="BK69" s="9"/>
      <c r="BL69" s="9"/>
      <c r="BM69" s="9"/>
      <c r="BN69" s="9"/>
      <c r="BO69" s="9"/>
      <c r="BP69" s="9"/>
    </row>
    <row r="70" spans="27:68" x14ac:dyDescent="0.25">
      <c r="AA70" s="5"/>
      <c r="AB70" s="9"/>
      <c r="AC70" s="9"/>
      <c r="AD70" s="9"/>
      <c r="AE70" s="9"/>
      <c r="AF70" s="9"/>
      <c r="AG70" s="5"/>
      <c r="AH70" s="9"/>
      <c r="AI70" s="9"/>
      <c r="AJ70" s="9"/>
      <c r="AK70" s="9"/>
      <c r="AL70" s="9"/>
      <c r="AN70" s="5"/>
      <c r="AO70" s="9"/>
      <c r="AP70" s="9"/>
      <c r="AQ70" s="9"/>
      <c r="AR70" s="9"/>
      <c r="AS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H70" s="9"/>
      <c r="BI70" s="9"/>
      <c r="BJ70" s="9"/>
      <c r="BK70" s="9"/>
      <c r="BL70" s="9"/>
      <c r="BM70" s="9"/>
      <c r="BN70" s="9"/>
      <c r="BO70" s="9"/>
      <c r="BP70" s="9"/>
    </row>
    <row r="71" spans="27:68" x14ac:dyDescent="0.25">
      <c r="AA71" s="5"/>
      <c r="AB71" s="9"/>
      <c r="AC71" s="9"/>
      <c r="AD71" s="9"/>
      <c r="AE71" s="9"/>
      <c r="AF71" s="9"/>
      <c r="AG71" s="5"/>
      <c r="AH71" s="9"/>
      <c r="AI71" s="9"/>
      <c r="AJ71" s="9"/>
      <c r="AK71" s="9"/>
      <c r="AL71" s="9"/>
      <c r="AN71" s="5"/>
      <c r="AO71" s="9"/>
      <c r="AP71" s="9"/>
      <c r="AQ71" s="9"/>
      <c r="AR71" s="9"/>
      <c r="AS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H71" s="9"/>
      <c r="BI71" s="9"/>
      <c r="BJ71" s="9"/>
      <c r="BK71" s="9"/>
      <c r="BL71" s="9"/>
      <c r="BM71" s="9"/>
      <c r="BN71" s="9"/>
      <c r="BO71" s="9"/>
      <c r="BP71" s="9"/>
    </row>
    <row r="72" spans="27:68" x14ac:dyDescent="0.25">
      <c r="AA72" s="5"/>
      <c r="AB72" s="9"/>
      <c r="AC72" s="9"/>
      <c r="AD72" s="9"/>
      <c r="AE72" s="9"/>
      <c r="AF72" s="9"/>
      <c r="AG72" s="5"/>
      <c r="AH72" s="9"/>
      <c r="AI72" s="9"/>
      <c r="AJ72" s="9"/>
      <c r="AK72" s="9"/>
      <c r="AL72" s="9"/>
      <c r="AN72" s="5"/>
      <c r="AO72" s="9"/>
      <c r="AP72" s="9"/>
      <c r="AQ72" s="9"/>
      <c r="AR72" s="9"/>
      <c r="AS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H72" s="9"/>
      <c r="BI72" s="9"/>
      <c r="BJ72" s="9"/>
      <c r="BK72" s="9"/>
      <c r="BL72" s="9"/>
      <c r="BM72" s="9"/>
      <c r="BN72" s="9"/>
      <c r="BO72" s="9"/>
      <c r="BP72" s="9"/>
    </row>
    <row r="73" spans="27:68" x14ac:dyDescent="0.25">
      <c r="AA73" s="5"/>
      <c r="AB73" s="9"/>
      <c r="AC73" s="9"/>
      <c r="AD73" s="9"/>
      <c r="AE73" s="9"/>
      <c r="AF73" s="9"/>
      <c r="AG73" s="5"/>
      <c r="AH73" s="9"/>
      <c r="AI73" s="9"/>
      <c r="AJ73" s="9"/>
      <c r="AK73" s="9"/>
      <c r="AL73" s="9"/>
      <c r="AN73" s="5"/>
      <c r="AO73" s="9"/>
      <c r="AP73" s="9"/>
      <c r="AQ73" s="9"/>
      <c r="AR73" s="9"/>
      <c r="AS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H73" s="9"/>
      <c r="BI73" s="9"/>
      <c r="BJ73" s="9"/>
      <c r="BK73" s="9"/>
      <c r="BL73" s="9"/>
      <c r="BM73" s="9"/>
      <c r="BN73" s="9"/>
      <c r="BO73" s="9"/>
      <c r="BP73" s="9"/>
    </row>
    <row r="74" spans="27:68" x14ac:dyDescent="0.25">
      <c r="AA74" s="5"/>
      <c r="AB74" s="9"/>
      <c r="AC74" s="9"/>
      <c r="AD74" s="9"/>
      <c r="AE74" s="9"/>
      <c r="AF74" s="9"/>
      <c r="AG74" s="5"/>
      <c r="AH74" s="9"/>
      <c r="AI74" s="9"/>
      <c r="AJ74" s="9"/>
      <c r="AK74" s="9"/>
      <c r="AL74" s="9"/>
      <c r="AN74" s="5"/>
      <c r="AO74" s="9"/>
      <c r="AP74" s="9"/>
      <c r="AQ74" s="9"/>
      <c r="AR74" s="9"/>
      <c r="AS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H74" s="9"/>
      <c r="BI74" s="9"/>
      <c r="BJ74" s="9"/>
      <c r="BK74" s="9"/>
      <c r="BL74" s="9"/>
      <c r="BM74" s="9"/>
      <c r="BN74" s="9"/>
      <c r="BO74" s="9"/>
      <c r="BP74" s="9"/>
    </row>
    <row r="75" spans="27:68" x14ac:dyDescent="0.25">
      <c r="AA75" s="5"/>
      <c r="AB75" s="9"/>
      <c r="AC75" s="9"/>
      <c r="AD75" s="9"/>
      <c r="AE75" s="9"/>
      <c r="AF75" s="9"/>
      <c r="AG75" s="5"/>
      <c r="AH75" s="9"/>
      <c r="AI75" s="9"/>
      <c r="AJ75" s="9"/>
      <c r="AK75" s="9"/>
      <c r="AL75" s="9"/>
      <c r="AN75" s="5"/>
      <c r="AO75" s="9"/>
      <c r="AP75" s="9"/>
      <c r="AQ75" s="9"/>
      <c r="AR75" s="9"/>
      <c r="AS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H75" s="9"/>
      <c r="BI75" s="9"/>
      <c r="BJ75" s="9"/>
      <c r="BK75" s="9"/>
      <c r="BL75" s="9"/>
      <c r="BM75" s="9"/>
      <c r="BN75" s="9"/>
      <c r="BO75" s="9"/>
      <c r="BP75" s="9"/>
    </row>
    <row r="76" spans="27:68" x14ac:dyDescent="0.25">
      <c r="AA76" s="5"/>
      <c r="AB76" s="9"/>
      <c r="AC76" s="9"/>
      <c r="AD76" s="9"/>
      <c r="AE76" s="9"/>
      <c r="AF76" s="9"/>
      <c r="AG76" s="5"/>
      <c r="AH76" s="9"/>
      <c r="AI76" s="9"/>
      <c r="AJ76" s="9"/>
      <c r="AK76" s="9"/>
      <c r="AL76" s="9"/>
      <c r="AN76" s="5"/>
      <c r="AO76" s="9"/>
      <c r="AP76" s="9"/>
      <c r="AQ76" s="9"/>
      <c r="AR76" s="9"/>
      <c r="AS76" s="9"/>
      <c r="AU76" s="9"/>
      <c r="AV76" s="9"/>
      <c r="AW76" s="9"/>
      <c r="AX76" s="9"/>
      <c r="AY76" s="9"/>
      <c r="BH76" s="9"/>
      <c r="BI76" s="9"/>
      <c r="BJ76" s="9"/>
      <c r="BK76" s="9"/>
    </row>
  </sheetData>
  <mergeCells count="20">
    <mergeCell ref="D3:N3"/>
    <mergeCell ref="P3:Z3"/>
    <mergeCell ref="AB3:AL3"/>
    <mergeCell ref="AN3:AX3"/>
    <mergeCell ref="AZ3:BJ3"/>
    <mergeCell ref="D2:N2"/>
    <mergeCell ref="P2:Z2"/>
    <mergeCell ref="AB2:AL2"/>
    <mergeCell ref="AN2:AX2"/>
    <mergeCell ref="AZ2:BJ2"/>
    <mergeCell ref="AN4:AR4"/>
    <mergeCell ref="AT4:AX4"/>
    <mergeCell ref="AZ4:BD4"/>
    <mergeCell ref="BF4:BJ4"/>
    <mergeCell ref="D4:H4"/>
    <mergeCell ref="J4:N4"/>
    <mergeCell ref="P4:T4"/>
    <mergeCell ref="V4:Z4"/>
    <mergeCell ref="AB4:AF4"/>
    <mergeCell ref="AH4:AL4"/>
  </mergeCells>
  <conditionalFormatting sqref="D7:D3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F3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G3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H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:K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L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P38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:Q38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:R38">
    <cfRule type="colorScale" priority="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:S38"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:T38">
    <cfRule type="colorScale" priority="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38"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:W38">
    <cfRule type="colorScale" priority="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:X38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38">
    <cfRule type="colorScale" priority="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Z38"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38"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:AC38"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:AD38">
    <cfRule type="colorScale" priority="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:AE38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:AF38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H38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I3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:AJ3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:AK3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:AL3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7:AN38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7:AO3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7:AP38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7:AQ38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7:AR3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7:AT3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7:AU38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7:AV38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7:AW38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7:AX38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7:AZ38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7:BA38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7:BB3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7:BC38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7:BD38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7:BF38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:BG38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7:BH38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7:BI38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7:BJ38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A204-17E9-48AF-A88E-3494C39D96B5}">
  <dimension ref="C2:BP76"/>
  <sheetViews>
    <sheetView topLeftCell="A41" zoomScale="90" zoomScaleNormal="90" workbookViewId="0">
      <selection activeCell="A41" sqref="A41:XFD75"/>
    </sheetView>
  </sheetViews>
  <sheetFormatPr defaultRowHeight="15" x14ac:dyDescent="0.25"/>
  <cols>
    <col min="3" max="3" width="27.140625" customWidth="1"/>
    <col min="4" max="208" width="9.7109375" customWidth="1"/>
  </cols>
  <sheetData>
    <row r="2" spans="3:62" ht="18.75" x14ac:dyDescent="0.3">
      <c r="D2" s="12" t="s">
        <v>35</v>
      </c>
      <c r="E2" s="12"/>
      <c r="F2" s="12"/>
      <c r="G2" s="12"/>
      <c r="H2" s="12"/>
      <c r="I2" s="12"/>
      <c r="J2" s="12"/>
      <c r="K2" s="12"/>
      <c r="L2" s="12"/>
      <c r="M2" s="12"/>
      <c r="N2" s="12"/>
      <c r="P2" s="12" t="s">
        <v>35</v>
      </c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35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N2" s="12" t="s">
        <v>35</v>
      </c>
      <c r="AO2" s="12"/>
      <c r="AP2" s="12"/>
      <c r="AQ2" s="12"/>
      <c r="AR2" s="12"/>
      <c r="AS2" s="12"/>
      <c r="AT2" s="12"/>
      <c r="AU2" s="12"/>
      <c r="AV2" s="12"/>
      <c r="AW2" s="12"/>
      <c r="AX2" s="12"/>
      <c r="AZ2" s="12" t="s">
        <v>35</v>
      </c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3:62" ht="21" customHeight="1" x14ac:dyDescent="0.25">
      <c r="D3" s="13" t="s">
        <v>43</v>
      </c>
      <c r="E3" s="13"/>
      <c r="F3" s="13"/>
      <c r="G3" s="13"/>
      <c r="H3" s="13"/>
      <c r="I3" s="13"/>
      <c r="J3" s="13"/>
      <c r="K3" s="13"/>
      <c r="L3" s="13"/>
      <c r="M3" s="13"/>
      <c r="N3" s="13"/>
      <c r="P3" s="13" t="s">
        <v>41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B3" s="13" t="s">
        <v>42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N3" s="13" t="s">
        <v>44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Z3" s="13" t="s">
        <v>45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3:62" x14ac:dyDescent="0.25">
      <c r="D4" s="14" t="s">
        <v>39</v>
      </c>
      <c r="E4" s="14"/>
      <c r="F4" s="14"/>
      <c r="G4" s="14"/>
      <c r="H4" s="14"/>
      <c r="J4" s="14" t="s">
        <v>40</v>
      </c>
      <c r="K4" s="14"/>
      <c r="L4" s="14"/>
      <c r="M4" s="14"/>
      <c r="N4" s="14"/>
      <c r="P4" s="14" t="s">
        <v>39</v>
      </c>
      <c r="Q4" s="14"/>
      <c r="R4" s="14"/>
      <c r="S4" s="14"/>
      <c r="T4" s="14"/>
      <c r="V4" s="15" t="s">
        <v>40</v>
      </c>
      <c r="W4" s="15"/>
      <c r="X4" s="15"/>
      <c r="Y4" s="15"/>
      <c r="Z4" s="15"/>
      <c r="AB4" s="15" t="s">
        <v>39</v>
      </c>
      <c r="AC4" s="15"/>
      <c r="AD4" s="15"/>
      <c r="AE4" s="15"/>
      <c r="AF4" s="15"/>
      <c r="AH4" s="15" t="s">
        <v>40</v>
      </c>
      <c r="AI4" s="15"/>
      <c r="AJ4" s="15"/>
      <c r="AK4" s="15"/>
      <c r="AL4" s="15"/>
      <c r="AN4" s="14" t="s">
        <v>39</v>
      </c>
      <c r="AO4" s="14"/>
      <c r="AP4" s="14"/>
      <c r="AQ4" s="14"/>
      <c r="AR4" s="14"/>
      <c r="AT4" s="15" t="s">
        <v>40</v>
      </c>
      <c r="AU4" s="15"/>
      <c r="AV4" s="15"/>
      <c r="AW4" s="15"/>
      <c r="AX4" s="15"/>
      <c r="AZ4" s="15" t="s">
        <v>39</v>
      </c>
      <c r="BA4" s="15"/>
      <c r="BB4" s="15"/>
      <c r="BC4" s="15"/>
      <c r="BD4" s="15"/>
      <c r="BF4" s="15" t="s">
        <v>40</v>
      </c>
      <c r="BG4" s="15"/>
      <c r="BH4" s="15"/>
      <c r="BI4" s="15"/>
      <c r="BJ4" s="15"/>
    </row>
    <row r="5" spans="3:62" x14ac:dyDescent="0.25">
      <c r="D5" s="2">
        <v>2016</v>
      </c>
      <c r="E5" s="2">
        <v>2018</v>
      </c>
      <c r="F5" s="2">
        <v>2020</v>
      </c>
      <c r="G5" s="2">
        <v>2022</v>
      </c>
      <c r="H5" s="2">
        <v>2024</v>
      </c>
      <c r="J5" s="2">
        <v>2016</v>
      </c>
      <c r="K5" s="2">
        <v>2018</v>
      </c>
      <c r="L5" s="2">
        <v>2020</v>
      </c>
      <c r="M5" s="2">
        <v>2022</v>
      </c>
      <c r="N5" s="2">
        <v>2024</v>
      </c>
      <c r="P5" s="2">
        <v>2016</v>
      </c>
      <c r="Q5" s="2">
        <v>2018</v>
      </c>
      <c r="R5" s="2">
        <v>2020</v>
      </c>
      <c r="S5" s="2">
        <v>2022</v>
      </c>
      <c r="T5" s="2">
        <v>2024</v>
      </c>
      <c r="V5" s="1">
        <v>2016</v>
      </c>
      <c r="W5" s="1">
        <v>2018</v>
      </c>
      <c r="X5" s="1">
        <v>2020</v>
      </c>
      <c r="Y5" s="1">
        <v>2022</v>
      </c>
      <c r="Z5" s="1">
        <v>2024</v>
      </c>
      <c r="AB5" s="1">
        <v>2016</v>
      </c>
      <c r="AC5" s="1">
        <v>2018</v>
      </c>
      <c r="AD5" s="1">
        <v>2020</v>
      </c>
      <c r="AE5" s="1">
        <v>2022</v>
      </c>
      <c r="AF5" s="1">
        <v>2024</v>
      </c>
      <c r="AH5" s="1">
        <v>2016</v>
      </c>
      <c r="AI5" s="1">
        <v>2018</v>
      </c>
      <c r="AJ5" s="1">
        <v>2020</v>
      </c>
      <c r="AK5" s="1">
        <v>2022</v>
      </c>
      <c r="AL5" s="1">
        <v>2024</v>
      </c>
      <c r="AN5" s="2">
        <v>2016</v>
      </c>
      <c r="AO5" s="2">
        <v>2018</v>
      </c>
      <c r="AP5" s="2">
        <v>2020</v>
      </c>
      <c r="AQ5" s="2">
        <v>2022</v>
      </c>
      <c r="AR5" s="2">
        <v>2024</v>
      </c>
      <c r="AT5" s="1">
        <v>2016</v>
      </c>
      <c r="AU5" s="1">
        <v>2018</v>
      </c>
      <c r="AV5" s="1">
        <v>2020</v>
      </c>
      <c r="AW5" s="1">
        <v>2022</v>
      </c>
      <c r="AX5" s="1">
        <v>2024</v>
      </c>
      <c r="AZ5" s="1">
        <v>2016</v>
      </c>
      <c r="BA5" s="1">
        <v>2018</v>
      </c>
      <c r="BB5" s="1">
        <v>2020</v>
      </c>
      <c r="BC5" s="1">
        <v>2022</v>
      </c>
      <c r="BD5" s="1">
        <v>2024</v>
      </c>
      <c r="BF5" s="1">
        <v>2016</v>
      </c>
      <c r="BG5" s="1">
        <v>2018</v>
      </c>
      <c r="BH5" s="1">
        <v>2020</v>
      </c>
      <c r="BI5" s="1">
        <v>2022</v>
      </c>
      <c r="BJ5" s="1">
        <v>2024</v>
      </c>
    </row>
    <row r="6" spans="3:62" x14ac:dyDescent="0.25">
      <c r="C6" s="3" t="s">
        <v>0</v>
      </c>
      <c r="D6" s="6">
        <f>SUMIFS(EntPop!$J:$J,EntPop!$S:$S,D$5)/1000</f>
        <v>21484.35</v>
      </c>
      <c r="E6" s="6">
        <f>SUMIFS(EntPop!$J:$J,EntPop!$S:$S,E$5)/1000</f>
        <v>23149.701000000001</v>
      </c>
      <c r="F6" s="6">
        <f>SUMIFS(EntPop!$J:$J,EntPop!$S:$S,F$5)/1000</f>
        <v>20574.394</v>
      </c>
      <c r="G6" s="6">
        <f>SUMIFS(EntPop!$J:$J,EntPop!$S:$S,G$5)/1000</f>
        <v>26289.280999999999</v>
      </c>
      <c r="H6" s="6">
        <f>SUMIFS(EntPop!$J:$J,EntPop!$S:$S,H$5)/1000</f>
        <v>29977.314999999999</v>
      </c>
      <c r="I6" s="4"/>
      <c r="J6" s="7"/>
      <c r="K6" s="7"/>
      <c r="L6" s="7"/>
      <c r="M6" s="7"/>
      <c r="N6" s="7"/>
      <c r="O6" s="4"/>
      <c r="P6" s="6">
        <f>SUMIFS(RuralPop!$J:$J,RuralPop!$S:$S,P$5)/1000</f>
        <v>6454.6509999999998</v>
      </c>
      <c r="Q6" s="6">
        <f>SUMIFS(RuralPop!$J:$J,RuralPop!$S:$S,Q$5)/1000</f>
        <v>7333.7809999999999</v>
      </c>
      <c r="R6" s="6">
        <f>SUMIFS(RuralPop!$J:$J,RuralPop!$S:$S,R$5)/1000</f>
        <v>6833.0050000000001</v>
      </c>
      <c r="S6" s="6">
        <f>SUMIFS(RuralPop!$J:$J,RuralPop!$S:$S,S$5)/1000</f>
        <v>9347.4560000000001</v>
      </c>
      <c r="T6" s="6">
        <f>SUMIFS(RuralPop!$J:$J,RuralPop!$S:$S,T$5)/1000</f>
        <v>9181.9490000000005</v>
      </c>
      <c r="U6" s="4"/>
      <c r="V6" s="7"/>
      <c r="W6" s="7"/>
      <c r="X6" s="7"/>
      <c r="Y6" s="7"/>
      <c r="Z6" s="7"/>
      <c r="AB6" s="6">
        <f>SUMIFS(UrbanPop!$J:$J,UrbanPop!$S:$S,AB$5)/1000</f>
        <v>15029.699000000001</v>
      </c>
      <c r="AC6" s="6">
        <f>SUMIFS(UrbanPop!$J:$J,UrbanPop!$S:$S,AC$5)/1000</f>
        <v>15815.92</v>
      </c>
      <c r="AD6" s="6">
        <f>SUMIFS(UrbanPop!$J:$J,UrbanPop!$S:$S,AD$5)/1000</f>
        <v>13741.388999999999</v>
      </c>
      <c r="AE6" s="6">
        <f>SUMIFS(UrbanPop!$J:$J,UrbanPop!$S:$S,AE$5)/1000</f>
        <v>16941.825000000001</v>
      </c>
      <c r="AF6" s="6">
        <f>SUMIFS(UrbanPop!$J:$J,UrbanPop!$S:$S,AF$5)/1000</f>
        <v>20795.366000000002</v>
      </c>
      <c r="AG6" s="4"/>
      <c r="AH6" s="7"/>
      <c r="AI6" s="7"/>
      <c r="AJ6" s="7"/>
      <c r="AK6" s="7"/>
      <c r="AL6" s="7"/>
      <c r="AN6" s="6">
        <f>SUMIFS(SexoPop!$K:$K,SexoPop!$T:$T,AN$5,SexoPop!$B:$B,2)/1000</f>
        <v>10592.251</v>
      </c>
      <c r="AO6" s="6">
        <f>SUMIFS(SexoPop!$K:$K,SexoPop!$T:$T,AO$5,SexoPop!$B:$B,2)/1000</f>
        <v>11226.837</v>
      </c>
      <c r="AP6" s="6">
        <f>SUMIFS(SexoPop!$K:$K,SexoPop!$T:$T,AP$5,SexoPop!$B:$B,2)/1000</f>
        <v>9877.0920000000006</v>
      </c>
      <c r="AQ6" s="6">
        <f>SUMIFS(SexoPop!$K:$K,SexoPop!$T:$T,AQ$5,SexoPop!$B:$B,2)/1000</f>
        <v>12869.91</v>
      </c>
      <c r="AR6" s="6">
        <f>SUMIFS(SexoPop!$K:$K,SexoPop!$T:$T,AR$5,SexoPop!$B:$B,2)/1000</f>
        <v>14816.395</v>
      </c>
      <c r="AS6" s="4"/>
      <c r="AT6" s="7"/>
      <c r="AU6" s="7"/>
      <c r="AV6" s="7"/>
      <c r="AW6" s="7"/>
      <c r="AX6" s="7"/>
      <c r="AZ6" s="6">
        <f>SUMIFS(SexoPop!$K:$K,SexoPop!$T:$T,AZ$5,SexoPop!$B:$B,1)/1000</f>
        <v>10892.099</v>
      </c>
      <c r="BA6" s="6">
        <f>SUMIFS(SexoPop!$K:$K,SexoPop!$T:$T,BA$5,SexoPop!$B:$B,1)/1000</f>
        <v>11922.864</v>
      </c>
      <c r="BB6" s="6">
        <f>SUMIFS(SexoPop!$K:$K,SexoPop!$T:$T,BB$5,SexoPop!$B:$B,1)/1000</f>
        <v>10697.302</v>
      </c>
      <c r="BC6" s="6">
        <f>SUMIFS(SexoPop!$K:$K,SexoPop!$T:$T,BC$5,SexoPop!$B:$B,1)/1000</f>
        <v>13419.370999999999</v>
      </c>
      <c r="BD6" s="6">
        <f>SUMIFS(SexoPop!$K:$K,SexoPop!$T:$T,BD$5,SexoPop!$B:$B,1)/1000</f>
        <v>15160.92</v>
      </c>
      <c r="BE6" s="4"/>
      <c r="BF6" s="7"/>
      <c r="BG6" s="7"/>
      <c r="BH6" s="7"/>
      <c r="BI6" s="7"/>
      <c r="BJ6" s="7"/>
    </row>
    <row r="7" spans="3:62" x14ac:dyDescent="0.25">
      <c r="C7" s="5" t="s">
        <v>1</v>
      </c>
      <c r="D7" s="6">
        <f>SUMIFS(EntPop!$J:$J,EntPop!$S:$S,D$5,EntPop!$A:$A,$C7)/1000</f>
        <v>211.911</v>
      </c>
      <c r="E7" s="6">
        <f>SUMIFS(EntPop!$J:$J,EntPop!$S:$S,E$5,EntPop!$A:$A,$C7)/1000</f>
        <v>232.72399999999999</v>
      </c>
      <c r="F7" s="6">
        <f>SUMIFS(EntPop!$J:$J,EntPop!$S:$S,F$5,EntPop!$A:$A,$C7)/1000</f>
        <v>238.119</v>
      </c>
      <c r="G7" s="6">
        <f>SUMIFS(EntPop!$J:$J,EntPop!$S:$S,G$5,EntPop!$A:$A,$C7)/1000</f>
        <v>278.61500000000001</v>
      </c>
      <c r="H7" s="6">
        <f>SUMIFS(EntPop!$J:$J,EntPop!$S:$S,H$5,EntPop!$A:$A,$C7)/1000</f>
        <v>309.30799999999999</v>
      </c>
      <c r="I7" s="5"/>
      <c r="J7" s="7">
        <f>SUMIFS(EntPorc!$J:$J,EntPorc!$P:$P,V$5,EntPorc!$A:$A,$C7)*100</f>
        <v>22.636315226554871</v>
      </c>
      <c r="K7" s="7">
        <f>SUMIFS(EntPorc!$J:$J,EntPorc!$P:$P,W$5,EntPorc!$A:$A,$C7)*100</f>
        <v>22.974081337451935</v>
      </c>
      <c r="L7" s="7">
        <f>SUMIFS(EntPorc!$J:$J,EntPorc!$P:$P,X$5,EntPorc!$A:$A,$C7)*100</f>
        <v>22.926832735538483</v>
      </c>
      <c r="M7" s="7">
        <f>SUMIFS(EntPorc!$J:$J,EntPorc!$P:$P,Y$5,EntPorc!$A:$A,$C7)*100</f>
        <v>24.616438150405884</v>
      </c>
      <c r="N7" s="7">
        <f>SUMIFS(EntPorc!$J:$J,EntPorc!$P:$P,Z$5,EntPorc!$A:$A,$C7)*100</f>
        <v>24.921984970569611</v>
      </c>
      <c r="O7" s="5"/>
      <c r="P7" s="6">
        <f>SUMIFS(RuralPop!$J:$J,RuralPop!$S:$S,P$5,RuralPop!$A:$A,$C7)/1000</f>
        <v>66.087999999999994</v>
      </c>
      <c r="Q7" s="6">
        <f>SUMIFS(RuralPop!$J:$J,RuralPop!$S:$S,Q$5,RuralPop!$A:$A,$C7)/1000</f>
        <v>87.22</v>
      </c>
      <c r="R7" s="6">
        <f>SUMIFS(RuralPop!$J:$J,RuralPop!$S:$S,R$5,RuralPop!$A:$A,$C7)/1000</f>
        <v>68.760000000000005</v>
      </c>
      <c r="S7" s="6">
        <f>SUMIFS(RuralPop!$J:$J,RuralPop!$S:$S,S$5,RuralPop!$A:$A,$C7)/1000</f>
        <v>96.52</v>
      </c>
      <c r="T7" s="6">
        <f>SUMIFS(RuralPop!$J:$J,RuralPop!$S:$S,T$5,RuralPop!$A:$A,$C7)/1000</f>
        <v>79.814999999999998</v>
      </c>
      <c r="U7" s="5"/>
      <c r="V7" s="7">
        <f>SUMIFS(RuralPorc!$J:$J,RuralPorc!$P:$P,V$5,RuralPorc!$A:$A,$C7)*100</f>
        <v>37.666207551956177</v>
      </c>
      <c r="W7" s="7">
        <f>SUMIFS(RuralPorc!$J:$J,RuralPorc!$P:$P,W$5,RuralPorc!$A:$A,$C7)*100</f>
        <v>35.809889435768127</v>
      </c>
      <c r="X7" s="7">
        <f>SUMIFS(RuralPorc!$J:$J,RuralPorc!$P:$P,X$5,RuralPorc!$A:$A,$C7)*100</f>
        <v>35.397866368293762</v>
      </c>
      <c r="Y7" s="7">
        <f>SUMIFS(RuralPorc!$J:$J,RuralPorc!$P:$P,Y$5,RuralPorc!$A:$A,$C7)*100</f>
        <v>37.409111857414246</v>
      </c>
      <c r="Z7" s="7">
        <f>SUMIFS(RuralPorc!$J:$J,RuralPorc!$P:$P,Z$5,RuralPorc!$A:$A,$C7)*100</f>
        <v>43.189701437950134</v>
      </c>
      <c r="AA7" s="9"/>
      <c r="AB7" s="6">
        <f>SUMIFS(UrbanPop!$J:$J,UrbanPop!$S:$S,AB$5,UrbanPop!$A:$A,$C7)/1000</f>
        <v>145.82300000000001</v>
      </c>
      <c r="AC7" s="6">
        <f>SUMIFS(UrbanPop!$J:$J,UrbanPop!$S:$S,AC$5,UrbanPop!$A:$A,$C7)/1000</f>
        <v>145.50399999999999</v>
      </c>
      <c r="AD7" s="6">
        <f>SUMIFS(UrbanPop!$J:$J,UrbanPop!$S:$S,AD$5,UrbanPop!$A:$A,$C7)/1000</f>
        <v>169.35900000000001</v>
      </c>
      <c r="AE7" s="6">
        <f>SUMIFS(UrbanPop!$J:$J,UrbanPop!$S:$S,AE$5,UrbanPop!$A:$A,$C7)/1000</f>
        <v>182.095</v>
      </c>
      <c r="AF7" s="6">
        <f>SUMIFS(UrbanPop!$J:$J,UrbanPop!$S:$S,AF$5,UrbanPop!$A:$A,$C7)/1000</f>
        <v>229.49299999999999</v>
      </c>
      <c r="AG7" s="5"/>
      <c r="AH7" s="7">
        <f>SUMIFS(UrbanPorc!$J:$J,UrbanPorc!$P:$P,AH$5,UrbanPorc!$A:$A,$C7)*100</f>
        <v>19.169631600379944</v>
      </c>
      <c r="AI7" s="7">
        <f>SUMIFS(UrbanPorc!$J:$J,UrbanPorc!$P:$P,AI$5,UrbanPorc!$A:$A,$C7)*100</f>
        <v>18.910843133926392</v>
      </c>
      <c r="AJ7" s="7">
        <f>SUMIFS(UrbanPorc!$J:$J,UrbanPorc!$P:$P,AJ$5,UrbanPorc!$A:$A,$C7)*100</f>
        <v>20.057795941829681</v>
      </c>
      <c r="AK7" s="7">
        <f>SUMIFS(UrbanPorc!$J:$J,UrbanPorc!$P:$P,AK$5,UrbanPorc!$A:$A,$C7)*100</f>
        <v>20.839126408100128</v>
      </c>
      <c r="AL7" s="7">
        <f>SUMIFS(UrbanPorc!$J:$J,UrbanPorc!$P:$P,AL$5,UrbanPorc!$A:$A,$C7)*100</f>
        <v>21.726037561893463</v>
      </c>
      <c r="AN7" s="6">
        <f>SUMIFS(SexoPop!$K:$K,SexoPop!$T:$T,AN$5,SexoPop!$A:$A,$C7,SexoPop!$B:$B,2)/1000</f>
        <v>104.05</v>
      </c>
      <c r="AO7" s="6">
        <f>SUMIFS(SexoPop!$K:$K,SexoPop!$T:$T,AO$5,SexoPop!$A:$A,$C7,SexoPop!$B:$B,2)/1000</f>
        <v>117.43300000000001</v>
      </c>
      <c r="AP7" s="6">
        <f>SUMIFS(SexoPop!$K:$K,SexoPop!$T:$T,AP$5,SexoPop!$A:$A,$C7,SexoPop!$B:$B,2)/1000</f>
        <v>119.619</v>
      </c>
      <c r="AQ7" s="6">
        <f>SUMIFS(SexoPop!$K:$K,SexoPop!$T:$T,AQ$5,SexoPop!$A:$A,$C7,SexoPop!$B:$B,2)/1000</f>
        <v>139.94499999999999</v>
      </c>
      <c r="AR7" s="6">
        <f>SUMIFS(SexoPop!$K:$K,SexoPop!$T:$T,AR$5,SexoPop!$A:$A,$C7,SexoPop!$B:$B,2)/1000</f>
        <v>149.03</v>
      </c>
      <c r="AS7" s="5"/>
      <c r="AT7" s="7">
        <f>SUMIFS(SexoPorc!$K:$K,SexoPorc!$Q:$Q,AT$5,SexoPorc!$A:$A,$C7,SexoPorc!$B:$B,2)*100</f>
        <v>21.807199716567993</v>
      </c>
      <c r="AU7" s="7">
        <f>SUMIFS(SexoPorc!$K:$K,SexoPorc!$Q:$Q,AU$5,SexoPorc!$A:$A,$C7,SexoPorc!$B:$B,2)*100</f>
        <v>22.682899236679077</v>
      </c>
      <c r="AV7" s="7">
        <f>SUMIFS(SexoPorc!$K:$K,SexoPorc!$Q:$Q,AV$5,SexoPorc!$A:$A,$C7,SexoPorc!$B:$B,2)*100</f>
        <v>22.207596898078918</v>
      </c>
      <c r="AW7" s="7">
        <f>SUMIFS(SexoPorc!$K:$K,SexoPorc!$Q:$Q,AW$5,SexoPorc!$A:$A,$C7,SexoPorc!$B:$B,2)*100</f>
        <v>23.757785558700562</v>
      </c>
      <c r="AX7" s="7">
        <f>SUMIFS(SexoPorc!$K:$K,SexoPorc!$Q:$Q,AX$5,SexoPorc!$A:$A,$C7,SexoPorc!$B:$B,2)*100</f>
        <v>23.063553869724274</v>
      </c>
      <c r="AY7" s="9"/>
      <c r="AZ7" s="6">
        <f>SUMIFS(SexoPop!$K:$K,SexoPop!$T:$T,AZ$5,SexoPop!$A:$A,$C7,SexoPop!$B:$B,1)/1000</f>
        <v>107.861</v>
      </c>
      <c r="BA7" s="6">
        <f>SUMIFS(SexoPop!$K:$K,SexoPop!$T:$T,BA$5,SexoPop!$A:$A,$C7,SexoPop!$B:$B,1)/1000</f>
        <v>115.291</v>
      </c>
      <c r="BB7" s="6">
        <f>SUMIFS(SexoPop!$K:$K,SexoPop!$T:$T,BB$5,SexoPop!$A:$A,$C7,SexoPop!$B:$B,1)/1000</f>
        <v>118.5</v>
      </c>
      <c r="BC7" s="6">
        <f>SUMIFS(SexoPop!$K:$K,SexoPop!$T:$T,BC$5,SexoPop!$A:$A,$C7,SexoPop!$B:$B,1)/1000</f>
        <v>138.66999999999999</v>
      </c>
      <c r="BD7" s="6">
        <f>SUMIFS(SexoPop!$K:$K,SexoPop!$T:$T,BD$5,SexoPop!$A:$A,$C7,SexoPop!$B:$B,1)/1000</f>
        <v>160.27799999999999</v>
      </c>
      <c r="BE7" s="5"/>
      <c r="BF7" s="7">
        <f>SUMIFS(SexoPorc!$K:$K,SexoPorc!$Q:$Q,BF$5,SexoPorc!$A:$A,$C7,SexoPorc!$B:$B,1)*100</f>
        <v>23.498155176639557</v>
      </c>
      <c r="BG7" s="7">
        <f>SUMIFS(SexoPorc!$K:$K,SexoPorc!$Q:$Q,BG$5,SexoPorc!$A:$A,$C7,SexoPorc!$B:$B,1)*100</f>
        <v>23.278461396694183</v>
      </c>
      <c r="BH7" s="7">
        <f>SUMIFS(SexoPorc!$K:$K,SexoPorc!$Q:$Q,BH$5,SexoPorc!$A:$A,$C7,SexoPorc!$B:$B,1)*100</f>
        <v>23.701706528663635</v>
      </c>
      <c r="BI7" s="7">
        <f>SUMIFS(SexoPorc!$K:$K,SexoPorc!$Q:$Q,BI$5,SexoPorc!$A:$A,$C7,SexoPorc!$B:$B,1)*100</f>
        <v>25.548291206359863</v>
      </c>
      <c r="BJ7" s="7">
        <f>SUMIFS(SexoPorc!$K:$K,SexoPorc!$Q:$Q,BJ$5,SexoPorc!$A:$A,$C7,SexoPorc!$B:$B,1)*100</f>
        <v>26.940467953681946</v>
      </c>
    </row>
    <row r="8" spans="3:62" x14ac:dyDescent="0.25">
      <c r="C8" s="5" t="s">
        <v>2</v>
      </c>
      <c r="D8" s="6">
        <f>SUMIFS(EntPop!$J:$J,EntPop!$S:$S,D$5,EntPop!$A:$A,$C8)/1000</f>
        <v>779.75800000000004</v>
      </c>
      <c r="E8" s="6">
        <f>SUMIFS(EntPop!$J:$J,EntPop!$S:$S,E$5,EntPop!$A:$A,$C8)/1000</f>
        <v>801.80399999999997</v>
      </c>
      <c r="F8" s="6">
        <f>SUMIFS(EntPop!$J:$J,EntPop!$S:$S,F$5,EntPop!$A:$A,$C8)/1000</f>
        <v>877.58399999999995</v>
      </c>
      <c r="G8" s="6">
        <f>SUMIFS(EntPop!$J:$J,EntPop!$S:$S,G$5,EntPop!$A:$A,$C8)/1000</f>
        <v>945.75699999999995</v>
      </c>
      <c r="H8" s="6">
        <f>SUMIFS(EntPop!$J:$J,EntPop!$S:$S,H$5,EntPop!$A:$A,$C8)/1000</f>
        <v>927.95699999999999</v>
      </c>
      <c r="I8" s="5"/>
      <c r="J8" s="7">
        <f>SUMIFS(EntPorc!$J:$J,EntPorc!$P:$P,V$5,EntPorc!$A:$A,$C8)*100</f>
        <v>27.791595458984375</v>
      </c>
      <c r="K8" s="7">
        <f>SUMIFS(EntPorc!$J:$J,EntPorc!$P:$P,W$5,EntPorc!$A:$A,$C8)*100</f>
        <v>28.00980806350708</v>
      </c>
      <c r="L8" s="7">
        <f>SUMIFS(EntPorc!$J:$J,EntPorc!$P:$P,X$5,EntPorc!$A:$A,$C8)*100</f>
        <v>29.931935667991638</v>
      </c>
      <c r="M8" s="7">
        <f>SUMIFS(EntPorc!$J:$J,EntPorc!$P:$P,Y$5,EntPorc!$A:$A,$C8)*100</f>
        <v>28.564131259918213</v>
      </c>
      <c r="N8" s="7">
        <f>SUMIFS(EntPorc!$J:$J,EntPorc!$P:$P,Z$5,EntPorc!$A:$A,$C8)*100</f>
        <v>27.219280600547791</v>
      </c>
      <c r="O8" s="5"/>
      <c r="P8" s="6">
        <f>SUMIFS(RuralPop!$J:$J,RuralPop!$S:$S,P$5,RuralPop!$A:$A,$C8)/1000</f>
        <v>87.555999999999997</v>
      </c>
      <c r="Q8" s="6">
        <f>SUMIFS(RuralPop!$J:$J,RuralPop!$S:$S,Q$5,RuralPop!$A:$A,$C8)/1000</f>
        <v>110.809</v>
      </c>
      <c r="R8" s="6">
        <f>SUMIFS(RuralPop!$J:$J,RuralPop!$S:$S,R$5,RuralPop!$A:$A,$C8)/1000</f>
        <v>88.23</v>
      </c>
      <c r="S8" s="6">
        <f>SUMIFS(RuralPop!$J:$J,RuralPop!$S:$S,S$5,RuralPop!$A:$A,$C8)/1000</f>
        <v>129.44499999999999</v>
      </c>
      <c r="T8" s="6">
        <f>SUMIFS(RuralPop!$J:$J,RuralPop!$S:$S,T$5,RuralPop!$A:$A,$C8)/1000</f>
        <v>83.275999999999996</v>
      </c>
      <c r="U8" s="5"/>
      <c r="V8" s="7">
        <f>SUMIFS(RuralPorc!$J:$J,RuralPorc!$P:$P,V$5,RuralPorc!$A:$A,$C8)*100</f>
        <v>41.454672813415527</v>
      </c>
      <c r="W8" s="7">
        <f>SUMIFS(RuralPorc!$J:$J,RuralPorc!$P:$P,W$5,RuralPorc!$A:$A,$C8)*100</f>
        <v>39.535391330718994</v>
      </c>
      <c r="X8" s="7">
        <f>SUMIFS(RuralPorc!$J:$J,RuralPorc!$P:$P,X$5,RuralPorc!$A:$A,$C8)*100</f>
        <v>37.24026083946228</v>
      </c>
      <c r="Y8" s="7">
        <f>SUMIFS(RuralPorc!$J:$J,RuralPorc!$P:$P,Y$5,RuralPorc!$A:$A,$C8)*100</f>
        <v>36.362385749816895</v>
      </c>
      <c r="Z8" s="7">
        <f>SUMIFS(RuralPorc!$J:$J,RuralPorc!$P:$P,Z$5,RuralPorc!$A:$A,$C8)*100</f>
        <v>37.355726957321167</v>
      </c>
      <c r="AA8" s="9"/>
      <c r="AB8" s="6">
        <f>SUMIFS(UrbanPop!$J:$J,UrbanPop!$S:$S,AB$5,UrbanPop!$A:$A,$C8)/1000</f>
        <v>692.202</v>
      </c>
      <c r="AC8" s="6">
        <f>SUMIFS(UrbanPop!$J:$J,UrbanPop!$S:$S,AC$5,UrbanPop!$A:$A,$C8)/1000</f>
        <v>690.995</v>
      </c>
      <c r="AD8" s="6">
        <f>SUMIFS(UrbanPop!$J:$J,UrbanPop!$S:$S,AD$5,UrbanPop!$A:$A,$C8)/1000</f>
        <v>789.35400000000004</v>
      </c>
      <c r="AE8" s="6">
        <f>SUMIFS(UrbanPop!$J:$J,UrbanPop!$S:$S,AE$5,UrbanPop!$A:$A,$C8)/1000</f>
        <v>816.31200000000001</v>
      </c>
      <c r="AF8" s="6">
        <f>SUMIFS(UrbanPop!$J:$J,UrbanPop!$S:$S,AF$5,UrbanPop!$A:$A,$C8)/1000</f>
        <v>844.68100000000004</v>
      </c>
      <c r="AG8" s="5"/>
      <c r="AH8" s="7">
        <f>SUMIFS(UrbanPorc!$J:$J,UrbanPorc!$P:$P,AH$5,UrbanPorc!$A:$A,$C8)*100</f>
        <v>26.679345965385437</v>
      </c>
      <c r="AI8" s="7">
        <f>SUMIFS(UrbanPorc!$J:$J,UrbanPorc!$P:$P,AI$5,UrbanPorc!$A:$A,$C8)*100</f>
        <v>26.758846640586853</v>
      </c>
      <c r="AJ8" s="7">
        <f>SUMIFS(UrbanPorc!$J:$J,UrbanPorc!$P:$P,AJ$5,UrbanPorc!$A:$A,$C8)*100</f>
        <v>29.289454221725464</v>
      </c>
      <c r="AK8" s="7">
        <f>SUMIFS(UrbanPorc!$J:$J,UrbanPorc!$P:$P,AK$5,UrbanPorc!$A:$A,$C8)*100</f>
        <v>27.624687552452087</v>
      </c>
      <c r="AL8" s="7">
        <f>SUMIFS(UrbanPorc!$J:$J,UrbanPorc!$P:$P,AL$5,UrbanPorc!$A:$A,$C8)*100</f>
        <v>26.510083675384521</v>
      </c>
      <c r="AN8" s="6">
        <f>SUMIFS(SexoPop!$K:$K,SexoPop!$T:$T,AN$5,SexoPop!$A:$A,$C8,SexoPop!$B:$B,2)/1000</f>
        <v>363.73700000000002</v>
      </c>
      <c r="AO8" s="6">
        <f>SUMIFS(SexoPop!$K:$K,SexoPop!$T:$T,AO$5,SexoPop!$A:$A,$C8,SexoPop!$B:$B,2)/1000</f>
        <v>375.34100000000001</v>
      </c>
      <c r="AP8" s="6">
        <f>SUMIFS(SexoPop!$K:$K,SexoPop!$T:$T,AP$5,SexoPop!$A:$A,$C8,SexoPop!$B:$B,2)/1000</f>
        <v>390.94200000000001</v>
      </c>
      <c r="AQ8" s="6">
        <f>SUMIFS(SexoPop!$K:$K,SexoPop!$T:$T,AQ$5,SexoPop!$A:$A,$C8,SexoPop!$B:$B,2)/1000</f>
        <v>441.86</v>
      </c>
      <c r="AR8" s="6">
        <f>SUMIFS(SexoPop!$K:$K,SexoPop!$T:$T,AR$5,SexoPop!$A:$A,$C8,SexoPop!$B:$B,2)/1000</f>
        <v>450.685</v>
      </c>
      <c r="AS8" s="5"/>
      <c r="AT8" s="7">
        <f>SUMIFS(SexoPorc!$K:$K,SexoPorc!$Q:$Q,AT$5,SexoPorc!$A:$A,$C8,SexoPorc!$B:$B,2)*100</f>
        <v>26.241528987884521</v>
      </c>
      <c r="AU8" s="7">
        <f>SUMIFS(SexoPorc!$K:$K,SexoPorc!$Q:$Q,AU$5,SexoPorc!$A:$A,$C8,SexoPorc!$B:$B,2)*100</f>
        <v>26.408472657203674</v>
      </c>
      <c r="AV8" s="7">
        <f>SUMIFS(SexoPorc!$K:$K,SexoPorc!$Q:$Q,AV$5,SexoPorc!$A:$A,$C8,SexoPorc!$B:$B,2)*100</f>
        <v>26.942917704582214</v>
      </c>
      <c r="AW8" s="7">
        <f>SUMIFS(SexoPorc!$K:$K,SexoPorc!$Q:$Q,AW$5,SexoPorc!$A:$A,$C8,SexoPorc!$B:$B,2)*100</f>
        <v>26.652109622955322</v>
      </c>
      <c r="AX8" s="7">
        <f>SUMIFS(SexoPorc!$K:$K,SexoPorc!$Q:$Q,AX$5,SexoPorc!$A:$A,$C8,SexoPorc!$B:$B,2)*100</f>
        <v>25.741174817085266</v>
      </c>
      <c r="AY8" s="9"/>
      <c r="AZ8" s="6">
        <f>SUMIFS(SexoPop!$K:$K,SexoPop!$T:$T,AZ$5,SexoPop!$A:$A,$C8,SexoPop!$B:$B,1)/1000</f>
        <v>416.02100000000002</v>
      </c>
      <c r="BA8" s="6">
        <f>SUMIFS(SexoPop!$K:$K,SexoPop!$T:$T,BA$5,SexoPop!$A:$A,$C8,SexoPop!$B:$B,1)/1000</f>
        <v>426.46300000000002</v>
      </c>
      <c r="BB8" s="6">
        <f>SUMIFS(SexoPop!$K:$K,SexoPop!$T:$T,BB$5,SexoPop!$A:$A,$C8,SexoPop!$B:$B,1)/1000</f>
        <v>486.642</v>
      </c>
      <c r="BC8" s="6">
        <f>SUMIFS(SexoPop!$K:$K,SexoPop!$T:$T,BC$5,SexoPop!$A:$A,$C8,SexoPop!$B:$B,1)/1000</f>
        <v>503.89699999999999</v>
      </c>
      <c r="BD8" s="6">
        <f>SUMIFS(SexoPop!$K:$K,SexoPop!$T:$T,BD$5,SexoPop!$A:$A,$C8,SexoPop!$B:$B,1)/1000</f>
        <v>477.27199999999999</v>
      </c>
      <c r="BE8" s="5"/>
      <c r="BF8" s="7">
        <f>SUMIFS(SexoPorc!$K:$K,SexoPorc!$Q:$Q,BF$5,SexoPorc!$A:$A,$C8,SexoPorc!$B:$B,1)*100</f>
        <v>29.305073618888855</v>
      </c>
      <c r="BG8" s="7">
        <f>SUMIFS(SexoPorc!$K:$K,SexoPorc!$Q:$Q,BG$5,SexoPorc!$A:$A,$C8,SexoPorc!$B:$B,1)*100</f>
        <v>29.588916897773743</v>
      </c>
      <c r="BH8" s="7">
        <f>SUMIFS(SexoPorc!$K:$K,SexoPorc!$Q:$Q,BH$5,SexoPorc!$A:$A,$C8,SexoPorc!$B:$B,1)*100</f>
        <v>32.860544323921204</v>
      </c>
      <c r="BI8" s="7">
        <f>SUMIFS(SexoPorc!$K:$K,SexoPorc!$Q:$Q,BI$5,SexoPorc!$A:$A,$C8,SexoPorc!$B:$B,1)*100</f>
        <v>30.481666326522827</v>
      </c>
      <c r="BJ8" s="7">
        <f>SUMIFS(SexoPorc!$K:$K,SexoPorc!$Q:$Q,BJ$5,SexoPorc!$A:$A,$C8,SexoPorc!$B:$B,1)*100</f>
        <v>28.779810667037964</v>
      </c>
    </row>
    <row r="9" spans="3:62" x14ac:dyDescent="0.25">
      <c r="C9" s="5" t="s">
        <v>3</v>
      </c>
      <c r="D9" s="6">
        <f>SUMIFS(EntPop!$J:$J,EntPop!$S:$S,D$5,EntPop!$A:$A,$C9)/1000</f>
        <v>134.31</v>
      </c>
      <c r="E9" s="6">
        <f>SUMIFS(EntPop!$J:$J,EntPop!$S:$S,E$5,EntPop!$A:$A,$C9)/1000</f>
        <v>139.24700000000001</v>
      </c>
      <c r="F9" s="6">
        <f>SUMIFS(EntPop!$J:$J,EntPop!$S:$S,F$5,EntPop!$A:$A,$C9)/1000</f>
        <v>120.738</v>
      </c>
      <c r="G9" s="6">
        <f>SUMIFS(EntPop!$J:$J,EntPop!$S:$S,G$5,EntPop!$A:$A,$C9)/1000</f>
        <v>177.90899999999999</v>
      </c>
      <c r="H9" s="6">
        <f>SUMIFS(EntPop!$J:$J,EntPop!$S:$S,H$5,EntPop!$A:$A,$C9)/1000</f>
        <v>181.476</v>
      </c>
      <c r="I9" s="5"/>
      <c r="J9" s="7">
        <f>SUMIFS(EntPorc!$J:$J,EntPorc!$P:$P,V$5,EntPorc!$A:$A,$C9)*100</f>
        <v>24.115660786628723</v>
      </c>
      <c r="K9" s="7">
        <f>SUMIFS(EntPorc!$J:$J,EntPorc!$P:$P,W$5,EntPorc!$A:$A,$C9)*100</f>
        <v>22.466404736042023</v>
      </c>
      <c r="L9" s="7">
        <f>SUMIFS(EntPorc!$J:$J,EntPorc!$P:$P,X$5,EntPorc!$A:$A,$C9)*100</f>
        <v>20.602382719516754</v>
      </c>
      <c r="M9" s="7">
        <f>SUMIFS(EntPorc!$J:$J,EntPorc!$P:$P,Y$5,EntPorc!$A:$A,$C9)*100</f>
        <v>24.396495521068573</v>
      </c>
      <c r="N9" s="7">
        <f>SUMIFS(EntPorc!$J:$J,EntPorc!$P:$P,Z$5,EntPorc!$A:$A,$C9)*100</f>
        <v>23.011201620101929</v>
      </c>
      <c r="O9" s="5"/>
      <c r="P9" s="6">
        <f>SUMIFS(RuralPop!$J:$J,RuralPop!$S:$S,P$5,RuralPop!$A:$A,$C9)/1000</f>
        <v>25.84</v>
      </c>
      <c r="Q9" s="6">
        <f>SUMIFS(RuralPop!$J:$J,RuralPop!$S:$S,Q$5,RuralPop!$A:$A,$C9)/1000</f>
        <v>28.184000000000001</v>
      </c>
      <c r="R9" s="6">
        <f>SUMIFS(RuralPop!$J:$J,RuralPop!$S:$S,R$5,RuralPop!$A:$A,$C9)/1000</f>
        <v>25.055</v>
      </c>
      <c r="S9" s="6">
        <f>SUMIFS(RuralPop!$J:$J,RuralPop!$S:$S,S$5,RuralPop!$A:$A,$C9)/1000</f>
        <v>36.661000000000001</v>
      </c>
      <c r="T9" s="6">
        <f>SUMIFS(RuralPop!$J:$J,RuralPop!$S:$S,T$5,RuralPop!$A:$A,$C9)/1000</f>
        <v>22.283000000000001</v>
      </c>
      <c r="U9" s="5"/>
      <c r="V9" s="7">
        <f>SUMIFS(RuralPorc!$J:$J,RuralPorc!$P:$P,V$5,RuralPorc!$A:$A,$C9)*100</f>
        <v>33.507093787193298</v>
      </c>
      <c r="W9" s="7">
        <f>SUMIFS(RuralPorc!$J:$J,RuralPorc!$P:$P,W$5,RuralPorc!$A:$A,$C9)*100</f>
        <v>31.614133715629578</v>
      </c>
      <c r="X9" s="7">
        <f>SUMIFS(RuralPorc!$J:$J,RuralPorc!$P:$P,X$5,RuralPorc!$A:$A,$C9)*100</f>
        <v>29.655098915100098</v>
      </c>
      <c r="Y9" s="7">
        <f>SUMIFS(RuralPorc!$J:$J,RuralPorc!$P:$P,Y$5,RuralPorc!$A:$A,$C9)*100</f>
        <v>34.057000279426575</v>
      </c>
      <c r="Z9" s="7">
        <f>SUMIFS(RuralPorc!$J:$J,RuralPorc!$P:$P,Z$5,RuralPorc!$A:$A,$C9)*100</f>
        <v>34.662830829620361</v>
      </c>
      <c r="AA9" s="9"/>
      <c r="AB9" s="6">
        <f>SUMIFS(UrbanPop!$J:$J,UrbanPop!$S:$S,AB$5,UrbanPop!$A:$A,$C9)/1000</f>
        <v>108.47</v>
      </c>
      <c r="AC9" s="6">
        <f>SUMIFS(UrbanPop!$J:$J,UrbanPop!$S:$S,AC$5,UrbanPop!$A:$A,$C9)/1000</f>
        <v>111.063</v>
      </c>
      <c r="AD9" s="6">
        <f>SUMIFS(UrbanPop!$J:$J,UrbanPop!$S:$S,AD$5,UrbanPop!$A:$A,$C9)/1000</f>
        <v>95.683000000000007</v>
      </c>
      <c r="AE9" s="6">
        <f>SUMIFS(UrbanPop!$J:$J,UrbanPop!$S:$S,AE$5,UrbanPop!$A:$A,$C9)/1000</f>
        <v>141.24799999999999</v>
      </c>
      <c r="AF9" s="6">
        <f>SUMIFS(UrbanPop!$J:$J,UrbanPop!$S:$S,AF$5,UrbanPop!$A:$A,$C9)/1000</f>
        <v>159.19300000000001</v>
      </c>
      <c r="AG9" s="5"/>
      <c r="AH9" s="7">
        <f>SUMIFS(UrbanPorc!$J:$J,UrbanPorc!$P:$P,AH$5,UrbanPorc!$A:$A,$C9)*100</f>
        <v>22.606252133846283</v>
      </c>
      <c r="AI9" s="7">
        <f>SUMIFS(UrbanPorc!$J:$J,UrbanPorc!$P:$P,AI$5,UrbanPorc!$A:$A,$C9)*100</f>
        <v>20.929574966430664</v>
      </c>
      <c r="AJ9" s="7">
        <f>SUMIFS(UrbanPorc!$J:$J,UrbanPorc!$P:$P,AJ$5,UrbanPorc!$A:$A,$C9)*100</f>
        <v>19.077421724796295</v>
      </c>
      <c r="AK9" s="7">
        <f>SUMIFS(UrbanPorc!$J:$J,UrbanPorc!$P:$P,AK$5,UrbanPorc!$A:$A,$C9)*100</f>
        <v>22.723513841629028</v>
      </c>
      <c r="AL9" s="7">
        <f>SUMIFS(UrbanPorc!$J:$J,UrbanPorc!$P:$P,AL$5,UrbanPorc!$A:$A,$C9)*100</f>
        <v>21.977145969867706</v>
      </c>
      <c r="AN9" s="6">
        <f>SUMIFS(SexoPop!$K:$K,SexoPop!$T:$T,AN$5,SexoPop!$A:$A,$C9,SexoPop!$B:$B,2)/1000</f>
        <v>61.576999999999998</v>
      </c>
      <c r="AO9" s="6">
        <f>SUMIFS(SexoPop!$K:$K,SexoPop!$T:$T,AO$5,SexoPop!$A:$A,$C9,SexoPop!$B:$B,2)/1000</f>
        <v>64.897999999999996</v>
      </c>
      <c r="AP9" s="6">
        <f>SUMIFS(SexoPop!$K:$K,SexoPop!$T:$T,AP$5,SexoPop!$A:$A,$C9,SexoPop!$B:$B,2)/1000</f>
        <v>54.247999999999998</v>
      </c>
      <c r="AQ9" s="6">
        <f>SUMIFS(SexoPop!$K:$K,SexoPop!$T:$T,AQ$5,SexoPop!$A:$A,$C9,SexoPop!$B:$B,2)/1000</f>
        <v>81.055999999999997</v>
      </c>
      <c r="AR9" s="6">
        <f>SUMIFS(SexoPop!$K:$K,SexoPop!$T:$T,AR$5,SexoPop!$A:$A,$C9,SexoPop!$B:$B,2)/1000</f>
        <v>87.120999999999995</v>
      </c>
      <c r="AS9" s="5"/>
      <c r="AT9" s="7">
        <f>SUMIFS(SexoPorc!$K:$K,SexoPorc!$Q:$Q,AT$5,SexoPorc!$A:$A,$C9,SexoPorc!$B:$B,2)*100</f>
        <v>22.762541472911835</v>
      </c>
      <c r="AU9" s="7">
        <f>SUMIFS(SexoPorc!$K:$K,SexoPorc!$Q:$Q,AU$5,SexoPorc!$A:$A,$C9,SexoPorc!$B:$B,2)*100</f>
        <v>21.768501400947571</v>
      </c>
      <c r="AV9" s="7">
        <f>SUMIFS(SexoPorc!$K:$K,SexoPorc!$Q:$Q,AV$5,SexoPorc!$A:$A,$C9,SexoPorc!$B:$B,2)*100</f>
        <v>18.522325158119202</v>
      </c>
      <c r="AW9" s="7">
        <f>SUMIFS(SexoPorc!$K:$K,SexoPorc!$Q:$Q,AW$5,SexoPorc!$A:$A,$C9,SexoPorc!$B:$B,2)*100</f>
        <v>22.183845937252045</v>
      </c>
      <c r="AX9" s="7">
        <f>SUMIFS(SexoPorc!$K:$K,SexoPorc!$Q:$Q,AX$5,SexoPorc!$A:$A,$C9,SexoPorc!$B:$B,2)*100</f>
        <v>22.001919150352478</v>
      </c>
      <c r="AY9" s="9"/>
      <c r="AZ9" s="6">
        <f>SUMIFS(SexoPop!$K:$K,SexoPop!$T:$T,AZ$5,SexoPop!$A:$A,$C9,SexoPop!$B:$B,1)/1000</f>
        <v>72.733000000000004</v>
      </c>
      <c r="BA9" s="6">
        <f>SUMIFS(SexoPop!$K:$K,SexoPop!$T:$T,BA$5,SexoPop!$A:$A,$C9,SexoPop!$B:$B,1)/1000</f>
        <v>74.349000000000004</v>
      </c>
      <c r="BB9" s="6">
        <f>SUMIFS(SexoPop!$K:$K,SexoPop!$T:$T,BB$5,SexoPop!$A:$A,$C9,SexoPop!$B:$B,1)/1000</f>
        <v>66.489999999999995</v>
      </c>
      <c r="BC9" s="6">
        <f>SUMIFS(SexoPop!$K:$K,SexoPop!$T:$T,BC$5,SexoPop!$A:$A,$C9,SexoPop!$B:$B,1)/1000</f>
        <v>96.852999999999994</v>
      </c>
      <c r="BD9" s="6">
        <f>SUMIFS(SexoPop!$K:$K,SexoPop!$T:$T,BD$5,SexoPop!$A:$A,$C9,SexoPop!$B:$B,1)/1000</f>
        <v>94.355000000000004</v>
      </c>
      <c r="BE9" s="5"/>
      <c r="BF9" s="7">
        <f>SUMIFS(SexoPorc!$K:$K,SexoPorc!$Q:$Q,BF$5,SexoPorc!$A:$A,$C9,SexoPorc!$B:$B,1)*100</f>
        <v>25.393649935722351</v>
      </c>
      <c r="BG9" s="7">
        <f>SUMIFS(SexoPorc!$K:$K,SexoPorc!$Q:$Q,BG$5,SexoPorc!$A:$A,$C9,SexoPorc!$B:$B,1)*100</f>
        <v>23.113223910331726</v>
      </c>
      <c r="BH9" s="7">
        <f>SUMIFS(SexoPorc!$K:$K,SexoPorc!$Q:$Q,BH$5,SexoPorc!$A:$A,$C9,SexoPorc!$B:$B,1)*100</f>
        <v>22.680447995662689</v>
      </c>
      <c r="BI9" s="7">
        <f>SUMIFS(SexoPorc!$K:$K,SexoPorc!$Q:$Q,BI$5,SexoPorc!$A:$A,$C9,SexoPorc!$B:$B,1)*100</f>
        <v>26.61842405796051</v>
      </c>
      <c r="BJ9" s="7">
        <f>SUMIFS(SexoPorc!$K:$K,SexoPorc!$Q:$Q,BJ$5,SexoPorc!$A:$A,$C9,SexoPorc!$B:$B,1)*100</f>
        <v>24.02895987033844</v>
      </c>
    </row>
    <row r="10" spans="3:62" x14ac:dyDescent="0.25">
      <c r="C10" s="5" t="s">
        <v>4</v>
      </c>
      <c r="D10" s="6">
        <f>SUMIFS(EntPop!$J:$J,EntPop!$S:$S,D$5,EntPop!$A:$A,$C10)/1000</f>
        <v>169.34899999999999</v>
      </c>
      <c r="E10" s="6">
        <f>SUMIFS(EntPop!$J:$J,EntPop!$S:$S,E$5,EntPop!$A:$A,$C10)/1000</f>
        <v>163.83699999999999</v>
      </c>
      <c r="F10" s="6">
        <f>SUMIFS(EntPop!$J:$J,EntPop!$S:$S,F$5,EntPop!$A:$A,$C10)/1000</f>
        <v>125.73699999999999</v>
      </c>
      <c r="G10" s="6">
        <f>SUMIFS(EntPop!$J:$J,EntPop!$S:$S,G$5,EntPop!$A:$A,$C10)/1000</f>
        <v>173.27099999999999</v>
      </c>
      <c r="H10" s="6">
        <f>SUMIFS(EntPop!$J:$J,EntPop!$S:$S,H$5,EntPop!$A:$A,$C10)/1000</f>
        <v>201.83799999999999</v>
      </c>
      <c r="I10" s="5"/>
      <c r="J10" s="7">
        <f>SUMIFS(EntPorc!$J:$J,EntPorc!$P:$P,V$5,EntPorc!$A:$A,$C10)*100</f>
        <v>36.35050356388092</v>
      </c>
      <c r="K10" s="7">
        <f>SUMIFS(EntPorc!$J:$J,EntPorc!$P:$P,W$5,EntPorc!$A:$A,$C10)*100</f>
        <v>36.482807993888855</v>
      </c>
      <c r="L10" s="7">
        <f>SUMIFS(EntPorc!$J:$J,EntPorc!$P:$P,X$5,EntPorc!$A:$A,$C10)*100</f>
        <v>27.205026149749756</v>
      </c>
      <c r="M10" s="7">
        <f>SUMIFS(EntPorc!$J:$J,EntPorc!$P:$P,Y$5,EntPorc!$A:$A,$C10)*100</f>
        <v>33.221679925918579</v>
      </c>
      <c r="N10" s="7">
        <f>SUMIFS(EntPorc!$J:$J,EntPorc!$P:$P,Z$5,EntPorc!$A:$A,$C10)*100</f>
        <v>33.751213550567627</v>
      </c>
      <c r="O10" s="5"/>
      <c r="P10" s="6">
        <f>SUMIFS(RuralPop!$J:$J,RuralPop!$S:$S,P$5,RuralPop!$A:$A,$C10)/1000</f>
        <v>72.734999999999999</v>
      </c>
      <c r="Q10" s="6">
        <f>SUMIFS(RuralPop!$J:$J,RuralPop!$S:$S,Q$5,RuralPop!$A:$A,$C10)/1000</f>
        <v>69.394000000000005</v>
      </c>
      <c r="R10" s="6">
        <f>SUMIFS(RuralPop!$J:$J,RuralPop!$S:$S,R$5,RuralPop!$A:$A,$C10)/1000</f>
        <v>44.454999999999998</v>
      </c>
      <c r="S10" s="6">
        <f>SUMIFS(RuralPop!$J:$J,RuralPop!$S:$S,S$5,RuralPop!$A:$A,$C10)/1000</f>
        <v>75.207999999999998</v>
      </c>
      <c r="T10" s="6">
        <f>SUMIFS(RuralPop!$J:$J,RuralPop!$S:$S,T$5,RuralPop!$A:$A,$C10)/1000</f>
        <v>85.409000000000006</v>
      </c>
      <c r="U10" s="5"/>
      <c r="V10" s="7">
        <f>SUMIFS(RuralPorc!$J:$J,RuralPorc!$P:$P,V$5,RuralPorc!$A:$A,$C10)*100</f>
        <v>80.754756927490234</v>
      </c>
      <c r="W10" s="7">
        <f>SUMIFS(RuralPorc!$J:$J,RuralPorc!$P:$P,W$5,RuralPorc!$A:$A,$C10)*100</f>
        <v>76.114952564239502</v>
      </c>
      <c r="X10" s="7">
        <f>SUMIFS(RuralPorc!$J:$J,RuralPorc!$P:$P,X$5,RuralPorc!$A:$A,$C10)*100</f>
        <v>57.787048816680908</v>
      </c>
      <c r="Y10" s="7">
        <f>SUMIFS(RuralPorc!$J:$J,RuralPorc!$P:$P,Y$5,RuralPorc!$A:$A,$C10)*100</f>
        <v>66.98075532913208</v>
      </c>
      <c r="Z10" s="7">
        <f>SUMIFS(RuralPorc!$J:$J,RuralPorc!$P:$P,Z$5,RuralPorc!$A:$A,$C10)*100</f>
        <v>65.976840257644653</v>
      </c>
      <c r="AA10" s="9"/>
      <c r="AB10" s="6">
        <f>SUMIFS(UrbanPop!$J:$J,UrbanPop!$S:$S,AB$5,UrbanPop!$A:$A,$C10)/1000</f>
        <v>96.614000000000004</v>
      </c>
      <c r="AC10" s="6">
        <f>SUMIFS(UrbanPop!$J:$J,UrbanPop!$S:$S,AC$5,UrbanPop!$A:$A,$C10)/1000</f>
        <v>94.442999999999998</v>
      </c>
      <c r="AD10" s="6">
        <f>SUMIFS(UrbanPop!$J:$J,UrbanPop!$S:$S,AD$5,UrbanPop!$A:$A,$C10)/1000</f>
        <v>81.281999999999996</v>
      </c>
      <c r="AE10" s="6">
        <f>SUMIFS(UrbanPop!$J:$J,UrbanPop!$S:$S,AE$5,UrbanPop!$A:$A,$C10)/1000</f>
        <v>98.063000000000002</v>
      </c>
      <c r="AF10" s="6">
        <f>SUMIFS(UrbanPop!$J:$J,UrbanPop!$S:$S,AF$5,UrbanPop!$A:$A,$C10)/1000</f>
        <v>116.429</v>
      </c>
      <c r="AG10" s="5"/>
      <c r="AH10" s="7">
        <f>SUMIFS(UrbanPorc!$J:$J,UrbanPorc!$P:$P,AH$5,UrbanPorc!$A:$A,$C10)*100</f>
        <v>25.70827305316925</v>
      </c>
      <c r="AI10" s="7">
        <f>SUMIFS(UrbanPorc!$J:$J,UrbanPorc!$P:$P,AI$5,UrbanPorc!$A:$A,$C10)*100</f>
        <v>26.387360692024231</v>
      </c>
      <c r="AJ10" s="7">
        <f>SUMIFS(UrbanPorc!$J:$J,UrbanPorc!$P:$P,AJ$5,UrbanPorc!$A:$A,$C10)*100</f>
        <v>21.098288893699646</v>
      </c>
      <c r="AK10" s="7">
        <f>SUMIFS(UrbanPorc!$J:$J,UrbanPorc!$P:$P,AK$5,UrbanPorc!$A:$A,$C10)*100</f>
        <v>23.960056900978088</v>
      </c>
      <c r="AL10" s="7">
        <f>SUMIFS(UrbanPorc!$J:$J,UrbanPorc!$P:$P,AL$5,UrbanPorc!$A:$A,$C10)*100</f>
        <v>24.848046898841858</v>
      </c>
      <c r="AN10" s="6">
        <f>SUMIFS(SexoPop!$K:$K,SexoPop!$T:$T,AN$5,SexoPop!$A:$A,$C10,SexoPop!$B:$B,2)/1000</f>
        <v>85.863</v>
      </c>
      <c r="AO10" s="6">
        <f>SUMIFS(SexoPop!$K:$K,SexoPop!$T:$T,AO$5,SexoPop!$A:$A,$C10,SexoPop!$B:$B,2)/1000</f>
        <v>77.643000000000001</v>
      </c>
      <c r="AP10" s="6">
        <f>SUMIFS(SexoPop!$K:$K,SexoPop!$T:$T,AP$5,SexoPop!$A:$A,$C10,SexoPop!$B:$B,2)/1000</f>
        <v>60.54</v>
      </c>
      <c r="AQ10" s="6">
        <f>SUMIFS(SexoPop!$K:$K,SexoPop!$T:$T,AQ$5,SexoPop!$A:$A,$C10,SexoPop!$B:$B,2)/1000</f>
        <v>84.763000000000005</v>
      </c>
      <c r="AR10" s="6">
        <f>SUMIFS(SexoPop!$K:$K,SexoPop!$T:$T,AR$5,SexoPop!$A:$A,$C10,SexoPop!$B:$B,2)/1000</f>
        <v>99.144999999999996</v>
      </c>
      <c r="AS10" s="5"/>
      <c r="AT10" s="7">
        <f>SUMIFS(SexoPorc!$K:$K,SexoPorc!$Q:$Q,AT$5,SexoPorc!$A:$A,$C10,SexoPorc!$B:$B,2)*100</f>
        <v>35.623958706855774</v>
      </c>
      <c r="AU10" s="7">
        <f>SUMIFS(SexoPorc!$K:$K,SexoPorc!$Q:$Q,AU$5,SexoPorc!$A:$A,$C10,SexoPorc!$B:$B,2)*100</f>
        <v>34.2317134141922</v>
      </c>
      <c r="AV10" s="7">
        <f>SUMIFS(SexoPorc!$K:$K,SexoPorc!$Q:$Q,AV$5,SexoPorc!$A:$A,$C10,SexoPorc!$B:$B,2)*100</f>
        <v>25.414016842842102</v>
      </c>
      <c r="AW10" s="7">
        <f>SUMIFS(SexoPorc!$K:$K,SexoPorc!$Q:$Q,AW$5,SexoPorc!$A:$A,$C10,SexoPorc!$B:$B,2)*100</f>
        <v>31.96890652179718</v>
      </c>
      <c r="AX10" s="7">
        <f>SUMIFS(SexoPorc!$K:$K,SexoPorc!$Q:$Q,AX$5,SexoPorc!$A:$A,$C10,SexoPorc!$B:$B,2)*100</f>
        <v>32.017064094543457</v>
      </c>
      <c r="AY10" s="9"/>
      <c r="AZ10" s="6">
        <f>SUMIFS(SexoPop!$K:$K,SexoPop!$T:$T,AZ$5,SexoPop!$A:$A,$C10,SexoPop!$B:$B,1)/1000</f>
        <v>83.486000000000004</v>
      </c>
      <c r="BA10" s="6">
        <f>SUMIFS(SexoPop!$K:$K,SexoPop!$T:$T,BA$5,SexoPop!$A:$A,$C10,SexoPop!$B:$B,1)/1000</f>
        <v>86.194000000000003</v>
      </c>
      <c r="BB10" s="6">
        <f>SUMIFS(SexoPop!$K:$K,SexoPop!$T:$T,BB$5,SexoPop!$A:$A,$C10,SexoPop!$B:$B,1)/1000</f>
        <v>65.197000000000003</v>
      </c>
      <c r="BC10" s="6">
        <f>SUMIFS(SexoPop!$K:$K,SexoPop!$T:$T,BC$5,SexoPop!$A:$A,$C10,SexoPop!$B:$B,1)/1000</f>
        <v>88.507999999999996</v>
      </c>
      <c r="BD10" s="6">
        <f>SUMIFS(SexoPop!$K:$K,SexoPop!$T:$T,BD$5,SexoPop!$A:$A,$C10,SexoPop!$B:$B,1)/1000</f>
        <v>102.693</v>
      </c>
      <c r="BE10" s="5"/>
      <c r="BF10" s="7">
        <f>SUMIFS(SexoPorc!$K:$K,SexoPorc!$Q:$Q,BF$5,SexoPorc!$A:$A,$C10,SexoPorc!$B:$B,1)*100</f>
        <v>37.129312753677368</v>
      </c>
      <c r="BG10" s="7">
        <f>SUMIFS(SexoPorc!$K:$K,SexoPorc!$Q:$Q,BG$5,SexoPorc!$A:$A,$C10,SexoPorc!$B:$B,1)*100</f>
        <v>38.780009746551514</v>
      </c>
      <c r="BH10" s="7">
        <f>SUMIFS(SexoPorc!$K:$K,SexoPorc!$Q:$Q,BH$5,SexoPorc!$A:$A,$C10,SexoPorc!$B:$B,1)*100</f>
        <v>29.109960794448853</v>
      </c>
      <c r="BI10" s="7">
        <f>SUMIFS(SexoPorc!$K:$K,SexoPorc!$Q:$Q,BI$5,SexoPorc!$A:$A,$C10,SexoPorc!$B:$B,1)*100</f>
        <v>34.51707661151886</v>
      </c>
      <c r="BJ10" s="7">
        <f>SUMIFS(SexoPorc!$K:$K,SexoPorc!$Q:$Q,BJ$5,SexoPorc!$A:$A,$C10,SexoPorc!$B:$B,1)*100</f>
        <v>35.613515973091125</v>
      </c>
    </row>
    <row r="11" spans="3:62" x14ac:dyDescent="0.25">
      <c r="C11" s="5" t="s">
        <v>5</v>
      </c>
      <c r="D11" s="6">
        <f>SUMIFS(EntPop!$J:$J,EntPop!$S:$S,D$5,EntPop!$A:$A,$C11)/1000</f>
        <v>316.56700000000001</v>
      </c>
      <c r="E11" s="6">
        <f>SUMIFS(EntPop!$J:$J,EntPop!$S:$S,E$5,EntPop!$A:$A,$C11)/1000</f>
        <v>330.75200000000001</v>
      </c>
      <c r="F11" s="6">
        <f>SUMIFS(EntPop!$J:$J,EntPop!$S:$S,F$5,EntPop!$A:$A,$C11)/1000</f>
        <v>374.01799999999997</v>
      </c>
      <c r="G11" s="6">
        <f>SUMIFS(EntPop!$J:$J,EntPop!$S:$S,G$5,EntPop!$A:$A,$C11)/1000</f>
        <v>420.37700000000001</v>
      </c>
      <c r="H11" s="6">
        <f>SUMIFS(EntPop!$J:$J,EntPop!$S:$S,H$5,EntPop!$A:$A,$C11)/1000</f>
        <v>500.88299999999998</v>
      </c>
      <c r="I11" s="5"/>
      <c r="J11" s="7">
        <f>SUMIFS(EntPorc!$J:$J,EntPorc!$P:$P,V$5,EntPorc!$A:$A,$C11)*100</f>
        <v>14.68157172203064</v>
      </c>
      <c r="K11" s="7">
        <f>SUMIFS(EntPorc!$J:$J,EntPorc!$P:$P,W$5,EntPorc!$A:$A,$C11)*100</f>
        <v>14.556246995925903</v>
      </c>
      <c r="L11" s="7">
        <f>SUMIFS(EntPorc!$J:$J,EntPorc!$P:$P,X$5,EntPorc!$A:$A,$C11)*100</f>
        <v>15.860411524772644</v>
      </c>
      <c r="M11" s="7">
        <f>SUMIFS(EntPorc!$J:$J,EntPorc!$P:$P,Y$5,EntPorc!$A:$A,$C11)*100</f>
        <v>15.709131956100464</v>
      </c>
      <c r="N11" s="7">
        <f>SUMIFS(EntPorc!$J:$J,EntPorc!$P:$P,Z$5,EntPorc!$A:$A,$C11)*100</f>
        <v>16.779044270515442</v>
      </c>
      <c r="O11" s="5"/>
      <c r="P11" s="6">
        <f>SUMIFS(RuralPop!$J:$J,RuralPop!$S:$S,P$5,RuralPop!$A:$A,$C11)/1000</f>
        <v>53.81</v>
      </c>
      <c r="Q11" s="6">
        <f>SUMIFS(RuralPop!$J:$J,RuralPop!$S:$S,Q$5,RuralPop!$A:$A,$C11)/1000</f>
        <v>46.68</v>
      </c>
      <c r="R11" s="6">
        <f>SUMIFS(RuralPop!$J:$J,RuralPop!$S:$S,R$5,RuralPop!$A:$A,$C11)/1000</f>
        <v>55.893999999999998</v>
      </c>
      <c r="S11" s="6">
        <f>SUMIFS(RuralPop!$J:$J,RuralPop!$S:$S,S$5,RuralPop!$A:$A,$C11)/1000</f>
        <v>50.752000000000002</v>
      </c>
      <c r="T11" s="6">
        <f>SUMIFS(RuralPop!$J:$J,RuralPop!$S:$S,T$5,RuralPop!$A:$A,$C11)/1000</f>
        <v>64.081000000000003</v>
      </c>
      <c r="U11" s="5"/>
      <c r="V11" s="7">
        <f>SUMIFS(RuralPorc!$J:$J,RuralPorc!$P:$P,V$5,RuralPorc!$A:$A,$C11)*100</f>
        <v>29.319456219673157</v>
      </c>
      <c r="W11" s="7">
        <f>SUMIFS(RuralPorc!$J:$J,RuralPorc!$P:$P,W$5,RuralPorc!$A:$A,$C11)*100</f>
        <v>21.468189358711243</v>
      </c>
      <c r="X11" s="7">
        <f>SUMIFS(RuralPorc!$J:$J,RuralPorc!$P:$P,X$5,RuralPorc!$A:$A,$C11)*100</f>
        <v>26.408693194389343</v>
      </c>
      <c r="Y11" s="7">
        <f>SUMIFS(RuralPorc!$J:$J,RuralPorc!$P:$P,Y$5,RuralPorc!$A:$A,$C11)*100</f>
        <v>24.183280766010284</v>
      </c>
      <c r="Z11" s="7">
        <f>SUMIFS(RuralPorc!$J:$J,RuralPorc!$P:$P,Z$5,RuralPorc!$A:$A,$C11)*100</f>
        <v>27.90473997592926</v>
      </c>
      <c r="AA11" s="9"/>
      <c r="AB11" s="6">
        <f>SUMIFS(UrbanPop!$J:$J,UrbanPop!$S:$S,AB$5,UrbanPop!$A:$A,$C11)/1000</f>
        <v>262.75700000000001</v>
      </c>
      <c r="AC11" s="6">
        <f>SUMIFS(UrbanPop!$J:$J,UrbanPop!$S:$S,AC$5,UrbanPop!$A:$A,$C11)/1000</f>
        <v>284.072</v>
      </c>
      <c r="AD11" s="6">
        <f>SUMIFS(UrbanPop!$J:$J,UrbanPop!$S:$S,AD$5,UrbanPop!$A:$A,$C11)/1000</f>
        <v>318.12400000000002</v>
      </c>
      <c r="AE11" s="6">
        <f>SUMIFS(UrbanPop!$J:$J,UrbanPop!$S:$S,AE$5,UrbanPop!$A:$A,$C11)/1000</f>
        <v>369.625</v>
      </c>
      <c r="AF11" s="6">
        <f>SUMIFS(UrbanPop!$J:$J,UrbanPop!$S:$S,AF$5,UrbanPop!$A:$A,$C11)/1000</f>
        <v>436.80200000000002</v>
      </c>
      <c r="AG11" s="5"/>
      <c r="AH11" s="7">
        <f>SUMIFS(UrbanPorc!$J:$J,UrbanPorc!$P:$P,AH$5,UrbanPorc!$A:$A,$C11)*100</f>
        <v>13.319730758666992</v>
      </c>
      <c r="AI11" s="7">
        <f>SUMIFS(UrbanPorc!$J:$J,UrbanPorc!$P:$P,AI$5,UrbanPorc!$A:$A,$C11)*100</f>
        <v>13.824827969074249</v>
      </c>
      <c r="AJ11" s="7">
        <f>SUMIFS(UrbanPorc!$J:$J,UrbanPorc!$P:$P,AJ$5,UrbanPorc!$A:$A,$C11)*100</f>
        <v>14.820343255996704</v>
      </c>
      <c r="AK11" s="7">
        <f>SUMIFS(UrbanPorc!$J:$J,UrbanPorc!$P:$P,AK$5,UrbanPorc!$A:$A,$C11)*100</f>
        <v>14.987997710704803</v>
      </c>
      <c r="AL11" s="7">
        <f>SUMIFS(UrbanPorc!$J:$J,UrbanPorc!$P:$P,AL$5,UrbanPorc!$A:$A,$C11)*100</f>
        <v>15.851843357086182</v>
      </c>
      <c r="AN11" s="6">
        <f>SUMIFS(SexoPop!$K:$K,SexoPop!$T:$T,AN$5,SexoPop!$A:$A,$C11,SexoPop!$B:$B,2)/1000</f>
        <v>143.43600000000001</v>
      </c>
      <c r="AO11" s="6">
        <f>SUMIFS(SexoPop!$K:$K,SexoPop!$T:$T,AO$5,SexoPop!$A:$A,$C11,SexoPop!$B:$B,2)/1000</f>
        <v>151.17099999999999</v>
      </c>
      <c r="AP11" s="6">
        <f>SUMIFS(SexoPop!$K:$K,SexoPop!$T:$T,AP$5,SexoPop!$A:$A,$C11,SexoPop!$B:$B,2)/1000</f>
        <v>171.12200000000001</v>
      </c>
      <c r="AQ11" s="6">
        <f>SUMIFS(SexoPop!$K:$K,SexoPop!$T:$T,AQ$5,SexoPop!$A:$A,$C11,SexoPop!$B:$B,2)/1000</f>
        <v>194.96600000000001</v>
      </c>
      <c r="AR11" s="6">
        <f>SUMIFS(SexoPop!$K:$K,SexoPop!$T:$T,AR$5,SexoPop!$A:$A,$C11,SexoPop!$B:$B,2)/1000</f>
        <v>229.67599999999999</v>
      </c>
      <c r="AS11" s="5"/>
      <c r="AT11" s="7">
        <f>SUMIFS(SexoPorc!$K:$K,SexoPorc!$Q:$Q,AT$5,SexoPorc!$A:$A,$C11,SexoPorc!$B:$B,2)*100</f>
        <v>13.23397159576416</v>
      </c>
      <c r="AU11" s="7">
        <f>SUMIFS(SexoPorc!$K:$K,SexoPorc!$Q:$Q,AU$5,SexoPorc!$A:$A,$C11,SexoPorc!$B:$B,2)*100</f>
        <v>13.29396516084671</v>
      </c>
      <c r="AV11" s="7">
        <f>SUMIFS(SexoPorc!$K:$K,SexoPorc!$Q:$Q,AV$5,SexoPorc!$A:$A,$C11,SexoPorc!$B:$B,2)*100</f>
        <v>14.398391544818878</v>
      </c>
      <c r="AW11" s="7">
        <f>SUMIFS(SexoPorc!$K:$K,SexoPorc!$Q:$Q,AW$5,SexoPorc!$A:$A,$C11,SexoPorc!$B:$B,2)*100</f>
        <v>14.478594064712524</v>
      </c>
      <c r="AX11" s="7">
        <f>SUMIFS(SexoPorc!$K:$K,SexoPorc!$Q:$Q,AX$5,SexoPorc!$A:$A,$C11,SexoPorc!$B:$B,2)*100</f>
        <v>15.268330276012421</v>
      </c>
      <c r="AY11" s="9"/>
      <c r="AZ11" s="6">
        <f>SUMIFS(SexoPop!$K:$K,SexoPop!$T:$T,AZ$5,SexoPop!$A:$A,$C11,SexoPop!$B:$B,1)/1000</f>
        <v>173.131</v>
      </c>
      <c r="BA11" s="6">
        <f>SUMIFS(SexoPop!$K:$K,SexoPop!$T:$T,BA$5,SexoPop!$A:$A,$C11,SexoPop!$B:$B,1)/1000</f>
        <v>179.58099999999999</v>
      </c>
      <c r="BB11" s="6">
        <f>SUMIFS(SexoPop!$K:$K,SexoPop!$T:$T,BB$5,SexoPop!$A:$A,$C11,SexoPop!$B:$B,1)/1000</f>
        <v>202.89599999999999</v>
      </c>
      <c r="BC11" s="6">
        <f>SUMIFS(SexoPop!$K:$K,SexoPop!$T:$T,BC$5,SexoPop!$A:$A,$C11,SexoPop!$B:$B,1)/1000</f>
        <v>225.411</v>
      </c>
      <c r="BD11" s="6">
        <f>SUMIFS(SexoPop!$K:$K,SexoPop!$T:$T,BD$5,SexoPop!$A:$A,$C11,SexoPop!$B:$B,1)/1000</f>
        <v>271.20699999999999</v>
      </c>
      <c r="BE11" s="5"/>
      <c r="BF11" s="7">
        <f>SUMIFS(SexoPorc!$K:$K,SexoPorc!$Q:$Q,BF$5,SexoPorc!$A:$A,$C11,SexoPorc!$B:$B,1)*100</f>
        <v>16.144663095474243</v>
      </c>
      <c r="BG11" s="7">
        <f>SUMIFS(SexoPorc!$K:$K,SexoPorc!$Q:$Q,BG$5,SexoPorc!$A:$A,$C11,SexoPorc!$B:$B,1)*100</f>
        <v>15.820804238319397</v>
      </c>
      <c r="BH11" s="7">
        <f>SUMIFS(SexoPorc!$K:$K,SexoPorc!$Q:$Q,BH$5,SexoPorc!$A:$A,$C11,SexoPorc!$B:$B,1)*100</f>
        <v>17.345897853374481</v>
      </c>
      <c r="BI11" s="7">
        <f>SUMIFS(SexoPorc!$K:$K,SexoPorc!$Q:$Q,BI$5,SexoPorc!$A:$A,$C11,SexoPorc!$B:$B,1)*100</f>
        <v>16.955551505088806</v>
      </c>
      <c r="BJ11" s="7">
        <f>SUMIFS(SexoPorc!$K:$K,SexoPorc!$Q:$Q,BJ$5,SexoPorc!$A:$A,$C11,SexoPorc!$B:$B,1)*100</f>
        <v>18.313586711883545</v>
      </c>
    </row>
    <row r="12" spans="3:62" x14ac:dyDescent="0.25">
      <c r="C12" s="5" t="s">
        <v>6</v>
      </c>
      <c r="D12" s="6">
        <f>SUMIFS(EntPop!$J:$J,EntPop!$S:$S,D$5,EntPop!$A:$A,$C12)/1000</f>
        <v>142.01499999999999</v>
      </c>
      <c r="E12" s="6">
        <f>SUMIFS(EntPop!$J:$J,EntPop!$S:$S,E$5,EntPop!$A:$A,$C12)/1000</f>
        <v>156.37700000000001</v>
      </c>
      <c r="F12" s="6">
        <f>SUMIFS(EntPop!$J:$J,EntPop!$S:$S,F$5,EntPop!$A:$A,$C12)/1000</f>
        <v>160.113</v>
      </c>
      <c r="G12" s="6">
        <f>SUMIFS(EntPop!$J:$J,EntPop!$S:$S,G$5,EntPop!$A:$A,$C12)/1000</f>
        <v>160.77199999999999</v>
      </c>
      <c r="H12" s="6">
        <f>SUMIFS(EntPop!$J:$J,EntPop!$S:$S,H$5,EntPop!$A:$A,$C12)/1000</f>
        <v>180.404</v>
      </c>
      <c r="I12" s="5"/>
      <c r="J12" s="7">
        <f>SUMIFS(EntPorc!$J:$J,EntPorc!$P:$P,V$5,EntPorc!$A:$A,$C12)*100</f>
        <v>30.097487568855286</v>
      </c>
      <c r="K12" s="7">
        <f>SUMIFS(EntPorc!$J:$J,EntPorc!$P:$P,W$5,EntPorc!$A:$A,$C12)*100</f>
        <v>31.09152615070343</v>
      </c>
      <c r="L12" s="7">
        <f>SUMIFS(EntPorc!$J:$J,EntPorc!$P:$P,X$5,EntPorc!$A:$A,$C12)*100</f>
        <v>29.739552736282349</v>
      </c>
      <c r="M12" s="7">
        <f>SUMIFS(EntPorc!$J:$J,EntPorc!$P:$P,Y$5,EntPorc!$A:$A,$C12)*100</f>
        <v>26.246604323387146</v>
      </c>
      <c r="N12" s="7">
        <f>SUMIFS(EntPorc!$J:$J,EntPorc!$P:$P,Z$5,EntPorc!$A:$A,$C12)*100</f>
        <v>29.215791821479797</v>
      </c>
      <c r="O12" s="5"/>
      <c r="P12" s="6">
        <f>SUMIFS(RuralPop!$J:$J,RuralPop!$S:$S,P$5,RuralPop!$A:$A,$C12)/1000</f>
        <v>28.466000000000001</v>
      </c>
      <c r="Q12" s="6">
        <f>SUMIFS(RuralPop!$J:$J,RuralPop!$S:$S,Q$5,RuralPop!$A:$A,$C12)/1000</f>
        <v>31.629000000000001</v>
      </c>
      <c r="R12" s="6">
        <f>SUMIFS(RuralPop!$J:$J,RuralPop!$S:$S,R$5,RuralPop!$A:$A,$C12)/1000</f>
        <v>30.132000000000001</v>
      </c>
      <c r="S12" s="6">
        <f>SUMIFS(RuralPop!$J:$J,RuralPop!$S:$S,S$5,RuralPop!$A:$A,$C12)/1000</f>
        <v>33.298999999999999</v>
      </c>
      <c r="T12" s="6">
        <f>SUMIFS(RuralPop!$J:$J,RuralPop!$S:$S,T$5,RuralPop!$A:$A,$C12)/1000</f>
        <v>28.69</v>
      </c>
      <c r="U12" s="5"/>
      <c r="V12" s="7">
        <f>SUMIFS(RuralPorc!$J:$J,RuralPorc!$P:$P,V$5,RuralPorc!$A:$A,$C12)*100</f>
        <v>55.034410953521729</v>
      </c>
      <c r="W12" s="7">
        <f>SUMIFS(RuralPorc!$J:$J,RuralPorc!$P:$P,W$5,RuralPorc!$A:$A,$C12)*100</f>
        <v>52.06419825553894</v>
      </c>
      <c r="X12" s="7">
        <f>SUMIFS(RuralPorc!$J:$J,RuralPorc!$P:$P,X$5,RuralPorc!$A:$A,$C12)*100</f>
        <v>48.62823486328125</v>
      </c>
      <c r="Y12" s="7">
        <f>SUMIFS(RuralPorc!$J:$J,RuralPorc!$P:$P,Y$5,RuralPorc!$A:$A,$C12)*100</f>
        <v>49.170863628387451</v>
      </c>
      <c r="Z12" s="7">
        <f>SUMIFS(RuralPorc!$J:$J,RuralPorc!$P:$P,Z$5,RuralPorc!$A:$A,$C12)*100</f>
        <v>48.12789261341095</v>
      </c>
      <c r="AA12" s="9"/>
      <c r="AB12" s="6">
        <f>SUMIFS(UrbanPop!$J:$J,UrbanPop!$S:$S,AB$5,UrbanPop!$A:$A,$C12)/1000</f>
        <v>113.54900000000001</v>
      </c>
      <c r="AC12" s="6">
        <f>SUMIFS(UrbanPop!$J:$J,UrbanPop!$S:$S,AC$5,UrbanPop!$A:$A,$C12)/1000</f>
        <v>124.748</v>
      </c>
      <c r="AD12" s="6">
        <f>SUMIFS(UrbanPop!$J:$J,UrbanPop!$S:$S,AD$5,UrbanPop!$A:$A,$C12)/1000</f>
        <v>129.98099999999999</v>
      </c>
      <c r="AE12" s="6">
        <f>SUMIFS(UrbanPop!$J:$J,UrbanPop!$S:$S,AE$5,UrbanPop!$A:$A,$C12)/1000</f>
        <v>127.473</v>
      </c>
      <c r="AF12" s="6">
        <f>SUMIFS(UrbanPop!$J:$J,UrbanPop!$S:$S,AF$5,UrbanPop!$A:$A,$C12)/1000</f>
        <v>151.714</v>
      </c>
      <c r="AG12" s="5"/>
      <c r="AH12" s="7">
        <f>SUMIFS(UrbanPorc!$J:$J,UrbanPorc!$P:$P,AH$5,UrbanPorc!$A:$A,$C12)*100</f>
        <v>27.027368545532227</v>
      </c>
      <c r="AI12" s="7">
        <f>SUMIFS(UrbanPorc!$J:$J,UrbanPorc!$P:$P,AI$5,UrbanPorc!$A:$A,$C12)*100</f>
        <v>28.210318088531494</v>
      </c>
      <c r="AJ12" s="7">
        <f>SUMIFS(UrbanPorc!$J:$J,UrbanPorc!$P:$P,AJ$5,UrbanPorc!$A:$A,$C12)*100</f>
        <v>27.2828608751297</v>
      </c>
      <c r="AK12" s="7">
        <f>SUMIFS(UrbanPorc!$J:$J,UrbanPorc!$P:$P,AK$5,UrbanPorc!$A:$A,$C12)*100</f>
        <v>23.397140204906464</v>
      </c>
      <c r="AL12" s="7">
        <f>SUMIFS(UrbanPorc!$J:$J,UrbanPorc!$P:$P,AL$5,UrbanPorc!$A:$A,$C12)*100</f>
        <v>27.194932103157043</v>
      </c>
      <c r="AN12" s="6">
        <f>SUMIFS(SexoPop!$K:$K,SexoPop!$T:$T,AN$5,SexoPop!$A:$A,$C12,SexoPop!$B:$B,2)/1000</f>
        <v>68.239000000000004</v>
      </c>
      <c r="AO12" s="6">
        <f>SUMIFS(SexoPop!$K:$K,SexoPop!$T:$T,AO$5,SexoPop!$A:$A,$C12,SexoPop!$B:$B,2)/1000</f>
        <v>74.712000000000003</v>
      </c>
      <c r="AP12" s="6">
        <f>SUMIFS(SexoPop!$K:$K,SexoPop!$T:$T,AP$5,SexoPop!$A:$A,$C12,SexoPop!$B:$B,2)/1000</f>
        <v>77.917000000000002</v>
      </c>
      <c r="AQ12" s="6">
        <f>SUMIFS(SexoPop!$K:$K,SexoPop!$T:$T,AQ$5,SexoPop!$A:$A,$C12,SexoPop!$B:$B,2)/1000</f>
        <v>72.787999999999997</v>
      </c>
      <c r="AR12" s="6">
        <f>SUMIFS(SexoPop!$K:$K,SexoPop!$T:$T,AR$5,SexoPop!$A:$A,$C12,SexoPop!$B:$B,2)/1000</f>
        <v>85.49</v>
      </c>
      <c r="AS12" s="5"/>
      <c r="AT12" s="7">
        <f>SUMIFS(SexoPorc!$K:$K,SexoPorc!$Q:$Q,AT$5,SexoPorc!$A:$A,$C12,SexoPorc!$B:$B,2)*100</f>
        <v>28.348460793495178</v>
      </c>
      <c r="AU12" s="7">
        <f>SUMIFS(SexoPorc!$K:$K,SexoPorc!$Q:$Q,AU$5,SexoPorc!$A:$A,$C12,SexoPorc!$B:$B,2)*100</f>
        <v>29.387214779853821</v>
      </c>
      <c r="AV12" s="7">
        <f>SUMIFS(SexoPorc!$K:$K,SexoPorc!$Q:$Q,AV$5,SexoPorc!$A:$A,$C12,SexoPorc!$B:$B,2)*100</f>
        <v>28.325214982032776</v>
      </c>
      <c r="AW12" s="7">
        <f>SUMIFS(SexoPorc!$K:$K,SexoPorc!$Q:$Q,AW$5,SexoPorc!$A:$A,$C12,SexoPorc!$B:$B,2)*100</f>
        <v>23.349244892597198</v>
      </c>
      <c r="AX12" s="7">
        <f>SUMIFS(SexoPorc!$K:$K,SexoPorc!$Q:$Q,AX$5,SexoPorc!$A:$A,$C12,SexoPorc!$B:$B,2)*100</f>
        <v>26.937183737754822</v>
      </c>
      <c r="AY12" s="9"/>
      <c r="AZ12" s="6">
        <f>SUMIFS(SexoPop!$K:$K,SexoPop!$T:$T,AZ$5,SexoPop!$A:$A,$C12,SexoPop!$B:$B,1)/1000</f>
        <v>73.775999999999996</v>
      </c>
      <c r="BA12" s="6">
        <f>SUMIFS(SexoPop!$K:$K,SexoPop!$T:$T,BA$5,SexoPop!$A:$A,$C12,SexoPop!$B:$B,1)/1000</f>
        <v>81.665000000000006</v>
      </c>
      <c r="BB12" s="6">
        <f>SUMIFS(SexoPop!$K:$K,SexoPop!$T:$T,BB$5,SexoPop!$A:$A,$C12,SexoPop!$B:$B,1)/1000</f>
        <v>82.195999999999998</v>
      </c>
      <c r="BC12" s="6">
        <f>SUMIFS(SexoPop!$K:$K,SexoPop!$T:$T,BC$5,SexoPop!$A:$A,$C12,SexoPop!$B:$B,1)/1000</f>
        <v>87.983999999999995</v>
      </c>
      <c r="BD12" s="6">
        <f>SUMIFS(SexoPop!$K:$K,SexoPop!$T:$T,BD$5,SexoPop!$A:$A,$C12,SexoPop!$B:$B,1)/1000</f>
        <v>94.914000000000001</v>
      </c>
      <c r="BE12" s="5"/>
      <c r="BF12" s="7">
        <f>SUMIFS(SexoPorc!$K:$K,SexoPorc!$Q:$Q,BF$5,SexoPorc!$A:$A,$C12,SexoPorc!$B:$B,1)*100</f>
        <v>31.919008493423462</v>
      </c>
      <c r="BG12" s="7">
        <f>SUMIFS(SexoPorc!$K:$K,SexoPorc!$Q:$Q,BG$5,SexoPorc!$A:$A,$C12,SexoPorc!$B:$B,1)*100</f>
        <v>32.833582162857056</v>
      </c>
      <c r="BH12" s="7">
        <f>SUMIFS(SexoPorc!$K:$K,SexoPorc!$Q:$Q,BH$5,SexoPorc!$A:$A,$C12,SexoPorc!$B:$B,1)*100</f>
        <v>31.217148900032043</v>
      </c>
      <c r="BI12" s="7">
        <f>SUMIFS(SexoPorc!$K:$K,SexoPorc!$Q:$Q,BI$5,SexoPorc!$A:$A,$C12,SexoPorc!$B:$B,1)*100</f>
        <v>29.249221086502075</v>
      </c>
      <c r="BJ12" s="7">
        <f>SUMIFS(SexoPorc!$K:$K,SexoPorc!$Q:$Q,BJ$5,SexoPorc!$A:$A,$C12,SexoPorc!$B:$B,1)*100</f>
        <v>31.625351309776306</v>
      </c>
    </row>
    <row r="13" spans="3:62" x14ac:dyDescent="0.25">
      <c r="C13" s="5" t="s">
        <v>7</v>
      </c>
      <c r="D13" s="6">
        <f>SUMIFS(EntPop!$J:$J,EntPop!$S:$S,D$5,EntPop!$A:$A,$C13)/1000</f>
        <v>454.09199999999998</v>
      </c>
      <c r="E13" s="6">
        <f>SUMIFS(EntPop!$J:$J,EntPop!$S:$S,E$5,EntPop!$A:$A,$C13)/1000</f>
        <v>511.44799999999998</v>
      </c>
      <c r="F13" s="6">
        <f>SUMIFS(EntPop!$J:$J,EntPop!$S:$S,F$5,EntPop!$A:$A,$C13)/1000</f>
        <v>553.89200000000005</v>
      </c>
      <c r="G13" s="6">
        <f>SUMIFS(EntPop!$J:$J,EntPop!$S:$S,G$5,EntPop!$A:$A,$C13)/1000</f>
        <v>960.505</v>
      </c>
      <c r="H13" s="6">
        <f>SUMIFS(EntPop!$J:$J,EntPop!$S:$S,H$5,EntPop!$A:$A,$C13)/1000</f>
        <v>894.32500000000005</v>
      </c>
      <c r="I13" s="5"/>
      <c r="J13" s="7">
        <f>SUMIFS(EntPorc!$J:$J,EntPorc!$P:$P,V$5,EntPorc!$A:$A,$C13)*100</f>
        <v>39.680939912796021</v>
      </c>
      <c r="K13" s="7">
        <f>SUMIFS(EntPorc!$J:$J,EntPorc!$P:$P,W$5,EntPorc!$A:$A,$C13)*100</f>
        <v>43.514156341552734</v>
      </c>
      <c r="L13" s="7">
        <f>SUMIFS(EntPorc!$J:$J,EntPorc!$P:$P,X$5,EntPorc!$A:$A,$C13)*100</f>
        <v>40.447551012039185</v>
      </c>
      <c r="M13" s="7">
        <f>SUMIFS(EntPorc!$J:$J,EntPorc!$P:$P,Y$5,EntPorc!$A:$A,$C13)*100</f>
        <v>51.66313648223877</v>
      </c>
      <c r="N13" s="7">
        <f>SUMIFS(EntPorc!$J:$J,EntPorc!$P:$P,Z$5,EntPorc!$A:$A,$C13)*100</f>
        <v>44.842100143432617</v>
      </c>
      <c r="O13" s="5"/>
      <c r="P13" s="6">
        <f>SUMIFS(RuralPop!$J:$J,RuralPop!$S:$S,P$5,RuralPop!$A:$A,$C13)/1000</f>
        <v>193.113</v>
      </c>
      <c r="Q13" s="6">
        <f>SUMIFS(RuralPop!$J:$J,RuralPop!$S:$S,Q$5,RuralPop!$A:$A,$C13)/1000</f>
        <v>242.648</v>
      </c>
      <c r="R13" s="6">
        <f>SUMIFS(RuralPop!$J:$J,RuralPop!$S:$S,R$5,RuralPop!$A:$A,$C13)/1000</f>
        <v>323.83499999999998</v>
      </c>
      <c r="S13" s="6">
        <f>SUMIFS(RuralPop!$J:$J,RuralPop!$S:$S,S$5,RuralPop!$A:$A,$C13)/1000</f>
        <v>583.65200000000004</v>
      </c>
      <c r="T13" s="6">
        <f>SUMIFS(RuralPop!$J:$J,RuralPop!$S:$S,T$5,RuralPop!$A:$A,$C13)/1000</f>
        <v>499.00400000000002</v>
      </c>
      <c r="U13" s="5"/>
      <c r="V13" s="7">
        <f>SUMIFS(RuralPorc!$J:$J,RuralPorc!$P:$P,V$5,RuralPorc!$A:$A,$C13)*100</f>
        <v>69.518619775772095</v>
      </c>
      <c r="W13" s="7">
        <f>SUMIFS(RuralPorc!$J:$J,RuralPorc!$P:$P,W$5,RuralPorc!$A:$A,$C13)*100</f>
        <v>73.740416765213013</v>
      </c>
      <c r="X13" s="7">
        <f>SUMIFS(RuralPorc!$J:$J,RuralPorc!$P:$P,X$5,RuralPorc!$A:$A,$C13)*100</f>
        <v>66.833353042602539</v>
      </c>
      <c r="Y13" s="7">
        <f>SUMIFS(RuralPorc!$J:$J,RuralPorc!$P:$P,Y$5,RuralPorc!$A:$A,$C13)*100</f>
        <v>73.424488306045532</v>
      </c>
      <c r="Z13" s="7">
        <f>SUMIFS(RuralPorc!$J:$J,RuralPorc!$P:$P,Z$5,RuralPorc!$A:$A,$C13)*100</f>
        <v>67.477470636367798</v>
      </c>
      <c r="AA13" s="9"/>
      <c r="AB13" s="6">
        <f>SUMIFS(UrbanPop!$J:$J,UrbanPop!$S:$S,AB$5,UrbanPop!$A:$A,$C13)/1000</f>
        <v>260.97899999999998</v>
      </c>
      <c r="AC13" s="6">
        <f>SUMIFS(UrbanPop!$J:$J,UrbanPop!$S:$S,AC$5,UrbanPop!$A:$A,$C13)/1000</f>
        <v>268.8</v>
      </c>
      <c r="AD13" s="6">
        <f>SUMIFS(UrbanPop!$J:$J,UrbanPop!$S:$S,AD$5,UrbanPop!$A:$A,$C13)/1000</f>
        <v>230.05699999999999</v>
      </c>
      <c r="AE13" s="6">
        <f>SUMIFS(UrbanPop!$J:$J,UrbanPop!$S:$S,AE$5,UrbanPop!$A:$A,$C13)/1000</f>
        <v>376.85300000000001</v>
      </c>
      <c r="AF13" s="6">
        <f>SUMIFS(UrbanPop!$J:$J,UrbanPop!$S:$S,AF$5,UrbanPop!$A:$A,$C13)/1000</f>
        <v>395.32100000000003</v>
      </c>
      <c r="AG13" s="5"/>
      <c r="AH13" s="7">
        <f>SUMIFS(UrbanPorc!$J:$J,UrbanPorc!$P:$P,AH$5,UrbanPorc!$A:$A,$C13)*100</f>
        <v>30.116251111030579</v>
      </c>
      <c r="AI13" s="7">
        <f>SUMIFS(UrbanPorc!$J:$J,UrbanPorc!$P:$P,AI$5,UrbanPorc!$A:$A,$C13)*100</f>
        <v>31.761673092842102</v>
      </c>
      <c r="AJ13" s="7">
        <f>SUMIFS(UrbanPorc!$J:$J,UrbanPorc!$P:$P,AJ$5,UrbanPorc!$A:$A,$C13)*100</f>
        <v>25.999048352241516</v>
      </c>
      <c r="AK13" s="7">
        <f>SUMIFS(UrbanPorc!$J:$J,UrbanPorc!$P:$P,AK$5,UrbanPorc!$A:$A,$C13)*100</f>
        <v>35.409596562385559</v>
      </c>
      <c r="AL13" s="7">
        <f>SUMIFS(UrbanPorc!$J:$J,UrbanPorc!$P:$P,AL$5,UrbanPorc!$A:$A,$C13)*100</f>
        <v>31.502819061279297</v>
      </c>
      <c r="AN13" s="6">
        <f>SUMIFS(SexoPop!$K:$K,SexoPop!$T:$T,AN$5,SexoPop!$A:$A,$C13,SexoPop!$B:$B,2)/1000</f>
        <v>229.40899999999999</v>
      </c>
      <c r="AO13" s="6">
        <f>SUMIFS(SexoPop!$K:$K,SexoPop!$T:$T,AO$5,SexoPop!$A:$A,$C13,SexoPop!$B:$B,2)/1000</f>
        <v>246.09100000000001</v>
      </c>
      <c r="AP13" s="6">
        <f>SUMIFS(SexoPop!$K:$K,SexoPop!$T:$T,AP$5,SexoPop!$A:$A,$C13,SexoPop!$B:$B,2)/1000</f>
        <v>264.44900000000001</v>
      </c>
      <c r="AQ13" s="6">
        <f>SUMIFS(SexoPop!$K:$K,SexoPop!$T:$T,AQ$5,SexoPop!$A:$A,$C13,SexoPop!$B:$B,2)/1000</f>
        <v>501.37099999999998</v>
      </c>
      <c r="AR13" s="6">
        <f>SUMIFS(SexoPop!$K:$K,SexoPop!$T:$T,AR$5,SexoPop!$A:$A,$C13,SexoPop!$B:$B,2)/1000</f>
        <v>432.17200000000003</v>
      </c>
      <c r="AS13" s="5"/>
      <c r="AT13" s="7">
        <f>SUMIFS(SexoPorc!$K:$K,SexoPorc!$Q:$Q,AT$5,SexoPorc!$A:$A,$C13,SexoPorc!$B:$B,2)*100</f>
        <v>39.264142513275146</v>
      </c>
      <c r="AU13" s="7">
        <f>SUMIFS(SexoPorc!$K:$K,SexoPorc!$Q:$Q,AU$5,SexoPorc!$A:$A,$C13,SexoPorc!$B:$B,2)*100</f>
        <v>42.178881168365479</v>
      </c>
      <c r="AV13" s="7">
        <f>SUMIFS(SexoPorc!$K:$K,SexoPorc!$Q:$Q,AV$5,SexoPorc!$A:$A,$C13,SexoPorc!$B:$B,2)*100</f>
        <v>37.772437930107117</v>
      </c>
      <c r="AW13" s="7">
        <f>SUMIFS(SexoPorc!$K:$K,SexoPorc!$Q:$Q,AW$5,SexoPorc!$A:$A,$C13,SexoPorc!$B:$B,2)*100</f>
        <v>51.04030966758728</v>
      </c>
      <c r="AX13" s="7">
        <f>SUMIFS(SexoPorc!$K:$K,SexoPorc!$Q:$Q,AX$5,SexoPorc!$A:$A,$C13,SexoPorc!$B:$B,2)*100</f>
        <v>43.045833706855774</v>
      </c>
      <c r="AY13" s="9"/>
      <c r="AZ13" s="6">
        <f>SUMIFS(SexoPop!$K:$K,SexoPop!$T:$T,AZ$5,SexoPop!$A:$A,$C13,SexoPop!$B:$B,1)/1000</f>
        <v>224.68299999999999</v>
      </c>
      <c r="BA13" s="6">
        <f>SUMIFS(SexoPop!$K:$K,SexoPop!$T:$T,BA$5,SexoPop!$A:$A,$C13,SexoPop!$B:$B,1)/1000</f>
        <v>265.35700000000003</v>
      </c>
      <c r="BB13" s="6">
        <f>SUMIFS(SexoPop!$K:$K,SexoPop!$T:$T,BB$5,SexoPop!$A:$A,$C13,SexoPop!$B:$B,1)/1000</f>
        <v>289.44299999999998</v>
      </c>
      <c r="BC13" s="6">
        <f>SUMIFS(SexoPop!$K:$K,SexoPop!$T:$T,BC$5,SexoPop!$A:$A,$C13,SexoPop!$B:$B,1)/1000</f>
        <v>459.13400000000001</v>
      </c>
      <c r="BD13" s="6">
        <f>SUMIFS(SexoPop!$K:$K,SexoPop!$T:$T,BD$5,SexoPop!$A:$A,$C13,SexoPop!$B:$B,1)/1000</f>
        <v>462.15300000000002</v>
      </c>
      <c r="BE13" s="5"/>
      <c r="BF13" s="7">
        <f>SUMIFS(SexoPorc!$K:$K,SexoPorc!$Q:$Q,BF$5,SexoPorc!$A:$A,$C13,SexoPorc!$B:$B,1)*100</f>
        <v>40.115731954574585</v>
      </c>
      <c r="BG13" s="7">
        <f>SUMIFS(SexoPorc!$K:$K,SexoPorc!$Q:$Q,BG$5,SexoPorc!$A:$A,$C13,SexoPorc!$B:$B,1)*100</f>
        <v>44.830331206321716</v>
      </c>
      <c r="BH13" s="7">
        <f>SUMIFS(SexoPorc!$K:$K,SexoPorc!$Q:$Q,BH$5,SexoPorc!$A:$A,$C13,SexoPorc!$B:$B,1)*100</f>
        <v>43.245822191238403</v>
      </c>
      <c r="BI13" s="7">
        <f>SUMIFS(SexoPorc!$K:$K,SexoPorc!$Q:$Q,BI$5,SexoPorc!$A:$A,$C13,SexoPorc!$B:$B,1)*100</f>
        <v>52.360856533050537</v>
      </c>
      <c r="BJ13" s="7">
        <f>SUMIFS(SexoPorc!$K:$K,SexoPorc!$Q:$Q,BJ$5,SexoPorc!$A:$A,$C13,SexoPorc!$B:$B,1)*100</f>
        <v>46.662983298301697</v>
      </c>
    </row>
    <row r="14" spans="3:62" x14ac:dyDescent="0.25">
      <c r="C14" s="5" t="s">
        <v>8</v>
      </c>
      <c r="D14" s="6">
        <f>SUMIFS(EntPop!$J:$J,EntPop!$S:$S,D$5,EntPop!$A:$A,$C14)/1000</f>
        <v>560.04600000000005</v>
      </c>
      <c r="E14" s="6">
        <f>SUMIFS(EntPop!$J:$J,EntPop!$S:$S,E$5,EntPop!$A:$A,$C14)/1000</f>
        <v>650.49</v>
      </c>
      <c r="F14" s="6">
        <f>SUMIFS(EntPop!$J:$J,EntPop!$S:$S,F$5,EntPop!$A:$A,$C14)/1000</f>
        <v>585.20899999999995</v>
      </c>
      <c r="G14" s="6">
        <f>SUMIFS(EntPop!$J:$J,EntPop!$S:$S,G$5,EntPop!$A:$A,$C14)/1000</f>
        <v>741.12099999999998</v>
      </c>
      <c r="H14" s="6">
        <f>SUMIFS(EntPop!$J:$J,EntPop!$S:$S,H$5,EntPop!$A:$A,$C14)/1000</f>
        <v>746.76300000000003</v>
      </c>
      <c r="I14" s="5"/>
      <c r="J14" s="7">
        <f>SUMIFS(EntPorc!$J:$J,EntPorc!$P:$P,V$5,EntPorc!$A:$A,$C14)*100</f>
        <v>22.475135326385498</v>
      </c>
      <c r="K14" s="7">
        <f>SUMIFS(EntPorc!$J:$J,EntPorc!$P:$P,W$5,EntPorc!$A:$A,$C14)*100</f>
        <v>24.084354937076569</v>
      </c>
      <c r="L14" s="7">
        <f>SUMIFS(EntPorc!$J:$J,EntPorc!$P:$P,X$5,EntPorc!$A:$A,$C14)*100</f>
        <v>20.814594626426697</v>
      </c>
      <c r="M14" s="7">
        <f>SUMIFS(EntPorc!$J:$J,EntPorc!$P:$P,Y$5,EntPorc!$A:$A,$C14)*100</f>
        <v>23.614197969436646</v>
      </c>
      <c r="N14" s="7">
        <f>SUMIFS(EntPorc!$J:$J,EntPorc!$P:$P,Z$5,EntPorc!$A:$A,$C14)*100</f>
        <v>22.637619078159332</v>
      </c>
      <c r="O14" s="5"/>
      <c r="P14" s="6">
        <f>SUMIFS(RuralPop!$J:$J,RuralPop!$S:$S,P$5,RuralPop!$A:$A,$C14)/1000</f>
        <v>183.15899999999999</v>
      </c>
      <c r="Q14" s="6">
        <f>SUMIFS(RuralPop!$J:$J,RuralPop!$S:$S,Q$5,RuralPop!$A:$A,$C14)/1000</f>
        <v>183.03299999999999</v>
      </c>
      <c r="R14" s="6">
        <f>SUMIFS(RuralPop!$J:$J,RuralPop!$S:$S,R$5,RuralPop!$A:$A,$C14)/1000</f>
        <v>185.74799999999999</v>
      </c>
      <c r="S14" s="6">
        <f>SUMIFS(RuralPop!$J:$J,RuralPop!$S:$S,S$5,RuralPop!$A:$A,$C14)/1000</f>
        <v>189.578</v>
      </c>
      <c r="T14" s="6">
        <f>SUMIFS(RuralPop!$J:$J,RuralPop!$S:$S,T$5,RuralPop!$A:$A,$C14)/1000</f>
        <v>166.98699999999999</v>
      </c>
      <c r="U14" s="5"/>
      <c r="V14" s="7">
        <f>SUMIFS(RuralPorc!$J:$J,RuralPorc!$P:$P,V$5,RuralPorc!$A:$A,$C14)*100</f>
        <v>56.795775890350342</v>
      </c>
      <c r="W14" s="7">
        <f>SUMIFS(RuralPorc!$J:$J,RuralPorc!$P:$P,W$5,RuralPorc!$A:$A,$C14)*100</f>
        <v>56.879639625549316</v>
      </c>
      <c r="X14" s="7">
        <f>SUMIFS(RuralPorc!$J:$J,RuralPorc!$P:$P,X$5,RuralPorc!$A:$A,$C14)*100</f>
        <v>52.881240844726563</v>
      </c>
      <c r="Y14" s="7">
        <f>SUMIFS(RuralPorc!$J:$J,RuralPorc!$P:$P,Y$5,RuralPorc!$A:$A,$C14)*100</f>
        <v>50.563842058181763</v>
      </c>
      <c r="Z14" s="7">
        <f>SUMIFS(RuralPorc!$J:$J,RuralPorc!$P:$P,Z$5,RuralPorc!$A:$A,$C14)*100</f>
        <v>52.492320537567139</v>
      </c>
      <c r="AA14" s="9"/>
      <c r="AB14" s="6">
        <f>SUMIFS(UrbanPop!$J:$J,UrbanPop!$S:$S,AB$5,UrbanPop!$A:$A,$C14)/1000</f>
        <v>376.887</v>
      </c>
      <c r="AC14" s="6">
        <f>SUMIFS(UrbanPop!$J:$J,UrbanPop!$S:$S,AC$5,UrbanPop!$A:$A,$C14)/1000</f>
        <v>467.45699999999999</v>
      </c>
      <c r="AD14" s="6">
        <f>SUMIFS(UrbanPop!$J:$J,UrbanPop!$S:$S,AD$5,UrbanPop!$A:$A,$C14)/1000</f>
        <v>399.46100000000001</v>
      </c>
      <c r="AE14" s="6">
        <f>SUMIFS(UrbanPop!$J:$J,UrbanPop!$S:$S,AE$5,UrbanPop!$A:$A,$C14)/1000</f>
        <v>551.54300000000001</v>
      </c>
      <c r="AF14" s="6">
        <f>SUMIFS(UrbanPop!$J:$J,UrbanPop!$S:$S,AF$5,UrbanPop!$A:$A,$C14)/1000</f>
        <v>579.77599999999995</v>
      </c>
      <c r="AG14" s="5"/>
      <c r="AH14" s="7">
        <f>SUMIFS(UrbanPorc!$J:$J,UrbanPorc!$P:$P,AH$5,UrbanPorc!$A:$A,$C14)*100</f>
        <v>17.373187839984894</v>
      </c>
      <c r="AI14" s="7">
        <f>SUMIFS(UrbanPorc!$J:$J,UrbanPorc!$P:$P,AI$5,UrbanPorc!$A:$A,$C14)*100</f>
        <v>19.648545980453491</v>
      </c>
      <c r="AJ14" s="7">
        <f>SUMIFS(UrbanPorc!$J:$J,UrbanPorc!$P:$P,AJ$5,UrbanPorc!$A:$A,$C14)*100</f>
        <v>16.236424446105957</v>
      </c>
      <c r="AK14" s="7">
        <f>SUMIFS(UrbanPorc!$J:$J,UrbanPorc!$P:$P,AK$5,UrbanPorc!$A:$A,$C14)*100</f>
        <v>19.957937300205231</v>
      </c>
      <c r="AL14" s="7">
        <f>SUMIFS(UrbanPorc!$J:$J,UrbanPorc!$P:$P,AL$5,UrbanPorc!$A:$A,$C14)*100</f>
        <v>19.451308250427246</v>
      </c>
      <c r="AN14" s="6">
        <f>SUMIFS(SexoPop!$K:$K,SexoPop!$T:$T,AN$5,SexoPop!$A:$A,$C14,SexoPop!$B:$B,2)/1000</f>
        <v>262.70299999999997</v>
      </c>
      <c r="AO14" s="6">
        <f>SUMIFS(SexoPop!$K:$K,SexoPop!$T:$T,AO$5,SexoPop!$A:$A,$C14,SexoPop!$B:$B,2)/1000</f>
        <v>309.75799999999998</v>
      </c>
      <c r="AP14" s="6">
        <f>SUMIFS(SexoPop!$K:$K,SexoPop!$T:$T,AP$5,SexoPop!$A:$A,$C14,SexoPop!$B:$B,2)/1000</f>
        <v>273.98399999999998</v>
      </c>
      <c r="AQ14" s="6">
        <f>SUMIFS(SexoPop!$K:$K,SexoPop!$T:$T,AQ$5,SexoPop!$A:$A,$C14,SexoPop!$B:$B,2)/1000</f>
        <v>344.44799999999998</v>
      </c>
      <c r="AR14" s="6">
        <f>SUMIFS(SexoPop!$K:$K,SexoPop!$T:$T,AR$5,SexoPop!$A:$A,$C14,SexoPop!$B:$B,2)/1000</f>
        <v>353.24200000000002</v>
      </c>
      <c r="AS14" s="5"/>
      <c r="AT14" s="7">
        <f>SUMIFS(SexoPorc!$K:$K,SexoPorc!$Q:$Q,AT$5,SexoPorc!$A:$A,$C14,SexoPorc!$B:$B,2)*100</f>
        <v>20.842909812927246</v>
      </c>
      <c r="AU14" s="7">
        <f>SUMIFS(SexoPorc!$K:$K,SexoPorc!$Q:$Q,AU$5,SexoPorc!$A:$A,$C14,SexoPorc!$B:$B,2)*100</f>
        <v>22.543922066688538</v>
      </c>
      <c r="AV14" s="7">
        <f>SUMIFS(SexoPorc!$K:$K,SexoPorc!$Q:$Q,AV$5,SexoPorc!$A:$A,$C14,SexoPorc!$B:$B,2)*100</f>
        <v>19.113874435424805</v>
      </c>
      <c r="AW14" s="7">
        <f>SUMIFS(SexoPorc!$K:$K,SexoPorc!$Q:$Q,AW$5,SexoPorc!$A:$A,$C14,SexoPorc!$B:$B,2)*100</f>
        <v>21.356481313705444</v>
      </c>
      <c r="AX14" s="7">
        <f>SUMIFS(SexoPorc!$K:$K,SexoPorc!$Q:$Q,AX$5,SexoPorc!$A:$A,$C14,SexoPorc!$B:$B,2)*100</f>
        <v>21.226470172405243</v>
      </c>
      <c r="AY14" s="9"/>
      <c r="AZ14" s="6">
        <f>SUMIFS(SexoPop!$K:$K,SexoPop!$T:$T,AZ$5,SexoPop!$A:$A,$C14,SexoPop!$B:$B,1)/1000</f>
        <v>297.34300000000002</v>
      </c>
      <c r="BA14" s="6">
        <f>SUMIFS(SexoPop!$K:$K,SexoPop!$T:$T,BA$5,SexoPop!$A:$A,$C14,SexoPop!$B:$B,1)/1000</f>
        <v>340.73200000000003</v>
      </c>
      <c r="BB14" s="6">
        <f>SUMIFS(SexoPop!$K:$K,SexoPop!$T:$T,BB$5,SexoPop!$A:$A,$C14,SexoPop!$B:$B,1)/1000</f>
        <v>311.22500000000002</v>
      </c>
      <c r="BC14" s="6">
        <f>SUMIFS(SexoPop!$K:$K,SexoPop!$T:$T,BC$5,SexoPop!$A:$A,$C14,SexoPop!$B:$B,1)/1000</f>
        <v>396.673</v>
      </c>
      <c r="BD14" s="6">
        <f>SUMIFS(SexoPop!$K:$K,SexoPop!$T:$T,BD$5,SexoPop!$A:$A,$C14,SexoPop!$B:$B,1)/1000</f>
        <v>393.52100000000002</v>
      </c>
      <c r="BE14" s="5"/>
      <c r="BF14" s="7">
        <f>SUMIFS(SexoPorc!$K:$K,SexoPorc!$Q:$Q,BF$5,SexoPorc!$A:$A,$C14,SexoPorc!$B:$B,1)*100</f>
        <v>24.145723879337311</v>
      </c>
      <c r="BG14" s="7">
        <f>SUMIFS(SexoPorc!$K:$K,SexoPorc!$Q:$Q,BG$5,SexoPorc!$A:$A,$C14,SexoPorc!$B:$B,1)*100</f>
        <v>25.679534673690796</v>
      </c>
      <c r="BH14" s="7">
        <f>SUMIFS(SexoPorc!$K:$K,SexoPorc!$Q:$Q,BH$5,SexoPorc!$A:$A,$C14,SexoPorc!$B:$B,1)*100</f>
        <v>22.583596408367157</v>
      </c>
      <c r="BI14" s="7">
        <f>SUMIFS(SexoPorc!$K:$K,SexoPorc!$Q:$Q,BI$5,SexoPorc!$A:$A,$C14,SexoPorc!$B:$B,1)*100</f>
        <v>26.001030206680298</v>
      </c>
      <c r="BJ14" s="7">
        <f>SUMIFS(SexoPorc!$K:$K,SexoPorc!$Q:$Q,BJ$5,SexoPorc!$A:$A,$C14,SexoPorc!$B:$B,1)*100</f>
        <v>24.07427579164505</v>
      </c>
    </row>
    <row r="15" spans="3:62" x14ac:dyDescent="0.25">
      <c r="C15" s="5" t="s">
        <v>9</v>
      </c>
      <c r="D15" s="6">
        <f>SUMIFS(EntPop!$J:$J,EntPop!$S:$S,D$5,EntPop!$A:$A,$C15)/1000</f>
        <v>1926.731</v>
      </c>
      <c r="E15" s="6">
        <f>SUMIFS(EntPop!$J:$J,EntPop!$S:$S,E$5,EntPop!$A:$A,$C15)/1000</f>
        <v>1738.027</v>
      </c>
      <c r="F15" s="6">
        <f>SUMIFS(EntPop!$J:$J,EntPop!$S:$S,F$5,EntPop!$A:$A,$C15)/1000</f>
        <v>1424.8520000000001</v>
      </c>
      <c r="G15" s="6">
        <f>SUMIFS(EntPop!$J:$J,EntPop!$S:$S,G$5,EntPop!$A:$A,$C15)/1000</f>
        <v>1865.799</v>
      </c>
      <c r="H15" s="6">
        <f>SUMIFS(EntPop!$J:$J,EntPop!$S:$S,H$5,EntPop!$A:$A,$C15)/1000</f>
        <v>1995.828</v>
      </c>
      <c r="I15" s="5"/>
      <c r="J15" s="7">
        <f>SUMIFS(EntPorc!$J:$J,EntPorc!$P:$P,V$5,EntPorc!$A:$A,$C15)*100</f>
        <v>28.797352313995361</v>
      </c>
      <c r="K15" s="7">
        <f>SUMIFS(EntPorc!$J:$J,EntPorc!$P:$P,W$5,EntPorc!$A:$A,$C15)*100</f>
        <v>26.986554265022278</v>
      </c>
      <c r="L15" s="7">
        <f>SUMIFS(EntPorc!$J:$J,EntPorc!$P:$P,X$5,EntPorc!$A:$A,$C15)*100</f>
        <v>22.905342280864716</v>
      </c>
      <c r="M15" s="7">
        <f>SUMIFS(EntPorc!$J:$J,EntPorc!$P:$P,Y$5,EntPorc!$A:$A,$C15)*100</f>
        <v>26.37380063533783</v>
      </c>
      <c r="N15" s="7">
        <f>SUMIFS(EntPorc!$J:$J,EntPorc!$P:$P,Z$5,EntPorc!$A:$A,$C15)*100</f>
        <v>26.603764295578003</v>
      </c>
      <c r="O15" s="5"/>
      <c r="P15" s="6">
        <f>SUMIFS(RuralPop!$J:$J,RuralPop!$S:$S,P$5,RuralPop!$A:$A,$C15)/1000</f>
        <v>13.09</v>
      </c>
      <c r="Q15" s="6">
        <f>SUMIFS(RuralPop!$J:$J,RuralPop!$S:$S,Q$5,RuralPop!$A:$A,$C15)/1000</f>
        <v>21.471</v>
      </c>
      <c r="R15" s="6">
        <f>SUMIFS(RuralPop!$J:$J,RuralPop!$S:$S,R$5,RuralPop!$A:$A,$C15)/1000</f>
        <v>11.298</v>
      </c>
      <c r="S15" s="6">
        <f>SUMIFS(RuralPop!$J:$J,RuralPop!$S:$S,S$5,RuralPop!$A:$A,$C15)/1000</f>
        <v>25.666</v>
      </c>
      <c r="T15" s="6">
        <f>SUMIFS(RuralPop!$J:$J,RuralPop!$S:$S,T$5,RuralPop!$A:$A,$C15)/1000</f>
        <v>26.686</v>
      </c>
      <c r="U15" s="5"/>
      <c r="V15" s="7">
        <f>SUMIFS(RuralPorc!$J:$J,RuralPorc!$P:$P,V$5,RuralPorc!$A:$A,$C15)*100</f>
        <v>60.912054777145386</v>
      </c>
      <c r="W15" s="7">
        <f>SUMIFS(RuralPorc!$J:$J,RuralPorc!$P:$P,W$5,RuralPorc!$A:$A,$C15)*100</f>
        <v>51.182359457015991</v>
      </c>
      <c r="X15" s="7">
        <f>SUMIFS(RuralPorc!$J:$J,RuralPorc!$P:$P,X$5,RuralPorc!$A:$A,$C15)*100</f>
        <v>52.081316709518433</v>
      </c>
      <c r="Y15" s="7">
        <f>SUMIFS(RuralPorc!$J:$J,RuralPorc!$P:$P,Y$5,RuralPorc!$A:$A,$C15)*100</f>
        <v>59.720313549041748</v>
      </c>
      <c r="Z15" s="7">
        <f>SUMIFS(RuralPorc!$J:$J,RuralPorc!$P:$P,Z$5,RuralPorc!$A:$A,$C15)*100</f>
        <v>54.764103889465332</v>
      </c>
      <c r="AA15" s="9"/>
      <c r="AB15" s="6">
        <f>SUMIFS(UrbanPop!$J:$J,UrbanPop!$S:$S,AB$5,UrbanPop!$A:$A,$C15)/1000</f>
        <v>1913.6410000000001</v>
      </c>
      <c r="AC15" s="6">
        <f>SUMIFS(UrbanPop!$J:$J,UrbanPop!$S:$S,AC$5,UrbanPop!$A:$A,$C15)/1000</f>
        <v>1716.556</v>
      </c>
      <c r="AD15" s="6">
        <f>SUMIFS(UrbanPop!$J:$J,UrbanPop!$S:$S,AD$5,UrbanPop!$A:$A,$C15)/1000</f>
        <v>1413.5540000000001</v>
      </c>
      <c r="AE15" s="6">
        <f>SUMIFS(UrbanPop!$J:$J,UrbanPop!$S:$S,AE$5,UrbanPop!$A:$A,$C15)/1000</f>
        <v>1840.133</v>
      </c>
      <c r="AF15" s="6">
        <f>SUMIFS(UrbanPop!$J:$J,UrbanPop!$S:$S,AF$5,UrbanPop!$A:$A,$C15)/1000</f>
        <v>1969.1420000000001</v>
      </c>
      <c r="AG15" s="5"/>
      <c r="AH15" s="7">
        <f>SUMIFS(UrbanPorc!$J:$J,UrbanPorc!$P:$P,AH$5,UrbanPorc!$A:$A,$C15)*100</f>
        <v>28.693869709968567</v>
      </c>
      <c r="AI15" s="7">
        <f>SUMIFS(UrbanPorc!$J:$J,UrbanPorc!$P:$P,AI$5,UrbanPorc!$A:$A,$C15)*100</f>
        <v>26.827919483184814</v>
      </c>
      <c r="AJ15" s="7">
        <f>SUMIFS(UrbanPorc!$J:$J,UrbanPorc!$P:$P,AJ$5,UrbanPorc!$A:$A,$C15)*100</f>
        <v>22.803241014480591</v>
      </c>
      <c r="AK15" s="7">
        <f>SUMIFS(UrbanPorc!$J:$J,UrbanPorc!$P:$P,AK$5,UrbanPorc!$A:$A,$C15)*100</f>
        <v>26.169982552528381</v>
      </c>
      <c r="AL15" s="7">
        <f>SUMIFS(UrbanPorc!$J:$J,UrbanPorc!$P:$P,AL$5,UrbanPorc!$A:$A,$C15)*100</f>
        <v>26.419654488563538</v>
      </c>
      <c r="AN15" s="6">
        <f>SUMIFS(SexoPop!$K:$K,SexoPop!$T:$T,AN$5,SexoPop!$A:$A,$C15,SexoPop!$B:$B,2)/1000</f>
        <v>979.86199999999997</v>
      </c>
      <c r="AO15" s="6">
        <f>SUMIFS(SexoPop!$K:$K,SexoPop!$T:$T,AO$5,SexoPop!$A:$A,$C15,SexoPop!$B:$B,2)/1000</f>
        <v>817.27300000000002</v>
      </c>
      <c r="AP15" s="6">
        <f>SUMIFS(SexoPop!$K:$K,SexoPop!$T:$T,AP$5,SexoPop!$A:$A,$C15,SexoPop!$B:$B,2)/1000</f>
        <v>695.48599999999999</v>
      </c>
      <c r="AQ15" s="6">
        <f>SUMIFS(SexoPop!$K:$K,SexoPop!$T:$T,AQ$5,SexoPop!$A:$A,$C15,SexoPop!$B:$B,2)/1000</f>
        <v>899.20399999999995</v>
      </c>
      <c r="AR15" s="6">
        <f>SUMIFS(SexoPop!$K:$K,SexoPop!$T:$T,AR$5,SexoPop!$A:$A,$C15,SexoPop!$B:$B,2)/1000</f>
        <v>983.947</v>
      </c>
      <c r="AS15" s="5"/>
      <c r="AT15" s="7">
        <f>SUMIFS(SexoPorc!$K:$K,SexoPorc!$Q:$Q,AT$5,SexoPorc!$A:$A,$C15,SexoPorc!$B:$B,2)*100</f>
        <v>27.359282970428467</v>
      </c>
      <c r="AU15" s="7">
        <f>SUMIFS(SexoPorc!$K:$K,SexoPorc!$Q:$Q,AU$5,SexoPorc!$A:$A,$C15,SexoPorc!$B:$B,2)*100</f>
        <v>24.570158123970032</v>
      </c>
      <c r="AV15" s="7">
        <f>SUMIFS(SexoPorc!$K:$K,SexoPorc!$Q:$Q,AV$5,SexoPorc!$A:$A,$C15,SexoPorc!$B:$B,2)*100</f>
        <v>21.264171600341797</v>
      </c>
      <c r="AW15" s="7">
        <f>SUMIFS(SexoPorc!$K:$K,SexoPorc!$Q:$Q,AW$5,SexoPorc!$A:$A,$C15,SexoPorc!$B:$B,2)*100</f>
        <v>23.621353507041931</v>
      </c>
      <c r="AX15" s="7">
        <f>SUMIFS(SexoPorc!$K:$K,SexoPorc!$Q:$Q,AX$5,SexoPorc!$A:$A,$C15,SexoPorc!$B:$B,2)*100</f>
        <v>24.548210203647614</v>
      </c>
      <c r="AY15" s="9"/>
      <c r="AZ15" s="6">
        <f>SUMIFS(SexoPop!$K:$K,SexoPop!$T:$T,AZ$5,SexoPop!$A:$A,$C15,SexoPop!$B:$B,1)/1000</f>
        <v>946.86900000000003</v>
      </c>
      <c r="BA15" s="6">
        <f>SUMIFS(SexoPop!$K:$K,SexoPop!$T:$T,BA$5,SexoPop!$A:$A,$C15,SexoPop!$B:$B,1)/1000</f>
        <v>920.75400000000002</v>
      </c>
      <c r="BB15" s="6">
        <f>SUMIFS(SexoPop!$K:$K,SexoPop!$T:$T,BB$5,SexoPop!$A:$A,$C15,SexoPop!$B:$B,1)/1000</f>
        <v>729.36599999999999</v>
      </c>
      <c r="BC15" s="6">
        <f>SUMIFS(SexoPop!$K:$K,SexoPop!$T:$T,BC$5,SexoPop!$A:$A,$C15,SexoPop!$B:$B,1)/1000</f>
        <v>966.59500000000003</v>
      </c>
      <c r="BD15" s="6">
        <f>SUMIFS(SexoPop!$K:$K,SexoPop!$T:$T,BD$5,SexoPop!$A:$A,$C15,SexoPop!$B:$B,1)/1000</f>
        <v>1011.881</v>
      </c>
      <c r="BE15" s="5"/>
      <c r="BF15" s="7">
        <f>SUMIFS(SexoPorc!$K:$K,SexoPorc!$Q:$Q,BF$5,SexoPorc!$A:$A,$C15,SexoPorc!$B:$B,1)*100</f>
        <v>30.453860759735107</v>
      </c>
      <c r="BG15" s="7">
        <f>SUMIFS(SexoPorc!$K:$K,SexoPorc!$Q:$Q,BG$5,SexoPorc!$A:$A,$C15,SexoPorc!$B:$B,1)*100</f>
        <v>29.567629098892212</v>
      </c>
      <c r="BH15" s="7">
        <f>SUMIFS(SexoPorc!$K:$K,SexoPorc!$Q:$Q,BH$5,SexoPorc!$A:$A,$C15,SexoPorc!$B:$B,1)*100</f>
        <v>24.724975228309631</v>
      </c>
      <c r="BI15" s="7">
        <f>SUMIFS(SexoPorc!$K:$K,SexoPorc!$Q:$Q,BI$5,SexoPorc!$A:$A,$C15,SexoPorc!$B:$B,1)*100</f>
        <v>29.580295085906982</v>
      </c>
      <c r="BJ15" s="7">
        <f>SUMIFS(SexoPorc!$K:$K,SexoPorc!$Q:$Q,BJ$5,SexoPorc!$A:$A,$C15,SexoPorc!$B:$B,1)*100</f>
        <v>28.961959481239319</v>
      </c>
    </row>
    <row r="16" spans="3:62" x14ac:dyDescent="0.25">
      <c r="C16" s="5" t="s">
        <v>10</v>
      </c>
      <c r="D16" s="6">
        <f>SUMIFS(EntPop!$J:$J,EntPop!$S:$S,D$5,EntPop!$A:$A,$C16)/1000</f>
        <v>322.84300000000002</v>
      </c>
      <c r="E16" s="6">
        <f>SUMIFS(EntPop!$J:$J,EntPop!$S:$S,E$5,EntPop!$A:$A,$C16)/1000</f>
        <v>288.601</v>
      </c>
      <c r="F16" s="6">
        <f>SUMIFS(EntPop!$J:$J,EntPop!$S:$S,F$5,EntPop!$A:$A,$C16)/1000</f>
        <v>286.37700000000001</v>
      </c>
      <c r="G16" s="6">
        <f>SUMIFS(EntPop!$J:$J,EntPop!$S:$S,G$5,EntPop!$A:$A,$C16)/1000</f>
        <v>361.58100000000002</v>
      </c>
      <c r="H16" s="6">
        <f>SUMIFS(EntPop!$J:$J,EntPop!$S:$S,H$5,EntPop!$A:$A,$C16)/1000</f>
        <v>380.64299999999997</v>
      </c>
      <c r="I16" s="5"/>
      <c r="J16" s="7">
        <f>SUMIFS(EntPorc!$J:$J,EntPorc!$P:$P,V$5,EntPorc!$A:$A,$C16)*100</f>
        <v>29.368585348129272</v>
      </c>
      <c r="K16" s="7">
        <f>SUMIFS(EntPorc!$J:$J,EntPorc!$P:$P,W$5,EntPorc!$A:$A,$C16)*100</f>
        <v>26.331079006195068</v>
      </c>
      <c r="L16" s="7">
        <f>SUMIFS(EntPorc!$J:$J,EntPorc!$P:$P,X$5,EntPorc!$A:$A,$C16)*100</f>
        <v>25.258225202560425</v>
      </c>
      <c r="M16" s="7">
        <f>SUMIFS(EntPorc!$J:$J,EntPorc!$P:$P,Y$5,EntPorc!$A:$A,$C16)*100</f>
        <v>29.459077119827271</v>
      </c>
      <c r="N16" s="7">
        <f>SUMIFS(EntPorc!$J:$J,EntPorc!$P:$P,Z$5,EntPorc!$A:$A,$C16)*100</f>
        <v>27.822056412696838</v>
      </c>
      <c r="O16" s="5"/>
      <c r="P16" s="6">
        <f>SUMIFS(RuralPop!$J:$J,RuralPop!$S:$S,P$5,RuralPop!$A:$A,$C16)/1000</f>
        <v>173.096</v>
      </c>
      <c r="Q16" s="6">
        <f>SUMIFS(RuralPop!$J:$J,RuralPop!$S:$S,Q$5,RuralPop!$A:$A,$C16)/1000</f>
        <v>144.73500000000001</v>
      </c>
      <c r="R16" s="6">
        <f>SUMIFS(RuralPop!$J:$J,RuralPop!$S:$S,R$5,RuralPop!$A:$A,$C16)/1000</f>
        <v>131.27500000000001</v>
      </c>
      <c r="S16" s="6">
        <f>SUMIFS(RuralPop!$J:$J,RuralPop!$S:$S,S$5,RuralPop!$A:$A,$C16)/1000</f>
        <v>155.262</v>
      </c>
      <c r="T16" s="6">
        <f>SUMIFS(RuralPop!$J:$J,RuralPop!$S:$S,T$5,RuralPop!$A:$A,$C16)/1000</f>
        <v>161.14400000000001</v>
      </c>
      <c r="U16" s="5"/>
      <c r="V16" s="7">
        <f>SUMIFS(RuralPorc!$J:$J,RuralPorc!$P:$P,V$5,RuralPorc!$A:$A,$C16)*100</f>
        <v>54.170709848403931</v>
      </c>
      <c r="W16" s="7">
        <f>SUMIFS(RuralPorc!$J:$J,RuralPorc!$P:$P,W$5,RuralPorc!$A:$A,$C16)*100</f>
        <v>48.507589101791382</v>
      </c>
      <c r="X16" s="7">
        <f>SUMIFS(RuralPorc!$J:$J,RuralPorc!$P:$P,X$5,RuralPorc!$A:$A,$C16)*100</f>
        <v>42.803668975830078</v>
      </c>
      <c r="Y16" s="7">
        <f>SUMIFS(RuralPorc!$J:$J,RuralPorc!$P:$P,Y$5,RuralPorc!$A:$A,$C16)*100</f>
        <v>47.014042735099792</v>
      </c>
      <c r="Z16" s="7">
        <f>SUMIFS(RuralPorc!$J:$J,RuralPorc!$P:$P,Z$5,RuralPorc!$A:$A,$C16)*100</f>
        <v>49.566450715065002</v>
      </c>
      <c r="AA16" s="9"/>
      <c r="AB16" s="6">
        <f>SUMIFS(UrbanPop!$J:$J,UrbanPop!$S:$S,AB$5,UrbanPop!$A:$A,$C16)/1000</f>
        <v>149.74700000000001</v>
      </c>
      <c r="AC16" s="6">
        <f>SUMIFS(UrbanPop!$J:$J,UrbanPop!$S:$S,AC$5,UrbanPop!$A:$A,$C16)/1000</f>
        <v>143.86600000000001</v>
      </c>
      <c r="AD16" s="6">
        <f>SUMIFS(UrbanPop!$J:$J,UrbanPop!$S:$S,AD$5,UrbanPop!$A:$A,$C16)/1000</f>
        <v>155.102</v>
      </c>
      <c r="AE16" s="6">
        <f>SUMIFS(UrbanPop!$J:$J,UrbanPop!$S:$S,AE$5,UrbanPop!$A:$A,$C16)/1000</f>
        <v>206.31899999999999</v>
      </c>
      <c r="AF16" s="6">
        <f>SUMIFS(UrbanPop!$J:$J,UrbanPop!$S:$S,AF$5,UrbanPop!$A:$A,$C16)/1000</f>
        <v>219.499</v>
      </c>
      <c r="AG16" s="5"/>
      <c r="AH16" s="7">
        <f>SUMIFS(UrbanPorc!$J:$J,UrbanPorc!$P:$P,AH$5,UrbanPorc!$A:$A,$C16)*100</f>
        <v>19.204685091972351</v>
      </c>
      <c r="AI16" s="7">
        <f>SUMIFS(UrbanPorc!$J:$J,UrbanPorc!$P:$P,AI$5,UrbanPorc!$A:$A,$C16)*100</f>
        <v>18.035756051540375</v>
      </c>
      <c r="AJ16" s="7">
        <f>SUMIFS(UrbanPorc!$J:$J,UrbanPorc!$P:$P,AJ$5,UrbanPorc!$A:$A,$C16)*100</f>
        <v>18.752372264862061</v>
      </c>
      <c r="AK16" s="7">
        <f>SUMIFS(UrbanPorc!$J:$J,UrbanPorc!$P:$P,AK$5,UrbanPorc!$A:$A,$C16)*100</f>
        <v>22.99702912569046</v>
      </c>
      <c r="AL16" s="7">
        <f>SUMIFS(UrbanPorc!$J:$J,UrbanPorc!$P:$P,AL$5,UrbanPorc!$A:$A,$C16)*100</f>
        <v>21.044421195983887</v>
      </c>
      <c r="AN16" s="6">
        <f>SUMIFS(SexoPop!$K:$K,SexoPop!$T:$T,AN$5,SexoPop!$A:$A,$C16,SexoPop!$B:$B,2)/1000</f>
        <v>161.136</v>
      </c>
      <c r="AO16" s="6">
        <f>SUMIFS(SexoPop!$K:$K,SexoPop!$T:$T,AO$5,SexoPop!$A:$A,$C16,SexoPop!$B:$B,2)/1000</f>
        <v>142.68299999999999</v>
      </c>
      <c r="AP16" s="6">
        <f>SUMIFS(SexoPop!$K:$K,SexoPop!$T:$T,AP$5,SexoPop!$A:$A,$C16,SexoPop!$B:$B,2)/1000</f>
        <v>136.37899999999999</v>
      </c>
      <c r="AQ16" s="6">
        <f>SUMIFS(SexoPop!$K:$K,SexoPop!$T:$T,AQ$5,SexoPop!$A:$A,$C16,SexoPop!$B:$B,2)/1000</f>
        <v>179.61</v>
      </c>
      <c r="AR16" s="6">
        <f>SUMIFS(SexoPop!$K:$K,SexoPop!$T:$T,AR$5,SexoPop!$A:$A,$C16,SexoPop!$B:$B,2)/1000</f>
        <v>180.22499999999999</v>
      </c>
      <c r="AS16" s="5"/>
      <c r="AT16" s="7">
        <f>SUMIFS(SexoPorc!$K:$K,SexoPorc!$Q:$Q,AT$5,SexoPorc!$A:$A,$C16,SexoPorc!$B:$B,2)*100</f>
        <v>28.594344854354858</v>
      </c>
      <c r="AU16" s="7">
        <f>SUMIFS(SexoPorc!$K:$K,SexoPorc!$Q:$Q,AU$5,SexoPorc!$A:$A,$C16,SexoPorc!$B:$B,2)*100</f>
        <v>25.173872709274292</v>
      </c>
      <c r="AV16" s="7">
        <f>SUMIFS(SexoPorc!$K:$K,SexoPorc!$Q:$Q,AV$5,SexoPorc!$A:$A,$C16,SexoPorc!$B:$B,2)*100</f>
        <v>23.403704166412354</v>
      </c>
      <c r="AW16" s="7">
        <f>SUMIFS(SexoPorc!$K:$K,SexoPorc!$Q:$Q,AW$5,SexoPorc!$A:$A,$C16,SexoPorc!$B:$B,2)*100</f>
        <v>28.023689985275269</v>
      </c>
      <c r="AX16" s="7">
        <f>SUMIFS(SexoPorc!$K:$K,SexoPorc!$Q:$Q,AX$5,SexoPorc!$A:$A,$C16,SexoPorc!$B:$B,2)*100</f>
        <v>25.796696543693542</v>
      </c>
      <c r="AY16" s="9"/>
      <c r="AZ16" s="6">
        <f>SUMIFS(SexoPop!$K:$K,SexoPop!$T:$T,AZ$5,SexoPop!$A:$A,$C16,SexoPop!$B:$B,1)/1000</f>
        <v>161.70699999999999</v>
      </c>
      <c r="BA16" s="6">
        <f>SUMIFS(SexoPop!$K:$K,SexoPop!$T:$T,BA$5,SexoPop!$A:$A,$C16,SexoPop!$B:$B,1)/1000</f>
        <v>145.91800000000001</v>
      </c>
      <c r="BB16" s="6">
        <f>SUMIFS(SexoPop!$K:$K,SexoPop!$T:$T,BB$5,SexoPop!$A:$A,$C16,SexoPop!$B:$B,1)/1000</f>
        <v>149.99799999999999</v>
      </c>
      <c r="BC16" s="6">
        <f>SUMIFS(SexoPop!$K:$K,SexoPop!$T:$T,BC$5,SexoPop!$A:$A,$C16,SexoPop!$B:$B,1)/1000</f>
        <v>181.971</v>
      </c>
      <c r="BD16" s="6">
        <f>SUMIFS(SexoPop!$K:$K,SexoPop!$T:$T,BD$5,SexoPop!$A:$A,$C16,SexoPop!$B:$B,1)/1000</f>
        <v>200.41800000000001</v>
      </c>
      <c r="BE16" s="5"/>
      <c r="BF16" s="7">
        <f>SUMIFS(SexoPorc!$K:$K,SexoPorc!$Q:$Q,BF$5,SexoPorc!$A:$A,$C16,SexoPorc!$B:$B,1)*100</f>
        <v>30.182957649230957</v>
      </c>
      <c r="BG16" s="7">
        <f>SUMIFS(SexoPorc!$K:$K,SexoPorc!$Q:$Q,BG$5,SexoPorc!$A:$A,$C16,SexoPorc!$B:$B,1)*100</f>
        <v>27.570348978042603</v>
      </c>
      <c r="BH16" s="7">
        <f>SUMIFS(SexoPorc!$K:$K,SexoPorc!$Q:$Q,BH$5,SexoPorc!$A:$A,$C16,SexoPorc!$B:$B,1)*100</f>
        <v>27.219262719154358</v>
      </c>
      <c r="BI16" s="7">
        <f>SUMIFS(SexoPorc!$K:$K,SexoPorc!$Q:$Q,BI$5,SexoPorc!$A:$A,$C16,SexoPorc!$B:$B,1)*100</f>
        <v>31.027710437774658</v>
      </c>
      <c r="BJ16" s="7">
        <f>SUMIFS(SexoPorc!$K:$K,SexoPorc!$Q:$Q,BJ$5,SexoPorc!$A:$A,$C16,SexoPorc!$B:$B,1)*100</f>
        <v>29.935562610626221</v>
      </c>
    </row>
    <row r="17" spans="3:62" x14ac:dyDescent="0.25">
      <c r="C17" s="5" t="s">
        <v>11</v>
      </c>
      <c r="D17" s="6">
        <f>SUMIFS(EntPop!$J:$J,EntPop!$S:$S,D$5,EntPop!$A:$A,$C17)/1000</f>
        <v>1295.9090000000001</v>
      </c>
      <c r="E17" s="6">
        <f>SUMIFS(EntPop!$J:$J,EntPop!$S:$S,E$5,EntPop!$A:$A,$C17)/1000</f>
        <v>1253.2090000000001</v>
      </c>
      <c r="F17" s="6">
        <f>SUMIFS(EntPop!$J:$J,EntPop!$S:$S,F$5,EntPop!$A:$A,$C17)/1000</f>
        <v>1186.373</v>
      </c>
      <c r="G17" s="6">
        <f>SUMIFS(EntPop!$J:$J,EntPop!$S:$S,G$5,EntPop!$A:$A,$C17)/1000</f>
        <v>1487.6659999999999</v>
      </c>
      <c r="H17" s="6">
        <f>SUMIFS(EntPop!$J:$J,EntPop!$S:$S,H$5,EntPop!$A:$A,$C17)/1000</f>
        <v>1652.646</v>
      </c>
      <c r="I17" s="5"/>
      <c r="J17" s="7">
        <f>SUMIFS(EntPorc!$J:$J,EntPorc!$P:$P,V$5,EntPorc!$A:$A,$C17)*100</f>
        <v>35.948792099952698</v>
      </c>
      <c r="K17" s="7">
        <f>SUMIFS(EntPorc!$J:$J,EntPorc!$P:$P,W$5,EntPorc!$A:$A,$C17)*100</f>
        <v>35.265234112739563</v>
      </c>
      <c r="L17" s="7">
        <f>SUMIFS(EntPorc!$J:$J,EntPorc!$P:$P,X$5,EntPorc!$A:$A,$C17)*100</f>
        <v>33.424079418182373</v>
      </c>
      <c r="M17" s="7">
        <f>SUMIFS(EntPorc!$J:$J,EntPorc!$P:$P,Y$5,EntPorc!$A:$A,$C17)*100</f>
        <v>35.389190912246704</v>
      </c>
      <c r="N17" s="7">
        <f>SUMIFS(EntPorc!$J:$J,EntPorc!$P:$P,Z$5,EntPorc!$A:$A,$C17)*100</f>
        <v>35.326483845710754</v>
      </c>
      <c r="O17" s="5"/>
      <c r="P17" s="6">
        <f>SUMIFS(RuralPop!$J:$J,RuralPop!$S:$S,P$5,RuralPop!$A:$A,$C17)/1000</f>
        <v>551.46900000000005</v>
      </c>
      <c r="Q17" s="6">
        <f>SUMIFS(RuralPop!$J:$J,RuralPop!$S:$S,Q$5,RuralPop!$A:$A,$C17)/1000</f>
        <v>551.92899999999997</v>
      </c>
      <c r="R17" s="6">
        <f>SUMIFS(RuralPop!$J:$J,RuralPop!$S:$S,R$5,RuralPop!$A:$A,$C17)/1000</f>
        <v>582.94899999999996</v>
      </c>
      <c r="S17" s="6">
        <f>SUMIFS(RuralPop!$J:$J,RuralPop!$S:$S,S$5,RuralPop!$A:$A,$C17)/1000</f>
        <v>706.22299999999996</v>
      </c>
      <c r="T17" s="6">
        <f>SUMIFS(RuralPop!$J:$J,RuralPop!$S:$S,T$5,RuralPop!$A:$A,$C17)/1000</f>
        <v>708.47500000000002</v>
      </c>
      <c r="U17" s="5"/>
      <c r="V17" s="7">
        <f>SUMIFS(RuralPorc!$J:$J,RuralPorc!$P:$P,V$5,RuralPorc!$A:$A,$C17)*100</f>
        <v>53.45841646194458</v>
      </c>
      <c r="W17" s="7">
        <f>SUMIFS(RuralPorc!$J:$J,RuralPorc!$P:$P,W$5,RuralPorc!$A:$A,$C17)*100</f>
        <v>53.74218225479126</v>
      </c>
      <c r="X17" s="7">
        <f>SUMIFS(RuralPorc!$J:$J,RuralPorc!$P:$P,X$5,RuralPorc!$A:$A,$C17)*100</f>
        <v>54.477548599243164</v>
      </c>
      <c r="Y17" s="7">
        <f>SUMIFS(RuralPorc!$J:$J,RuralPorc!$P:$P,Y$5,RuralPorc!$A:$A,$C17)*100</f>
        <v>57.173079252243042</v>
      </c>
      <c r="Z17" s="7">
        <f>SUMIFS(RuralPorc!$J:$J,RuralPorc!$P:$P,Z$5,RuralPorc!$A:$A,$C17)*100</f>
        <v>60.220253467559814</v>
      </c>
      <c r="AA17" s="9"/>
      <c r="AB17" s="6">
        <f>SUMIFS(UrbanPop!$J:$J,UrbanPop!$S:$S,AB$5,UrbanPop!$A:$A,$C17)/1000</f>
        <v>744.44</v>
      </c>
      <c r="AC17" s="6">
        <f>SUMIFS(UrbanPop!$J:$J,UrbanPop!$S:$S,AC$5,UrbanPop!$A:$A,$C17)/1000</f>
        <v>701.28</v>
      </c>
      <c r="AD17" s="6">
        <f>SUMIFS(UrbanPop!$J:$J,UrbanPop!$S:$S,AD$5,UrbanPop!$A:$A,$C17)/1000</f>
        <v>603.42399999999998</v>
      </c>
      <c r="AE17" s="6">
        <f>SUMIFS(UrbanPop!$J:$J,UrbanPop!$S:$S,AE$5,UrbanPop!$A:$A,$C17)/1000</f>
        <v>781.44299999999998</v>
      </c>
      <c r="AF17" s="6">
        <f>SUMIFS(UrbanPop!$J:$J,UrbanPop!$S:$S,AF$5,UrbanPop!$A:$A,$C17)/1000</f>
        <v>944.17100000000005</v>
      </c>
      <c r="AG17" s="5"/>
      <c r="AH17" s="7">
        <f>SUMIFS(UrbanPorc!$J:$J,UrbanPorc!$P:$P,AH$5,UrbanPorc!$A:$A,$C17)*100</f>
        <v>28.92950177192688</v>
      </c>
      <c r="AI17" s="7">
        <f>SUMIFS(UrbanPorc!$J:$J,UrbanPorc!$P:$P,AI$5,UrbanPorc!$A:$A,$C17)*100</f>
        <v>27.755075693130493</v>
      </c>
      <c r="AJ17" s="7">
        <f>SUMIFS(UrbanPorc!$J:$J,UrbanPorc!$P:$P,AJ$5,UrbanPorc!$A:$A,$C17)*100</f>
        <v>24.337658286094666</v>
      </c>
      <c r="AK17" s="7">
        <f>SUMIFS(UrbanPorc!$J:$J,UrbanPorc!$P:$P,AK$5,UrbanPorc!$A:$A,$C17)*100</f>
        <v>26.324570178985596</v>
      </c>
      <c r="AL17" s="7">
        <f>SUMIFS(UrbanPorc!$J:$J,UrbanPorc!$P:$P,AL$5,UrbanPorc!$A:$A,$C17)*100</f>
        <v>26.962956786155701</v>
      </c>
      <c r="AN17" s="6">
        <f>SUMIFS(SexoPop!$K:$K,SexoPop!$T:$T,AN$5,SexoPop!$A:$A,$C17,SexoPop!$B:$B,2)/1000</f>
        <v>676.45299999999997</v>
      </c>
      <c r="AO17" s="6">
        <f>SUMIFS(SexoPop!$K:$K,SexoPop!$T:$T,AO$5,SexoPop!$A:$A,$C17,SexoPop!$B:$B,2)/1000</f>
        <v>622.62199999999996</v>
      </c>
      <c r="AP17" s="6">
        <f>SUMIFS(SexoPop!$K:$K,SexoPop!$T:$T,AP$5,SexoPop!$A:$A,$C17,SexoPop!$B:$B,2)/1000</f>
        <v>592.04700000000003</v>
      </c>
      <c r="AQ17" s="6">
        <f>SUMIFS(SexoPop!$K:$K,SexoPop!$T:$T,AQ$5,SexoPop!$A:$A,$C17,SexoPop!$B:$B,2)/1000</f>
        <v>721.62</v>
      </c>
      <c r="AR17" s="6">
        <f>SUMIFS(SexoPop!$K:$K,SexoPop!$T:$T,AR$5,SexoPop!$A:$A,$C17,SexoPop!$B:$B,2)/1000</f>
        <v>836.19899999999996</v>
      </c>
      <c r="AS17" s="5"/>
      <c r="AT17" s="7">
        <f>SUMIFS(SexoPorc!$K:$K,SexoPorc!$Q:$Q,AT$5,SexoPorc!$A:$A,$C17,SexoPorc!$B:$B,2)*100</f>
        <v>36.078321933746338</v>
      </c>
      <c r="AU17" s="7">
        <f>SUMIFS(SexoPorc!$K:$K,SexoPorc!$Q:$Q,AU$5,SexoPorc!$A:$A,$C17,SexoPorc!$B:$B,2)*100</f>
        <v>34.196209907531738</v>
      </c>
      <c r="AV17" s="7">
        <f>SUMIFS(SexoPorc!$K:$K,SexoPorc!$Q:$Q,AV$5,SexoPorc!$A:$A,$C17,SexoPorc!$B:$B,2)*100</f>
        <v>32.457810640335083</v>
      </c>
      <c r="AW17" s="7">
        <f>SUMIFS(SexoPorc!$K:$K,SexoPorc!$Q:$Q,AW$5,SexoPorc!$A:$A,$C17,SexoPorc!$B:$B,2)*100</f>
        <v>33.200597763061523</v>
      </c>
      <c r="AX17" s="7">
        <f>SUMIFS(SexoPorc!$K:$K,SexoPorc!$Q:$Q,AX$5,SexoPorc!$A:$A,$C17,SexoPorc!$B:$B,2)*100</f>
        <v>34.357443451881409</v>
      </c>
      <c r="AY17" s="9"/>
      <c r="AZ17" s="6">
        <f>SUMIFS(SexoPop!$K:$K,SexoPop!$T:$T,AZ$5,SexoPop!$A:$A,$C17,SexoPop!$B:$B,1)/1000</f>
        <v>619.45600000000002</v>
      </c>
      <c r="BA17" s="6">
        <f>SUMIFS(SexoPop!$K:$K,SexoPop!$T:$T,BA$5,SexoPop!$A:$A,$C17,SexoPop!$B:$B,1)/1000</f>
        <v>630.58699999999999</v>
      </c>
      <c r="BB17" s="6">
        <f>SUMIFS(SexoPop!$K:$K,SexoPop!$T:$T,BB$5,SexoPop!$A:$A,$C17,SexoPop!$B:$B,1)/1000</f>
        <v>594.32600000000002</v>
      </c>
      <c r="BC17" s="6">
        <f>SUMIFS(SexoPop!$K:$K,SexoPop!$T:$T,BC$5,SexoPop!$A:$A,$C17,SexoPop!$B:$B,1)/1000</f>
        <v>766.04600000000005</v>
      </c>
      <c r="BD17" s="6">
        <f>SUMIFS(SexoPop!$K:$K,SexoPop!$T:$T,BD$5,SexoPop!$A:$A,$C17,SexoPop!$B:$B,1)/1000</f>
        <v>816.447</v>
      </c>
      <c r="BE17" s="5"/>
      <c r="BF17" s="7">
        <f>SUMIFS(SexoPorc!$K:$K,SexoPorc!$Q:$Q,BF$5,SexoPorc!$A:$A,$C17,SexoPorc!$B:$B,1)*100</f>
        <v>35.808402299880981</v>
      </c>
      <c r="BG17" s="7">
        <f>SUMIFS(SexoPorc!$K:$K,SexoPorc!$Q:$Q,BG$5,SexoPorc!$A:$A,$C17,SexoPorc!$B:$B,1)*100</f>
        <v>36.388424038887024</v>
      </c>
      <c r="BH17" s="7">
        <f>SUMIFS(SexoPorc!$K:$K,SexoPorc!$Q:$Q,BH$5,SexoPorc!$A:$A,$C17,SexoPorc!$B:$B,1)*100</f>
        <v>34.445592761039734</v>
      </c>
      <c r="BI17" s="7">
        <f>SUMIFS(SexoPorc!$K:$K,SexoPorc!$Q:$Q,BI$5,SexoPorc!$A:$A,$C17,SexoPorc!$B:$B,1)*100</f>
        <v>37.732258439064026</v>
      </c>
      <c r="BJ17" s="7">
        <f>SUMIFS(SexoPorc!$K:$K,SexoPorc!$Q:$Q,BJ$5,SexoPorc!$A:$A,$C17,SexoPorc!$B:$B,1)*100</f>
        <v>36.377313733100891</v>
      </c>
    </row>
    <row r="18" spans="3:62" x14ac:dyDescent="0.25">
      <c r="C18" s="5" t="s">
        <v>12</v>
      </c>
      <c r="D18" s="6">
        <f>SUMIFS(EntPop!$J:$J,EntPop!$S:$S,D$5,EntPop!$A:$A,$C18)/1000</f>
        <v>490.82499999999999</v>
      </c>
      <c r="E18" s="6">
        <f>SUMIFS(EntPop!$J:$J,EntPop!$S:$S,E$5,EntPop!$A:$A,$C18)/1000</f>
        <v>462.93099999999998</v>
      </c>
      <c r="F18" s="6">
        <f>SUMIFS(EntPop!$J:$J,EntPop!$S:$S,F$5,EntPop!$A:$A,$C18)/1000</f>
        <v>519.52800000000002</v>
      </c>
      <c r="G18" s="6">
        <f>SUMIFS(EntPop!$J:$J,EntPop!$S:$S,G$5,EntPop!$A:$A,$C18)/1000</f>
        <v>684.91200000000003</v>
      </c>
      <c r="H18" s="6">
        <f>SUMIFS(EntPop!$J:$J,EntPop!$S:$S,H$5,EntPop!$A:$A,$C18)/1000</f>
        <v>728.69200000000001</v>
      </c>
      <c r="I18" s="5"/>
      <c r="J18" s="7">
        <f>SUMIFS(EntPorc!$J:$J,EntPorc!$P:$P,V$5,EntPorc!$A:$A,$C18)*100</f>
        <v>42.651838064193726</v>
      </c>
      <c r="K18" s="7">
        <f>SUMIFS(EntPorc!$J:$J,EntPorc!$P:$P,W$5,EntPorc!$A:$A,$C18)*100</f>
        <v>41.150850057601929</v>
      </c>
      <c r="L18" s="7">
        <f>SUMIFS(EntPorc!$J:$J,EntPorc!$P:$P,X$5,EntPorc!$A:$A,$C18)*100</f>
        <v>43.456092476844788</v>
      </c>
      <c r="M18" s="7">
        <f>SUMIFS(EntPorc!$J:$J,EntPorc!$P:$P,Y$5,EntPorc!$A:$A,$C18)*100</f>
        <v>47.976934909820557</v>
      </c>
      <c r="N18" s="7">
        <f>SUMIFS(EntPorc!$J:$J,EntPorc!$P:$P,Z$5,EntPorc!$A:$A,$C18)*100</f>
        <v>48.208168148994446</v>
      </c>
      <c r="O18" s="5"/>
      <c r="P18" s="6">
        <f>SUMIFS(RuralPop!$J:$J,RuralPop!$S:$S,P$5,RuralPop!$A:$A,$C18)/1000</f>
        <v>248.91800000000001</v>
      </c>
      <c r="Q18" s="6">
        <f>SUMIFS(RuralPop!$J:$J,RuralPop!$S:$S,Q$5,RuralPop!$A:$A,$C18)/1000</f>
        <v>208.13200000000001</v>
      </c>
      <c r="R18" s="6">
        <f>SUMIFS(RuralPop!$J:$J,RuralPop!$S:$S,R$5,RuralPop!$A:$A,$C18)/1000</f>
        <v>259.83</v>
      </c>
      <c r="S18" s="6">
        <f>SUMIFS(RuralPop!$J:$J,RuralPop!$S:$S,S$5,RuralPop!$A:$A,$C18)/1000</f>
        <v>348.642</v>
      </c>
      <c r="T18" s="6">
        <f>SUMIFS(RuralPop!$J:$J,RuralPop!$S:$S,T$5,RuralPop!$A:$A,$C18)/1000</f>
        <v>332.87700000000001</v>
      </c>
      <c r="U18" s="5"/>
      <c r="V18" s="7">
        <f>SUMIFS(RuralPorc!$J:$J,RuralPorc!$P:$P,V$5,RuralPorc!$A:$A,$C18)*100</f>
        <v>68.508660793304443</v>
      </c>
      <c r="W18" s="7">
        <f>SUMIFS(RuralPorc!$J:$J,RuralPorc!$P:$P,W$5,RuralPorc!$A:$A,$C18)*100</f>
        <v>67.325043678283691</v>
      </c>
      <c r="X18" s="7">
        <f>SUMIFS(RuralPorc!$J:$J,RuralPorc!$P:$P,X$5,RuralPorc!$A:$A,$C18)*100</f>
        <v>64.48514461517334</v>
      </c>
      <c r="Y18" s="7">
        <f>SUMIFS(RuralPorc!$J:$J,RuralPorc!$P:$P,Y$5,RuralPorc!$A:$A,$C18)*100</f>
        <v>71.928846836090088</v>
      </c>
      <c r="Z18" s="7">
        <f>SUMIFS(RuralPorc!$J:$J,RuralPorc!$P:$P,Z$5,RuralPorc!$A:$A,$C18)*100</f>
        <v>70.192414522171021</v>
      </c>
      <c r="AA18" s="9"/>
      <c r="AB18" s="6">
        <f>SUMIFS(UrbanPop!$J:$J,UrbanPop!$S:$S,AB$5,UrbanPop!$A:$A,$C18)/1000</f>
        <v>241.90700000000001</v>
      </c>
      <c r="AC18" s="6">
        <f>SUMIFS(UrbanPop!$J:$J,UrbanPop!$S:$S,AC$5,UrbanPop!$A:$A,$C18)/1000</f>
        <v>254.79900000000001</v>
      </c>
      <c r="AD18" s="6">
        <f>SUMIFS(UrbanPop!$J:$J,UrbanPop!$S:$S,AD$5,UrbanPop!$A:$A,$C18)/1000</f>
        <v>259.69799999999998</v>
      </c>
      <c r="AE18" s="6">
        <f>SUMIFS(UrbanPop!$J:$J,UrbanPop!$S:$S,AE$5,UrbanPop!$A:$A,$C18)/1000</f>
        <v>336.27</v>
      </c>
      <c r="AF18" s="6">
        <f>SUMIFS(UrbanPop!$J:$J,UrbanPop!$S:$S,AF$5,UrbanPop!$A:$A,$C18)/1000</f>
        <v>395.815</v>
      </c>
      <c r="AG18" s="5"/>
      <c r="AH18" s="7">
        <f>SUMIFS(UrbanPorc!$J:$J,UrbanPorc!$P:$P,AH$5,UrbanPorc!$A:$A,$C18)*100</f>
        <v>30.720964074134827</v>
      </c>
      <c r="AI18" s="7">
        <f>SUMIFS(UrbanPorc!$J:$J,UrbanPorc!$P:$P,AI$5,UrbanPorc!$A:$A,$C18)*100</f>
        <v>31.232410669326782</v>
      </c>
      <c r="AJ18" s="7">
        <f>SUMIFS(UrbanPorc!$J:$J,UrbanPorc!$P:$P,AJ$5,UrbanPorc!$A:$A,$C18)*100</f>
        <v>32.765576243400574</v>
      </c>
      <c r="AK18" s="7">
        <f>SUMIFS(UrbanPorc!$J:$J,UrbanPorc!$P:$P,AK$5,UrbanPorc!$A:$A,$C18)*100</f>
        <v>35.664060711860657</v>
      </c>
      <c r="AL18" s="7">
        <f>SUMIFS(UrbanPorc!$J:$J,UrbanPorc!$P:$P,AL$5,UrbanPorc!$A:$A,$C18)*100</f>
        <v>38.157537579536438</v>
      </c>
      <c r="AN18" s="6">
        <f>SUMIFS(SexoPop!$K:$K,SexoPop!$T:$T,AN$5,SexoPop!$A:$A,$C18,SexoPop!$B:$B,2)/1000</f>
        <v>246.68199999999999</v>
      </c>
      <c r="AO18" s="6">
        <f>SUMIFS(SexoPop!$K:$K,SexoPop!$T:$T,AO$5,SexoPop!$A:$A,$C18,SexoPop!$B:$B,2)/1000</f>
        <v>231.93799999999999</v>
      </c>
      <c r="AP18" s="6">
        <f>SUMIFS(SexoPop!$K:$K,SexoPop!$T:$T,AP$5,SexoPop!$A:$A,$C18,SexoPop!$B:$B,2)/1000</f>
        <v>251.142</v>
      </c>
      <c r="AQ18" s="6">
        <f>SUMIFS(SexoPop!$K:$K,SexoPop!$T:$T,AQ$5,SexoPop!$A:$A,$C18,SexoPop!$B:$B,2)/1000</f>
        <v>333.47899999999998</v>
      </c>
      <c r="AR18" s="6">
        <f>SUMIFS(SexoPop!$K:$K,SexoPop!$T:$T,AR$5,SexoPop!$A:$A,$C18,SexoPop!$B:$B,2)/1000</f>
        <v>368.416</v>
      </c>
      <c r="AS18" s="5"/>
      <c r="AT18" s="7">
        <f>SUMIFS(SexoPorc!$K:$K,SexoPorc!$Q:$Q,AT$5,SexoPorc!$A:$A,$C18,SexoPorc!$B:$B,2)*100</f>
        <v>41.011139750480652</v>
      </c>
      <c r="AU18" s="7">
        <f>SUMIFS(SexoPorc!$K:$K,SexoPorc!$Q:$Q,AU$5,SexoPorc!$A:$A,$C18,SexoPorc!$B:$B,2)*100</f>
        <v>39.73330557346344</v>
      </c>
      <c r="AV18" s="7">
        <f>SUMIFS(SexoPorc!$K:$K,SexoPorc!$Q:$Q,AV$5,SexoPorc!$A:$A,$C18,SexoPorc!$B:$B,2)*100</f>
        <v>40.771657228469849</v>
      </c>
      <c r="AW18" s="7">
        <f>SUMIFS(SexoPorc!$K:$K,SexoPorc!$Q:$Q,AW$5,SexoPorc!$A:$A,$C18,SexoPorc!$B:$B,2)*100</f>
        <v>45.210564136505127</v>
      </c>
      <c r="AX18" s="7">
        <f>SUMIFS(SexoPorc!$K:$K,SexoPorc!$Q:$Q,AX$5,SexoPorc!$A:$A,$C18,SexoPorc!$B:$B,2)*100</f>
        <v>46.456637978553772</v>
      </c>
      <c r="AY18" s="9"/>
      <c r="AZ18" s="6">
        <f>SUMIFS(SexoPop!$K:$K,SexoPop!$T:$T,AZ$5,SexoPop!$A:$A,$C18,SexoPop!$B:$B,1)/1000</f>
        <v>244.143</v>
      </c>
      <c r="BA18" s="6">
        <f>SUMIFS(SexoPop!$K:$K,SexoPop!$T:$T,BA$5,SexoPop!$A:$A,$C18,SexoPop!$B:$B,1)/1000</f>
        <v>230.99299999999999</v>
      </c>
      <c r="BB18" s="6">
        <f>SUMIFS(SexoPop!$K:$K,SexoPop!$T:$T,BB$5,SexoPop!$A:$A,$C18,SexoPop!$B:$B,1)/1000</f>
        <v>268.38600000000002</v>
      </c>
      <c r="BC18" s="6">
        <f>SUMIFS(SexoPop!$K:$K,SexoPop!$T:$T,BC$5,SexoPop!$A:$A,$C18,SexoPop!$B:$B,1)/1000</f>
        <v>351.43299999999999</v>
      </c>
      <c r="BD18" s="6">
        <f>SUMIFS(SexoPop!$K:$K,SexoPop!$T:$T,BD$5,SexoPop!$A:$A,$C18,SexoPop!$B:$B,1)/1000</f>
        <v>360.27600000000001</v>
      </c>
      <c r="BE18" s="5"/>
      <c r="BF18" s="7">
        <f>SUMIFS(SexoPorc!$K:$K,SexoPorc!$Q:$Q,BF$5,SexoPorc!$A:$A,$C18,SexoPorc!$B:$B,1)*100</f>
        <v>44.448551535606384</v>
      </c>
      <c r="BG18" s="7">
        <f>SUMIFS(SexoPorc!$K:$K,SexoPorc!$Q:$Q,BG$5,SexoPorc!$A:$A,$C18,SexoPorc!$B:$B,1)*100</f>
        <v>42.679741978645325</v>
      </c>
      <c r="BH18" s="7">
        <f>SUMIFS(SexoPorc!$K:$K,SexoPorc!$Q:$Q,BH$5,SexoPorc!$A:$A,$C18,SexoPorc!$B:$B,1)*100</f>
        <v>46.309217810630798</v>
      </c>
      <c r="BI18" s="7">
        <f>SUMIFS(SexoPorc!$K:$K,SexoPorc!$Q:$Q,BI$5,SexoPorc!$A:$A,$C18,SexoPorc!$B:$B,1)*100</f>
        <v>50.934314727783203</v>
      </c>
      <c r="BJ18" s="7">
        <f>SUMIFS(SexoPorc!$K:$K,SexoPorc!$Q:$Q,BJ$5,SexoPorc!$A:$A,$C18,SexoPorc!$B:$B,1)*100</f>
        <v>50.141334533691406</v>
      </c>
    </row>
    <row r="19" spans="3:62" x14ac:dyDescent="0.25">
      <c r="C19" s="5" t="s">
        <v>13</v>
      </c>
      <c r="D19" s="6">
        <f>SUMIFS(EntPop!$J:$J,EntPop!$S:$S,D$5,EntPop!$A:$A,$C19)/1000</f>
        <v>586.81399999999996</v>
      </c>
      <c r="E19" s="6">
        <f>SUMIFS(EntPop!$J:$J,EntPop!$S:$S,E$5,EntPop!$A:$A,$C19)/1000</f>
        <v>763.75400000000002</v>
      </c>
      <c r="F19" s="6">
        <f>SUMIFS(EntPop!$J:$J,EntPop!$S:$S,F$5,EntPop!$A:$A,$C19)/1000</f>
        <v>657.678</v>
      </c>
      <c r="G19" s="6">
        <f>SUMIFS(EntPop!$J:$J,EntPop!$S:$S,G$5,EntPop!$A:$A,$C19)/1000</f>
        <v>916.98699999999997</v>
      </c>
      <c r="H19" s="6">
        <f>SUMIFS(EntPop!$J:$J,EntPop!$S:$S,H$5,EntPop!$A:$A,$C19)/1000</f>
        <v>970.92200000000003</v>
      </c>
      <c r="I19" s="5"/>
      <c r="J19" s="7">
        <f>SUMIFS(EntPorc!$J:$J,EntPorc!$P:$P,V$5,EntPorc!$A:$A,$C19)*100</f>
        <v>46.282866597175598</v>
      </c>
      <c r="K19" s="7">
        <f>SUMIFS(EntPorc!$J:$J,EntPorc!$P:$P,W$5,EntPorc!$A:$A,$C19)*100</f>
        <v>50.076580047607422</v>
      </c>
      <c r="L19" s="7">
        <f>SUMIFS(EntPorc!$J:$J,EntPorc!$P:$P,X$5,EntPorc!$A:$A,$C19)*100</f>
        <v>43.151101469993591</v>
      </c>
      <c r="M19" s="7">
        <f>SUMIFS(EntPorc!$J:$J,EntPorc!$P:$P,Y$5,EntPorc!$A:$A,$C19)*100</f>
        <v>49.22698438167572</v>
      </c>
      <c r="N19" s="7">
        <f>SUMIFS(EntPorc!$J:$J,EntPorc!$P:$P,Z$5,EntPorc!$A:$A,$C19)*100</f>
        <v>46.465891599655151</v>
      </c>
      <c r="O19" s="5"/>
      <c r="P19" s="6">
        <f>SUMIFS(RuralPop!$J:$J,RuralPop!$S:$S,P$5,RuralPop!$A:$A,$C19)/1000</f>
        <v>338.97199999999998</v>
      </c>
      <c r="Q19" s="6">
        <f>SUMIFS(RuralPop!$J:$J,RuralPop!$S:$S,Q$5,RuralPop!$A:$A,$C19)/1000</f>
        <v>438.77</v>
      </c>
      <c r="R19" s="6">
        <f>SUMIFS(RuralPop!$J:$J,RuralPop!$S:$S,R$5,RuralPop!$A:$A,$C19)/1000</f>
        <v>381.48099999999999</v>
      </c>
      <c r="S19" s="6">
        <f>SUMIFS(RuralPop!$J:$J,RuralPop!$S:$S,S$5,RuralPop!$A:$A,$C19)/1000</f>
        <v>557.303</v>
      </c>
      <c r="T19" s="6">
        <f>SUMIFS(RuralPop!$J:$J,RuralPop!$S:$S,T$5,RuralPop!$A:$A,$C19)/1000</f>
        <v>587.90899999999999</v>
      </c>
      <c r="U19" s="5"/>
      <c r="V19" s="7">
        <f>SUMIFS(RuralPorc!$J:$J,RuralPorc!$P:$P,V$5,RuralPorc!$A:$A,$C19)*100</f>
        <v>61.740833520889282</v>
      </c>
      <c r="W19" s="7">
        <f>SUMIFS(RuralPorc!$J:$J,RuralPorc!$P:$P,W$5,RuralPorc!$A:$A,$C19)*100</f>
        <v>67.394208908081055</v>
      </c>
      <c r="X19" s="7">
        <f>SUMIFS(RuralPorc!$J:$J,RuralPorc!$P:$P,X$5,RuralPorc!$A:$A,$C19)*100</f>
        <v>60.181134939193726</v>
      </c>
      <c r="Y19" s="7">
        <f>SUMIFS(RuralPorc!$J:$J,RuralPorc!$P:$P,Y$5,RuralPorc!$A:$A,$C19)*100</f>
        <v>64.654046297073364</v>
      </c>
      <c r="Z19" s="7">
        <f>SUMIFS(RuralPorc!$J:$J,RuralPorc!$P:$P,Z$5,RuralPorc!$A:$A,$C19)*100</f>
        <v>63.639259338378906</v>
      </c>
      <c r="AA19" s="9"/>
      <c r="AB19" s="6">
        <f>SUMIFS(UrbanPop!$J:$J,UrbanPop!$S:$S,AB$5,UrbanPop!$A:$A,$C19)/1000</f>
        <v>247.84200000000001</v>
      </c>
      <c r="AC19" s="6">
        <f>SUMIFS(UrbanPop!$J:$J,UrbanPop!$S:$S,AC$5,UrbanPop!$A:$A,$C19)/1000</f>
        <v>324.98399999999998</v>
      </c>
      <c r="AD19" s="6">
        <f>SUMIFS(UrbanPop!$J:$J,UrbanPop!$S:$S,AD$5,UrbanPop!$A:$A,$C19)/1000</f>
        <v>276.197</v>
      </c>
      <c r="AE19" s="6">
        <f>SUMIFS(UrbanPop!$J:$J,UrbanPop!$S:$S,AE$5,UrbanPop!$A:$A,$C19)/1000</f>
        <v>359.68400000000003</v>
      </c>
      <c r="AF19" s="6">
        <f>SUMIFS(UrbanPop!$J:$J,UrbanPop!$S:$S,AF$5,UrbanPop!$A:$A,$C19)/1000</f>
        <v>383.01299999999998</v>
      </c>
      <c r="AG19" s="5"/>
      <c r="AH19" s="7">
        <f>SUMIFS(UrbanPorc!$J:$J,UrbanPorc!$P:$P,AH$5,UrbanPorc!$A:$A,$C19)*100</f>
        <v>34.47699248790741</v>
      </c>
      <c r="AI19" s="7">
        <f>SUMIFS(UrbanPorc!$J:$J,UrbanPorc!$P:$P,AI$5,UrbanPorc!$A:$A,$C19)*100</f>
        <v>37.178334593772888</v>
      </c>
      <c r="AJ19" s="7">
        <f>SUMIFS(UrbanPorc!$J:$J,UrbanPorc!$P:$P,AJ$5,UrbanPorc!$A:$A,$C19)*100</f>
        <v>31.025004386901855</v>
      </c>
      <c r="AK19" s="7">
        <f>SUMIFS(UrbanPorc!$J:$J,UrbanPorc!$P:$P,AK$5,UrbanPorc!$A:$A,$C19)*100</f>
        <v>35.939791798591614</v>
      </c>
      <c r="AL19" s="7">
        <f>SUMIFS(UrbanPorc!$J:$J,UrbanPorc!$P:$P,AL$5,UrbanPorc!$A:$A,$C19)*100</f>
        <v>32.856288552284241</v>
      </c>
      <c r="AN19" s="6">
        <f>SUMIFS(SexoPop!$K:$K,SexoPop!$T:$T,AN$5,SexoPop!$A:$A,$C19,SexoPop!$B:$B,2)/1000</f>
        <v>294.19299999999998</v>
      </c>
      <c r="AO19" s="6">
        <f>SUMIFS(SexoPop!$K:$K,SexoPop!$T:$T,AO$5,SexoPop!$A:$A,$C19,SexoPop!$B:$B,2)/1000</f>
        <v>371.89600000000002</v>
      </c>
      <c r="AP19" s="6">
        <f>SUMIFS(SexoPop!$K:$K,SexoPop!$T:$T,AP$5,SexoPop!$A:$A,$C19,SexoPop!$B:$B,2)/1000</f>
        <v>327.19499999999999</v>
      </c>
      <c r="AQ19" s="6">
        <f>SUMIFS(SexoPop!$K:$K,SexoPop!$T:$T,AQ$5,SexoPop!$A:$A,$C19,SexoPop!$B:$B,2)/1000</f>
        <v>454.47800000000001</v>
      </c>
      <c r="AR19" s="6">
        <f>SUMIFS(SexoPop!$K:$K,SexoPop!$T:$T,AR$5,SexoPop!$A:$A,$C19,SexoPop!$B:$B,2)/1000</f>
        <v>508.00599999999997</v>
      </c>
      <c r="AS19" s="5"/>
      <c r="AT19" s="7">
        <f>SUMIFS(SexoPorc!$K:$K,SexoPorc!$Q:$Q,AT$5,SexoPorc!$A:$A,$C19,SexoPorc!$B:$B,2)*100</f>
        <v>45.520275831222534</v>
      </c>
      <c r="AU19" s="7">
        <f>SUMIFS(SexoPorc!$K:$K,SexoPorc!$Q:$Q,AU$5,SexoPorc!$A:$A,$C19,SexoPorc!$B:$B,2)*100</f>
        <v>47.847607731819153</v>
      </c>
      <c r="AV19" s="7">
        <f>SUMIFS(SexoPorc!$K:$K,SexoPorc!$Q:$Q,AV$5,SexoPorc!$A:$A,$C19,SexoPorc!$B:$B,2)*100</f>
        <v>41.291540861129761</v>
      </c>
      <c r="AW19" s="7">
        <f>SUMIFS(SexoPorc!$K:$K,SexoPorc!$Q:$Q,AW$5,SexoPorc!$A:$A,$C19,SexoPorc!$B:$B,2)*100</f>
        <v>46.987825632095337</v>
      </c>
      <c r="AX19" s="7">
        <f>SUMIFS(SexoPorc!$K:$K,SexoPorc!$Q:$Q,AX$5,SexoPorc!$A:$A,$C19,SexoPorc!$B:$B,2)*100</f>
        <v>45.854794979095459</v>
      </c>
      <c r="AY19" s="9"/>
      <c r="AZ19" s="6">
        <f>SUMIFS(SexoPop!$K:$K,SexoPop!$T:$T,AZ$5,SexoPop!$A:$A,$C19,SexoPop!$B:$B,1)/1000</f>
        <v>292.62099999999998</v>
      </c>
      <c r="BA19" s="6">
        <f>SUMIFS(SexoPop!$K:$K,SexoPop!$T:$T,BA$5,SexoPop!$A:$A,$C19,SexoPop!$B:$B,1)/1000</f>
        <v>391.858</v>
      </c>
      <c r="BB19" s="6">
        <f>SUMIFS(SexoPop!$K:$K,SexoPop!$T:$T,BB$5,SexoPop!$A:$A,$C19,SexoPop!$B:$B,1)/1000</f>
        <v>330.483</v>
      </c>
      <c r="BC19" s="6">
        <f>SUMIFS(SexoPop!$K:$K,SexoPop!$T:$T,BC$5,SexoPop!$A:$A,$C19,SexoPop!$B:$B,1)/1000</f>
        <v>462.50900000000001</v>
      </c>
      <c r="BD19" s="6">
        <f>SUMIFS(SexoPop!$K:$K,SexoPop!$T:$T,BD$5,SexoPop!$A:$A,$C19,SexoPop!$B:$B,1)/1000</f>
        <v>462.916</v>
      </c>
      <c r="BE19" s="5"/>
      <c r="BF19" s="7">
        <f>SUMIFS(SexoPorc!$K:$K,SexoPorc!$Q:$Q,BF$5,SexoPorc!$A:$A,$C19,SexoPorc!$B:$B,1)*100</f>
        <v>47.075754404067993</v>
      </c>
      <c r="BG19" s="7">
        <f>SUMIFS(SexoPorc!$K:$K,SexoPorc!$Q:$Q,BG$5,SexoPorc!$A:$A,$C19,SexoPorc!$B:$B,1)*100</f>
        <v>52.39296555519104</v>
      </c>
      <c r="BH19" s="7">
        <f>SUMIFS(SexoPorc!$K:$K,SexoPorc!$Q:$Q,BH$5,SexoPorc!$A:$A,$C19,SexoPorc!$B:$B,1)*100</f>
        <v>45.164856314659119</v>
      </c>
      <c r="BI19" s="7">
        <f>SUMIFS(SexoPorc!$K:$K,SexoPorc!$Q:$Q,BI$5,SexoPorc!$A:$A,$C19,SexoPorc!$B:$B,1)*100</f>
        <v>51.645362377166748</v>
      </c>
      <c r="BJ19" s="7">
        <f>SUMIFS(SexoPorc!$K:$K,SexoPorc!$Q:$Q,BJ$5,SexoPorc!$A:$A,$C19,SexoPorc!$B:$B,1)*100</f>
        <v>47.155535221099854</v>
      </c>
    </row>
    <row r="20" spans="3:62" x14ac:dyDescent="0.25">
      <c r="C20" s="5" t="s">
        <v>14</v>
      </c>
      <c r="D20" s="6">
        <f>SUMIFS(EntPop!$J:$J,EntPop!$S:$S,D$5,EntPop!$A:$A,$C20)/1000</f>
        <v>1802.33</v>
      </c>
      <c r="E20" s="6">
        <f>SUMIFS(EntPop!$J:$J,EntPop!$S:$S,E$5,EntPop!$A:$A,$C20)/1000</f>
        <v>1987.4549999999999</v>
      </c>
      <c r="F20" s="6">
        <f>SUMIFS(EntPop!$J:$J,EntPop!$S:$S,F$5,EntPop!$A:$A,$C20)/1000</f>
        <v>1639.6479999999999</v>
      </c>
      <c r="G20" s="6">
        <f>SUMIFS(EntPop!$J:$J,EntPop!$S:$S,G$5,EntPop!$A:$A,$C20)/1000</f>
        <v>2182.64</v>
      </c>
      <c r="H20" s="6">
        <f>SUMIFS(EntPop!$J:$J,EntPop!$S:$S,H$5,EntPop!$A:$A,$C20)/1000</f>
        <v>2231.404</v>
      </c>
      <c r="I20" s="5"/>
      <c r="J20" s="7">
        <f>SUMIFS(EntPorc!$J:$J,EntPorc!$P:$P,V$5,EntPorc!$A:$A,$C20)*100</f>
        <v>32.548454403877258</v>
      </c>
      <c r="K20" s="7">
        <f>SUMIFS(EntPorc!$J:$J,EntPorc!$P:$P,W$5,EntPorc!$A:$A,$C20)*100</f>
        <v>33.481541275978088</v>
      </c>
      <c r="L20" s="7">
        <f>SUMIFS(EntPorc!$J:$J,EntPorc!$P:$P,X$5,EntPorc!$A:$A,$C20)*100</f>
        <v>28.51986289024353</v>
      </c>
      <c r="M20" s="7">
        <f>SUMIFS(EntPorc!$J:$J,EntPorc!$P:$P,Y$5,EntPorc!$A:$A,$C20)*100</f>
        <v>32.846859097480774</v>
      </c>
      <c r="N20" s="7">
        <f>SUMIFS(EntPorc!$J:$J,EntPorc!$P:$P,Z$5,EntPorc!$A:$A,$C20)*100</f>
        <v>31.415283679962158</v>
      </c>
      <c r="O20" s="5"/>
      <c r="P20" s="6">
        <f>SUMIFS(RuralPop!$J:$J,RuralPop!$S:$S,P$5,RuralPop!$A:$A,$C20)/1000</f>
        <v>411.36599999999999</v>
      </c>
      <c r="Q20" s="6">
        <f>SUMIFS(RuralPop!$J:$J,RuralPop!$S:$S,Q$5,RuralPop!$A:$A,$C20)/1000</f>
        <v>511.86900000000003</v>
      </c>
      <c r="R20" s="6">
        <f>SUMIFS(RuralPop!$J:$J,RuralPop!$S:$S,R$5,RuralPop!$A:$A,$C20)/1000</f>
        <v>411.95299999999997</v>
      </c>
      <c r="S20" s="6">
        <f>SUMIFS(RuralPop!$J:$J,RuralPop!$S:$S,S$5,RuralPop!$A:$A,$C20)/1000</f>
        <v>548.63499999999999</v>
      </c>
      <c r="T20" s="6">
        <f>SUMIFS(RuralPop!$J:$J,RuralPop!$S:$S,T$5,RuralPop!$A:$A,$C20)/1000</f>
        <v>390.74400000000003</v>
      </c>
      <c r="U20" s="5"/>
      <c r="V20" s="7">
        <f>SUMIFS(RuralPorc!$J:$J,RuralPorc!$P:$P,V$5,RuralPorc!$A:$A,$C20)*100</f>
        <v>62.731277942657471</v>
      </c>
      <c r="W20" s="7">
        <f>SUMIFS(RuralPorc!$J:$J,RuralPorc!$P:$P,W$5,RuralPorc!$A:$A,$C20)*100</f>
        <v>57.667714357376099</v>
      </c>
      <c r="X20" s="7">
        <f>SUMIFS(RuralPorc!$J:$J,RuralPorc!$P:$P,X$5,RuralPorc!$A:$A,$C20)*100</f>
        <v>50.748813152313232</v>
      </c>
      <c r="Y20" s="7">
        <f>SUMIFS(RuralPorc!$J:$J,RuralPorc!$P:$P,Y$5,RuralPorc!$A:$A,$C20)*100</f>
        <v>53.838890790939331</v>
      </c>
      <c r="Z20" s="7">
        <f>SUMIFS(RuralPorc!$J:$J,RuralPorc!$P:$P,Z$5,RuralPorc!$A:$A,$C20)*100</f>
        <v>47.109204530715942</v>
      </c>
      <c r="AA20" s="9"/>
      <c r="AB20" s="6">
        <f>SUMIFS(UrbanPop!$J:$J,UrbanPop!$S:$S,AB$5,UrbanPop!$A:$A,$C20)/1000</f>
        <v>1390.9639999999999</v>
      </c>
      <c r="AC20" s="6">
        <f>SUMIFS(UrbanPop!$J:$J,UrbanPop!$S:$S,AC$5,UrbanPop!$A:$A,$C20)/1000</f>
        <v>1475.586</v>
      </c>
      <c r="AD20" s="6">
        <f>SUMIFS(UrbanPop!$J:$J,UrbanPop!$S:$S,AD$5,UrbanPop!$A:$A,$C20)/1000</f>
        <v>1227.6949999999999</v>
      </c>
      <c r="AE20" s="6">
        <f>SUMIFS(UrbanPop!$J:$J,UrbanPop!$S:$S,AE$5,UrbanPop!$A:$A,$C20)/1000</f>
        <v>1634.0050000000001</v>
      </c>
      <c r="AF20" s="6">
        <f>SUMIFS(UrbanPop!$J:$J,UrbanPop!$S:$S,AF$5,UrbanPop!$A:$A,$C20)/1000</f>
        <v>1840.66</v>
      </c>
      <c r="AG20" s="5"/>
      <c r="AH20" s="7">
        <f>SUMIFS(UrbanPorc!$J:$J,UrbanPorc!$P:$P,AH$5,UrbanPorc!$A:$A,$C20)*100</f>
        <v>28.493925929069519</v>
      </c>
      <c r="AI20" s="7">
        <f>SUMIFS(UrbanPorc!$J:$J,UrbanPorc!$P:$P,AI$5,UrbanPorc!$A:$A,$C20)*100</f>
        <v>29.229050874710083</v>
      </c>
      <c r="AJ20" s="7">
        <f>SUMIFS(UrbanPorc!$J:$J,UrbanPorc!$P:$P,AJ$5,UrbanPorc!$A:$A,$C20)*100</f>
        <v>24.8652383685112</v>
      </c>
      <c r="AK20" s="7">
        <f>SUMIFS(UrbanPorc!$J:$J,UrbanPorc!$P:$P,AK$5,UrbanPorc!$A:$A,$C20)*100</f>
        <v>29.044505953788757</v>
      </c>
      <c r="AL20" s="7">
        <f>SUMIFS(UrbanPorc!$J:$J,UrbanPorc!$P:$P,AL$5,UrbanPorc!$A:$A,$C20)*100</f>
        <v>29.340323805809021</v>
      </c>
      <c r="AN20" s="6">
        <f>SUMIFS(SexoPop!$K:$K,SexoPop!$T:$T,AN$5,SexoPop!$A:$A,$C20,SexoPop!$B:$B,2)/1000</f>
        <v>890.74300000000005</v>
      </c>
      <c r="AO20" s="6">
        <f>SUMIFS(SexoPop!$K:$K,SexoPop!$T:$T,AO$5,SexoPop!$A:$A,$C20,SexoPop!$B:$B,2)/1000</f>
        <v>946.37099999999998</v>
      </c>
      <c r="AP20" s="6">
        <f>SUMIFS(SexoPop!$K:$K,SexoPop!$T:$T,AP$5,SexoPop!$A:$A,$C20,SexoPop!$B:$B,2)/1000</f>
        <v>753.79300000000001</v>
      </c>
      <c r="AQ20" s="6">
        <f>SUMIFS(SexoPop!$K:$K,SexoPop!$T:$T,AQ$5,SexoPop!$A:$A,$C20,SexoPop!$B:$B,2)/1000</f>
        <v>1087.2280000000001</v>
      </c>
      <c r="AR20" s="6">
        <f>SUMIFS(SexoPop!$K:$K,SexoPop!$T:$T,AR$5,SexoPop!$A:$A,$C20,SexoPop!$B:$B,2)/1000</f>
        <v>1111.95</v>
      </c>
      <c r="AS20" s="5"/>
      <c r="AT20" s="7">
        <f>SUMIFS(SexoPorc!$K:$K,SexoPorc!$Q:$Q,AT$5,SexoPorc!$A:$A,$C20,SexoPorc!$B:$B,2)*100</f>
        <v>31.759154796600342</v>
      </c>
      <c r="AU20" s="7">
        <f>SUMIFS(SexoPorc!$K:$K,SexoPorc!$Q:$Q,AU$5,SexoPorc!$A:$A,$C20,SexoPorc!$B:$B,2)*100</f>
        <v>31.466174125671387</v>
      </c>
      <c r="AV20" s="7">
        <f>SUMIFS(SexoPorc!$K:$K,SexoPorc!$Q:$Q,AV$5,SexoPorc!$A:$A,$C20,SexoPorc!$B:$B,2)*100</f>
        <v>25.551041960716248</v>
      </c>
      <c r="AW20" s="7">
        <f>SUMIFS(SexoPorc!$K:$K,SexoPorc!$Q:$Q,AW$5,SexoPorc!$A:$A,$C20,SexoPorc!$B:$B,2)*100</f>
        <v>31.751558184623718</v>
      </c>
      <c r="AX20" s="7">
        <f>SUMIFS(SexoPorc!$K:$K,SexoPorc!$Q:$Q,AX$5,SexoPorc!$A:$A,$C20,SexoPorc!$B:$B,2)*100</f>
        <v>30.339500308036804</v>
      </c>
      <c r="AY20" s="9"/>
      <c r="AZ20" s="6">
        <f>SUMIFS(SexoPop!$K:$K,SexoPop!$T:$T,AZ$5,SexoPop!$A:$A,$C20,SexoPop!$B:$B,1)/1000</f>
        <v>911.58699999999999</v>
      </c>
      <c r="BA20" s="6">
        <f>SUMIFS(SexoPop!$K:$K,SexoPop!$T:$T,BA$5,SexoPop!$A:$A,$C20,SexoPop!$B:$B,1)/1000</f>
        <v>1041.0840000000001</v>
      </c>
      <c r="BB20" s="6">
        <f>SUMIFS(SexoPop!$K:$K,SexoPop!$T:$T,BB$5,SexoPop!$A:$A,$C20,SexoPop!$B:$B,1)/1000</f>
        <v>885.85500000000002</v>
      </c>
      <c r="BC20" s="6">
        <f>SUMIFS(SexoPop!$K:$K,SexoPop!$T:$T,BC$5,SexoPop!$A:$A,$C20,SexoPop!$B:$B,1)/1000</f>
        <v>1095.412</v>
      </c>
      <c r="BD20" s="6">
        <f>SUMIFS(SexoPop!$K:$K,SexoPop!$T:$T,BD$5,SexoPop!$A:$A,$C20,SexoPop!$B:$B,1)/1000</f>
        <v>1119.454</v>
      </c>
      <c r="BE20" s="5"/>
      <c r="BF20" s="7">
        <f>SUMIFS(SexoPorc!$K:$K,SexoPorc!$Q:$Q,BF$5,SexoPorc!$A:$A,$C20,SexoPorc!$B:$B,1)*100</f>
        <v>33.35854709148407</v>
      </c>
      <c r="BG20" s="7">
        <f>SUMIFS(SexoPorc!$K:$K,SexoPorc!$Q:$Q,BG$5,SexoPorc!$A:$A,$C20,SexoPorc!$B:$B,1)*100</f>
        <v>35.551410913467407</v>
      </c>
      <c r="BH20" s="7">
        <f>SUMIFS(SexoPorc!$K:$K,SexoPorc!$Q:$Q,BH$5,SexoPorc!$A:$A,$C20,SexoPorc!$B:$B,1)*100</f>
        <v>31.64900541305542</v>
      </c>
      <c r="BI20" s="7">
        <f>SUMIFS(SexoPorc!$K:$K,SexoPorc!$Q:$Q,BI$5,SexoPorc!$A:$A,$C20,SexoPorc!$B:$B,1)*100</f>
        <v>34.011349081993103</v>
      </c>
      <c r="BJ20" s="7">
        <f>SUMIFS(SexoPorc!$K:$K,SexoPorc!$Q:$Q,BJ$5,SexoPorc!$A:$A,$C20,SexoPorc!$B:$B,1)*100</f>
        <v>32.562136650085449</v>
      </c>
    </row>
    <row r="21" spans="3:62" x14ac:dyDescent="0.25">
      <c r="C21" s="5" t="s">
        <v>15</v>
      </c>
      <c r="D21" s="6">
        <f>SUMIFS(EntPop!$J:$J,EntPop!$S:$S,D$5,EntPop!$A:$A,$C21)/1000</f>
        <v>2468.4769999999999</v>
      </c>
      <c r="E21" s="6">
        <f>SUMIFS(EntPop!$J:$J,EntPop!$S:$S,E$5,EntPop!$A:$A,$C21)/1000</f>
        <v>3360.7449999999999</v>
      </c>
      <c r="F21" s="6">
        <f>SUMIFS(EntPop!$J:$J,EntPop!$S:$S,F$5,EntPop!$A:$A,$C21)/1000</f>
        <v>2224.277</v>
      </c>
      <c r="G21" s="6">
        <f>SUMIFS(EntPop!$J:$J,EntPop!$S:$S,G$5,EntPop!$A:$A,$C21)/1000</f>
        <v>2962.2629999999999</v>
      </c>
      <c r="H21" s="6">
        <f>SUMIFS(EntPop!$J:$J,EntPop!$S:$S,H$5,EntPop!$A:$A,$C21)/1000</f>
        <v>4012.7719999999999</v>
      </c>
      <c r="I21" s="5"/>
      <c r="J21" s="7">
        <f>SUMIFS(EntPorc!$J:$J,EntPorc!$P:$P,V$5,EntPorc!$A:$A,$C21)*100</f>
        <v>28.04228663444519</v>
      </c>
      <c r="K21" s="7">
        <f>SUMIFS(EntPorc!$J:$J,EntPorc!$P:$P,W$5,EntPorc!$A:$A,$C21)*100</f>
        <v>34.268087148666382</v>
      </c>
      <c r="L21" s="7">
        <f>SUMIFS(EntPorc!$J:$J,EntPorc!$P:$P,X$5,EntPorc!$A:$A,$C21)*100</f>
        <v>25.47796368598938</v>
      </c>
      <c r="M21" s="7">
        <f>SUMIFS(EntPorc!$J:$J,EntPorc!$P:$P,Y$5,EntPorc!$A:$A,$C21)*100</f>
        <v>29.935243725776672</v>
      </c>
      <c r="N21" s="7">
        <f>SUMIFS(EntPorc!$J:$J,EntPorc!$P:$P,Z$5,EntPorc!$A:$A,$C21)*100</f>
        <v>32.898354530334473</v>
      </c>
      <c r="O21" s="5"/>
      <c r="P21" s="6">
        <f>SUMIFS(RuralPop!$J:$J,RuralPop!$S:$S,P$5,RuralPop!$A:$A,$C21)/1000</f>
        <v>526.85799999999995</v>
      </c>
      <c r="Q21" s="6">
        <f>SUMIFS(RuralPop!$J:$J,RuralPop!$S:$S,Q$5,RuralPop!$A:$A,$C21)/1000</f>
        <v>663.67</v>
      </c>
      <c r="R21" s="6">
        <f>SUMIFS(RuralPop!$J:$J,RuralPop!$S:$S,R$5,RuralPop!$A:$A,$C21)/1000</f>
        <v>491.29599999999999</v>
      </c>
      <c r="S21" s="6">
        <f>SUMIFS(RuralPop!$J:$J,RuralPop!$S:$S,S$5,RuralPop!$A:$A,$C21)/1000</f>
        <v>809.60199999999998</v>
      </c>
      <c r="T21" s="6">
        <f>SUMIFS(RuralPop!$J:$J,RuralPop!$S:$S,T$5,RuralPop!$A:$A,$C21)/1000</f>
        <v>873.00300000000004</v>
      </c>
      <c r="U21" s="5"/>
      <c r="V21" s="7">
        <f>SUMIFS(RuralPorc!$J:$J,RuralPorc!$P:$P,V$5,RuralPorc!$A:$A,$C21)*100</f>
        <v>55.320203304290771</v>
      </c>
      <c r="W21" s="7">
        <f>SUMIFS(RuralPorc!$J:$J,RuralPorc!$P:$P,W$5,RuralPorc!$A:$A,$C21)*100</f>
        <v>54.401898384094238</v>
      </c>
      <c r="X21" s="7">
        <f>SUMIFS(RuralPorc!$J:$J,RuralPorc!$P:$P,X$5,RuralPorc!$A:$A,$C21)*100</f>
        <v>54.286372661590576</v>
      </c>
      <c r="Y21" s="7">
        <f>SUMIFS(RuralPorc!$J:$J,RuralPorc!$P:$P,Y$5,RuralPorc!$A:$A,$C21)*100</f>
        <v>57.094597816467285</v>
      </c>
      <c r="Z21" s="7">
        <f>SUMIFS(RuralPorc!$J:$J,RuralPorc!$P:$P,Z$5,RuralPorc!$A:$A,$C21)*100</f>
        <v>56.412523984909058</v>
      </c>
      <c r="AA21" s="9"/>
      <c r="AB21" s="6">
        <f>SUMIFS(UrbanPop!$J:$J,UrbanPop!$S:$S,AB$5,UrbanPop!$A:$A,$C21)/1000</f>
        <v>1941.6189999999999</v>
      </c>
      <c r="AC21" s="6">
        <f>SUMIFS(UrbanPop!$J:$J,UrbanPop!$S:$S,AC$5,UrbanPop!$A:$A,$C21)/1000</f>
        <v>2697.0749999999998</v>
      </c>
      <c r="AD21" s="6">
        <f>SUMIFS(UrbanPop!$J:$J,UrbanPop!$S:$S,AD$5,UrbanPop!$A:$A,$C21)/1000</f>
        <v>1732.981</v>
      </c>
      <c r="AE21" s="6">
        <f>SUMIFS(UrbanPop!$J:$J,UrbanPop!$S:$S,AE$5,UrbanPop!$A:$A,$C21)/1000</f>
        <v>2152.6610000000001</v>
      </c>
      <c r="AF21" s="6">
        <f>SUMIFS(UrbanPop!$J:$J,UrbanPop!$S:$S,AF$5,UrbanPop!$A:$A,$C21)/1000</f>
        <v>3139.7689999999998</v>
      </c>
      <c r="AG21" s="5"/>
      <c r="AH21" s="7">
        <f>SUMIFS(UrbanPorc!$J:$J,UrbanPorc!$P:$P,AH$5,UrbanPorc!$A:$A,$C21)*100</f>
        <v>24.733003973960876</v>
      </c>
      <c r="AI21" s="7">
        <f>SUMIFS(UrbanPorc!$J:$J,UrbanPorc!$P:$P,AI$5,UrbanPorc!$A:$A,$C21)*100</f>
        <v>31.407806277275085</v>
      </c>
      <c r="AJ21" s="7">
        <f>SUMIFS(UrbanPorc!$J:$J,UrbanPorc!$P:$P,AJ$5,UrbanPorc!$A:$A,$C21)*100</f>
        <v>22.146181762218475</v>
      </c>
      <c r="AK21" s="7">
        <f>SUMIFS(UrbanPorc!$J:$J,UrbanPorc!$P:$P,AK$5,UrbanPorc!$A:$A,$C21)*100</f>
        <v>25.392434000968933</v>
      </c>
      <c r="AL21" s="7">
        <f>SUMIFS(UrbanPorc!$J:$J,UrbanPorc!$P:$P,AL$5,UrbanPorc!$A:$A,$C21)*100</f>
        <v>29.481536149978638</v>
      </c>
      <c r="AN21" s="6">
        <f>SUMIFS(SexoPop!$K:$K,SexoPop!$T:$T,AN$5,SexoPop!$A:$A,$C21,SexoPop!$B:$B,2)/1000</f>
        <v>1218.2829999999999</v>
      </c>
      <c r="AO21" s="6">
        <f>SUMIFS(SexoPop!$K:$K,SexoPop!$T:$T,AO$5,SexoPop!$A:$A,$C21,SexoPop!$B:$B,2)/1000</f>
        <v>1616.31</v>
      </c>
      <c r="AP21" s="6">
        <f>SUMIFS(SexoPop!$K:$K,SexoPop!$T:$T,AP$5,SexoPop!$A:$A,$C21,SexoPop!$B:$B,2)/1000</f>
        <v>1085.1369999999999</v>
      </c>
      <c r="AQ21" s="6">
        <f>SUMIFS(SexoPop!$K:$K,SexoPop!$T:$T,AQ$5,SexoPop!$A:$A,$C21,SexoPop!$B:$B,2)/1000</f>
        <v>1444.0740000000001</v>
      </c>
      <c r="AR21" s="6">
        <f>SUMIFS(SexoPop!$K:$K,SexoPop!$T:$T,AR$5,SexoPop!$A:$A,$C21,SexoPop!$B:$B,2)/1000</f>
        <v>1945.1610000000001</v>
      </c>
      <c r="AS21" s="5"/>
      <c r="AT21" s="7">
        <f>SUMIFS(SexoPorc!$K:$K,SexoPorc!$Q:$Q,AT$5,SexoPorc!$A:$A,$C21,SexoPorc!$B:$B,2)*100</f>
        <v>26.902258396148682</v>
      </c>
      <c r="AU21" s="7">
        <f>SUMIFS(SexoPorc!$K:$K,SexoPorc!$Q:$Q,AU$5,SexoPorc!$A:$A,$C21,SexoPorc!$B:$B,2)*100</f>
        <v>32.55767822265625</v>
      </c>
      <c r="AV21" s="7">
        <f>SUMIFS(SexoPorc!$K:$K,SexoPorc!$Q:$Q,AV$5,SexoPorc!$A:$A,$C21,SexoPorc!$B:$B,2)*100</f>
        <v>24.365241825580597</v>
      </c>
      <c r="AW21" s="7">
        <f>SUMIFS(SexoPorc!$K:$K,SexoPorc!$Q:$Q,AW$5,SexoPorc!$A:$A,$C21,SexoPorc!$B:$B,2)*100</f>
        <v>28.427207469940186</v>
      </c>
      <c r="AX21" s="7">
        <f>SUMIFS(SexoPorc!$K:$K,SexoPorc!$Q:$Q,AX$5,SexoPorc!$A:$A,$C21,SexoPorc!$B:$B,2)*100</f>
        <v>31.203123927116394</v>
      </c>
      <c r="AY21" s="9"/>
      <c r="AZ21" s="6">
        <f>SUMIFS(SexoPop!$K:$K,SexoPop!$T:$T,AZ$5,SexoPop!$A:$A,$C21,SexoPop!$B:$B,1)/1000</f>
        <v>1250.194</v>
      </c>
      <c r="BA21" s="6">
        <f>SUMIFS(SexoPop!$K:$K,SexoPop!$T:$T,BA$5,SexoPop!$A:$A,$C21,SexoPop!$B:$B,1)/1000</f>
        <v>1744.4349999999999</v>
      </c>
      <c r="BB21" s="6">
        <f>SUMIFS(SexoPop!$K:$K,SexoPop!$T:$T,BB$5,SexoPop!$A:$A,$C21,SexoPop!$B:$B,1)/1000</f>
        <v>1139.1400000000001</v>
      </c>
      <c r="BC21" s="6">
        <f>SUMIFS(SexoPop!$K:$K,SexoPop!$T:$T,BC$5,SexoPop!$A:$A,$C21,SexoPop!$B:$B,1)/1000</f>
        <v>1518.1890000000001</v>
      </c>
      <c r="BD21" s="6">
        <f>SUMIFS(SexoPop!$K:$K,SexoPop!$T:$T,BD$5,SexoPop!$A:$A,$C21,SexoPop!$B:$B,1)/1000</f>
        <v>2067.6109999999999</v>
      </c>
      <c r="BE21" s="5"/>
      <c r="BF21" s="7">
        <f>SUMIFS(SexoPorc!$K:$K,SexoPorc!$Q:$Q,BF$5,SexoPorc!$A:$A,$C21,SexoPorc!$B:$B,1)*100</f>
        <v>29.250174760818481</v>
      </c>
      <c r="BG21" s="7">
        <f>SUMIFS(SexoPorc!$K:$K,SexoPorc!$Q:$Q,BG$5,SexoPorc!$A:$A,$C21,SexoPorc!$B:$B,1)*100</f>
        <v>36.021474003791809</v>
      </c>
      <c r="BH21" s="7">
        <f>SUMIFS(SexoPorc!$K:$K,SexoPorc!$Q:$Q,BH$5,SexoPorc!$A:$A,$C21,SexoPorc!$B:$B,1)*100</f>
        <v>26.636755466461182</v>
      </c>
      <c r="BI21" s="7">
        <f>SUMIFS(SexoPorc!$K:$K,SexoPorc!$Q:$Q,BI$5,SexoPorc!$A:$A,$C21,SexoPorc!$B:$B,1)*100</f>
        <v>31.526026129722595</v>
      </c>
      <c r="BJ21" s="7">
        <f>SUMIFS(SexoPorc!$K:$K,SexoPorc!$Q:$Q,BJ$5,SexoPorc!$A:$A,$C21,SexoPorc!$B:$B,1)*100</f>
        <v>34.670406579971313</v>
      </c>
    </row>
    <row r="22" spans="3:62" x14ac:dyDescent="0.25">
      <c r="C22" s="5" t="s">
        <v>16</v>
      </c>
      <c r="D22" s="6">
        <f>SUMIFS(EntPop!$J:$J,EntPop!$S:$S,D$5,EntPop!$A:$A,$C22)/1000</f>
        <v>982.58199999999999</v>
      </c>
      <c r="E22" s="6">
        <f>SUMIFS(EntPop!$J:$J,EntPop!$S:$S,E$5,EntPop!$A:$A,$C22)/1000</f>
        <v>1239.771</v>
      </c>
      <c r="F22" s="6">
        <f>SUMIFS(EntPop!$J:$J,EntPop!$S:$S,F$5,EntPop!$A:$A,$C22)/1000</f>
        <v>1273.3800000000001</v>
      </c>
      <c r="G22" s="6">
        <f>SUMIFS(EntPop!$J:$J,EntPop!$S:$S,G$5,EntPop!$A:$A,$C22)/1000</f>
        <v>1328.423</v>
      </c>
      <c r="H22" s="6">
        <f>SUMIFS(EntPop!$J:$J,EntPop!$S:$S,H$5,EntPop!$A:$A,$C22)/1000</f>
        <v>1574.8340000000001</v>
      </c>
      <c r="I22" s="5"/>
      <c r="J22" s="7">
        <f>SUMIFS(EntPorc!$J:$J,EntPorc!$P:$P,V$5,EntPorc!$A:$A,$C22)*100</f>
        <v>47.796043753623962</v>
      </c>
      <c r="K22" s="7">
        <f>SUMIFS(EntPorc!$J:$J,EntPorc!$P:$P,W$5,EntPorc!$A:$A,$C22)*100</f>
        <v>49.467566609382629</v>
      </c>
      <c r="L22" s="7">
        <f>SUMIFS(EntPorc!$J:$J,EntPorc!$P:$P,X$5,EntPorc!$A:$A,$C22)*100</f>
        <v>47.868603467941284</v>
      </c>
      <c r="M22" s="7">
        <f>SUMIFS(EntPorc!$J:$J,EntPorc!$P:$P,Y$5,EntPorc!$A:$A,$C22)*100</f>
        <v>46.127802133560181</v>
      </c>
      <c r="N22" s="7">
        <f>SUMIFS(EntPorc!$J:$J,EntPorc!$P:$P,Z$5,EntPorc!$A:$A,$C22)*100</f>
        <v>48.529958724975586</v>
      </c>
      <c r="O22" s="5"/>
      <c r="P22" s="6">
        <f>SUMIFS(RuralPop!$J:$J,RuralPop!$S:$S,P$5,RuralPop!$A:$A,$C22)/1000</f>
        <v>390.834</v>
      </c>
      <c r="Q22" s="6">
        <f>SUMIFS(RuralPop!$J:$J,RuralPop!$S:$S,Q$5,RuralPop!$A:$A,$C22)/1000</f>
        <v>573.096</v>
      </c>
      <c r="R22" s="6">
        <f>SUMIFS(RuralPop!$J:$J,RuralPop!$S:$S,R$5,RuralPop!$A:$A,$C22)/1000</f>
        <v>556.09400000000005</v>
      </c>
      <c r="S22" s="6">
        <f>SUMIFS(RuralPop!$J:$J,RuralPop!$S:$S,S$5,RuralPop!$A:$A,$C22)/1000</f>
        <v>642.58500000000004</v>
      </c>
      <c r="T22" s="6">
        <f>SUMIFS(RuralPop!$J:$J,RuralPop!$S:$S,T$5,RuralPop!$A:$A,$C22)/1000</f>
        <v>676.25900000000001</v>
      </c>
      <c r="U22" s="5"/>
      <c r="V22" s="7">
        <f>SUMIFS(RuralPorc!$J:$J,RuralPorc!$P:$P,V$5,RuralPorc!$A:$A,$C22)*100</f>
        <v>72.673416137695313</v>
      </c>
      <c r="W22" s="7">
        <f>SUMIFS(RuralPorc!$J:$J,RuralPorc!$P:$P,W$5,RuralPorc!$A:$A,$C22)*100</f>
        <v>67.493331432342529</v>
      </c>
      <c r="X22" s="7">
        <f>SUMIFS(RuralPorc!$J:$J,RuralPorc!$P:$P,X$5,RuralPorc!$A:$A,$C22)*100</f>
        <v>65.810483694076538</v>
      </c>
      <c r="Y22" s="7">
        <f>SUMIFS(RuralPorc!$J:$J,RuralPorc!$P:$P,Y$5,RuralPorc!$A:$A,$C22)*100</f>
        <v>66.687387228012085</v>
      </c>
      <c r="Z22" s="7">
        <f>SUMIFS(RuralPorc!$J:$J,RuralPorc!$P:$P,Z$5,RuralPorc!$A:$A,$C22)*100</f>
        <v>67.818301916122437</v>
      </c>
      <c r="AA22" s="9"/>
      <c r="AB22" s="6">
        <f>SUMIFS(UrbanPop!$J:$J,UrbanPop!$S:$S,AB$5,UrbanPop!$A:$A,$C22)/1000</f>
        <v>591.74800000000005</v>
      </c>
      <c r="AC22" s="6">
        <f>SUMIFS(UrbanPop!$J:$J,UrbanPop!$S:$S,AC$5,UrbanPop!$A:$A,$C22)/1000</f>
        <v>666.67499999999995</v>
      </c>
      <c r="AD22" s="6">
        <f>SUMIFS(UrbanPop!$J:$J,UrbanPop!$S:$S,AD$5,UrbanPop!$A:$A,$C22)/1000</f>
        <v>717.28599999999994</v>
      </c>
      <c r="AE22" s="6">
        <f>SUMIFS(UrbanPop!$J:$J,UrbanPop!$S:$S,AE$5,UrbanPop!$A:$A,$C22)/1000</f>
        <v>685.83799999999997</v>
      </c>
      <c r="AF22" s="6">
        <f>SUMIFS(UrbanPop!$J:$J,UrbanPop!$S:$S,AF$5,UrbanPop!$A:$A,$C22)/1000</f>
        <v>898.57500000000005</v>
      </c>
      <c r="AG22" s="5"/>
      <c r="AH22" s="7">
        <f>SUMIFS(UrbanPorc!$J:$J,UrbanPorc!$P:$P,AH$5,UrbanPorc!$A:$A,$C22)*100</f>
        <v>38.982442021369934</v>
      </c>
      <c r="AI22" s="7">
        <f>SUMIFS(UrbanPorc!$J:$J,UrbanPorc!$P:$P,AI$5,UrbanPorc!$A:$A,$C22)*100</f>
        <v>40.231063961982727</v>
      </c>
      <c r="AJ22" s="7">
        <f>SUMIFS(UrbanPorc!$J:$J,UrbanPorc!$P:$P,AJ$5,UrbanPorc!$A:$A,$C22)*100</f>
        <v>39.516317844390869</v>
      </c>
      <c r="AK22" s="7">
        <f>SUMIFS(UrbanPorc!$J:$J,UrbanPorc!$P:$P,AK$5,UrbanPorc!$A:$A,$C22)*100</f>
        <v>35.789754986763</v>
      </c>
      <c r="AL22" s="7">
        <f>SUMIFS(UrbanPorc!$J:$J,UrbanPorc!$P:$P,AL$5,UrbanPorc!$A:$A,$C22)*100</f>
        <v>39.973744750022888</v>
      </c>
      <c r="AN22" s="6">
        <f>SUMIFS(SexoPop!$K:$K,SexoPop!$T:$T,AN$5,SexoPop!$A:$A,$C22,SexoPop!$B:$B,2)/1000</f>
        <v>466.11900000000003</v>
      </c>
      <c r="AO22" s="6">
        <f>SUMIFS(SexoPop!$K:$K,SexoPop!$T:$T,AO$5,SexoPop!$A:$A,$C22,SexoPop!$B:$B,2)/1000</f>
        <v>618.99300000000005</v>
      </c>
      <c r="AP22" s="6">
        <f>SUMIFS(SexoPop!$K:$K,SexoPop!$T:$T,AP$5,SexoPop!$A:$A,$C22,SexoPop!$B:$B,2)/1000</f>
        <v>640.02599999999995</v>
      </c>
      <c r="AQ22" s="6">
        <f>SUMIFS(SexoPop!$K:$K,SexoPop!$T:$T,AQ$5,SexoPop!$A:$A,$C22,SexoPop!$B:$B,2)/1000</f>
        <v>676.37800000000004</v>
      </c>
      <c r="AR22" s="6">
        <f>SUMIFS(SexoPop!$K:$K,SexoPop!$T:$T,AR$5,SexoPop!$A:$A,$C22,SexoPop!$B:$B,2)/1000</f>
        <v>793.97799999999995</v>
      </c>
      <c r="AS22" s="5"/>
      <c r="AT22" s="7">
        <f>SUMIFS(SexoPorc!$K:$K,SexoPorc!$Q:$Q,AT$5,SexoPorc!$A:$A,$C22,SexoPorc!$B:$B,2)*100</f>
        <v>45.350828766822815</v>
      </c>
      <c r="AU22" s="7">
        <f>SUMIFS(SexoPorc!$K:$K,SexoPorc!$Q:$Q,AU$5,SexoPorc!$A:$A,$C22,SexoPorc!$B:$B,2)*100</f>
        <v>48.311573266983032</v>
      </c>
      <c r="AV22" s="7">
        <f>SUMIFS(SexoPorc!$K:$K,SexoPorc!$Q:$Q,AV$5,SexoPorc!$A:$A,$C22,SexoPorc!$B:$B,2)*100</f>
        <v>47.228780388832092</v>
      </c>
      <c r="AW22" s="7">
        <f>SUMIFS(SexoPorc!$K:$K,SexoPorc!$Q:$Q,AW$5,SexoPorc!$A:$A,$C22,SexoPorc!$B:$B,2)*100</f>
        <v>45.258688926696777</v>
      </c>
      <c r="AX22" s="7">
        <f>SUMIFS(SexoPorc!$K:$K,SexoPorc!$Q:$Q,AX$5,SexoPorc!$A:$A,$C22,SexoPorc!$B:$B,2)*100</f>
        <v>46.948859095573425</v>
      </c>
      <c r="AY22" s="9"/>
      <c r="AZ22" s="6">
        <f>SUMIFS(SexoPop!$K:$K,SexoPop!$T:$T,AZ$5,SexoPop!$A:$A,$C22,SexoPop!$B:$B,1)/1000</f>
        <v>516.46299999999997</v>
      </c>
      <c r="BA22" s="6">
        <f>SUMIFS(SexoPop!$K:$K,SexoPop!$T:$T,BA$5,SexoPop!$A:$A,$C22,SexoPop!$B:$B,1)/1000</f>
        <v>620.77800000000002</v>
      </c>
      <c r="BB22" s="6">
        <f>SUMIFS(SexoPop!$K:$K,SexoPop!$T:$T,BB$5,SexoPop!$A:$A,$C22,SexoPop!$B:$B,1)/1000</f>
        <v>633.35400000000004</v>
      </c>
      <c r="BC22" s="6">
        <f>SUMIFS(SexoPop!$K:$K,SexoPop!$T:$T,BC$5,SexoPop!$A:$A,$C22,SexoPop!$B:$B,1)/1000</f>
        <v>652.04499999999996</v>
      </c>
      <c r="BD22" s="6">
        <f>SUMIFS(SexoPop!$K:$K,SexoPop!$T:$T,BD$5,SexoPop!$A:$A,$C22,SexoPop!$B:$B,1)/1000</f>
        <v>780.85599999999999</v>
      </c>
      <c r="BE22" s="5"/>
      <c r="BF22" s="7">
        <f>SUMIFS(SexoPorc!$K:$K,SexoPorc!$Q:$Q,BF$5,SexoPorc!$A:$A,$C22,SexoPorc!$B:$B,1)*100</f>
        <v>50.240862369537354</v>
      </c>
      <c r="BG22" s="7">
        <f>SUMIFS(SexoPorc!$K:$K,SexoPorc!$Q:$Q,BG$5,SexoPorc!$A:$A,$C22,SexoPorc!$B:$B,1)*100</f>
        <v>50.6766676902771</v>
      </c>
      <c r="BH22" s="7">
        <f>SUMIFS(SexoPorc!$K:$K,SexoPorc!$Q:$Q,BH$5,SexoPorc!$A:$A,$C22,SexoPorc!$B:$B,1)*100</f>
        <v>48.533022403717041</v>
      </c>
      <c r="BI22" s="7">
        <f>SUMIFS(SexoPorc!$K:$K,SexoPorc!$Q:$Q,BI$5,SexoPorc!$A:$A,$C22,SexoPorc!$B:$B,1)*100</f>
        <v>47.065332531929016</v>
      </c>
      <c r="BJ22" s="7">
        <f>SUMIFS(SexoPorc!$K:$K,SexoPorc!$Q:$Q,BJ$5,SexoPorc!$A:$A,$C22,SexoPorc!$B:$B,1)*100</f>
        <v>50.250691175460815</v>
      </c>
    </row>
    <row r="23" spans="3:62" x14ac:dyDescent="0.25">
      <c r="C23" s="5" t="s">
        <v>17</v>
      </c>
      <c r="D23" s="6">
        <f>SUMIFS(EntPop!$J:$J,EntPop!$S:$S,D$5,EntPop!$A:$A,$C23)/1000</f>
        <v>403.697</v>
      </c>
      <c r="E23" s="6">
        <f>SUMIFS(EntPop!$J:$J,EntPop!$S:$S,E$5,EntPop!$A:$A,$C23)/1000</f>
        <v>442.09100000000001</v>
      </c>
      <c r="F23" s="6">
        <f>SUMIFS(EntPop!$J:$J,EntPop!$S:$S,F$5,EntPop!$A:$A,$C23)/1000</f>
        <v>341.57499999999999</v>
      </c>
      <c r="G23" s="6">
        <f>SUMIFS(EntPop!$J:$J,EntPop!$S:$S,G$5,EntPop!$A:$A,$C23)/1000</f>
        <v>479.863</v>
      </c>
      <c r="H23" s="6">
        <f>SUMIFS(EntPop!$J:$J,EntPop!$S:$S,H$5,EntPop!$A:$A,$C23)/1000</f>
        <v>494.41800000000001</v>
      </c>
      <c r="I23" s="5"/>
      <c r="J23" s="7">
        <f>SUMIFS(EntPorc!$J:$J,EntPorc!$P:$P,V$5,EntPorc!$A:$A,$C23)*100</f>
        <v>39.530196785926819</v>
      </c>
      <c r="K23" s="7">
        <f>SUMIFS(EntPorc!$J:$J,EntPorc!$P:$P,W$5,EntPorc!$A:$A,$C23)*100</f>
        <v>43.770954012870789</v>
      </c>
      <c r="L23" s="7">
        <f>SUMIFS(EntPorc!$J:$J,EntPorc!$P:$P,X$5,EntPorc!$A:$A,$C23)*100</f>
        <v>35.237640142440796</v>
      </c>
      <c r="M23" s="7">
        <f>SUMIFS(EntPorc!$J:$J,EntPorc!$P:$P,Y$5,EntPorc!$A:$A,$C23)*100</f>
        <v>40.507176518440247</v>
      </c>
      <c r="N23" s="7">
        <f>SUMIFS(EntPorc!$J:$J,EntPorc!$P:$P,Z$5,EntPorc!$A:$A,$C23)*100</f>
        <v>38.784787058830261</v>
      </c>
      <c r="O23" s="5"/>
      <c r="P23" s="6">
        <f>SUMIFS(RuralPop!$J:$J,RuralPop!$S:$S,P$5,RuralPop!$A:$A,$C23)/1000</f>
        <v>102.19199999999999</v>
      </c>
      <c r="Q23" s="6">
        <f>SUMIFS(RuralPop!$J:$J,RuralPop!$S:$S,Q$5,RuralPop!$A:$A,$C23)/1000</f>
        <v>150.97900000000001</v>
      </c>
      <c r="R23" s="6">
        <f>SUMIFS(RuralPop!$J:$J,RuralPop!$S:$S,R$5,RuralPop!$A:$A,$C23)/1000</f>
        <v>94.998000000000005</v>
      </c>
      <c r="S23" s="6">
        <f>SUMIFS(RuralPop!$J:$J,RuralPop!$S:$S,S$5,RuralPop!$A:$A,$C23)/1000</f>
        <v>188.572</v>
      </c>
      <c r="T23" s="6">
        <f>SUMIFS(RuralPop!$J:$J,RuralPop!$S:$S,T$5,RuralPop!$A:$A,$C23)/1000</f>
        <v>135.41800000000001</v>
      </c>
      <c r="U23" s="5"/>
      <c r="V23" s="7">
        <f>SUMIFS(RuralPorc!$J:$J,RuralPorc!$P:$P,V$5,RuralPorc!$A:$A,$C23)*100</f>
        <v>62.822437286376953</v>
      </c>
      <c r="W23" s="7">
        <f>SUMIFS(RuralPorc!$J:$J,RuralPorc!$P:$P,W$5,RuralPorc!$A:$A,$C23)*100</f>
        <v>65.668171644210815</v>
      </c>
      <c r="X23" s="7">
        <f>SUMIFS(RuralPorc!$J:$J,RuralPorc!$P:$P,X$5,RuralPorc!$A:$A,$C23)*100</f>
        <v>58.176761865615845</v>
      </c>
      <c r="Y23" s="7">
        <f>SUMIFS(RuralPorc!$J:$J,RuralPorc!$P:$P,Y$5,RuralPorc!$A:$A,$C23)*100</f>
        <v>59.134984016418457</v>
      </c>
      <c r="Z23" s="7">
        <f>SUMIFS(RuralPorc!$J:$J,RuralPorc!$P:$P,Z$5,RuralPorc!$A:$A,$C23)*100</f>
        <v>56.952637434005737</v>
      </c>
      <c r="AA23" s="9"/>
      <c r="AB23" s="6">
        <f>SUMIFS(UrbanPop!$J:$J,UrbanPop!$S:$S,AB$5,UrbanPop!$A:$A,$C23)/1000</f>
        <v>301.505</v>
      </c>
      <c r="AC23" s="6">
        <f>SUMIFS(UrbanPop!$J:$J,UrbanPop!$S:$S,AC$5,UrbanPop!$A:$A,$C23)/1000</f>
        <v>291.11200000000002</v>
      </c>
      <c r="AD23" s="6">
        <f>SUMIFS(UrbanPop!$J:$J,UrbanPop!$S:$S,AD$5,UrbanPop!$A:$A,$C23)/1000</f>
        <v>246.577</v>
      </c>
      <c r="AE23" s="6">
        <f>SUMIFS(UrbanPop!$J:$J,UrbanPop!$S:$S,AE$5,UrbanPop!$A:$A,$C23)/1000</f>
        <v>291.291</v>
      </c>
      <c r="AF23" s="6">
        <f>SUMIFS(UrbanPop!$J:$J,UrbanPop!$S:$S,AF$5,UrbanPop!$A:$A,$C23)/1000</f>
        <v>359</v>
      </c>
      <c r="AG23" s="5"/>
      <c r="AH23" s="7">
        <f>SUMIFS(UrbanPorc!$J:$J,UrbanPorc!$P:$P,AH$5,UrbanPorc!$A:$A,$C23)*100</f>
        <v>35.117155313491821</v>
      </c>
      <c r="AI23" s="7">
        <f>SUMIFS(UrbanPorc!$J:$J,UrbanPorc!$P:$P,AI$5,UrbanPorc!$A:$A,$C23)*100</f>
        <v>37.317362427711487</v>
      </c>
      <c r="AJ23" s="7">
        <f>SUMIFS(UrbanPorc!$J:$J,UrbanPorc!$P:$P,AJ$5,UrbanPorc!$A:$A,$C23)*100</f>
        <v>30.590593814849854</v>
      </c>
      <c r="AK23" s="7">
        <f>SUMIFS(UrbanPorc!$J:$J,UrbanPorc!$P:$P,AK$5,UrbanPorc!$A:$A,$C23)*100</f>
        <v>33.64596962928772</v>
      </c>
      <c r="AL23" s="7">
        <f>SUMIFS(UrbanPorc!$J:$J,UrbanPorc!$P:$P,AL$5,UrbanPorc!$A:$A,$C23)*100</f>
        <v>34.61909294128418</v>
      </c>
      <c r="AN23" s="6">
        <f>SUMIFS(SexoPop!$K:$K,SexoPop!$T:$T,AN$5,SexoPop!$A:$A,$C23,SexoPop!$B:$B,2)/1000</f>
        <v>201.96199999999999</v>
      </c>
      <c r="AO23" s="6">
        <f>SUMIFS(SexoPop!$K:$K,SexoPop!$T:$T,AO$5,SexoPop!$A:$A,$C23,SexoPop!$B:$B,2)/1000</f>
        <v>214.86</v>
      </c>
      <c r="AP23" s="6">
        <f>SUMIFS(SexoPop!$K:$K,SexoPop!$T:$T,AP$5,SexoPop!$A:$A,$C23,SexoPop!$B:$B,2)/1000</f>
        <v>161.74700000000001</v>
      </c>
      <c r="AQ23" s="6">
        <f>SUMIFS(SexoPop!$K:$K,SexoPop!$T:$T,AQ$5,SexoPop!$A:$A,$C23,SexoPop!$B:$B,2)/1000</f>
        <v>232.911</v>
      </c>
      <c r="AR23" s="6">
        <f>SUMIFS(SexoPop!$K:$K,SexoPop!$T:$T,AR$5,SexoPop!$A:$A,$C23,SexoPop!$B:$B,2)/1000</f>
        <v>249.99100000000001</v>
      </c>
      <c r="AS23" s="5"/>
      <c r="AT23" s="7">
        <f>SUMIFS(SexoPorc!$K:$K,SexoPorc!$Q:$Q,AT$5,SexoPorc!$A:$A,$C23,SexoPorc!$B:$B,2)*100</f>
        <v>37.728610634803772</v>
      </c>
      <c r="AU23" s="7">
        <f>SUMIFS(SexoPorc!$K:$K,SexoPorc!$Q:$Q,AU$5,SexoPorc!$A:$A,$C23,SexoPorc!$B:$B,2)*100</f>
        <v>40.539240837097168</v>
      </c>
      <c r="AV23" s="7">
        <f>SUMIFS(SexoPorc!$K:$K,SexoPorc!$Q:$Q,AV$5,SexoPorc!$A:$A,$C23,SexoPorc!$B:$B,2)*100</f>
        <v>32.232525944709778</v>
      </c>
      <c r="AW23" s="7">
        <f>SUMIFS(SexoPorc!$K:$K,SexoPorc!$Q:$Q,AW$5,SexoPorc!$A:$A,$C23,SexoPorc!$B:$B,2)*100</f>
        <v>37.728157639503479</v>
      </c>
      <c r="AX23" s="7">
        <f>SUMIFS(SexoPorc!$K:$K,SexoPorc!$Q:$Q,AX$5,SexoPorc!$A:$A,$C23,SexoPorc!$B:$B,2)*100</f>
        <v>37.29817271232605</v>
      </c>
      <c r="AY23" s="9"/>
      <c r="AZ23" s="6">
        <f>SUMIFS(SexoPop!$K:$K,SexoPop!$T:$T,AZ$5,SexoPop!$A:$A,$C23,SexoPop!$B:$B,1)/1000</f>
        <v>201.73500000000001</v>
      </c>
      <c r="BA23" s="6">
        <f>SUMIFS(SexoPop!$K:$K,SexoPop!$T:$T,BA$5,SexoPop!$A:$A,$C23,SexoPop!$B:$B,1)/1000</f>
        <v>227.23099999999999</v>
      </c>
      <c r="BB23" s="6">
        <f>SUMIFS(SexoPop!$K:$K,SexoPop!$T:$T,BB$5,SexoPop!$A:$A,$C23,SexoPop!$B:$B,1)/1000</f>
        <v>179.828</v>
      </c>
      <c r="BC23" s="6">
        <f>SUMIFS(SexoPop!$K:$K,SexoPop!$T:$T,BC$5,SexoPop!$A:$A,$C23,SexoPop!$B:$B,1)/1000</f>
        <v>246.952</v>
      </c>
      <c r="BD23" s="6">
        <f>SUMIFS(SexoPop!$K:$K,SexoPop!$T:$T,BD$5,SexoPop!$A:$A,$C23,SexoPop!$B:$B,1)/1000</f>
        <v>244.42699999999999</v>
      </c>
      <c r="BE23" s="5"/>
      <c r="BF23" s="7">
        <f>SUMIFS(SexoPorc!$K:$K,SexoPorc!$Q:$Q,BF$5,SexoPorc!$A:$A,$C23,SexoPorc!$B:$B,1)*100</f>
        <v>41.514810919761658</v>
      </c>
      <c r="BG23" s="7">
        <f>SUMIFS(SexoPorc!$K:$K,SexoPorc!$Q:$Q,BG$5,SexoPorc!$A:$A,$C23,SexoPorc!$B:$B,1)*100</f>
        <v>47.339299321174622</v>
      </c>
      <c r="BH23" s="7">
        <f>SUMIFS(SexoPorc!$K:$K,SexoPorc!$Q:$Q,BH$5,SexoPorc!$A:$A,$C23,SexoPorc!$B:$B,1)*100</f>
        <v>38.463085889816284</v>
      </c>
      <c r="BI23" s="7">
        <f>SUMIFS(SexoPorc!$K:$K,SexoPorc!$Q:$Q,BI$5,SexoPorc!$A:$A,$C23,SexoPorc!$B:$B,1)*100</f>
        <v>43.531343340873718</v>
      </c>
      <c r="BJ23" s="7">
        <f>SUMIFS(SexoPorc!$K:$K,SexoPorc!$Q:$Q,BJ$5,SexoPorc!$A:$A,$C23,SexoPorc!$B:$B,1)*100</f>
        <v>40.433034300804138</v>
      </c>
    </row>
    <row r="24" spans="3:62" x14ac:dyDescent="0.25">
      <c r="C24" s="5" t="s">
        <v>18</v>
      </c>
      <c r="D24" s="6">
        <f>SUMIFS(EntPop!$J:$J,EntPop!$S:$S,D$5,EntPop!$A:$A,$C24)/1000</f>
        <v>274.55700000000002</v>
      </c>
      <c r="E24" s="6">
        <f>SUMIFS(EntPop!$J:$J,EntPop!$S:$S,E$5,EntPop!$A:$A,$C24)/1000</f>
        <v>290.34199999999998</v>
      </c>
      <c r="F24" s="6">
        <f>SUMIFS(EntPop!$J:$J,EntPop!$S:$S,F$5,EntPop!$A:$A,$C24)/1000</f>
        <v>303.96300000000002</v>
      </c>
      <c r="G24" s="6">
        <f>SUMIFS(EntPop!$J:$J,EntPop!$S:$S,G$5,EntPop!$A:$A,$C24)/1000</f>
        <v>340.97500000000002</v>
      </c>
      <c r="H24" s="6">
        <f>SUMIFS(EntPop!$J:$J,EntPop!$S:$S,H$5,EntPop!$A:$A,$C24)/1000</f>
        <v>360.43900000000002</v>
      </c>
      <c r="I24" s="5"/>
      <c r="J24" s="7">
        <f>SUMIFS(EntPorc!$J:$J,EntPorc!$P:$P,V$5,EntPorc!$A:$A,$C24)*100</f>
        <v>37.557503581047058</v>
      </c>
      <c r="K24" s="7">
        <f>SUMIFS(EntPorc!$J:$J,EntPorc!$P:$P,W$5,EntPorc!$A:$A,$C24)*100</f>
        <v>36.962085962295532</v>
      </c>
      <c r="L24" s="7">
        <f>SUMIFS(EntPorc!$J:$J,EntPorc!$P:$P,X$5,EntPorc!$A:$A,$C24)*100</f>
        <v>35.265392065048218</v>
      </c>
      <c r="M24" s="7">
        <f>SUMIFS(EntPorc!$J:$J,EntPorc!$P:$P,Y$5,EntPorc!$A:$A,$C24)*100</f>
        <v>38.225167989730835</v>
      </c>
      <c r="N24" s="7">
        <f>SUMIFS(EntPorc!$J:$J,EntPorc!$P:$P,Z$5,EntPorc!$A:$A,$C24)*100</f>
        <v>37.913531064987183</v>
      </c>
      <c r="O24" s="5"/>
      <c r="P24" s="6">
        <f>SUMIFS(RuralPop!$J:$J,RuralPop!$S:$S,P$5,RuralPop!$A:$A,$C24)/1000</f>
        <v>113.94</v>
      </c>
      <c r="Q24" s="6">
        <f>SUMIFS(RuralPop!$J:$J,RuralPop!$S:$S,Q$5,RuralPop!$A:$A,$C24)/1000</f>
        <v>120.917</v>
      </c>
      <c r="R24" s="6">
        <f>SUMIFS(RuralPop!$J:$J,RuralPop!$S:$S,R$5,RuralPop!$A:$A,$C24)/1000</f>
        <v>135.154</v>
      </c>
      <c r="S24" s="6">
        <f>SUMIFS(RuralPop!$J:$J,RuralPop!$S:$S,S$5,RuralPop!$A:$A,$C24)/1000</f>
        <v>165.54300000000001</v>
      </c>
      <c r="T24" s="6">
        <f>SUMIFS(RuralPop!$J:$J,RuralPop!$S:$S,T$5,RuralPop!$A:$A,$C24)/1000</f>
        <v>148.50700000000001</v>
      </c>
      <c r="U24" s="5"/>
      <c r="V24" s="7">
        <f>SUMIFS(RuralPorc!$J:$J,RuralPorc!$P:$P,V$5,RuralPorc!$A:$A,$C24)*100</f>
        <v>61.694568395614624</v>
      </c>
      <c r="W24" s="7">
        <f>SUMIFS(RuralPorc!$J:$J,RuralPorc!$P:$P,W$5,RuralPorc!$A:$A,$C24)*100</f>
        <v>59.423345327377319</v>
      </c>
      <c r="X24" s="7">
        <f>SUMIFS(RuralPorc!$J:$J,RuralPorc!$P:$P,X$5,RuralPorc!$A:$A,$C24)*100</f>
        <v>52.140939235687256</v>
      </c>
      <c r="Y24" s="7">
        <f>SUMIFS(RuralPorc!$J:$J,RuralPorc!$P:$P,Y$5,RuralPorc!$A:$A,$C24)*100</f>
        <v>62.640905380249023</v>
      </c>
      <c r="Z24" s="7">
        <f>SUMIFS(RuralPorc!$J:$J,RuralPorc!$P:$P,Z$5,RuralPorc!$A:$A,$C24)*100</f>
        <v>65.145504474639893</v>
      </c>
      <c r="AA24" s="9"/>
      <c r="AB24" s="6">
        <f>SUMIFS(UrbanPop!$J:$J,UrbanPop!$S:$S,AB$5,UrbanPop!$A:$A,$C24)/1000</f>
        <v>160.61699999999999</v>
      </c>
      <c r="AC24" s="6">
        <f>SUMIFS(UrbanPop!$J:$J,UrbanPop!$S:$S,AC$5,UrbanPop!$A:$A,$C24)/1000</f>
        <v>169.42500000000001</v>
      </c>
      <c r="AD24" s="6">
        <f>SUMIFS(UrbanPop!$J:$J,UrbanPop!$S:$S,AD$5,UrbanPop!$A:$A,$C24)/1000</f>
        <v>168.809</v>
      </c>
      <c r="AE24" s="6">
        <f>SUMIFS(UrbanPop!$J:$J,UrbanPop!$S:$S,AE$5,UrbanPop!$A:$A,$C24)/1000</f>
        <v>175.43199999999999</v>
      </c>
      <c r="AF24" s="6">
        <f>SUMIFS(UrbanPop!$J:$J,UrbanPop!$S:$S,AF$5,UrbanPop!$A:$A,$C24)/1000</f>
        <v>211.93199999999999</v>
      </c>
      <c r="AG24" s="5"/>
      <c r="AH24" s="7">
        <f>SUMIFS(UrbanPorc!$J:$J,UrbanPorc!$P:$P,AH$5,UrbanPorc!$A:$A,$C24)*100</f>
        <v>29.398348927497864</v>
      </c>
      <c r="AI24" s="7">
        <f>SUMIFS(UrbanPorc!$J:$J,UrbanPorc!$P:$P,AI$5,UrbanPorc!$A:$A,$C24)*100</f>
        <v>29.109373688697815</v>
      </c>
      <c r="AJ24" s="7">
        <f>SUMIFS(UrbanPorc!$J:$J,UrbanPorc!$P:$P,AJ$5,UrbanPorc!$A:$A,$C24)*100</f>
        <v>28.007817268371582</v>
      </c>
      <c r="AK24" s="7">
        <f>SUMIFS(UrbanPorc!$J:$J,UrbanPorc!$P:$P,AK$5,UrbanPorc!$A:$A,$C24)*100</f>
        <v>27.94642448425293</v>
      </c>
      <c r="AL24" s="7">
        <f>SUMIFS(UrbanPorc!$J:$J,UrbanPorc!$P:$P,AL$5,UrbanPorc!$A:$A,$C24)*100</f>
        <v>29.324015974998474</v>
      </c>
      <c r="AN24" s="6">
        <f>SUMIFS(SexoPop!$K:$K,SexoPop!$T:$T,AN$5,SexoPop!$A:$A,$C24,SexoPop!$B:$B,2)/1000</f>
        <v>130.12200000000001</v>
      </c>
      <c r="AO24" s="6">
        <f>SUMIFS(SexoPop!$K:$K,SexoPop!$T:$T,AO$5,SexoPop!$A:$A,$C24,SexoPop!$B:$B,2)/1000</f>
        <v>139.39699999999999</v>
      </c>
      <c r="AP24" s="6">
        <f>SUMIFS(SexoPop!$K:$K,SexoPop!$T:$T,AP$5,SexoPop!$A:$A,$C24,SexoPop!$B:$B,2)/1000</f>
        <v>147.98699999999999</v>
      </c>
      <c r="AQ24" s="6">
        <f>SUMIFS(SexoPop!$K:$K,SexoPop!$T:$T,AQ$5,SexoPop!$A:$A,$C24,SexoPop!$B:$B,2)/1000</f>
        <v>162.11699999999999</v>
      </c>
      <c r="AR24" s="6">
        <f>SUMIFS(SexoPop!$K:$K,SexoPop!$T:$T,AR$5,SexoPop!$A:$A,$C24,SexoPop!$B:$B,2)/1000</f>
        <v>177.99299999999999</v>
      </c>
      <c r="AS24" s="5"/>
      <c r="AT24" s="7">
        <f>SUMIFS(SexoPorc!$K:$K,SexoPorc!$Q:$Q,AT$5,SexoPorc!$A:$A,$C24,SexoPorc!$B:$B,2)*100</f>
        <v>35.58882474899292</v>
      </c>
      <c r="AU24" s="7">
        <f>SUMIFS(SexoPorc!$K:$K,SexoPorc!$Q:$Q,AU$5,SexoPorc!$A:$A,$C24,SexoPorc!$B:$B,2)*100</f>
        <v>35.131976008415222</v>
      </c>
      <c r="AV24" s="7">
        <f>SUMIFS(SexoPorc!$K:$K,SexoPorc!$Q:$Q,AV$5,SexoPorc!$A:$A,$C24,SexoPorc!$B:$B,2)*100</f>
        <v>32.886585593223572</v>
      </c>
      <c r="AW24" s="7">
        <f>SUMIFS(SexoPorc!$K:$K,SexoPorc!$Q:$Q,AW$5,SexoPorc!$A:$A,$C24,SexoPorc!$B:$B,2)*100</f>
        <v>35.724720358848572</v>
      </c>
      <c r="AX24" s="7">
        <f>SUMIFS(SexoPorc!$K:$K,SexoPorc!$Q:$Q,AX$5,SexoPorc!$A:$A,$C24,SexoPorc!$B:$B,2)*100</f>
        <v>36.321619153022766</v>
      </c>
      <c r="AY24" s="9"/>
      <c r="AZ24" s="6">
        <f>SUMIFS(SexoPop!$K:$K,SexoPop!$T:$T,AZ$5,SexoPop!$A:$A,$C24,SexoPop!$B:$B,1)/1000</f>
        <v>144.435</v>
      </c>
      <c r="BA24" s="6">
        <f>SUMIFS(SexoPop!$K:$K,SexoPop!$T:$T,BA$5,SexoPop!$A:$A,$C24,SexoPop!$B:$B,1)/1000</f>
        <v>150.94499999999999</v>
      </c>
      <c r="BB24" s="6">
        <f>SUMIFS(SexoPop!$K:$K,SexoPop!$T:$T,BB$5,SexoPop!$A:$A,$C24,SexoPop!$B:$B,1)/1000</f>
        <v>155.976</v>
      </c>
      <c r="BC24" s="6">
        <f>SUMIFS(SexoPop!$K:$K,SexoPop!$T:$T,BC$5,SexoPop!$A:$A,$C24,SexoPop!$B:$B,1)/1000</f>
        <v>178.858</v>
      </c>
      <c r="BD24" s="6">
        <f>SUMIFS(SexoPop!$K:$K,SexoPop!$T:$T,BD$5,SexoPop!$A:$A,$C24,SexoPop!$B:$B,1)/1000</f>
        <v>182.446</v>
      </c>
      <c r="BE24" s="5"/>
      <c r="BF24" s="7">
        <f>SUMIFS(SexoPorc!$K:$K,SexoPorc!$Q:$Q,BF$5,SexoPorc!$A:$A,$C24,SexoPorc!$B:$B,1)*100</f>
        <v>39.527374505996704</v>
      </c>
      <c r="BG24" s="7">
        <f>SUMIFS(SexoPorc!$K:$K,SexoPorc!$Q:$Q,BG$5,SexoPorc!$A:$A,$C24,SexoPorc!$B:$B,1)*100</f>
        <v>38.830092549324036</v>
      </c>
      <c r="BH24" s="7">
        <f>SUMIFS(SexoPorc!$K:$K,SexoPorc!$Q:$Q,BH$5,SexoPorc!$A:$A,$C24,SexoPorc!$B:$B,1)*100</f>
        <v>37.863948941230774</v>
      </c>
      <c r="BI24" s="7">
        <f>SUMIFS(SexoPorc!$K:$K,SexoPorc!$Q:$Q,BI$5,SexoPorc!$A:$A,$C24,SexoPorc!$B:$B,1)*100</f>
        <v>40.81447422504425</v>
      </c>
      <c r="BJ24" s="7">
        <f>SUMIFS(SexoPorc!$K:$K,SexoPorc!$Q:$Q,BJ$5,SexoPorc!$A:$A,$C24,SexoPorc!$B:$B,1)*100</f>
        <v>39.60706889629364</v>
      </c>
    </row>
    <row r="25" spans="3:62" x14ac:dyDescent="0.25">
      <c r="C25" s="5" t="s">
        <v>19</v>
      </c>
      <c r="D25" s="6">
        <f>SUMIFS(EntPop!$J:$J,EntPop!$S:$S,D$5,EntPop!$A:$A,$C25)/1000</f>
        <v>900.82799999999997</v>
      </c>
      <c r="E25" s="6">
        <f>SUMIFS(EntPop!$J:$J,EntPop!$S:$S,E$5,EntPop!$A:$A,$C25)/1000</f>
        <v>883.78499999999997</v>
      </c>
      <c r="F25" s="6">
        <f>SUMIFS(EntPop!$J:$J,EntPop!$S:$S,F$5,EntPop!$A:$A,$C25)/1000</f>
        <v>895.02800000000002</v>
      </c>
      <c r="G25" s="6">
        <f>SUMIFS(EntPop!$J:$J,EntPop!$S:$S,G$5,EntPop!$A:$A,$C25)/1000</f>
        <v>1010.901</v>
      </c>
      <c r="H25" s="6">
        <f>SUMIFS(EntPop!$J:$J,EntPop!$S:$S,H$5,EntPop!$A:$A,$C25)/1000</f>
        <v>1061.33</v>
      </c>
      <c r="I25" s="5"/>
      <c r="J25" s="7">
        <f>SUMIFS(EntPorc!$J:$J,EntPorc!$P:$P,V$5,EntPorc!$A:$A,$C25)*100</f>
        <v>20.955254137516022</v>
      </c>
      <c r="K25" s="7">
        <f>SUMIFS(EntPorc!$J:$J,EntPorc!$P:$P,W$5,EntPorc!$A:$A,$C25)*100</f>
        <v>19.92415189743042</v>
      </c>
      <c r="L25" s="7">
        <f>SUMIFS(EntPorc!$J:$J,EntPorc!$P:$P,X$5,EntPorc!$A:$A,$C25)*100</f>
        <v>20.195750892162323</v>
      </c>
      <c r="M25" s="7">
        <f>SUMIFS(EntPorc!$J:$J,EntPorc!$P:$P,Y$5,EntPorc!$A:$A,$C25)*100</f>
        <v>19.875591993331909</v>
      </c>
      <c r="N25" s="7">
        <f>SUMIFS(EntPorc!$J:$J,EntPorc!$P:$P,Z$5,EntPorc!$A:$A,$C25)*100</f>
        <v>19.364191591739655</v>
      </c>
      <c r="O25" s="5"/>
      <c r="P25" s="6">
        <f>SUMIFS(RuralPop!$J:$J,RuralPop!$S:$S,P$5,RuralPop!$A:$A,$C25)/1000</f>
        <v>79.393000000000001</v>
      </c>
      <c r="Q25" s="6">
        <f>SUMIFS(RuralPop!$J:$J,RuralPop!$S:$S,Q$5,RuralPop!$A:$A,$C25)/1000</f>
        <v>89.094999999999999</v>
      </c>
      <c r="R25" s="6">
        <f>SUMIFS(RuralPop!$J:$J,RuralPop!$S:$S,R$5,RuralPop!$A:$A,$C25)/1000</f>
        <v>78.858000000000004</v>
      </c>
      <c r="S25" s="6">
        <f>SUMIFS(RuralPop!$J:$J,RuralPop!$S:$S,S$5,RuralPop!$A:$A,$C25)/1000</f>
        <v>132.09100000000001</v>
      </c>
      <c r="T25" s="6">
        <f>SUMIFS(RuralPop!$J:$J,RuralPop!$S:$S,T$5,RuralPop!$A:$A,$C25)/1000</f>
        <v>55.57</v>
      </c>
      <c r="U25" s="5"/>
      <c r="V25" s="7">
        <f>SUMIFS(RuralPorc!$J:$J,RuralPorc!$P:$P,V$5,RuralPorc!$A:$A,$C25)*100</f>
        <v>41.130515933036804</v>
      </c>
      <c r="W25" s="7">
        <f>SUMIFS(RuralPorc!$J:$J,RuralPorc!$P:$P,W$5,RuralPorc!$A:$A,$C25)*100</f>
        <v>35.240906476974487</v>
      </c>
      <c r="X25" s="7">
        <f>SUMIFS(RuralPorc!$J:$J,RuralPorc!$P:$P,X$5,RuralPorc!$A:$A,$C25)*100</f>
        <v>36.472031474113464</v>
      </c>
      <c r="Y25" s="7">
        <f>SUMIFS(RuralPorc!$J:$J,RuralPorc!$P:$P,Y$5,RuralPorc!$A:$A,$C25)*100</f>
        <v>36.314275860786438</v>
      </c>
      <c r="Z25" s="7">
        <f>SUMIFS(RuralPorc!$J:$J,RuralPorc!$P:$P,Z$5,RuralPorc!$A:$A,$C25)*100</f>
        <v>35.988834500312805</v>
      </c>
      <c r="AA25" s="9"/>
      <c r="AB25" s="6">
        <f>SUMIFS(UrbanPop!$J:$J,UrbanPop!$S:$S,AB$5,UrbanPop!$A:$A,$C25)/1000</f>
        <v>821.43499999999995</v>
      </c>
      <c r="AC25" s="6">
        <f>SUMIFS(UrbanPop!$J:$J,UrbanPop!$S:$S,AC$5,UrbanPop!$A:$A,$C25)/1000</f>
        <v>794.69</v>
      </c>
      <c r="AD25" s="6">
        <f>SUMIFS(UrbanPop!$J:$J,UrbanPop!$S:$S,AD$5,UrbanPop!$A:$A,$C25)/1000</f>
        <v>816.17</v>
      </c>
      <c r="AE25" s="6">
        <f>SUMIFS(UrbanPop!$J:$J,UrbanPop!$S:$S,AE$5,UrbanPop!$A:$A,$C25)/1000</f>
        <v>878.81</v>
      </c>
      <c r="AF25" s="6">
        <f>SUMIFS(UrbanPop!$J:$J,UrbanPop!$S:$S,AF$5,UrbanPop!$A:$A,$C25)/1000</f>
        <v>1005.76</v>
      </c>
      <c r="AG25" s="5"/>
      <c r="AH25" s="7">
        <f>SUMIFS(UrbanPorc!$J:$J,UrbanPorc!$P:$P,AH$5,UrbanPorc!$A:$A,$C25)*100</f>
        <v>20.006746053695679</v>
      </c>
      <c r="AI25" s="7">
        <f>SUMIFS(UrbanPorc!$J:$J,UrbanPorc!$P:$P,AI$5,UrbanPorc!$A:$A,$C25)*100</f>
        <v>18.998405337333679</v>
      </c>
      <c r="AJ25" s="7">
        <f>SUMIFS(UrbanPorc!$J:$J,UrbanPorc!$P:$P,AJ$5,UrbanPorc!$A:$A,$C25)*100</f>
        <v>19.360941648483276</v>
      </c>
      <c r="AK25" s="7">
        <f>SUMIFS(UrbanPorc!$J:$J,UrbanPorc!$P:$P,AK$5,UrbanPorc!$A:$A,$C25)*100</f>
        <v>18.609397113323212</v>
      </c>
      <c r="AL25" s="7">
        <f>SUMIFS(UrbanPorc!$J:$J,UrbanPorc!$P:$P,AL$5,UrbanPorc!$A:$A,$C25)*100</f>
        <v>18.882259726524353</v>
      </c>
      <c r="AN25" s="6">
        <f>SUMIFS(SexoPop!$K:$K,SexoPop!$T:$T,AN$5,SexoPop!$A:$A,$C25,SexoPop!$B:$B,2)/1000</f>
        <v>434.90800000000002</v>
      </c>
      <c r="AO25" s="6">
        <f>SUMIFS(SexoPop!$K:$K,SexoPop!$T:$T,AO$5,SexoPop!$A:$A,$C25,SexoPop!$B:$B,2)/1000</f>
        <v>414.726</v>
      </c>
      <c r="AP25" s="6">
        <f>SUMIFS(SexoPop!$K:$K,SexoPop!$T:$T,AP$5,SexoPop!$A:$A,$C25,SexoPop!$B:$B,2)/1000</f>
        <v>402.54599999999999</v>
      </c>
      <c r="AQ25" s="6">
        <f>SUMIFS(SexoPop!$K:$K,SexoPop!$T:$T,AQ$5,SexoPop!$A:$A,$C25,SexoPop!$B:$B,2)/1000</f>
        <v>477.77100000000002</v>
      </c>
      <c r="AR25" s="6">
        <f>SUMIFS(SexoPop!$K:$K,SexoPop!$T:$T,AR$5,SexoPop!$A:$A,$C25,SexoPop!$B:$B,2)/1000</f>
        <v>486.36900000000003</v>
      </c>
      <c r="AS25" s="5"/>
      <c r="AT25" s="7">
        <f>SUMIFS(SexoPorc!$K:$K,SexoPorc!$Q:$Q,AT$5,SexoPorc!$A:$A,$C25,SexoPorc!$B:$B,2)*100</f>
        <v>20.589348673820496</v>
      </c>
      <c r="AU25" s="7">
        <f>SUMIFS(SexoPorc!$K:$K,SexoPorc!$Q:$Q,AU$5,SexoPorc!$A:$A,$C25,SexoPorc!$B:$B,2)*100</f>
        <v>18.828365206718445</v>
      </c>
      <c r="AV25" s="7">
        <f>SUMIFS(SexoPorc!$K:$K,SexoPorc!$Q:$Q,AV$5,SexoPorc!$A:$A,$C25,SexoPorc!$B:$B,2)*100</f>
        <v>17.9186150431633</v>
      </c>
      <c r="AW25" s="7">
        <f>SUMIFS(SexoPorc!$K:$K,SexoPorc!$Q:$Q,AW$5,SexoPorc!$A:$A,$C25,SexoPorc!$B:$B,2)*100</f>
        <v>18.755660951137543</v>
      </c>
      <c r="AX25" s="7">
        <f>SUMIFS(SexoPorc!$K:$K,SexoPorc!$Q:$Q,AX$5,SexoPorc!$A:$A,$C25,SexoPorc!$B:$B,2)*100</f>
        <v>17.728771269321442</v>
      </c>
      <c r="AY25" s="9"/>
      <c r="AZ25" s="6">
        <f>SUMIFS(SexoPop!$K:$K,SexoPop!$T:$T,AZ$5,SexoPop!$A:$A,$C25,SexoPop!$B:$B,1)/1000</f>
        <v>465.92</v>
      </c>
      <c r="BA25" s="6">
        <f>SUMIFS(SexoPop!$K:$K,SexoPop!$T:$T,BA$5,SexoPop!$A:$A,$C25,SexoPop!$B:$B,1)/1000</f>
        <v>469.05900000000003</v>
      </c>
      <c r="BB25" s="6">
        <f>SUMIFS(SexoPop!$K:$K,SexoPop!$T:$T,BB$5,SexoPop!$A:$A,$C25,SexoPop!$B:$B,1)/1000</f>
        <v>492.48200000000003</v>
      </c>
      <c r="BC25" s="6">
        <f>SUMIFS(SexoPop!$K:$K,SexoPop!$T:$T,BC$5,SexoPop!$A:$A,$C25,SexoPop!$B:$B,1)/1000</f>
        <v>533.13</v>
      </c>
      <c r="BD25" s="6">
        <f>SUMIFS(SexoPop!$K:$K,SexoPop!$T:$T,BD$5,SexoPop!$A:$A,$C25,SexoPop!$B:$B,1)/1000</f>
        <v>574.96100000000001</v>
      </c>
      <c r="BE25" s="5"/>
      <c r="BF25" s="7">
        <f>SUMIFS(SexoPorc!$K:$K,SexoPorc!$Q:$Q,BF$5,SexoPorc!$A:$A,$C25,SexoPorc!$B:$B,1)*100</f>
        <v>21.308736503124237</v>
      </c>
      <c r="BG25" s="7">
        <f>SUMIFS(SexoPorc!$K:$K,SexoPorc!$Q:$Q,BG$5,SexoPorc!$A:$A,$C25,SexoPorc!$B:$B,1)*100</f>
        <v>21.005015075206757</v>
      </c>
      <c r="BH25" s="7">
        <f>SUMIFS(SexoPorc!$K:$K,SexoPorc!$Q:$Q,BH$5,SexoPorc!$A:$A,$C25,SexoPorc!$B:$B,1)*100</f>
        <v>22.5367471575737</v>
      </c>
      <c r="BI25" s="7">
        <f>SUMIFS(SexoPorc!$K:$K,SexoPorc!$Q:$Q,BI$5,SexoPorc!$A:$A,$C25,SexoPorc!$B:$B,1)*100</f>
        <v>20.9992915391922</v>
      </c>
      <c r="BJ25" s="7">
        <f>SUMIFS(SexoPorc!$K:$K,SexoPorc!$Q:$Q,BJ$5,SexoPorc!$A:$A,$C25,SexoPorc!$B:$B,1)*100</f>
        <v>21.003125607967377</v>
      </c>
    </row>
    <row r="26" spans="3:62" x14ac:dyDescent="0.25">
      <c r="C26" s="5" t="s">
        <v>20</v>
      </c>
      <c r="D26" s="6">
        <f>SUMIFS(EntPop!$J:$J,EntPop!$S:$S,D$5,EntPop!$A:$A,$C26)/1000</f>
        <v>666.06</v>
      </c>
      <c r="E26" s="6">
        <f>SUMIFS(EntPop!$J:$J,EntPop!$S:$S,E$5,EntPop!$A:$A,$C26)/1000</f>
        <v>724.75800000000004</v>
      </c>
      <c r="F26" s="6">
        <f>SUMIFS(EntPop!$J:$J,EntPop!$S:$S,F$5,EntPop!$A:$A,$C26)/1000</f>
        <v>745.23</v>
      </c>
      <c r="G26" s="6">
        <f>SUMIFS(EntPop!$J:$J,EntPop!$S:$S,G$5,EntPop!$A:$A,$C26)/1000</f>
        <v>928.32</v>
      </c>
      <c r="H26" s="6">
        <f>SUMIFS(EntPop!$J:$J,EntPop!$S:$S,H$5,EntPop!$A:$A,$C26)/1000</f>
        <v>1099.5550000000001</v>
      </c>
      <c r="I26" s="5"/>
      <c r="J26" s="7">
        <f>SUMIFS(EntPorc!$J:$J,EntPorc!$P:$P,V$5,EntPorc!$A:$A,$C26)*100</f>
        <v>53.14483642578125</v>
      </c>
      <c r="K26" s="7">
        <f>SUMIFS(EntPorc!$J:$J,EntPorc!$P:$P,W$5,EntPorc!$A:$A,$C26)*100</f>
        <v>50.767117738723755</v>
      </c>
      <c r="L26" s="7">
        <f>SUMIFS(EntPorc!$J:$J,EntPorc!$P:$P,X$5,EntPorc!$A:$A,$C26)*100</f>
        <v>46.646231412887573</v>
      </c>
      <c r="M26" s="7">
        <f>SUMIFS(EntPorc!$J:$J,EntPorc!$P:$P,Y$5,EntPorc!$A:$A,$C26)*100</f>
        <v>52.559256553649902</v>
      </c>
      <c r="N26" s="7">
        <f>SUMIFS(EntPorc!$J:$J,EntPorc!$P:$P,Z$5,EntPorc!$A:$A,$C26)*100</f>
        <v>53.229302167892456</v>
      </c>
      <c r="O26" s="5"/>
      <c r="P26" s="6">
        <f>SUMIFS(RuralPop!$J:$J,RuralPop!$S:$S,P$5,RuralPop!$A:$A,$C26)/1000</f>
        <v>404.53</v>
      </c>
      <c r="Q26" s="6">
        <f>SUMIFS(RuralPop!$J:$J,RuralPop!$S:$S,Q$5,RuralPop!$A:$A,$C26)/1000</f>
        <v>427.25099999999998</v>
      </c>
      <c r="R26" s="6">
        <f>SUMIFS(RuralPop!$J:$J,RuralPop!$S:$S,R$5,RuralPop!$A:$A,$C26)/1000</f>
        <v>457.42899999999997</v>
      </c>
      <c r="S26" s="6">
        <f>SUMIFS(RuralPop!$J:$J,RuralPop!$S:$S,S$5,RuralPop!$A:$A,$C26)/1000</f>
        <v>583.78399999999999</v>
      </c>
      <c r="T26" s="6">
        <f>SUMIFS(RuralPop!$J:$J,RuralPop!$S:$S,T$5,RuralPop!$A:$A,$C26)/1000</f>
        <v>595.298</v>
      </c>
      <c r="U26" s="5"/>
      <c r="V26" s="7">
        <f>SUMIFS(RuralPorc!$J:$J,RuralPorc!$P:$P,V$5,RuralPorc!$A:$A,$C26)*100</f>
        <v>78.56324315071106</v>
      </c>
      <c r="W26" s="7">
        <f>SUMIFS(RuralPorc!$J:$J,RuralPorc!$P:$P,W$5,RuralPorc!$A:$A,$C26)*100</f>
        <v>69.183498620986938</v>
      </c>
      <c r="X26" s="7">
        <f>SUMIFS(RuralPorc!$J:$J,RuralPorc!$P:$P,X$5,RuralPorc!$A:$A,$C26)*100</f>
        <v>61.137181520462036</v>
      </c>
      <c r="Y26" s="7">
        <f>SUMIFS(RuralPorc!$J:$J,RuralPorc!$P:$P,Y$5,RuralPorc!$A:$A,$C26)*100</f>
        <v>70.60849666595459</v>
      </c>
      <c r="Z26" s="7">
        <f>SUMIFS(RuralPorc!$J:$J,RuralPorc!$P:$P,Z$5,RuralPorc!$A:$A,$C26)*100</f>
        <v>73.926091194152832</v>
      </c>
      <c r="AA26" s="9"/>
      <c r="AB26" s="6">
        <f>SUMIFS(UrbanPop!$J:$J,UrbanPop!$S:$S,AB$5,UrbanPop!$A:$A,$C26)/1000</f>
        <v>261.52999999999997</v>
      </c>
      <c r="AC26" s="6">
        <f>SUMIFS(UrbanPop!$J:$J,UrbanPop!$S:$S,AC$5,UrbanPop!$A:$A,$C26)/1000</f>
        <v>297.50700000000001</v>
      </c>
      <c r="AD26" s="6">
        <f>SUMIFS(UrbanPop!$J:$J,UrbanPop!$S:$S,AD$5,UrbanPop!$A:$A,$C26)/1000</f>
        <v>287.80099999999999</v>
      </c>
      <c r="AE26" s="6">
        <f>SUMIFS(UrbanPop!$J:$J,UrbanPop!$S:$S,AE$5,UrbanPop!$A:$A,$C26)/1000</f>
        <v>344.536</v>
      </c>
      <c r="AF26" s="6">
        <f>SUMIFS(UrbanPop!$J:$J,UrbanPop!$S:$S,AF$5,UrbanPop!$A:$A,$C26)/1000</f>
        <v>504.25700000000001</v>
      </c>
      <c r="AG26" s="5"/>
      <c r="AH26" s="7">
        <f>SUMIFS(UrbanPorc!$J:$J,UrbanPorc!$P:$P,AH$5,UrbanPorc!$A:$A,$C26)*100</f>
        <v>35.419335961341858</v>
      </c>
      <c r="AI26" s="7">
        <f>SUMIFS(UrbanPorc!$J:$J,UrbanPorc!$P:$P,AI$5,UrbanPorc!$A:$A,$C26)*100</f>
        <v>36.726945638656616</v>
      </c>
      <c r="AJ26" s="7">
        <f>SUMIFS(UrbanPorc!$J:$J,UrbanPorc!$P:$P,AJ$5,UrbanPorc!$A:$A,$C26)*100</f>
        <v>33.882060647010803</v>
      </c>
      <c r="AK26" s="7">
        <f>SUMIFS(UrbanPorc!$J:$J,UrbanPorc!$P:$P,AK$5,UrbanPorc!$A:$A,$C26)*100</f>
        <v>36.674419045448303</v>
      </c>
      <c r="AL26" s="7">
        <f>SUMIFS(UrbanPorc!$J:$J,UrbanPorc!$P:$P,AL$5,UrbanPorc!$A:$A,$C26)*100</f>
        <v>40.006616711616516</v>
      </c>
      <c r="AN26" s="6">
        <f>SUMIFS(SexoPop!$K:$K,SexoPop!$T:$T,AN$5,SexoPop!$A:$A,$C26,SexoPop!$B:$B,2)/1000</f>
        <v>322.88499999999999</v>
      </c>
      <c r="AO26" s="6">
        <f>SUMIFS(SexoPop!$K:$K,SexoPop!$T:$T,AO$5,SexoPop!$A:$A,$C26,SexoPop!$B:$B,2)/1000</f>
        <v>368.44900000000001</v>
      </c>
      <c r="AP26" s="6">
        <f>SUMIFS(SexoPop!$K:$K,SexoPop!$T:$T,AP$5,SexoPop!$A:$A,$C26,SexoPop!$B:$B,2)/1000</f>
        <v>367.09800000000001</v>
      </c>
      <c r="AQ26" s="6">
        <f>SUMIFS(SexoPop!$K:$K,SexoPop!$T:$T,AQ$5,SexoPop!$A:$A,$C26,SexoPop!$B:$B,2)/1000</f>
        <v>472.56799999999998</v>
      </c>
      <c r="AR26" s="6">
        <f>SUMIFS(SexoPop!$K:$K,SexoPop!$T:$T,AR$5,SexoPop!$A:$A,$C26,SexoPop!$B:$B,2)/1000</f>
        <v>595.17399999999998</v>
      </c>
      <c r="AS26" s="5"/>
      <c r="AT26" s="7">
        <f>SUMIFS(SexoPorc!$K:$K,SexoPorc!$Q:$Q,AT$5,SexoPorc!$A:$A,$C26,SexoPorc!$B:$B,2)*100</f>
        <v>50.435495376586914</v>
      </c>
      <c r="AU26" s="7">
        <f>SUMIFS(SexoPorc!$K:$K,SexoPorc!$Q:$Q,AU$5,SexoPorc!$A:$A,$C26,SexoPorc!$B:$B,2)*100</f>
        <v>50.342816114425659</v>
      </c>
      <c r="AV26" s="7">
        <f>SUMIFS(SexoPorc!$K:$K,SexoPorc!$Q:$Q,AV$5,SexoPorc!$A:$A,$C26,SexoPorc!$B:$B,2)*100</f>
        <v>44.357097148895264</v>
      </c>
      <c r="AW26" s="7">
        <f>SUMIFS(SexoPorc!$K:$K,SexoPorc!$Q:$Q,AW$5,SexoPorc!$A:$A,$C26,SexoPorc!$B:$B,2)*100</f>
        <v>51.318448781967163</v>
      </c>
      <c r="AX26" s="7">
        <f>SUMIFS(SexoPorc!$K:$K,SexoPorc!$Q:$Q,AX$5,SexoPorc!$A:$A,$C26,SexoPorc!$B:$B,2)*100</f>
        <v>53.58283519744873</v>
      </c>
      <c r="AY26" s="9"/>
      <c r="AZ26" s="6">
        <f>SUMIFS(SexoPop!$K:$K,SexoPop!$T:$T,AZ$5,SexoPop!$A:$A,$C26,SexoPop!$B:$B,1)/1000</f>
        <v>343.17500000000001</v>
      </c>
      <c r="BA26" s="6">
        <f>SUMIFS(SexoPop!$K:$K,SexoPop!$T:$T,BA$5,SexoPop!$A:$A,$C26,SexoPop!$B:$B,1)/1000</f>
        <v>356.30900000000003</v>
      </c>
      <c r="BB26" s="6">
        <f>SUMIFS(SexoPop!$K:$K,SexoPop!$T:$T,BB$5,SexoPop!$A:$A,$C26,SexoPop!$B:$B,1)/1000</f>
        <v>378.13200000000001</v>
      </c>
      <c r="BC26" s="6">
        <f>SUMIFS(SexoPop!$K:$K,SexoPop!$T:$T,BC$5,SexoPop!$A:$A,$C26,SexoPop!$B:$B,1)/1000</f>
        <v>455.75200000000001</v>
      </c>
      <c r="BD26" s="6">
        <f>SUMIFS(SexoPop!$K:$K,SexoPop!$T:$T,BD$5,SexoPop!$A:$A,$C26,SexoPop!$B:$B,1)/1000</f>
        <v>504.38099999999997</v>
      </c>
      <c r="BE26" s="5"/>
      <c r="BF26" s="7">
        <f>SUMIFS(SexoPorc!$K:$K,SexoPorc!$Q:$Q,BF$5,SexoPorc!$A:$A,$C26,SexoPorc!$B:$B,1)*100</f>
        <v>55.973923206329346</v>
      </c>
      <c r="BG26" s="7">
        <f>SUMIFS(SexoPorc!$K:$K,SexoPorc!$Q:$Q,BG$5,SexoPorc!$A:$A,$C26,SexoPorc!$B:$B,1)*100</f>
        <v>51.213467121124268</v>
      </c>
      <c r="BH26" s="7">
        <f>SUMIFS(SexoPorc!$K:$K,SexoPorc!$Q:$Q,BH$5,SexoPorc!$A:$A,$C26,SexoPorc!$B:$B,1)*100</f>
        <v>49.106520414352417</v>
      </c>
      <c r="BI26" s="7">
        <f>SUMIFS(SexoPorc!$K:$K,SexoPorc!$Q:$Q,BI$5,SexoPorc!$A:$A,$C26,SexoPorc!$B:$B,1)*100</f>
        <v>53.910839557647705</v>
      </c>
      <c r="BJ26" s="7">
        <f>SUMIFS(SexoPorc!$K:$K,SexoPorc!$Q:$Q,BJ$5,SexoPorc!$A:$A,$C26,SexoPorc!$B:$B,1)*100</f>
        <v>52.818083763122559</v>
      </c>
    </row>
    <row r="27" spans="3:62" x14ac:dyDescent="0.25">
      <c r="C27" s="5" t="s">
        <v>21</v>
      </c>
      <c r="D27" s="6">
        <f>SUMIFS(EntPop!$J:$J,EntPop!$S:$S,D$5,EntPop!$A:$A,$C27)/1000</f>
        <v>1101.7080000000001</v>
      </c>
      <c r="E27" s="6">
        <f>SUMIFS(EntPop!$J:$J,EntPop!$S:$S,E$5,EntPop!$A:$A,$C27)/1000</f>
        <v>1155.442</v>
      </c>
      <c r="F27" s="6">
        <f>SUMIFS(EntPop!$J:$J,EntPop!$S:$S,F$5,EntPop!$A:$A,$C27)/1000</f>
        <v>928.53</v>
      </c>
      <c r="G27" s="6">
        <f>SUMIFS(EntPop!$J:$J,EntPop!$S:$S,G$5,EntPop!$A:$A,$C27)/1000</f>
        <v>1307.2750000000001</v>
      </c>
      <c r="H27" s="6">
        <f>SUMIFS(EntPop!$J:$J,EntPop!$S:$S,H$5,EntPop!$A:$A,$C27)/1000</f>
        <v>1790.615</v>
      </c>
      <c r="I27" s="5"/>
      <c r="J27" s="7">
        <f>SUMIFS(EntPorc!$J:$J,EntPorc!$P:$P,V$5,EntPorc!$A:$A,$C27)*100</f>
        <v>41.619038581848145</v>
      </c>
      <c r="K27" s="7">
        <f>SUMIFS(EntPorc!$J:$J,EntPorc!$P:$P,W$5,EntPorc!$A:$A,$C27)*100</f>
        <v>42.494624853134155</v>
      </c>
      <c r="L27" s="7">
        <f>SUMIFS(EntPorc!$J:$J,EntPorc!$P:$P,X$5,EntPorc!$A:$A,$C27)*100</f>
        <v>37.303349375724792</v>
      </c>
      <c r="M27" s="7">
        <f>SUMIFS(EntPorc!$J:$J,EntPorc!$P:$P,Y$5,EntPorc!$A:$A,$C27)*100</f>
        <v>42.341727018356323</v>
      </c>
      <c r="N27" s="7">
        <f>SUMIFS(EntPorc!$J:$J,EntPorc!$P:$P,Z$5,EntPorc!$A:$A,$C27)*100</f>
        <v>48.007011413574219</v>
      </c>
      <c r="O27" s="5"/>
      <c r="P27" s="6">
        <f>SUMIFS(RuralPop!$J:$J,RuralPop!$S:$S,P$5,RuralPop!$A:$A,$C27)/1000</f>
        <v>418.03699999999998</v>
      </c>
      <c r="Q27" s="6">
        <f>SUMIFS(RuralPop!$J:$J,RuralPop!$S:$S,Q$5,RuralPop!$A:$A,$C27)/1000</f>
        <v>542.90700000000004</v>
      </c>
      <c r="R27" s="6">
        <f>SUMIFS(RuralPop!$J:$J,RuralPop!$S:$S,R$5,RuralPop!$A:$A,$C27)/1000</f>
        <v>368.33600000000001</v>
      </c>
      <c r="S27" s="6">
        <f>SUMIFS(RuralPop!$J:$J,RuralPop!$S:$S,S$5,RuralPop!$A:$A,$C27)/1000</f>
        <v>582.45000000000005</v>
      </c>
      <c r="T27" s="6">
        <f>SUMIFS(RuralPop!$J:$J,RuralPop!$S:$S,T$5,RuralPop!$A:$A,$C27)/1000</f>
        <v>689.53800000000001</v>
      </c>
      <c r="U27" s="5"/>
      <c r="V27" s="7">
        <f>SUMIFS(RuralPorc!$J:$J,RuralPorc!$P:$P,V$5,RuralPorc!$A:$A,$C27)*100</f>
        <v>71.769458055496216</v>
      </c>
      <c r="W27" s="7">
        <f>SUMIFS(RuralPorc!$J:$J,RuralPorc!$P:$P,W$5,RuralPorc!$A:$A,$C27)*100</f>
        <v>78.385442495346069</v>
      </c>
      <c r="X27" s="7">
        <f>SUMIFS(RuralPorc!$J:$J,RuralPorc!$P:$P,X$5,RuralPorc!$A:$A,$C27)*100</f>
        <v>66.376173496246338</v>
      </c>
      <c r="Y27" s="7">
        <f>SUMIFS(RuralPorc!$J:$J,RuralPorc!$P:$P,Y$5,RuralPorc!$A:$A,$C27)*100</f>
        <v>72.305893898010254</v>
      </c>
      <c r="Z27" s="7">
        <f>SUMIFS(RuralPorc!$J:$J,RuralPorc!$P:$P,Z$5,RuralPorc!$A:$A,$C27)*100</f>
        <v>78.232842683792114</v>
      </c>
      <c r="AA27" s="9"/>
      <c r="AB27" s="6">
        <f>SUMIFS(UrbanPop!$J:$J,UrbanPop!$S:$S,AB$5,UrbanPop!$A:$A,$C27)/1000</f>
        <v>683.67100000000005</v>
      </c>
      <c r="AC27" s="6">
        <f>SUMIFS(UrbanPop!$J:$J,UrbanPop!$S:$S,AC$5,UrbanPop!$A:$A,$C27)/1000</f>
        <v>612.53499999999997</v>
      </c>
      <c r="AD27" s="6">
        <f>SUMIFS(UrbanPop!$J:$J,UrbanPop!$S:$S,AD$5,UrbanPop!$A:$A,$C27)/1000</f>
        <v>560.19399999999996</v>
      </c>
      <c r="AE27" s="6">
        <f>SUMIFS(UrbanPop!$J:$J,UrbanPop!$S:$S,AE$5,UrbanPop!$A:$A,$C27)/1000</f>
        <v>724.82500000000005</v>
      </c>
      <c r="AF27" s="6">
        <f>SUMIFS(UrbanPop!$J:$J,UrbanPop!$S:$S,AF$5,UrbanPop!$A:$A,$C27)/1000</f>
        <v>1101.077</v>
      </c>
      <c r="AG27" s="5"/>
      <c r="AH27" s="7">
        <f>SUMIFS(UrbanPorc!$J:$J,UrbanPorc!$P:$P,AH$5,UrbanPorc!$A:$A,$C27)*100</f>
        <v>33.113119006156921</v>
      </c>
      <c r="AI27" s="7">
        <f>SUMIFS(UrbanPorc!$J:$J,UrbanPorc!$P:$P,AI$5,UrbanPorc!$A:$A,$C27)*100</f>
        <v>30.227461457252502</v>
      </c>
      <c r="AJ27" s="7">
        <f>SUMIFS(UrbanPorc!$J:$J,UrbanPorc!$P:$P,AJ$5,UrbanPorc!$A:$A,$C27)*100</f>
        <v>28.962403535842896</v>
      </c>
      <c r="AK27" s="7">
        <f>SUMIFS(UrbanPorc!$J:$J,UrbanPorc!$P:$P,AK$5,UrbanPorc!$A:$A,$C27)*100</f>
        <v>31.764057278633118</v>
      </c>
      <c r="AL27" s="7">
        <f>SUMIFS(UrbanPorc!$J:$J,UrbanPorc!$P:$P,AL$5,UrbanPorc!$A:$A,$C27)*100</f>
        <v>38.654476404190063</v>
      </c>
      <c r="AN27" s="6">
        <f>SUMIFS(SexoPop!$K:$K,SexoPop!$T:$T,AN$5,SexoPop!$A:$A,$C27,SexoPop!$B:$B,2)/1000</f>
        <v>567.22299999999996</v>
      </c>
      <c r="AO27" s="6">
        <f>SUMIFS(SexoPop!$K:$K,SexoPop!$T:$T,AO$5,SexoPop!$A:$A,$C27,SexoPop!$B:$B,2)/1000</f>
        <v>584.23299999999995</v>
      </c>
      <c r="AP27" s="6">
        <f>SUMIFS(SexoPop!$K:$K,SexoPop!$T:$T,AP$5,SexoPop!$A:$A,$C27,SexoPop!$B:$B,2)/1000</f>
        <v>459.78899999999999</v>
      </c>
      <c r="AQ27" s="6">
        <f>SUMIFS(SexoPop!$K:$K,SexoPop!$T:$T,AQ$5,SexoPop!$A:$A,$C27,SexoPop!$B:$B,2)/1000</f>
        <v>651.40099999999995</v>
      </c>
      <c r="AR27" s="6">
        <f>SUMIFS(SexoPop!$K:$K,SexoPop!$T:$T,AR$5,SexoPop!$A:$A,$C27,SexoPop!$B:$B,2)/1000</f>
        <v>903.26199999999994</v>
      </c>
      <c r="AS27" s="5"/>
      <c r="AT27" s="7">
        <f>SUMIFS(SexoPorc!$K:$K,SexoPorc!$Q:$Q,AT$5,SexoPorc!$A:$A,$C27,SexoPorc!$B:$B,2)*100</f>
        <v>41.502290964126587</v>
      </c>
      <c r="AU27" s="7">
        <f>SUMIFS(SexoPorc!$K:$K,SexoPorc!$Q:$Q,AU$5,SexoPorc!$A:$A,$C27,SexoPorc!$B:$B,2)*100</f>
        <v>41.205006837844849</v>
      </c>
      <c r="AV27" s="7">
        <f>SUMIFS(SexoPorc!$K:$K,SexoPorc!$Q:$Q,AV$5,SexoPorc!$A:$A,$C27,SexoPorc!$B:$B,2)*100</f>
        <v>35.126256942749023</v>
      </c>
      <c r="AW27" s="7">
        <f>SUMIFS(SexoPorc!$K:$K,SexoPorc!$Q:$Q,AW$5,SexoPorc!$A:$A,$C27,SexoPorc!$B:$B,2)*100</f>
        <v>40.990066528320313</v>
      </c>
      <c r="AX27" s="7">
        <f>SUMIFS(SexoPorc!$K:$K,SexoPorc!$Q:$Q,AX$5,SexoPorc!$A:$A,$C27,SexoPorc!$B:$B,2)*100</f>
        <v>46.039626002311707</v>
      </c>
      <c r="AY27" s="9"/>
      <c r="AZ27" s="6">
        <f>SUMIFS(SexoPop!$K:$K,SexoPop!$T:$T,AZ$5,SexoPop!$A:$A,$C27,SexoPop!$B:$B,1)/1000</f>
        <v>534.48500000000001</v>
      </c>
      <c r="BA27" s="6">
        <f>SUMIFS(SexoPop!$K:$K,SexoPop!$T:$T,BA$5,SexoPop!$A:$A,$C27,SexoPop!$B:$B,1)/1000</f>
        <v>571.20899999999995</v>
      </c>
      <c r="BB27" s="6">
        <f>SUMIFS(SexoPop!$K:$K,SexoPop!$T:$T,BB$5,SexoPop!$A:$A,$C27,SexoPop!$B:$B,1)/1000</f>
        <v>468.74099999999999</v>
      </c>
      <c r="BC27" s="6">
        <f>SUMIFS(SexoPop!$K:$K,SexoPop!$T:$T,BC$5,SexoPop!$A:$A,$C27,SexoPop!$B:$B,1)/1000</f>
        <v>655.87400000000002</v>
      </c>
      <c r="BD27" s="6">
        <f>SUMIFS(SexoPop!$K:$K,SexoPop!$T:$T,BD$5,SexoPop!$A:$A,$C27,SexoPop!$B:$B,1)/1000</f>
        <v>887.35299999999995</v>
      </c>
      <c r="BE27" s="5"/>
      <c r="BF27" s="7">
        <f>SUMIFS(SexoPorc!$K:$K,SexoPorc!$Q:$Q,BF$5,SexoPorc!$A:$A,$C27,SexoPorc!$B:$B,1)*100</f>
        <v>41.743659973144531</v>
      </c>
      <c r="BG27" s="7">
        <f>SUMIFS(SexoPorc!$K:$K,SexoPorc!$Q:$Q,BG$5,SexoPorc!$A:$A,$C27,SexoPorc!$B:$B,1)*100</f>
        <v>43.899914622306824</v>
      </c>
      <c r="BH27" s="7">
        <f>SUMIFS(SexoPorc!$K:$K,SexoPorc!$Q:$Q,BH$5,SexoPorc!$A:$A,$C27,SexoPorc!$B:$B,1)*100</f>
        <v>39.71802294254303</v>
      </c>
      <c r="BI27" s="7">
        <f>SUMIFS(SexoPorc!$K:$K,SexoPorc!$Q:$Q,BI$5,SexoPorc!$A:$A,$C27,SexoPorc!$B:$B,1)*100</f>
        <v>43.775391578674316</v>
      </c>
      <c r="BJ27" s="7">
        <f>SUMIFS(SexoPorc!$K:$K,SexoPorc!$Q:$Q,BJ$5,SexoPorc!$A:$A,$C27,SexoPorc!$B:$B,1)*100</f>
        <v>50.190216302871704</v>
      </c>
    </row>
    <row r="28" spans="3:62" x14ac:dyDescent="0.25">
      <c r="C28" s="5" t="s">
        <v>22</v>
      </c>
      <c r="D28" s="6">
        <f>SUMIFS(EntPop!$J:$J,EntPop!$S:$S,D$5,EntPop!$A:$A,$C28)/1000</f>
        <v>489.34399999999999</v>
      </c>
      <c r="E28" s="6">
        <f>SUMIFS(EntPop!$J:$J,EntPop!$S:$S,E$5,EntPop!$A:$A,$C28)/1000</f>
        <v>553.85</v>
      </c>
      <c r="F28" s="6">
        <f>SUMIFS(EntPop!$J:$J,EntPop!$S:$S,F$5,EntPop!$A:$A,$C28)/1000</f>
        <v>503.49400000000003</v>
      </c>
      <c r="G28" s="6">
        <f>SUMIFS(EntPop!$J:$J,EntPop!$S:$S,G$5,EntPop!$A:$A,$C28)/1000</f>
        <v>643.66099999999994</v>
      </c>
      <c r="H28" s="6">
        <f>SUMIFS(EntPop!$J:$J,EntPop!$S:$S,H$5,EntPop!$A:$A,$C28)/1000</f>
        <v>628.21299999999997</v>
      </c>
      <c r="I28" s="5"/>
      <c r="J28" s="7">
        <f>SUMIFS(EntPorc!$J:$J,EntPorc!$P:$P,V$5,EntPorc!$A:$A,$C28)*100</f>
        <v>32.274284958839417</v>
      </c>
      <c r="K28" s="7">
        <f>SUMIFS(EntPorc!$J:$J,EntPorc!$P:$P,W$5,EntPorc!$A:$A,$C28)*100</f>
        <v>32.820507884025574</v>
      </c>
      <c r="L28" s="7">
        <f>SUMIFS(EntPorc!$J:$J,EntPorc!$P:$P,X$5,EntPorc!$A:$A,$C28)*100</f>
        <v>30.605119466781616</v>
      </c>
      <c r="M28" s="7">
        <f>SUMIFS(EntPorc!$J:$J,EntPorc!$P:$P,Y$5,EntPorc!$A:$A,$C28)*100</f>
        <v>33.21298360824585</v>
      </c>
      <c r="N28" s="7">
        <f>SUMIFS(EntPorc!$J:$J,EntPorc!$P:$P,Z$5,EntPorc!$A:$A,$C28)*100</f>
        <v>29.607048630714417</v>
      </c>
      <c r="O28" s="5"/>
      <c r="P28" s="6">
        <f>SUMIFS(RuralPop!$J:$J,RuralPop!$S:$S,P$5,RuralPop!$A:$A,$C28)/1000</f>
        <v>195.81299999999999</v>
      </c>
      <c r="Q28" s="6">
        <f>SUMIFS(RuralPop!$J:$J,RuralPop!$S:$S,Q$5,RuralPop!$A:$A,$C28)/1000</f>
        <v>245.78299999999999</v>
      </c>
      <c r="R28" s="6">
        <f>SUMIFS(RuralPop!$J:$J,RuralPop!$S:$S,R$5,RuralPop!$A:$A,$C28)/1000</f>
        <v>233.88399999999999</v>
      </c>
      <c r="S28" s="6">
        <f>SUMIFS(RuralPop!$J:$J,RuralPop!$S:$S,S$5,RuralPop!$A:$A,$C28)/1000</f>
        <v>307.89400000000001</v>
      </c>
      <c r="T28" s="6">
        <f>SUMIFS(RuralPop!$J:$J,RuralPop!$S:$S,T$5,RuralPop!$A:$A,$C28)/1000</f>
        <v>226.209</v>
      </c>
      <c r="U28" s="5"/>
      <c r="V28" s="7">
        <f>SUMIFS(RuralPorc!$J:$J,RuralPorc!$P:$P,V$5,RuralPorc!$A:$A,$C28)*100</f>
        <v>52.119231224060059</v>
      </c>
      <c r="W28" s="7">
        <f>SUMIFS(RuralPorc!$J:$J,RuralPorc!$P:$P,W$5,RuralPorc!$A:$A,$C28)*100</f>
        <v>49.145394563674927</v>
      </c>
      <c r="X28" s="7">
        <f>SUMIFS(RuralPorc!$J:$J,RuralPorc!$P:$P,X$5,RuralPorc!$A:$A,$C28)*100</f>
        <v>51.827377080917358</v>
      </c>
      <c r="Y28" s="7">
        <f>SUMIFS(RuralPorc!$J:$J,RuralPorc!$P:$P,Y$5,RuralPorc!$A:$A,$C28)*100</f>
        <v>52.794802188873291</v>
      </c>
      <c r="Z28" s="7">
        <f>SUMIFS(RuralPorc!$J:$J,RuralPorc!$P:$P,Z$5,RuralPorc!$A:$A,$C28)*100</f>
        <v>53.974944353103638</v>
      </c>
      <c r="AA28" s="9"/>
      <c r="AB28" s="6">
        <f>SUMIFS(UrbanPop!$J:$J,UrbanPop!$S:$S,AB$5,UrbanPop!$A:$A,$C28)/1000</f>
        <v>293.53100000000001</v>
      </c>
      <c r="AC28" s="6">
        <f>SUMIFS(UrbanPop!$J:$J,UrbanPop!$S:$S,AC$5,UrbanPop!$A:$A,$C28)/1000</f>
        <v>308.06700000000001</v>
      </c>
      <c r="AD28" s="6">
        <f>SUMIFS(UrbanPop!$J:$J,UrbanPop!$S:$S,AD$5,UrbanPop!$A:$A,$C28)/1000</f>
        <v>269.61</v>
      </c>
      <c r="AE28" s="6">
        <f>SUMIFS(UrbanPop!$J:$J,UrbanPop!$S:$S,AE$5,UrbanPop!$A:$A,$C28)/1000</f>
        <v>335.767</v>
      </c>
      <c r="AF28" s="6">
        <f>SUMIFS(UrbanPop!$J:$J,UrbanPop!$S:$S,AF$5,UrbanPop!$A:$A,$C28)/1000</f>
        <v>402.00400000000002</v>
      </c>
      <c r="AG28" s="5"/>
      <c r="AH28" s="7">
        <f>SUMIFS(UrbanPorc!$J:$J,UrbanPorc!$P:$P,AH$5,UrbanPorc!$A:$A,$C28)*100</f>
        <v>25.73699951171875</v>
      </c>
      <c r="AI28" s="7">
        <f>SUMIFS(UrbanPorc!$J:$J,UrbanPorc!$P:$P,AI$5,UrbanPorc!$A:$A,$C28)*100</f>
        <v>25.94471275806427</v>
      </c>
      <c r="AJ28" s="7">
        <f>SUMIFS(UrbanPorc!$J:$J,UrbanPorc!$P:$P,AJ$5,UrbanPorc!$A:$A,$C28)*100</f>
        <v>22.583144903182983</v>
      </c>
      <c r="AK28" s="7">
        <f>SUMIFS(UrbanPorc!$J:$J,UrbanPorc!$P:$P,AK$5,UrbanPorc!$A:$A,$C28)*100</f>
        <v>24.783693253993988</v>
      </c>
      <c r="AL28" s="7">
        <f>SUMIFS(UrbanPorc!$J:$J,UrbanPorc!$P:$P,AL$5,UrbanPorc!$A:$A,$C28)*100</f>
        <v>23.609296977519989</v>
      </c>
      <c r="AN28" s="6">
        <f>SUMIFS(SexoPop!$K:$K,SexoPop!$T:$T,AN$5,SexoPop!$A:$A,$C28,SexoPop!$B:$B,2)/1000</f>
        <v>246.755</v>
      </c>
      <c r="AO28" s="6">
        <f>SUMIFS(SexoPop!$K:$K,SexoPop!$T:$T,AO$5,SexoPop!$A:$A,$C28,SexoPop!$B:$B,2)/1000</f>
        <v>283.43799999999999</v>
      </c>
      <c r="AP28" s="6">
        <f>SUMIFS(SexoPop!$K:$K,SexoPop!$T:$T,AP$5,SexoPop!$A:$A,$C28,SexoPop!$B:$B,2)/1000</f>
        <v>254.70599999999999</v>
      </c>
      <c r="AQ28" s="6">
        <f>SUMIFS(SexoPop!$K:$K,SexoPop!$T:$T,AQ$5,SexoPop!$A:$A,$C28,SexoPop!$B:$B,2)/1000</f>
        <v>317.90600000000001</v>
      </c>
      <c r="AR28" s="6">
        <f>SUMIFS(SexoPop!$K:$K,SexoPop!$T:$T,AR$5,SexoPop!$A:$A,$C28,SexoPop!$B:$B,2)/1000</f>
        <v>315.12</v>
      </c>
      <c r="AS28" s="5"/>
      <c r="AT28" s="7">
        <f>SUMIFS(SexoPorc!$K:$K,SexoPorc!$Q:$Q,AT$5,SexoPorc!$A:$A,$C28,SexoPorc!$B:$B,2)*100</f>
        <v>31.723266839981079</v>
      </c>
      <c r="AU28" s="7">
        <f>SUMIFS(SexoPorc!$K:$K,SexoPorc!$Q:$Q,AU$5,SexoPorc!$A:$A,$C28,SexoPorc!$B:$B,2)*100</f>
        <v>32.626631855964661</v>
      </c>
      <c r="AV28" s="7">
        <f>SUMIFS(SexoPorc!$K:$K,SexoPorc!$Q:$Q,AV$5,SexoPorc!$A:$A,$C28,SexoPorc!$B:$B,2)*100</f>
        <v>30.108693242073059</v>
      </c>
      <c r="AW28" s="7">
        <f>SUMIFS(SexoPorc!$K:$K,SexoPorc!$Q:$Q,AW$5,SexoPorc!$A:$A,$C28,SexoPorc!$B:$B,2)*100</f>
        <v>32.101601362228394</v>
      </c>
      <c r="AX28" s="7">
        <f>SUMIFS(SexoPorc!$K:$K,SexoPorc!$Q:$Q,AX$5,SexoPorc!$A:$A,$C28,SexoPorc!$B:$B,2)*100</f>
        <v>28.367593884468079</v>
      </c>
      <c r="AY28" s="9"/>
      <c r="AZ28" s="6">
        <f>SUMIFS(SexoPop!$K:$K,SexoPop!$T:$T,AZ$5,SexoPop!$A:$A,$C28,SexoPop!$B:$B,1)/1000</f>
        <v>242.589</v>
      </c>
      <c r="BA28" s="6">
        <f>SUMIFS(SexoPop!$K:$K,SexoPop!$T:$T,BA$5,SexoPop!$A:$A,$C28,SexoPop!$B:$B,1)/1000</f>
        <v>270.41199999999998</v>
      </c>
      <c r="BB28" s="6">
        <f>SUMIFS(SexoPop!$K:$K,SexoPop!$T:$T,BB$5,SexoPop!$A:$A,$C28,SexoPop!$B:$B,1)/1000</f>
        <v>248.78800000000001</v>
      </c>
      <c r="BC28" s="6">
        <f>SUMIFS(SexoPop!$K:$K,SexoPop!$T:$T,BC$5,SexoPop!$A:$A,$C28,SexoPop!$B:$B,1)/1000</f>
        <v>325.755</v>
      </c>
      <c r="BD28" s="6">
        <f>SUMIFS(SexoPop!$K:$K,SexoPop!$T:$T,BD$5,SexoPop!$A:$A,$C28,SexoPop!$B:$B,1)/1000</f>
        <v>313.09300000000002</v>
      </c>
      <c r="BE28" s="5"/>
      <c r="BF28" s="7">
        <f>SUMIFS(SexoPorc!$K:$K,SexoPorc!$Q:$Q,BF$5,SexoPorc!$A:$A,$C28,SexoPorc!$B:$B,1)*100</f>
        <v>32.854756712913513</v>
      </c>
      <c r="BG28" s="7">
        <f>SUMIFS(SexoPorc!$K:$K,SexoPorc!$Q:$Q,BG$5,SexoPorc!$A:$A,$C28,SexoPorc!$B:$B,1)*100</f>
        <v>33.026209473609924</v>
      </c>
      <c r="BH28" s="7">
        <f>SUMIFS(SexoPorc!$K:$K,SexoPorc!$Q:$Q,BH$5,SexoPorc!$A:$A,$C28,SexoPorc!$B:$B,1)*100</f>
        <v>31.130602955818176</v>
      </c>
      <c r="BI28" s="7">
        <f>SUMIFS(SexoPorc!$K:$K,SexoPorc!$Q:$Q,BI$5,SexoPorc!$A:$A,$C28,SexoPorc!$B:$B,1)*100</f>
        <v>34.374380111694336</v>
      </c>
      <c r="BJ28" s="7">
        <f>SUMIFS(SexoPorc!$K:$K,SexoPorc!$Q:$Q,BJ$5,SexoPorc!$A:$A,$C28,SexoPorc!$B:$B,1)*100</f>
        <v>30.968919396400452</v>
      </c>
    </row>
    <row r="29" spans="3:62" x14ac:dyDescent="0.25">
      <c r="C29" s="5" t="s">
        <v>23</v>
      </c>
      <c r="D29" s="6">
        <f>SUMIFS(EntPop!$J:$J,EntPop!$S:$S,D$5,EntPop!$A:$A,$C29)/1000</f>
        <v>361.55599999999998</v>
      </c>
      <c r="E29" s="6">
        <f>SUMIFS(EntPop!$J:$J,EntPop!$S:$S,E$5,EntPop!$A:$A,$C29)/1000</f>
        <v>388.52100000000002</v>
      </c>
      <c r="F29" s="6">
        <f>SUMIFS(EntPop!$J:$J,EntPop!$S:$S,F$5,EntPop!$A:$A,$C29)/1000</f>
        <v>251.279</v>
      </c>
      <c r="G29" s="6">
        <f>SUMIFS(EntPop!$J:$J,EntPop!$S:$S,G$5,EntPop!$A:$A,$C29)/1000</f>
        <v>441.09699999999998</v>
      </c>
      <c r="H29" s="6">
        <f>SUMIFS(EntPop!$J:$J,EntPop!$S:$S,H$5,EntPop!$A:$A,$C29)/1000</f>
        <v>485.33600000000001</v>
      </c>
      <c r="I29" s="5"/>
      <c r="J29" s="7">
        <f>SUMIFS(EntPorc!$J:$J,EntPorc!$P:$P,V$5,EntPorc!$A:$A,$C29)*100</f>
        <v>31.130138039588928</v>
      </c>
      <c r="K29" s="7">
        <f>SUMIFS(EntPorc!$J:$J,EntPorc!$P:$P,W$5,EntPorc!$A:$A,$C29)*100</f>
        <v>30.754938721656799</v>
      </c>
      <c r="L29" s="7">
        <f>SUMIFS(EntPorc!$J:$J,EntPorc!$P:$P,X$5,EntPorc!$A:$A,$C29)*100</f>
        <v>25.442317128181458</v>
      </c>
      <c r="M29" s="7">
        <f>SUMIFS(EntPorc!$J:$J,EntPorc!$P:$P,Y$5,EntPorc!$A:$A,$C29)*100</f>
        <v>31.505757570266724</v>
      </c>
      <c r="N29" s="7">
        <f>SUMIFS(EntPorc!$J:$J,EntPorc!$P:$P,Z$5,EntPorc!$A:$A,$C29)*100</f>
        <v>30.813652276992798</v>
      </c>
      <c r="O29" s="5"/>
      <c r="P29" s="6">
        <f>SUMIFS(RuralPop!$J:$J,RuralPop!$S:$S,P$5,RuralPop!$A:$A,$C29)/1000</f>
        <v>60.356000000000002</v>
      </c>
      <c r="Q29" s="6">
        <f>SUMIFS(RuralPop!$J:$J,RuralPop!$S:$S,Q$5,RuralPop!$A:$A,$C29)/1000</f>
        <v>54.250999999999998</v>
      </c>
      <c r="R29" s="6">
        <f>SUMIFS(RuralPop!$J:$J,RuralPop!$S:$S,R$5,RuralPop!$A:$A,$C29)/1000</f>
        <v>33.744</v>
      </c>
      <c r="S29" s="6">
        <f>SUMIFS(RuralPop!$J:$J,RuralPop!$S:$S,S$5,RuralPop!$A:$A,$C29)/1000</f>
        <v>97.094999999999999</v>
      </c>
      <c r="T29" s="6">
        <f>SUMIFS(RuralPop!$J:$J,RuralPop!$S:$S,T$5,RuralPop!$A:$A,$C29)/1000</f>
        <v>66.551000000000002</v>
      </c>
      <c r="U29" s="5"/>
      <c r="V29" s="7">
        <f>SUMIFS(RuralPorc!$J:$J,RuralPorc!$P:$P,V$5,RuralPorc!$A:$A,$C29)*100</f>
        <v>65.352880954742432</v>
      </c>
      <c r="W29" s="7">
        <f>SUMIFS(RuralPorc!$J:$J,RuralPorc!$P:$P,W$5,RuralPorc!$A:$A,$C29)*100</f>
        <v>63.844233751296997</v>
      </c>
      <c r="X29" s="7">
        <f>SUMIFS(RuralPorc!$J:$J,RuralPorc!$P:$P,X$5,RuralPorc!$A:$A,$C29)*100</f>
        <v>61.951971054077148</v>
      </c>
      <c r="Y29" s="7">
        <f>SUMIFS(RuralPorc!$J:$J,RuralPorc!$P:$P,Y$5,RuralPorc!$A:$A,$C29)*100</f>
        <v>66.644930839538574</v>
      </c>
      <c r="Z29" s="7">
        <f>SUMIFS(RuralPorc!$J:$J,RuralPorc!$P:$P,Z$5,RuralPorc!$A:$A,$C29)*100</f>
        <v>59.559863805770874</v>
      </c>
      <c r="AA29" s="9"/>
      <c r="AB29" s="6">
        <f>SUMIFS(UrbanPop!$J:$J,UrbanPop!$S:$S,AB$5,UrbanPop!$A:$A,$C29)/1000</f>
        <v>301.2</v>
      </c>
      <c r="AC29" s="6">
        <f>SUMIFS(UrbanPop!$J:$J,UrbanPop!$S:$S,AC$5,UrbanPop!$A:$A,$C29)/1000</f>
        <v>334.27</v>
      </c>
      <c r="AD29" s="6">
        <f>SUMIFS(UrbanPop!$J:$J,UrbanPop!$S:$S,AD$5,UrbanPop!$A:$A,$C29)/1000</f>
        <v>217.535</v>
      </c>
      <c r="AE29" s="6">
        <f>SUMIFS(UrbanPop!$J:$J,UrbanPop!$S:$S,AE$5,UrbanPop!$A:$A,$C29)/1000</f>
        <v>344.00200000000001</v>
      </c>
      <c r="AF29" s="6">
        <f>SUMIFS(UrbanPop!$J:$J,UrbanPop!$S:$S,AF$5,UrbanPop!$A:$A,$C29)/1000</f>
        <v>418.78500000000003</v>
      </c>
      <c r="AG29" s="5"/>
      <c r="AH29" s="7">
        <f>SUMIFS(UrbanPorc!$J:$J,UrbanPorc!$P:$P,AH$5,UrbanPorc!$A:$A,$C29)*100</f>
        <v>28.17375659942627</v>
      </c>
      <c r="AI29" s="7">
        <f>SUMIFS(UrbanPorc!$J:$J,UrbanPorc!$P:$P,AI$5,UrbanPorc!$A:$A,$C29)*100</f>
        <v>28.368690609931946</v>
      </c>
      <c r="AJ29" s="7">
        <f>SUMIFS(UrbanPorc!$J:$J,UrbanPorc!$P:$P,AJ$5,UrbanPorc!$A:$A,$C29)*100</f>
        <v>23.311300575733185</v>
      </c>
      <c r="AK29" s="7">
        <f>SUMIFS(UrbanPorc!$J:$J,UrbanPorc!$P:$P,AK$5,UrbanPorc!$A:$A,$C29)*100</f>
        <v>27.424460649490356</v>
      </c>
      <c r="AL29" s="7">
        <f>SUMIFS(UrbanPorc!$J:$J,UrbanPorc!$P:$P,AL$5,UrbanPorc!$A:$A,$C29)*100</f>
        <v>28.618630766868591</v>
      </c>
      <c r="AN29" s="6">
        <f>SUMIFS(SexoPop!$K:$K,SexoPop!$T:$T,AN$5,SexoPop!$A:$A,$C29,SexoPop!$B:$B,2)/1000</f>
        <v>178.596</v>
      </c>
      <c r="AO29" s="6">
        <f>SUMIFS(SexoPop!$K:$K,SexoPop!$T:$T,AO$5,SexoPop!$A:$A,$C29,SexoPop!$B:$B,2)/1000</f>
        <v>181.95099999999999</v>
      </c>
      <c r="AP29" s="6">
        <f>SUMIFS(SexoPop!$K:$K,SexoPop!$T:$T,AP$5,SexoPop!$A:$A,$C29,SexoPop!$B:$B,2)/1000</f>
        <v>111.871</v>
      </c>
      <c r="AQ29" s="6">
        <f>SUMIFS(SexoPop!$K:$K,SexoPop!$T:$T,AQ$5,SexoPop!$A:$A,$C29,SexoPop!$B:$B,2)/1000</f>
        <v>206.45099999999999</v>
      </c>
      <c r="AR29" s="6">
        <f>SUMIFS(SexoPop!$K:$K,SexoPop!$T:$T,AR$5,SexoPop!$A:$A,$C29,SexoPop!$B:$B,2)/1000</f>
        <v>236.07400000000001</v>
      </c>
      <c r="AS29" s="5"/>
      <c r="AT29" s="7">
        <f>SUMIFS(SexoPorc!$K:$K,SexoPorc!$Q:$Q,AT$5,SexoPorc!$A:$A,$C29,SexoPorc!$B:$B,2)*100</f>
        <v>30.993872880935669</v>
      </c>
      <c r="AU29" s="7">
        <f>SUMIFS(SexoPorc!$K:$K,SexoPorc!$Q:$Q,AU$5,SexoPorc!$A:$A,$C29,SexoPorc!$B:$B,2)*100</f>
        <v>29.442575573921204</v>
      </c>
      <c r="AV29" s="7">
        <f>SUMIFS(SexoPorc!$K:$K,SexoPorc!$Q:$Q,AV$5,SexoPorc!$A:$A,$C29,SexoPorc!$B:$B,2)*100</f>
        <v>23.335579037666321</v>
      </c>
      <c r="AW29" s="7">
        <f>SUMIFS(SexoPorc!$K:$K,SexoPorc!$Q:$Q,AW$5,SexoPorc!$A:$A,$C29,SexoPorc!$B:$B,2)*100</f>
        <v>29.705950617790222</v>
      </c>
      <c r="AX29" s="7">
        <f>SUMIFS(SexoPorc!$K:$K,SexoPorc!$Q:$Q,AX$5,SexoPorc!$A:$A,$C29,SexoPorc!$B:$B,2)*100</f>
        <v>30.015307664871216</v>
      </c>
      <c r="AY29" s="9"/>
      <c r="AZ29" s="6">
        <f>SUMIFS(SexoPop!$K:$K,SexoPop!$T:$T,AZ$5,SexoPop!$A:$A,$C29,SexoPop!$B:$B,1)/1000</f>
        <v>182.96</v>
      </c>
      <c r="BA29" s="6">
        <f>SUMIFS(SexoPop!$K:$K,SexoPop!$T:$T,BA$5,SexoPop!$A:$A,$C29,SexoPop!$B:$B,1)/1000</f>
        <v>206.57</v>
      </c>
      <c r="BB29" s="6">
        <f>SUMIFS(SexoPop!$K:$K,SexoPop!$T:$T,BB$5,SexoPop!$A:$A,$C29,SexoPop!$B:$B,1)/1000</f>
        <v>139.40799999999999</v>
      </c>
      <c r="BC29" s="6">
        <f>SUMIFS(SexoPop!$K:$K,SexoPop!$T:$T,BC$5,SexoPop!$A:$A,$C29,SexoPop!$B:$B,1)/1000</f>
        <v>234.64599999999999</v>
      </c>
      <c r="BD29" s="6">
        <f>SUMIFS(SexoPop!$K:$K,SexoPop!$T:$T,BD$5,SexoPop!$A:$A,$C29,SexoPop!$B:$B,1)/1000</f>
        <v>249.262</v>
      </c>
      <c r="BE29" s="5"/>
      <c r="BF29" s="7">
        <f>SUMIFS(SexoPorc!$K:$K,SexoPorc!$Q:$Q,BF$5,SexoPorc!$A:$A,$C29,SexoPorc!$B:$B,1)*100</f>
        <v>31.264311075210571</v>
      </c>
      <c r="BG29" s="7">
        <f>SUMIFS(SexoPorc!$K:$K,SexoPorc!$Q:$Q,BG$5,SexoPorc!$A:$A,$C29,SexoPorc!$B:$B,1)*100</f>
        <v>32.011765241622925</v>
      </c>
      <c r="BH29" s="7">
        <f>SUMIFS(SexoPorc!$K:$K,SexoPorc!$Q:$Q,BH$5,SexoPorc!$A:$A,$C29,SexoPorc!$B:$B,1)*100</f>
        <v>27.429506182670593</v>
      </c>
      <c r="BI29" s="7">
        <f>SUMIFS(SexoPorc!$K:$K,SexoPorc!$Q:$Q,BI$5,SexoPorc!$A:$A,$C29,SexoPorc!$B:$B,1)*100</f>
        <v>33.279815316200256</v>
      </c>
      <c r="BJ29" s="7">
        <f>SUMIFS(SexoPorc!$K:$K,SexoPorc!$Q:$Q,BJ$5,SexoPorc!$A:$A,$C29,SexoPorc!$B:$B,1)*100</f>
        <v>31.609928607940674</v>
      </c>
    </row>
    <row r="30" spans="3:62" x14ac:dyDescent="0.25">
      <c r="C30" s="5" t="s">
        <v>24</v>
      </c>
      <c r="D30" s="6">
        <f>SUMIFS(EntPop!$J:$J,EntPop!$S:$S,D$5,EntPop!$A:$A,$C30)/1000</f>
        <v>467.245</v>
      </c>
      <c r="E30" s="6">
        <f>SUMIFS(EntPop!$J:$J,EntPop!$S:$S,E$5,EntPop!$A:$A,$C30)/1000</f>
        <v>522.70000000000005</v>
      </c>
      <c r="F30" s="6">
        <f>SUMIFS(EntPop!$J:$J,EntPop!$S:$S,F$5,EntPop!$A:$A,$C30)/1000</f>
        <v>461.351</v>
      </c>
      <c r="G30" s="6">
        <f>SUMIFS(EntPop!$J:$J,EntPop!$S:$S,G$5,EntPop!$A:$A,$C30)/1000</f>
        <v>548.86800000000005</v>
      </c>
      <c r="H30" s="6">
        <f>SUMIFS(EntPop!$J:$J,EntPop!$S:$S,H$5,EntPop!$A:$A,$C30)/1000</f>
        <v>710.495</v>
      </c>
      <c r="I30" s="5"/>
      <c r="J30" s="7">
        <f>SUMIFS(EntPorc!$J:$J,EntPorc!$P:$P,V$5,EntPorc!$A:$A,$C30)*100</f>
        <v>30.309978127479553</v>
      </c>
      <c r="K30" s="7">
        <f>SUMIFS(EntPorc!$J:$J,EntPorc!$P:$P,W$5,EntPorc!$A:$A,$C30)*100</f>
        <v>32.179975509643555</v>
      </c>
      <c r="L30" s="7">
        <f>SUMIFS(EntPorc!$J:$J,EntPorc!$P:$P,X$5,EntPorc!$A:$A,$C30)*100</f>
        <v>28.490135073661804</v>
      </c>
      <c r="M30" s="7">
        <f>SUMIFS(EntPorc!$J:$J,EntPorc!$P:$P,Y$5,EntPorc!$A:$A,$C30)*100</f>
        <v>29.63566780090332</v>
      </c>
      <c r="N30" s="7">
        <f>SUMIFS(EntPorc!$J:$J,EntPorc!$P:$P,Z$5,EntPorc!$A:$A,$C30)*100</f>
        <v>35.48121452331543</v>
      </c>
      <c r="O30" s="5"/>
      <c r="P30" s="6">
        <f>SUMIFS(RuralPop!$J:$J,RuralPop!$S:$S,P$5,RuralPop!$A:$A,$C30)/1000</f>
        <v>223.64599999999999</v>
      </c>
      <c r="Q30" s="6">
        <f>SUMIFS(RuralPop!$J:$J,RuralPop!$S:$S,Q$5,RuralPop!$A:$A,$C30)/1000</f>
        <v>235.62</v>
      </c>
      <c r="R30" s="6">
        <f>SUMIFS(RuralPop!$J:$J,RuralPop!$S:$S,R$5,RuralPop!$A:$A,$C30)/1000</f>
        <v>214.529</v>
      </c>
      <c r="S30" s="6">
        <f>SUMIFS(RuralPop!$J:$J,RuralPop!$S:$S,S$5,RuralPop!$A:$A,$C30)/1000</f>
        <v>247.82400000000001</v>
      </c>
      <c r="T30" s="6">
        <f>SUMIFS(RuralPop!$J:$J,RuralPop!$S:$S,T$5,RuralPop!$A:$A,$C30)/1000</f>
        <v>311.19299999999998</v>
      </c>
      <c r="U30" s="5"/>
      <c r="V30" s="7">
        <f>SUMIFS(RuralPorc!$J:$J,RuralPorc!$P:$P,V$5,RuralPorc!$A:$A,$C30)*100</f>
        <v>53.795456886291504</v>
      </c>
      <c r="W30" s="7">
        <f>SUMIFS(RuralPorc!$J:$J,RuralPorc!$P:$P,W$5,RuralPorc!$A:$A,$C30)*100</f>
        <v>54.464888572692871</v>
      </c>
      <c r="X30" s="7">
        <f>SUMIFS(RuralPorc!$J:$J,RuralPorc!$P:$P,X$5,RuralPorc!$A:$A,$C30)*100</f>
        <v>52.276074886322021</v>
      </c>
      <c r="Y30" s="7">
        <f>SUMIFS(RuralPorc!$J:$J,RuralPorc!$P:$P,Y$5,RuralPorc!$A:$A,$C30)*100</f>
        <v>52.448302507400513</v>
      </c>
      <c r="Z30" s="7">
        <f>SUMIFS(RuralPorc!$J:$J,RuralPorc!$P:$P,Z$5,RuralPorc!$A:$A,$C30)*100</f>
        <v>66.931140422821045</v>
      </c>
      <c r="AA30" s="9"/>
      <c r="AB30" s="6">
        <f>SUMIFS(UrbanPop!$J:$J,UrbanPop!$S:$S,AB$5,UrbanPop!$A:$A,$C30)/1000</f>
        <v>243.59899999999999</v>
      </c>
      <c r="AC30" s="6">
        <f>SUMIFS(UrbanPop!$J:$J,UrbanPop!$S:$S,AC$5,UrbanPop!$A:$A,$C30)/1000</f>
        <v>287.08</v>
      </c>
      <c r="AD30" s="6">
        <f>SUMIFS(UrbanPop!$J:$J,UrbanPop!$S:$S,AD$5,UrbanPop!$A:$A,$C30)/1000</f>
        <v>246.822</v>
      </c>
      <c r="AE30" s="6">
        <f>SUMIFS(UrbanPop!$J:$J,UrbanPop!$S:$S,AE$5,UrbanPop!$A:$A,$C30)/1000</f>
        <v>301.04399999999998</v>
      </c>
      <c r="AF30" s="6">
        <f>SUMIFS(UrbanPop!$J:$J,UrbanPop!$S:$S,AF$5,UrbanPop!$A:$A,$C30)/1000</f>
        <v>399.30200000000002</v>
      </c>
      <c r="AG30" s="5"/>
      <c r="AH30" s="7">
        <f>SUMIFS(UrbanPorc!$J:$J,UrbanPorc!$P:$P,AH$5,UrbanPorc!$A:$A,$C30)*100</f>
        <v>21.637454628944397</v>
      </c>
      <c r="AI30" s="7">
        <f>SUMIFS(UrbanPorc!$J:$J,UrbanPorc!$P:$P,AI$5,UrbanPorc!$A:$A,$C30)*100</f>
        <v>24.090096354484558</v>
      </c>
      <c r="AJ30" s="7">
        <f>SUMIFS(UrbanPorc!$J:$J,UrbanPorc!$P:$P,AJ$5,UrbanPorc!$A:$A,$C30)*100</f>
        <v>20.416076481342316</v>
      </c>
      <c r="AK30" s="7">
        <f>SUMIFS(UrbanPorc!$J:$J,UrbanPorc!$P:$P,AK$5,UrbanPorc!$A:$A,$C30)*100</f>
        <v>21.822041273117065</v>
      </c>
      <c r="AL30" s="7">
        <f>SUMIFS(UrbanPorc!$J:$J,UrbanPorc!$P:$P,AL$5,UrbanPorc!$A:$A,$C30)*100</f>
        <v>25.970709323883057</v>
      </c>
      <c r="AN30" s="6">
        <f>SUMIFS(SexoPop!$K:$K,SexoPop!$T:$T,AN$5,SexoPop!$A:$A,$C30,SexoPop!$B:$B,2)/1000</f>
        <v>240.31899999999999</v>
      </c>
      <c r="AO30" s="6">
        <f>SUMIFS(SexoPop!$K:$K,SexoPop!$T:$T,AO$5,SexoPop!$A:$A,$C30,SexoPop!$B:$B,2)/1000</f>
        <v>264.05700000000002</v>
      </c>
      <c r="AP30" s="6">
        <f>SUMIFS(SexoPop!$K:$K,SexoPop!$T:$T,AP$5,SexoPop!$A:$A,$C30,SexoPop!$B:$B,2)/1000</f>
        <v>226.67699999999999</v>
      </c>
      <c r="AQ30" s="6">
        <f>SUMIFS(SexoPop!$K:$K,SexoPop!$T:$T,AQ$5,SexoPop!$A:$A,$C30,SexoPop!$B:$B,2)/1000</f>
        <v>274.37</v>
      </c>
      <c r="AR30" s="6">
        <f>SUMIFS(SexoPop!$K:$K,SexoPop!$T:$T,AR$5,SexoPop!$A:$A,$C30,SexoPop!$B:$B,2)/1000</f>
        <v>354.16</v>
      </c>
      <c r="AS30" s="5"/>
      <c r="AT30" s="7">
        <f>SUMIFS(SexoPorc!$K:$K,SexoPorc!$Q:$Q,AT$5,SexoPorc!$A:$A,$C30,SexoPorc!$B:$B,2)*100</f>
        <v>30.551186203956604</v>
      </c>
      <c r="AU30" s="7">
        <f>SUMIFS(SexoPorc!$K:$K,SexoPorc!$Q:$Q,AU$5,SexoPorc!$A:$A,$C30,SexoPorc!$B:$B,2)*100</f>
        <v>31.12022876739502</v>
      </c>
      <c r="AV30" s="7">
        <f>SUMIFS(SexoPorc!$K:$K,SexoPorc!$Q:$Q,AV$5,SexoPorc!$A:$A,$C30,SexoPorc!$B:$B,2)*100</f>
        <v>26.836097240447998</v>
      </c>
      <c r="AW30" s="7">
        <f>SUMIFS(SexoPorc!$K:$K,SexoPorc!$Q:$Q,AW$5,SexoPorc!$A:$A,$C30,SexoPorc!$B:$B,2)*100</f>
        <v>28.610458970069885</v>
      </c>
      <c r="AX30" s="7">
        <f>SUMIFS(SexoPorc!$K:$K,SexoPorc!$Q:$Q,AX$5,SexoPorc!$A:$A,$C30,SexoPorc!$B:$B,2)*100</f>
        <v>33.850160241127014</v>
      </c>
      <c r="AY30" s="9"/>
      <c r="AZ30" s="6">
        <f>SUMIFS(SexoPop!$K:$K,SexoPop!$T:$T,AZ$5,SexoPop!$A:$A,$C30,SexoPop!$B:$B,1)/1000</f>
        <v>226.92599999999999</v>
      </c>
      <c r="BA30" s="6">
        <f>SUMIFS(SexoPop!$K:$K,SexoPop!$T:$T,BA$5,SexoPop!$A:$A,$C30,SexoPop!$B:$B,1)/1000</f>
        <v>258.64299999999997</v>
      </c>
      <c r="BB30" s="6">
        <f>SUMIFS(SexoPop!$K:$K,SexoPop!$T:$T,BB$5,SexoPop!$A:$A,$C30,SexoPop!$B:$B,1)/1000</f>
        <v>234.67400000000001</v>
      </c>
      <c r="BC30" s="6">
        <f>SUMIFS(SexoPop!$K:$K,SexoPop!$T:$T,BC$5,SexoPop!$A:$A,$C30,SexoPop!$B:$B,1)/1000</f>
        <v>274.49799999999999</v>
      </c>
      <c r="BD30" s="6">
        <f>SUMIFS(SexoPop!$K:$K,SexoPop!$T:$T,BD$5,SexoPop!$A:$A,$C30,SexoPop!$B:$B,1)/1000</f>
        <v>356.33499999999998</v>
      </c>
      <c r="BE30" s="5"/>
      <c r="BF30" s="7">
        <f>SUMIFS(SexoPorc!$K:$K,SexoPorc!$Q:$Q,BF$5,SexoPorc!$A:$A,$C30,SexoPorc!$B:$B,1)*100</f>
        <v>30.05865216255188</v>
      </c>
      <c r="BG30" s="7">
        <f>SUMIFS(SexoPorc!$K:$K,SexoPorc!$Q:$Q,BG$5,SexoPorc!$A:$A,$C30,SexoPorc!$B:$B,1)*100</f>
        <v>33.339047431945801</v>
      </c>
      <c r="BH30" s="7">
        <f>SUMIFS(SexoPorc!$K:$K,SexoPorc!$Q:$Q,BH$5,SexoPorc!$A:$A,$C30,SexoPorc!$B:$B,1)*100</f>
        <v>30.293649435043335</v>
      </c>
      <c r="BI30" s="7">
        <f>SUMIFS(SexoPorc!$K:$K,SexoPorc!$Q:$Q,BI$5,SexoPorc!$A:$A,$C30,SexoPorc!$B:$B,1)*100</f>
        <v>30.736550688743591</v>
      </c>
      <c r="BJ30" s="7">
        <f>SUMIFS(SexoPorc!$K:$K,SexoPorc!$Q:$Q,BJ$5,SexoPorc!$A:$A,$C30,SexoPorc!$B:$B,1)*100</f>
        <v>37.265893816947937</v>
      </c>
    </row>
    <row r="31" spans="3:62" x14ac:dyDescent="0.25">
      <c r="C31" s="5" t="s">
        <v>25</v>
      </c>
      <c r="D31" s="6">
        <f>SUMIFS(EntPop!$J:$J,EntPop!$S:$S,D$5,EntPop!$A:$A,$C31)/1000</f>
        <v>577.58000000000004</v>
      </c>
      <c r="E31" s="6">
        <f>SUMIFS(EntPop!$J:$J,EntPop!$S:$S,E$5,EntPop!$A:$A,$C31)/1000</f>
        <v>596.27499999999998</v>
      </c>
      <c r="F31" s="6">
        <f>SUMIFS(EntPop!$J:$J,EntPop!$S:$S,F$5,EntPop!$A:$A,$C31)/1000</f>
        <v>598.827</v>
      </c>
      <c r="G31" s="6">
        <f>SUMIFS(EntPop!$J:$J,EntPop!$S:$S,G$5,EntPop!$A:$A,$C31)/1000</f>
        <v>722.26900000000001</v>
      </c>
      <c r="H31" s="6">
        <f>SUMIFS(EntPop!$J:$J,EntPop!$S:$S,H$5,EntPop!$A:$A,$C31)/1000</f>
        <v>748.64400000000001</v>
      </c>
      <c r="I31" s="5"/>
      <c r="J31" s="7">
        <f>SUMIFS(EntPorc!$J:$J,EntPorc!$P:$P,V$5,EntPorc!$A:$A,$C31)*100</f>
        <v>28.241464495658875</v>
      </c>
      <c r="K31" s="7">
        <f>SUMIFS(EntPorc!$J:$J,EntPorc!$P:$P,W$5,EntPorc!$A:$A,$C31)*100</f>
        <v>28.847697377204895</v>
      </c>
      <c r="L31" s="7">
        <f>SUMIFS(EntPorc!$J:$J,EntPorc!$P:$P,X$5,EntPorc!$A:$A,$C31)*100</f>
        <v>27.370432019233704</v>
      </c>
      <c r="M31" s="7">
        <f>SUMIFS(EntPorc!$J:$J,EntPorc!$P:$P,Y$5,EntPorc!$A:$A,$C31)*100</f>
        <v>29.849019646644592</v>
      </c>
      <c r="N31" s="7">
        <f>SUMIFS(EntPorc!$J:$J,EntPorc!$P:$P,Z$5,EntPorc!$A:$A,$C31)*100</f>
        <v>28.761410713195801</v>
      </c>
      <c r="O31" s="5"/>
      <c r="P31" s="6">
        <f>SUMIFS(RuralPop!$J:$J,RuralPop!$S:$S,P$5,RuralPop!$A:$A,$C31)/1000</f>
        <v>254.27699999999999</v>
      </c>
      <c r="Q31" s="6">
        <f>SUMIFS(RuralPop!$J:$J,RuralPop!$S:$S,Q$5,RuralPop!$A:$A,$C31)/1000</f>
        <v>215.26400000000001</v>
      </c>
      <c r="R31" s="6">
        <f>SUMIFS(RuralPop!$J:$J,RuralPop!$S:$S,R$5,RuralPop!$A:$A,$C31)/1000</f>
        <v>254.13800000000001</v>
      </c>
      <c r="S31" s="6">
        <f>SUMIFS(RuralPop!$J:$J,RuralPop!$S:$S,S$5,RuralPop!$A:$A,$C31)/1000</f>
        <v>310.67599999999999</v>
      </c>
      <c r="T31" s="6">
        <f>SUMIFS(RuralPop!$J:$J,RuralPop!$S:$S,T$5,RuralPop!$A:$A,$C31)/1000</f>
        <v>278.81</v>
      </c>
      <c r="U31" s="5"/>
      <c r="V31" s="7">
        <f>SUMIFS(RuralPorc!$J:$J,RuralPorc!$P:$P,V$5,RuralPorc!$A:$A,$C31)*100</f>
        <v>51.007914543151855</v>
      </c>
      <c r="W31" s="7">
        <f>SUMIFS(RuralPorc!$J:$J,RuralPorc!$P:$P,W$5,RuralPorc!$A:$A,$C31)*100</f>
        <v>44.794687628746033</v>
      </c>
      <c r="X31" s="7">
        <f>SUMIFS(RuralPorc!$J:$J,RuralPorc!$P:$P,X$5,RuralPorc!$A:$A,$C31)*100</f>
        <v>45.011565089225769</v>
      </c>
      <c r="Y31" s="7">
        <f>SUMIFS(RuralPorc!$J:$J,RuralPorc!$P:$P,Y$5,RuralPorc!$A:$A,$C31)*100</f>
        <v>47.285982966423035</v>
      </c>
      <c r="Z31" s="7">
        <f>SUMIFS(RuralPorc!$J:$J,RuralPorc!$P:$P,Z$5,RuralPorc!$A:$A,$C31)*100</f>
        <v>50.58218240737915</v>
      </c>
      <c r="AA31" s="9"/>
      <c r="AB31" s="6">
        <f>SUMIFS(UrbanPop!$J:$J,UrbanPop!$S:$S,AB$5,UrbanPop!$A:$A,$C31)/1000</f>
        <v>323.303</v>
      </c>
      <c r="AC31" s="6">
        <f>SUMIFS(UrbanPop!$J:$J,UrbanPop!$S:$S,AC$5,UrbanPop!$A:$A,$C31)/1000</f>
        <v>381.01100000000002</v>
      </c>
      <c r="AD31" s="6">
        <f>SUMIFS(UrbanPop!$J:$J,UrbanPop!$S:$S,AD$5,UrbanPop!$A:$A,$C31)/1000</f>
        <v>344.68900000000002</v>
      </c>
      <c r="AE31" s="6">
        <f>SUMIFS(UrbanPop!$J:$J,UrbanPop!$S:$S,AE$5,UrbanPop!$A:$A,$C31)/1000</f>
        <v>411.59300000000002</v>
      </c>
      <c r="AF31" s="6">
        <f>SUMIFS(UrbanPop!$J:$J,UrbanPop!$S:$S,AF$5,UrbanPop!$A:$A,$C31)/1000</f>
        <v>469.834</v>
      </c>
      <c r="AG31" s="5"/>
      <c r="AH31" s="7">
        <f>SUMIFS(UrbanPorc!$J:$J,UrbanPorc!$P:$P,AH$5,UrbanPorc!$A:$A,$C31)*100</f>
        <v>20.903517305850983</v>
      </c>
      <c r="AI31" s="7">
        <f>SUMIFS(UrbanPorc!$J:$J,UrbanPorc!$P:$P,AI$5,UrbanPorc!$A:$A,$C31)*100</f>
        <v>24.017047882080078</v>
      </c>
      <c r="AJ31" s="7">
        <f>SUMIFS(UrbanPorc!$J:$J,UrbanPorc!$P:$P,AJ$5,UrbanPorc!$A:$A,$C31)*100</f>
        <v>21.234433352947235</v>
      </c>
      <c r="AK31" s="7">
        <f>SUMIFS(UrbanPorc!$J:$J,UrbanPorc!$P:$P,AK$5,UrbanPorc!$A:$A,$C31)*100</f>
        <v>23.349800705909729</v>
      </c>
      <c r="AL31" s="7">
        <f>SUMIFS(UrbanPorc!$J:$J,UrbanPorc!$P:$P,AL$5,UrbanPorc!$A:$A,$C31)*100</f>
        <v>22.899250686168671</v>
      </c>
      <c r="AN31" s="6">
        <f>SUMIFS(SexoPop!$K:$K,SexoPop!$T:$T,AN$5,SexoPop!$A:$A,$C31,SexoPop!$B:$B,2)/1000</f>
        <v>266.40600000000001</v>
      </c>
      <c r="AO31" s="6">
        <f>SUMIFS(SexoPop!$K:$K,SexoPop!$T:$T,AO$5,SexoPop!$A:$A,$C31,SexoPop!$B:$B,2)/1000</f>
        <v>285.05</v>
      </c>
      <c r="AP31" s="6">
        <f>SUMIFS(SexoPop!$K:$K,SexoPop!$T:$T,AP$5,SexoPop!$A:$A,$C31,SexoPop!$B:$B,2)/1000</f>
        <v>278.19299999999998</v>
      </c>
      <c r="AQ31" s="6">
        <f>SUMIFS(SexoPop!$K:$K,SexoPop!$T:$T,AQ$5,SexoPop!$A:$A,$C31,SexoPop!$B:$B,2)/1000</f>
        <v>348.697</v>
      </c>
      <c r="AR31" s="6">
        <f>SUMIFS(SexoPop!$K:$K,SexoPop!$T:$T,AR$5,SexoPop!$A:$A,$C31,SexoPop!$B:$B,2)/1000</f>
        <v>359.21100000000001</v>
      </c>
      <c r="AS31" s="5"/>
      <c r="AT31" s="7">
        <f>SUMIFS(SexoPorc!$K:$K,SexoPorc!$Q:$Q,AT$5,SexoPorc!$A:$A,$C31,SexoPorc!$B:$B,2)*100</f>
        <v>25.643083453178406</v>
      </c>
      <c r="AU31" s="7">
        <f>SUMIFS(SexoPorc!$K:$K,SexoPorc!$Q:$Q,AU$5,SexoPorc!$A:$A,$C31,SexoPorc!$B:$B,2)*100</f>
        <v>27.032741904258728</v>
      </c>
      <c r="AV31" s="7">
        <f>SUMIFS(SexoPorc!$K:$K,SexoPorc!$Q:$Q,AV$5,SexoPorc!$A:$A,$C31,SexoPorc!$B:$B,2)*100</f>
        <v>24.689619243144989</v>
      </c>
      <c r="AW31" s="7">
        <f>SUMIFS(SexoPorc!$K:$K,SexoPorc!$Q:$Q,AW$5,SexoPorc!$A:$A,$C31,SexoPorc!$B:$B,2)*100</f>
        <v>27.566376328468323</v>
      </c>
      <c r="AX31" s="7">
        <f>SUMIFS(SexoPorc!$K:$K,SexoPorc!$Q:$Q,AX$5,SexoPorc!$A:$A,$C31,SexoPorc!$B:$B,2)*100</f>
        <v>26.837193965911865</v>
      </c>
      <c r="AY31" s="9"/>
      <c r="AZ31" s="6">
        <f>SUMIFS(SexoPop!$K:$K,SexoPop!$T:$T,AZ$5,SexoPop!$A:$A,$C31,SexoPop!$B:$B,1)/1000</f>
        <v>311.17399999999998</v>
      </c>
      <c r="BA31" s="6">
        <f>SUMIFS(SexoPop!$K:$K,SexoPop!$T:$T,BA$5,SexoPop!$A:$A,$C31,SexoPop!$B:$B,1)/1000</f>
        <v>311.22500000000002</v>
      </c>
      <c r="BB31" s="6">
        <f>SUMIFS(SexoPop!$K:$K,SexoPop!$T:$T,BB$5,SexoPop!$A:$A,$C31,SexoPop!$B:$B,1)/1000</f>
        <v>320.63400000000001</v>
      </c>
      <c r="BC31" s="6">
        <f>SUMIFS(SexoPop!$K:$K,SexoPop!$T:$T,BC$5,SexoPop!$A:$A,$C31,SexoPop!$B:$B,1)/1000</f>
        <v>373.572</v>
      </c>
      <c r="BD31" s="6">
        <f>SUMIFS(SexoPop!$K:$K,SexoPop!$T:$T,BD$5,SexoPop!$A:$A,$C31,SexoPop!$B:$B,1)/1000</f>
        <v>389.43299999999999</v>
      </c>
      <c r="BE31" s="5"/>
      <c r="BF31" s="7">
        <f>SUMIFS(SexoPorc!$K:$K,SexoPorc!$Q:$Q,BF$5,SexoPorc!$A:$A,$C31,SexoPorc!$B:$B,1)*100</f>
        <v>30.924156308174133</v>
      </c>
      <c r="BG31" s="7">
        <f>SUMIFS(SexoPorc!$K:$K,SexoPorc!$Q:$Q,BG$5,SexoPorc!$A:$A,$C31,SexoPorc!$B:$B,1)*100</f>
        <v>30.737847089767456</v>
      </c>
      <c r="BH31" s="7">
        <f>SUMIFS(SexoPorc!$K:$K,SexoPorc!$Q:$Q,BH$5,SexoPorc!$A:$A,$C31,SexoPorc!$B:$B,1)*100</f>
        <v>30.217131972312927</v>
      </c>
      <c r="BI31" s="7">
        <f>SUMIFS(SexoPorc!$K:$K,SexoPorc!$Q:$Q,BI$5,SexoPorc!$A:$A,$C31,SexoPorc!$B:$B,1)*100</f>
        <v>32.349357008934021</v>
      </c>
      <c r="BJ31" s="7">
        <f>SUMIFS(SexoPorc!$K:$K,SexoPorc!$Q:$Q,BJ$5,SexoPorc!$A:$A,$C31,SexoPorc!$B:$B,1)*100</f>
        <v>30.79826831817627</v>
      </c>
    </row>
    <row r="32" spans="3:62" x14ac:dyDescent="0.25">
      <c r="C32" s="5" t="s">
        <v>26</v>
      </c>
      <c r="D32" s="6">
        <f>SUMIFS(EntPop!$J:$J,EntPop!$S:$S,D$5,EntPop!$A:$A,$C32)/1000</f>
        <v>555.95899999999995</v>
      </c>
      <c r="E32" s="6">
        <f>SUMIFS(EntPop!$J:$J,EntPop!$S:$S,E$5,EntPop!$A:$A,$C32)/1000</f>
        <v>512.697</v>
      </c>
      <c r="F32" s="6">
        <f>SUMIFS(EntPop!$J:$J,EntPop!$S:$S,F$5,EntPop!$A:$A,$C32)/1000</f>
        <v>436.959</v>
      </c>
      <c r="G32" s="6">
        <f>SUMIFS(EntPop!$J:$J,EntPop!$S:$S,G$5,EntPop!$A:$A,$C32)/1000</f>
        <v>591.09400000000005</v>
      </c>
      <c r="H32" s="6">
        <f>SUMIFS(EntPop!$J:$J,EntPop!$S:$S,H$5,EntPop!$A:$A,$C32)/1000</f>
        <v>663.25099999999998</v>
      </c>
      <c r="I32" s="5"/>
      <c r="J32" s="7">
        <f>SUMIFS(EntPorc!$J:$J,EntPorc!$P:$P,V$5,EntPorc!$A:$A,$C32)*100</f>
        <v>26.784634590148926</v>
      </c>
      <c r="K32" s="7">
        <f>SUMIFS(EntPorc!$J:$J,EntPorc!$P:$P,W$5,EntPorc!$A:$A,$C32)*100</f>
        <v>24.077482521533966</v>
      </c>
      <c r="L32" s="7">
        <f>SUMIFS(EntPorc!$J:$J,EntPorc!$P:$P,X$5,EntPorc!$A:$A,$C32)*100</f>
        <v>21.083077788352966</v>
      </c>
      <c r="M32" s="7">
        <f>SUMIFS(EntPorc!$J:$J,EntPorc!$P:$P,Y$5,EntPorc!$A:$A,$C32)*100</f>
        <v>25.17734169960022</v>
      </c>
      <c r="N32" s="7">
        <f>SUMIFS(EntPorc!$J:$J,EntPorc!$P:$P,Z$5,EntPorc!$A:$A,$C32)*100</f>
        <v>25.250226259231567</v>
      </c>
      <c r="O32" s="5"/>
      <c r="P32" s="6">
        <f>SUMIFS(RuralPop!$J:$J,RuralPop!$S:$S,P$5,RuralPop!$A:$A,$C32)/1000</f>
        <v>110.72799999999999</v>
      </c>
      <c r="Q32" s="6">
        <f>SUMIFS(RuralPop!$J:$J,RuralPop!$S:$S,Q$5,RuralPop!$A:$A,$C32)/1000</f>
        <v>108.973</v>
      </c>
      <c r="R32" s="6">
        <f>SUMIFS(RuralPop!$J:$J,RuralPop!$S:$S,R$5,RuralPop!$A:$A,$C32)/1000</f>
        <v>106.453</v>
      </c>
      <c r="S32" s="6">
        <f>SUMIFS(RuralPop!$J:$J,RuralPop!$S:$S,S$5,RuralPop!$A:$A,$C32)/1000</f>
        <v>127.773</v>
      </c>
      <c r="T32" s="6">
        <f>SUMIFS(RuralPop!$J:$J,RuralPop!$S:$S,T$5,RuralPop!$A:$A,$C32)/1000</f>
        <v>112.532</v>
      </c>
      <c r="U32" s="5"/>
      <c r="V32" s="7">
        <f>SUMIFS(RuralPorc!$J:$J,RuralPorc!$P:$P,V$5,RuralPorc!$A:$A,$C32)*100</f>
        <v>47.21091091632843</v>
      </c>
      <c r="W32" s="7">
        <f>SUMIFS(RuralPorc!$J:$J,RuralPorc!$P:$P,W$5,RuralPorc!$A:$A,$C32)*100</f>
        <v>42.756307125091553</v>
      </c>
      <c r="X32" s="7">
        <f>SUMIFS(RuralPorc!$J:$J,RuralPorc!$P:$P,X$5,RuralPorc!$A:$A,$C32)*100</f>
        <v>39.243176579475403</v>
      </c>
      <c r="Y32" s="7">
        <f>SUMIFS(RuralPorc!$J:$J,RuralPorc!$P:$P,Y$5,RuralPorc!$A:$A,$C32)*100</f>
        <v>36.279153823852539</v>
      </c>
      <c r="Z32" s="7">
        <f>SUMIFS(RuralPorc!$J:$J,RuralPorc!$P:$P,Z$5,RuralPorc!$A:$A,$C32)*100</f>
        <v>39.671438932418823</v>
      </c>
      <c r="AA32" s="9"/>
      <c r="AB32" s="6">
        <f>SUMIFS(UrbanPop!$J:$J,UrbanPop!$S:$S,AB$5,UrbanPop!$A:$A,$C32)/1000</f>
        <v>445.23099999999999</v>
      </c>
      <c r="AC32" s="6">
        <f>SUMIFS(UrbanPop!$J:$J,UrbanPop!$S:$S,AC$5,UrbanPop!$A:$A,$C32)/1000</f>
        <v>403.72399999999999</v>
      </c>
      <c r="AD32" s="6">
        <f>SUMIFS(UrbanPop!$J:$J,UrbanPop!$S:$S,AD$5,UrbanPop!$A:$A,$C32)/1000</f>
        <v>330.50599999999997</v>
      </c>
      <c r="AE32" s="6">
        <f>SUMIFS(UrbanPop!$J:$J,UrbanPop!$S:$S,AE$5,UrbanPop!$A:$A,$C32)/1000</f>
        <v>463.32100000000003</v>
      </c>
      <c r="AF32" s="6">
        <f>SUMIFS(UrbanPop!$J:$J,UrbanPop!$S:$S,AF$5,UrbanPop!$A:$A,$C32)/1000</f>
        <v>550.71900000000005</v>
      </c>
      <c r="AG32" s="5"/>
      <c r="AH32" s="7">
        <f>SUMIFS(UrbanPorc!$J:$J,UrbanPorc!$P:$P,AH$5,UrbanPorc!$A:$A,$C32)*100</f>
        <v>24.182552099227905</v>
      </c>
      <c r="AI32" s="7">
        <f>SUMIFS(UrbanPorc!$J:$J,UrbanPorc!$P:$P,AI$5,UrbanPorc!$A:$A,$C32)*100</f>
        <v>21.537770330905914</v>
      </c>
      <c r="AJ32" s="7">
        <f>SUMIFS(UrbanPorc!$J:$J,UrbanPorc!$P:$P,AJ$5,UrbanPorc!$A:$A,$C32)*100</f>
        <v>18.348264694213867</v>
      </c>
      <c r="AK32" s="7">
        <f>SUMIFS(UrbanPorc!$J:$J,UrbanPorc!$P:$P,AK$5,UrbanPorc!$A:$A,$C32)*100</f>
        <v>23.217965662479401</v>
      </c>
      <c r="AL32" s="7">
        <f>SUMIFS(UrbanPorc!$J:$J,UrbanPorc!$P:$P,AL$5,UrbanPorc!$A:$A,$C32)*100</f>
        <v>23.504333198070526</v>
      </c>
      <c r="AN32" s="6">
        <f>SUMIFS(SexoPop!$K:$K,SexoPop!$T:$T,AN$5,SexoPop!$A:$A,$C32,SexoPop!$B:$B,2)/1000</f>
        <v>257.03100000000001</v>
      </c>
      <c r="AO32" s="6">
        <f>SUMIFS(SexoPop!$K:$K,SexoPop!$T:$T,AO$5,SexoPop!$A:$A,$C32,SexoPop!$B:$B,2)/1000</f>
        <v>236.59899999999999</v>
      </c>
      <c r="AP32" s="6">
        <f>SUMIFS(SexoPop!$K:$K,SexoPop!$T:$T,AP$5,SexoPop!$A:$A,$C32,SexoPop!$B:$B,2)/1000</f>
        <v>195.69</v>
      </c>
      <c r="AQ32" s="6">
        <f>SUMIFS(SexoPop!$K:$K,SexoPop!$T:$T,AQ$5,SexoPop!$A:$A,$C32,SexoPop!$B:$B,2)/1000</f>
        <v>276.86500000000001</v>
      </c>
      <c r="AR32" s="6">
        <f>SUMIFS(SexoPop!$K:$K,SexoPop!$T:$T,AR$5,SexoPop!$A:$A,$C32,SexoPop!$B:$B,2)/1000</f>
        <v>311.14999999999998</v>
      </c>
      <c r="AS32" s="5"/>
      <c r="AT32" s="7">
        <f>SUMIFS(SexoPorc!$K:$K,SexoPorc!$Q:$Q,AT$5,SexoPorc!$A:$A,$C32,SexoPorc!$B:$B,2)*100</f>
        <v>24.846996366977692</v>
      </c>
      <c r="AU32" s="7">
        <f>SUMIFS(SexoPorc!$K:$K,SexoPorc!$Q:$Q,AU$5,SexoPorc!$A:$A,$C32,SexoPorc!$B:$B,2)*100</f>
        <v>22.079597413539886</v>
      </c>
      <c r="AV32" s="7">
        <f>SUMIFS(SexoPorc!$K:$K,SexoPorc!$Q:$Q,AV$5,SexoPorc!$A:$A,$C32,SexoPorc!$B:$B,2)*100</f>
        <v>18.729381263256073</v>
      </c>
      <c r="AW32" s="7">
        <f>SUMIFS(SexoPorc!$K:$K,SexoPorc!$Q:$Q,AW$5,SexoPorc!$A:$A,$C32,SexoPorc!$B:$B,2)*100</f>
        <v>23.400963842868805</v>
      </c>
      <c r="AX32" s="7">
        <f>SUMIFS(SexoPorc!$K:$K,SexoPorc!$Q:$Q,AX$5,SexoPorc!$A:$A,$C32,SexoPorc!$B:$B,2)*100</f>
        <v>22.843688726425171</v>
      </c>
      <c r="AY32" s="9"/>
      <c r="AZ32" s="6">
        <f>SUMIFS(SexoPop!$K:$K,SexoPop!$T:$T,AZ$5,SexoPop!$A:$A,$C32,SexoPop!$B:$B,1)/1000</f>
        <v>298.928</v>
      </c>
      <c r="BA32" s="6">
        <f>SUMIFS(SexoPop!$K:$K,SexoPop!$T:$T,BA$5,SexoPop!$A:$A,$C32,SexoPop!$B:$B,1)/1000</f>
        <v>276.09800000000001</v>
      </c>
      <c r="BB32" s="6">
        <f>SUMIFS(SexoPop!$K:$K,SexoPop!$T:$T,BB$5,SexoPop!$A:$A,$C32,SexoPop!$B:$B,1)/1000</f>
        <v>241.26900000000001</v>
      </c>
      <c r="BC32" s="6">
        <f>SUMIFS(SexoPop!$K:$K,SexoPop!$T:$T,BC$5,SexoPop!$A:$A,$C32,SexoPop!$B:$B,1)/1000</f>
        <v>314.22899999999998</v>
      </c>
      <c r="BD32" s="6">
        <f>SUMIFS(SexoPop!$K:$K,SexoPop!$T:$T,BD$5,SexoPop!$A:$A,$C32,SexoPop!$B:$B,1)/1000</f>
        <v>352.101</v>
      </c>
      <c r="BE32" s="5"/>
      <c r="BF32" s="7">
        <f>SUMIFS(SexoPorc!$K:$K,SexoPorc!$Q:$Q,BF$5,SexoPorc!$A:$A,$C32,SexoPorc!$B:$B,1)*100</f>
        <v>28.709700703620911</v>
      </c>
      <c r="BG32" s="7">
        <f>SUMIFS(SexoPorc!$K:$K,SexoPorc!$Q:$Q,BG$5,SexoPorc!$A:$A,$C32,SexoPorc!$B:$B,1)*100</f>
        <v>26.101401448249817</v>
      </c>
      <c r="BH32" s="7">
        <f>SUMIFS(SexoPorc!$K:$K,SexoPorc!$Q:$Q,BH$5,SexoPorc!$A:$A,$C32,SexoPorc!$B:$B,1)*100</f>
        <v>23.475936055183411</v>
      </c>
      <c r="BI32" s="7">
        <f>SUMIFS(SexoPorc!$K:$K,SexoPorc!$Q:$Q,BI$5,SexoPorc!$A:$A,$C32,SexoPorc!$B:$B,1)*100</f>
        <v>26.982012391090393</v>
      </c>
      <c r="BJ32" s="7">
        <f>SUMIFS(SexoPorc!$K:$K,SexoPorc!$Q:$Q,BJ$5,SexoPorc!$A:$A,$C32,SexoPorc!$B:$B,1)*100</f>
        <v>27.842214703559875</v>
      </c>
    </row>
    <row r="33" spans="3:68" x14ac:dyDescent="0.25">
      <c r="C33" s="5" t="s">
        <v>27</v>
      </c>
      <c r="D33" s="6">
        <f>SUMIFS(EntPop!$J:$J,EntPop!$S:$S,D$5,EntPop!$A:$A,$C33)/1000</f>
        <v>446.94799999999998</v>
      </c>
      <c r="E33" s="6">
        <f>SUMIFS(EntPop!$J:$J,EntPop!$S:$S,E$5,EntPop!$A:$A,$C33)/1000</f>
        <v>404.04500000000002</v>
      </c>
      <c r="F33" s="6">
        <f>SUMIFS(EntPop!$J:$J,EntPop!$S:$S,F$5,EntPop!$A:$A,$C33)/1000</f>
        <v>359.19900000000001</v>
      </c>
      <c r="G33" s="6">
        <f>SUMIFS(EntPop!$J:$J,EntPop!$S:$S,G$5,EntPop!$A:$A,$C33)/1000</f>
        <v>505.84300000000002</v>
      </c>
      <c r="H33" s="6">
        <f>SUMIFS(EntPop!$J:$J,EntPop!$S:$S,H$5,EntPop!$A:$A,$C33)/1000</f>
        <v>663.44299999999998</v>
      </c>
      <c r="I33" s="5"/>
      <c r="J33" s="7">
        <f>SUMIFS(EntPorc!$J:$J,EntPorc!$P:$P,V$5,EntPorc!$A:$A,$C33)*100</f>
        <v>41.51245653629303</v>
      </c>
      <c r="K33" s="7">
        <f>SUMIFS(EntPorc!$J:$J,EntPorc!$P:$P,W$5,EntPorc!$A:$A,$C33)*100</f>
        <v>39.126774668693542</v>
      </c>
      <c r="L33" s="7">
        <f>SUMIFS(EntPorc!$J:$J,EntPorc!$P:$P,X$5,EntPorc!$A:$A,$C33)*100</f>
        <v>32.662114500999451</v>
      </c>
      <c r="M33" s="7">
        <f>SUMIFS(EntPorc!$J:$J,EntPorc!$P:$P,Y$5,EntPorc!$A:$A,$C33)*100</f>
        <v>38.695347309112549</v>
      </c>
      <c r="N33" s="7">
        <f>SUMIFS(EntPorc!$J:$J,EntPorc!$P:$P,Z$5,EntPorc!$A:$A,$C33)*100</f>
        <v>40.177208185195923</v>
      </c>
      <c r="O33" s="5"/>
      <c r="P33" s="6">
        <f>SUMIFS(RuralPop!$J:$J,RuralPop!$S:$S,P$5,RuralPop!$A:$A,$C33)/1000</f>
        <v>242.44499999999999</v>
      </c>
      <c r="Q33" s="6">
        <f>SUMIFS(RuralPop!$J:$J,RuralPop!$S:$S,Q$5,RuralPop!$A:$A,$C33)/1000</f>
        <v>207.858</v>
      </c>
      <c r="R33" s="6">
        <f>SUMIFS(RuralPop!$J:$J,RuralPop!$S:$S,R$5,RuralPop!$A:$A,$C33)/1000</f>
        <v>195.19499999999999</v>
      </c>
      <c r="S33" s="6">
        <f>SUMIFS(RuralPop!$J:$J,RuralPop!$S:$S,S$5,RuralPop!$A:$A,$C33)/1000</f>
        <v>281.98500000000001</v>
      </c>
      <c r="T33" s="6">
        <f>SUMIFS(RuralPop!$J:$J,RuralPop!$S:$S,T$5,RuralPop!$A:$A,$C33)/1000</f>
        <v>377.56900000000002</v>
      </c>
      <c r="U33" s="5"/>
      <c r="V33" s="7">
        <f>SUMIFS(RuralPorc!$J:$J,RuralPorc!$P:$P,V$5,RuralPorc!$A:$A,$C33)*100</f>
        <v>59.655565023422241</v>
      </c>
      <c r="W33" s="7">
        <f>SUMIFS(RuralPorc!$J:$J,RuralPorc!$P:$P,W$5,RuralPorc!$A:$A,$C33)*100</f>
        <v>52.758514881134033</v>
      </c>
      <c r="X33" s="7">
        <f>SUMIFS(RuralPorc!$J:$J,RuralPorc!$P:$P,X$5,RuralPorc!$A:$A,$C33)*100</f>
        <v>48.392495512962341</v>
      </c>
      <c r="Y33" s="7">
        <f>SUMIFS(RuralPorc!$J:$J,RuralPorc!$P:$P,Y$5,RuralPorc!$A:$A,$C33)*100</f>
        <v>52.359652519226074</v>
      </c>
      <c r="Z33" s="7">
        <f>SUMIFS(RuralPorc!$J:$J,RuralPorc!$P:$P,Z$5,RuralPorc!$A:$A,$C33)*100</f>
        <v>56.552106142044067</v>
      </c>
      <c r="AA33" s="9"/>
      <c r="AB33" s="6">
        <f>SUMIFS(UrbanPop!$J:$J,UrbanPop!$S:$S,AB$5,UrbanPop!$A:$A,$C33)/1000</f>
        <v>204.50299999999999</v>
      </c>
      <c r="AC33" s="6">
        <f>SUMIFS(UrbanPop!$J:$J,UrbanPop!$S:$S,AC$5,UrbanPop!$A:$A,$C33)/1000</f>
        <v>196.18700000000001</v>
      </c>
      <c r="AD33" s="6">
        <f>SUMIFS(UrbanPop!$J:$J,UrbanPop!$S:$S,AD$5,UrbanPop!$A:$A,$C33)/1000</f>
        <v>164.00399999999999</v>
      </c>
      <c r="AE33" s="6">
        <f>SUMIFS(UrbanPop!$J:$J,UrbanPop!$S:$S,AE$5,UrbanPop!$A:$A,$C33)/1000</f>
        <v>223.858</v>
      </c>
      <c r="AF33" s="6">
        <f>SUMIFS(UrbanPop!$J:$J,UrbanPop!$S:$S,AF$5,UrbanPop!$A:$A,$C33)/1000</f>
        <v>285.87400000000002</v>
      </c>
      <c r="AG33" s="5"/>
      <c r="AH33" s="7">
        <f>SUMIFS(UrbanPorc!$J:$J,UrbanPorc!$P:$P,AH$5,UrbanPorc!$A:$A,$C33)*100</f>
        <v>30.511361360549927</v>
      </c>
      <c r="AI33" s="7">
        <f>SUMIFS(UrbanPorc!$J:$J,UrbanPorc!$P:$P,AI$5,UrbanPorc!$A:$A,$C33)*100</f>
        <v>30.717766284942627</v>
      </c>
      <c r="AJ33" s="7">
        <f>SUMIFS(UrbanPorc!$J:$J,UrbanPorc!$P:$P,AJ$5,UrbanPorc!$A:$A,$C33)*100</f>
        <v>23.550799489021301</v>
      </c>
      <c r="AK33" s="7">
        <f>SUMIFS(UrbanPorc!$J:$J,UrbanPorc!$P:$P,AK$5,UrbanPorc!$A:$A,$C33)*100</f>
        <v>29.121974110603333</v>
      </c>
      <c r="AL33" s="7">
        <f>SUMIFS(UrbanPorc!$J:$J,UrbanPorc!$P:$P,AL$5,UrbanPorc!$A:$A,$C33)*100</f>
        <v>29.062750935554504</v>
      </c>
      <c r="AN33" s="6">
        <f>SUMIFS(SexoPop!$K:$K,SexoPop!$T:$T,AN$5,SexoPop!$A:$A,$C33,SexoPop!$B:$B,2)/1000</f>
        <v>220.22200000000001</v>
      </c>
      <c r="AO33" s="6">
        <f>SUMIFS(SexoPop!$K:$K,SexoPop!$T:$T,AO$5,SexoPop!$A:$A,$C33,SexoPop!$B:$B,2)/1000</f>
        <v>202.02500000000001</v>
      </c>
      <c r="AP33" s="6">
        <f>SUMIFS(SexoPop!$K:$K,SexoPop!$T:$T,AP$5,SexoPop!$A:$A,$C33,SexoPop!$B:$B,2)/1000</f>
        <v>173.26300000000001</v>
      </c>
      <c r="AQ33" s="6">
        <f>SUMIFS(SexoPop!$K:$K,SexoPop!$T:$T,AQ$5,SexoPop!$A:$A,$C33,SexoPop!$B:$B,2)/1000</f>
        <v>250.40899999999999</v>
      </c>
      <c r="AR33" s="6">
        <f>SUMIFS(SexoPop!$K:$K,SexoPop!$T:$T,AR$5,SexoPop!$A:$A,$C33,SexoPop!$B:$B,2)/1000</f>
        <v>335.29399999999998</v>
      </c>
      <c r="AS33" s="5"/>
      <c r="AT33" s="7">
        <f>SUMIFS(SexoPorc!$K:$K,SexoPorc!$Q:$Q,AT$5,SexoPorc!$A:$A,$C33,SexoPorc!$B:$B,2)*100</f>
        <v>41.175997257232666</v>
      </c>
      <c r="AU33" s="7">
        <f>SUMIFS(SexoPorc!$K:$K,SexoPorc!$Q:$Q,AU$5,SexoPorc!$A:$A,$C33,SexoPorc!$B:$B,2)*100</f>
        <v>38.120514154434204</v>
      </c>
      <c r="AV33" s="7">
        <f>SUMIFS(SexoPorc!$K:$K,SexoPorc!$Q:$Q,AV$5,SexoPorc!$A:$A,$C33,SexoPorc!$B:$B,2)*100</f>
        <v>30.854859948158264</v>
      </c>
      <c r="AW33" s="7">
        <f>SUMIFS(SexoPorc!$K:$K,SexoPorc!$Q:$Q,AW$5,SexoPorc!$A:$A,$C33,SexoPorc!$B:$B,2)*100</f>
        <v>37.215948104858398</v>
      </c>
      <c r="AX33" s="7">
        <f>SUMIFS(SexoPorc!$K:$K,SexoPorc!$Q:$Q,AX$5,SexoPorc!$A:$A,$C33,SexoPorc!$B:$B,2)*100</f>
        <v>38.809555768966675</v>
      </c>
      <c r="AY33" s="9"/>
      <c r="AZ33" s="6">
        <f>SUMIFS(SexoPop!$K:$K,SexoPop!$T:$T,AZ$5,SexoPop!$A:$A,$C33,SexoPop!$B:$B,1)/1000</f>
        <v>226.726</v>
      </c>
      <c r="BA33" s="6">
        <f>SUMIFS(SexoPop!$K:$K,SexoPop!$T:$T,BA$5,SexoPop!$A:$A,$C33,SexoPop!$B:$B,1)/1000</f>
        <v>202.02</v>
      </c>
      <c r="BB33" s="6">
        <f>SUMIFS(SexoPop!$K:$K,SexoPop!$T:$T,BB$5,SexoPop!$A:$A,$C33,SexoPop!$B:$B,1)/1000</f>
        <v>185.93600000000001</v>
      </c>
      <c r="BC33" s="6">
        <f>SUMIFS(SexoPop!$K:$K,SexoPop!$T:$T,BC$5,SexoPop!$A:$A,$C33,SexoPop!$B:$B,1)/1000</f>
        <v>255.434</v>
      </c>
      <c r="BD33" s="6">
        <f>SUMIFS(SexoPop!$K:$K,SexoPop!$T:$T,BD$5,SexoPop!$A:$A,$C33,SexoPop!$B:$B,1)/1000</f>
        <v>328.149</v>
      </c>
      <c r="BE33" s="5"/>
      <c r="BF33" s="7">
        <f>SUMIFS(SexoPorc!$K:$K,SexoPorc!$Q:$Q,BF$5,SexoPorc!$A:$A,$C33,SexoPorc!$B:$B,1)*100</f>
        <v>41.844567656517029</v>
      </c>
      <c r="BG33" s="7">
        <f>SUMIFS(SexoPorc!$K:$K,SexoPorc!$Q:$Q,BG$5,SexoPorc!$A:$A,$C33,SexoPorc!$B:$B,1)*100</f>
        <v>40.1876300573349</v>
      </c>
      <c r="BH33" s="7">
        <f>SUMIFS(SexoPorc!$K:$K,SexoPorc!$Q:$Q,BH$5,SexoPorc!$A:$A,$C33,SexoPorc!$B:$B,1)*100</f>
        <v>34.547752141952515</v>
      </c>
      <c r="BI33" s="7">
        <f>SUMIFS(SexoPorc!$K:$K,SexoPorc!$Q:$Q,BI$5,SexoPorc!$A:$A,$C33,SexoPorc!$B:$B,1)*100</f>
        <v>40.264442563056946</v>
      </c>
      <c r="BJ33" s="7">
        <f>SUMIFS(SexoPorc!$K:$K,SexoPorc!$Q:$Q,BJ$5,SexoPorc!$A:$A,$C33,SexoPorc!$B:$B,1)*100</f>
        <v>41.677919030189514</v>
      </c>
    </row>
    <row r="34" spans="3:68" x14ac:dyDescent="0.25">
      <c r="C34" s="5" t="s">
        <v>28</v>
      </c>
      <c r="D34" s="6">
        <f>SUMIFS(EntPop!$J:$J,EntPop!$S:$S,D$5,EntPop!$A:$A,$C34)/1000</f>
        <v>596.39099999999996</v>
      </c>
      <c r="E34" s="6">
        <f>SUMIFS(EntPop!$J:$J,EntPop!$S:$S,E$5,EntPop!$A:$A,$C34)/1000</f>
        <v>541.55499999999995</v>
      </c>
      <c r="F34" s="6">
        <f>SUMIFS(EntPop!$J:$J,EntPop!$S:$S,F$5,EntPop!$A:$A,$C34)/1000</f>
        <v>474.03500000000003</v>
      </c>
      <c r="G34" s="6">
        <f>SUMIFS(EntPop!$J:$J,EntPop!$S:$S,G$5,EntPop!$A:$A,$C34)/1000</f>
        <v>668.13</v>
      </c>
      <c r="H34" s="6">
        <f>SUMIFS(EntPop!$J:$J,EntPop!$S:$S,H$5,EntPop!$A:$A,$C34)/1000</f>
        <v>794.88300000000004</v>
      </c>
      <c r="I34" s="5"/>
      <c r="J34" s="7">
        <f>SUMIFS(EntPorc!$J:$J,EntPorc!$P:$P,V$5,EntPorc!$A:$A,$C34)*100</f>
        <v>25.626525282859802</v>
      </c>
      <c r="K34" s="7">
        <f>SUMIFS(EntPorc!$J:$J,EntPorc!$P:$P,W$5,EntPorc!$A:$A,$C34)*100</f>
        <v>23.713524639606476</v>
      </c>
      <c r="L34" s="7">
        <f>SUMIFS(EntPorc!$J:$J,EntPorc!$P:$P,X$5,EntPorc!$A:$A,$C34)*100</f>
        <v>20.633415877819061</v>
      </c>
      <c r="M34" s="7">
        <f>SUMIFS(EntPorc!$J:$J,EntPorc!$P:$P,Y$5,EntPorc!$A:$A,$C34)*100</f>
        <v>25.442269444465637</v>
      </c>
      <c r="N34" s="7">
        <f>SUMIFS(EntPorc!$J:$J,EntPorc!$P:$P,Z$5,EntPorc!$A:$A,$C34)*100</f>
        <v>27.847659587860107</v>
      </c>
      <c r="O34" s="5"/>
      <c r="P34" s="6">
        <f>SUMIFS(RuralPop!$J:$J,RuralPop!$S:$S,P$5,RuralPop!$A:$A,$C34)/1000</f>
        <v>92.257000000000005</v>
      </c>
      <c r="Q34" s="6">
        <f>SUMIFS(RuralPop!$J:$J,RuralPop!$S:$S,Q$5,RuralPop!$A:$A,$C34)/1000</f>
        <v>103.669</v>
      </c>
      <c r="R34" s="6">
        <f>SUMIFS(RuralPop!$J:$J,RuralPop!$S:$S,R$5,RuralPop!$A:$A,$C34)/1000</f>
        <v>106.51300000000001</v>
      </c>
      <c r="S34" s="6">
        <f>SUMIFS(RuralPop!$J:$J,RuralPop!$S:$S,S$5,RuralPop!$A:$A,$C34)/1000</f>
        <v>136.15600000000001</v>
      </c>
      <c r="T34" s="6">
        <f>SUMIFS(RuralPop!$J:$J,RuralPop!$S:$S,T$5,RuralPop!$A:$A,$C34)/1000</f>
        <v>140.047</v>
      </c>
      <c r="U34" s="5"/>
      <c r="V34" s="7">
        <f>SUMIFS(RuralPorc!$J:$J,RuralPorc!$P:$P,V$5,RuralPorc!$A:$A,$C34)*100</f>
        <v>52.890557050704956</v>
      </c>
      <c r="W34" s="7">
        <f>SUMIFS(RuralPorc!$J:$J,RuralPorc!$P:$P,W$5,RuralPorc!$A:$A,$C34)*100</f>
        <v>57.583969831466675</v>
      </c>
      <c r="X34" s="7">
        <f>SUMIFS(RuralPorc!$J:$J,RuralPorc!$P:$P,X$5,RuralPorc!$A:$A,$C34)*100</f>
        <v>51.985710859298706</v>
      </c>
      <c r="Y34" s="7">
        <f>SUMIFS(RuralPorc!$J:$J,RuralPorc!$P:$P,Y$5,RuralPorc!$A:$A,$C34)*100</f>
        <v>55.395704507827759</v>
      </c>
      <c r="Z34" s="7">
        <f>SUMIFS(RuralPorc!$J:$J,RuralPorc!$P:$P,Z$5,RuralPorc!$A:$A,$C34)*100</f>
        <v>57.527637481689453</v>
      </c>
      <c r="AA34" s="9"/>
      <c r="AB34" s="6">
        <f>SUMIFS(UrbanPop!$J:$J,UrbanPop!$S:$S,AB$5,UrbanPop!$A:$A,$C34)/1000</f>
        <v>504.13400000000001</v>
      </c>
      <c r="AC34" s="6">
        <f>SUMIFS(UrbanPop!$J:$J,UrbanPop!$S:$S,AC$5,UrbanPop!$A:$A,$C34)/1000</f>
        <v>437.88600000000002</v>
      </c>
      <c r="AD34" s="6">
        <f>SUMIFS(UrbanPop!$J:$J,UrbanPop!$S:$S,AD$5,UrbanPop!$A:$A,$C34)/1000</f>
        <v>367.52199999999999</v>
      </c>
      <c r="AE34" s="6">
        <f>SUMIFS(UrbanPop!$J:$J,UrbanPop!$S:$S,AE$5,UrbanPop!$A:$A,$C34)/1000</f>
        <v>531.97400000000005</v>
      </c>
      <c r="AF34" s="6">
        <f>SUMIFS(UrbanPop!$J:$J,UrbanPop!$S:$S,AF$5,UrbanPop!$A:$A,$C34)/1000</f>
        <v>654.83600000000001</v>
      </c>
      <c r="AG34" s="5"/>
      <c r="AH34" s="7">
        <f>SUMIFS(UrbanPorc!$J:$J,UrbanPorc!$P:$P,AH$5,UrbanPorc!$A:$A,$C34)*100</f>
        <v>23.417475819587708</v>
      </c>
      <c r="AI34" s="7">
        <f>SUMIFS(UrbanPorc!$J:$J,UrbanPorc!$P:$P,AI$5,UrbanPorc!$A:$A,$C34)*100</f>
        <v>20.814961194992065</v>
      </c>
      <c r="AJ34" s="7">
        <f>SUMIFS(UrbanPorc!$J:$J,UrbanPorc!$P:$P,AJ$5,UrbanPorc!$A:$A,$C34)*100</f>
        <v>17.563565075397491</v>
      </c>
      <c r="AK34" s="7">
        <f>SUMIFS(UrbanPorc!$J:$J,UrbanPorc!$P:$P,AK$5,UrbanPorc!$A:$A,$C34)*100</f>
        <v>22.349266707897186</v>
      </c>
      <c r="AL34" s="7">
        <f>SUMIFS(UrbanPorc!$J:$J,UrbanPorc!$P:$P,AL$5,UrbanPorc!$A:$A,$C34)*100</f>
        <v>25.080326199531555</v>
      </c>
      <c r="AN34" s="6">
        <f>SUMIFS(SexoPop!$K:$K,SexoPop!$T:$T,AN$5,SexoPop!$A:$A,$C34,SexoPop!$B:$B,2)/1000</f>
        <v>292.661</v>
      </c>
      <c r="AO34" s="6">
        <f>SUMIFS(SexoPop!$K:$K,SexoPop!$T:$T,AO$5,SexoPop!$A:$A,$C34,SexoPop!$B:$B,2)/1000</f>
        <v>276.22199999999998</v>
      </c>
      <c r="AP34" s="6">
        <f>SUMIFS(SexoPop!$K:$K,SexoPop!$T:$T,AP$5,SexoPop!$A:$A,$C34,SexoPop!$B:$B,2)/1000</f>
        <v>208.74600000000001</v>
      </c>
      <c r="AQ34" s="6">
        <f>SUMIFS(SexoPop!$K:$K,SexoPop!$T:$T,AQ$5,SexoPop!$A:$A,$C34,SexoPop!$B:$B,2)/1000</f>
        <v>324.14499999999998</v>
      </c>
      <c r="AR34" s="6">
        <f>SUMIFS(SexoPop!$K:$K,SexoPop!$T:$T,AR$5,SexoPop!$A:$A,$C34,SexoPop!$B:$B,2)/1000</f>
        <v>388.46899999999999</v>
      </c>
      <c r="AS34" s="5"/>
      <c r="AT34" s="7">
        <f>SUMIFS(SexoPorc!$K:$K,SexoPorc!$Q:$Q,AT$5,SexoPorc!$A:$A,$C34,SexoPorc!$B:$B,2)*100</f>
        <v>24.580885469913483</v>
      </c>
      <c r="AU34" s="7">
        <f>SUMIFS(SexoPorc!$K:$K,SexoPorc!$Q:$Q,AU$5,SexoPorc!$A:$A,$C34,SexoPorc!$B:$B,2)*100</f>
        <v>23.837599158287048</v>
      </c>
      <c r="AV34" s="7">
        <f>SUMIFS(SexoPorc!$K:$K,SexoPorc!$Q:$Q,AV$5,SexoPorc!$A:$A,$C34,SexoPorc!$B:$B,2)*100</f>
        <v>17.96177476644516</v>
      </c>
      <c r="AW34" s="7">
        <f>SUMIFS(SexoPorc!$K:$K,SexoPorc!$Q:$Q,AW$5,SexoPorc!$A:$A,$C34,SexoPorc!$B:$B,2)*100</f>
        <v>24.097976088523865</v>
      </c>
      <c r="AX34" s="7">
        <f>SUMIFS(SexoPorc!$K:$K,SexoPorc!$Q:$Q,AX$5,SexoPorc!$A:$A,$C34,SexoPorc!$B:$B,2)*100</f>
        <v>26.475521922111511</v>
      </c>
      <c r="AY34" s="9"/>
      <c r="AZ34" s="6">
        <f>SUMIFS(SexoPop!$K:$K,SexoPop!$T:$T,AZ$5,SexoPop!$A:$A,$C34,SexoPop!$B:$B,1)/1000</f>
        <v>303.73</v>
      </c>
      <c r="BA34" s="6">
        <f>SUMIFS(SexoPop!$K:$K,SexoPop!$T:$T,BA$5,SexoPop!$A:$A,$C34,SexoPop!$B:$B,1)/1000</f>
        <v>265.33300000000003</v>
      </c>
      <c r="BB34" s="6">
        <f>SUMIFS(SexoPop!$K:$K,SexoPop!$T:$T,BB$5,SexoPop!$A:$A,$C34,SexoPop!$B:$B,1)/1000</f>
        <v>265.28899999999999</v>
      </c>
      <c r="BC34" s="6">
        <f>SUMIFS(SexoPop!$K:$K,SexoPop!$T:$T,BC$5,SexoPop!$A:$A,$C34,SexoPop!$B:$B,1)/1000</f>
        <v>343.98500000000001</v>
      </c>
      <c r="BD34" s="6">
        <f>SUMIFS(SexoPop!$K:$K,SexoPop!$T:$T,BD$5,SexoPop!$A:$A,$C34,SexoPop!$B:$B,1)/1000</f>
        <v>406.41399999999999</v>
      </c>
      <c r="BE34" s="5"/>
      <c r="BF34" s="7">
        <f>SUMIFS(SexoPorc!$K:$K,SexoPorc!$Q:$Q,BF$5,SexoPorc!$A:$A,$C34,SexoPorc!$B:$B,1)*100</f>
        <v>26.721811294555664</v>
      </c>
      <c r="BG34" s="7">
        <f>SUMIFS(SexoPorc!$K:$K,SexoPorc!$Q:$Q,BG$5,SexoPorc!$A:$A,$C34,SexoPorc!$B:$B,1)*100</f>
        <v>23.585721850395203</v>
      </c>
      <c r="BH34" s="7">
        <f>SUMIFS(SexoPorc!$K:$K,SexoPorc!$Q:$Q,BH$5,SexoPorc!$A:$A,$C34,SexoPorc!$B:$B,1)*100</f>
        <v>23.368415236473083</v>
      </c>
      <c r="BI34" s="7">
        <f>SUMIFS(SexoPorc!$K:$K,SexoPorc!$Q:$Q,BI$5,SexoPorc!$A:$A,$C34,SexoPorc!$B:$B,1)*100</f>
        <v>26.853898167610168</v>
      </c>
      <c r="BJ34" s="7">
        <f>SUMIFS(SexoPorc!$K:$K,SexoPorc!$Q:$Q,BJ$5,SexoPorc!$A:$A,$C34,SexoPorc!$B:$B,1)*100</f>
        <v>29.299080371856689</v>
      </c>
    </row>
    <row r="35" spans="3:68" x14ac:dyDescent="0.25">
      <c r="C35" s="5" t="s">
        <v>29</v>
      </c>
      <c r="D35" s="6">
        <f>SUMIFS(EntPop!$J:$J,EntPop!$S:$S,D$5,EntPop!$A:$A,$C35)/1000</f>
        <v>221.06299999999999</v>
      </c>
      <c r="E35" s="6">
        <f>SUMIFS(EntPop!$J:$J,EntPop!$S:$S,E$5,EntPop!$A:$A,$C35)/1000</f>
        <v>253.07</v>
      </c>
      <c r="F35" s="6">
        <f>SUMIFS(EntPop!$J:$J,EntPop!$S:$S,F$5,EntPop!$A:$A,$C35)/1000</f>
        <v>184.52</v>
      </c>
      <c r="G35" s="6">
        <f>SUMIFS(EntPop!$J:$J,EntPop!$S:$S,G$5,EntPop!$A:$A,$C35)/1000</f>
        <v>221.36199999999999</v>
      </c>
      <c r="H35" s="6">
        <f>SUMIFS(EntPop!$J:$J,EntPop!$S:$S,H$5,EntPop!$A:$A,$C35)/1000</f>
        <v>337.06299999999999</v>
      </c>
      <c r="I35" s="5"/>
      <c r="J35" s="7">
        <f>SUMIFS(EntPorc!$J:$J,EntPorc!$P:$P,V$5,EntPorc!$A:$A,$C35)*100</f>
        <v>39.448624849319458</v>
      </c>
      <c r="K35" s="7">
        <f>SUMIFS(EntPorc!$J:$J,EntPorc!$P:$P,W$5,EntPorc!$A:$A,$C35)*100</f>
        <v>39.564317464828491</v>
      </c>
      <c r="L35" s="7">
        <f>SUMIFS(EntPorc!$J:$J,EntPorc!$P:$P,X$5,EntPorc!$A:$A,$C35)*100</f>
        <v>33.571186661720276</v>
      </c>
      <c r="M35" s="7">
        <f>SUMIFS(EntPorc!$J:$J,EntPorc!$P:$P,Y$5,EntPorc!$A:$A,$C35)*100</f>
        <v>34.016704559326172</v>
      </c>
      <c r="N35" s="7">
        <f>SUMIFS(EntPorc!$J:$J,EntPorc!$P:$P,Z$5,EntPorc!$A:$A,$C35)*100</f>
        <v>38.810145854949951</v>
      </c>
      <c r="O35" s="5"/>
      <c r="P35" s="6">
        <f>SUMIFS(RuralPop!$J:$J,RuralPop!$S:$S,P$5,RuralPop!$A:$A,$C35)/1000</f>
        <v>72.105000000000004</v>
      </c>
      <c r="Q35" s="6">
        <f>SUMIFS(RuralPop!$J:$J,RuralPop!$S:$S,Q$5,RuralPop!$A:$A,$C35)/1000</f>
        <v>80.936999999999998</v>
      </c>
      <c r="R35" s="6">
        <f>SUMIFS(RuralPop!$J:$J,RuralPop!$S:$S,R$5,RuralPop!$A:$A,$C35)/1000</f>
        <v>60.917999999999999</v>
      </c>
      <c r="S35" s="6">
        <f>SUMIFS(RuralPop!$J:$J,RuralPop!$S:$S,S$5,RuralPop!$A:$A,$C35)/1000</f>
        <v>81.326999999999998</v>
      </c>
      <c r="T35" s="6">
        <f>SUMIFS(RuralPop!$J:$J,RuralPop!$S:$S,T$5,RuralPop!$A:$A,$C35)/1000</f>
        <v>75.063999999999993</v>
      </c>
      <c r="U35" s="5"/>
      <c r="V35" s="7">
        <f>SUMIFS(RuralPorc!$J:$J,RuralPorc!$P:$P,V$5,RuralPorc!$A:$A,$C35)*100</f>
        <v>56.790345907211304</v>
      </c>
      <c r="W35" s="7">
        <f>SUMIFS(RuralPorc!$J:$J,RuralPorc!$P:$P,W$5,RuralPorc!$A:$A,$C35)*100</f>
        <v>52.985882759094238</v>
      </c>
      <c r="X35" s="7">
        <f>SUMIFS(RuralPorc!$J:$J,RuralPorc!$P:$P,X$5,RuralPorc!$A:$A,$C35)*100</f>
        <v>50.284779071807861</v>
      </c>
      <c r="Y35" s="7">
        <f>SUMIFS(RuralPorc!$J:$J,RuralPorc!$P:$P,Y$5,RuralPorc!$A:$A,$C35)*100</f>
        <v>48.341307044029236</v>
      </c>
      <c r="Z35" s="7">
        <f>SUMIFS(RuralPorc!$J:$J,RuralPorc!$P:$P,Z$5,RuralPorc!$A:$A,$C35)*100</f>
        <v>49.090635776519775</v>
      </c>
      <c r="AA35" s="9"/>
      <c r="AB35" s="6">
        <f>SUMIFS(UrbanPop!$J:$J,UrbanPop!$S:$S,AB$5,UrbanPop!$A:$A,$C35)/1000</f>
        <v>148.958</v>
      </c>
      <c r="AC35" s="6">
        <f>SUMIFS(UrbanPop!$J:$J,UrbanPop!$S:$S,AC$5,UrbanPop!$A:$A,$C35)/1000</f>
        <v>172.13300000000001</v>
      </c>
      <c r="AD35" s="6">
        <f>SUMIFS(UrbanPop!$J:$J,UrbanPop!$S:$S,AD$5,UrbanPop!$A:$A,$C35)/1000</f>
        <v>123.602</v>
      </c>
      <c r="AE35" s="6">
        <f>SUMIFS(UrbanPop!$J:$J,UrbanPop!$S:$S,AE$5,UrbanPop!$A:$A,$C35)/1000</f>
        <v>140.035</v>
      </c>
      <c r="AF35" s="6">
        <f>SUMIFS(UrbanPop!$J:$J,UrbanPop!$S:$S,AF$5,UrbanPop!$A:$A,$C35)/1000</f>
        <v>261.99900000000002</v>
      </c>
      <c r="AG35" s="5"/>
      <c r="AH35" s="7">
        <f>SUMIFS(UrbanPorc!$J:$J,UrbanPorc!$P:$P,AH$5,UrbanPorc!$A:$A,$C35)*100</f>
        <v>34.368446469306946</v>
      </c>
      <c r="AI35" s="7">
        <f>SUMIFS(UrbanPorc!$J:$J,UrbanPorc!$P:$P,AI$5,UrbanPorc!$A:$A,$C35)*100</f>
        <v>35.353571176528931</v>
      </c>
      <c r="AJ35" s="7">
        <f>SUMIFS(UrbanPorc!$J:$J,UrbanPorc!$P:$P,AJ$5,UrbanPorc!$A:$A,$C35)*100</f>
        <v>28.845813870429993</v>
      </c>
      <c r="AK35" s="7">
        <f>SUMIFS(UrbanPorc!$J:$J,UrbanPorc!$P:$P,AK$5,UrbanPorc!$A:$A,$C35)*100</f>
        <v>29.022195935249329</v>
      </c>
      <c r="AL35" s="7">
        <f>SUMIFS(UrbanPorc!$J:$J,UrbanPorc!$P:$P,AL$5,UrbanPorc!$A:$A,$C35)*100</f>
        <v>36.613363027572632</v>
      </c>
      <c r="AN35" s="6">
        <f>SUMIFS(SexoPop!$K:$K,SexoPop!$T:$T,AN$5,SexoPop!$A:$A,$C35,SexoPop!$B:$B,2)/1000</f>
        <v>109.048</v>
      </c>
      <c r="AO35" s="6">
        <f>SUMIFS(SexoPop!$K:$K,SexoPop!$T:$T,AO$5,SexoPop!$A:$A,$C35,SexoPop!$B:$B,2)/1000</f>
        <v>126.527</v>
      </c>
      <c r="AP35" s="6">
        <f>SUMIFS(SexoPop!$K:$K,SexoPop!$T:$T,AP$5,SexoPop!$A:$A,$C35,SexoPop!$B:$B,2)/1000</f>
        <v>93.537000000000006</v>
      </c>
      <c r="AQ35" s="6">
        <f>SUMIFS(SexoPop!$K:$K,SexoPop!$T:$T,AQ$5,SexoPop!$A:$A,$C35,SexoPop!$B:$B,2)/1000</f>
        <v>110.456</v>
      </c>
      <c r="AR35" s="6">
        <f>SUMIFS(SexoPop!$K:$K,SexoPop!$T:$T,AR$5,SexoPop!$A:$A,$C35,SexoPop!$B:$B,2)/1000</f>
        <v>171.11199999999999</v>
      </c>
      <c r="AS35" s="5"/>
      <c r="AT35" s="7">
        <f>SUMIFS(SexoPorc!$K:$K,SexoPorc!$Q:$Q,AT$5,SexoPorc!$A:$A,$C35,SexoPorc!$B:$B,2)*100</f>
        <v>38.369080424308777</v>
      </c>
      <c r="AU35" s="7">
        <f>SUMIFS(SexoPorc!$K:$K,SexoPorc!$Q:$Q,AU$5,SexoPorc!$A:$A,$C35,SexoPorc!$B:$B,2)*100</f>
        <v>38.234689831733704</v>
      </c>
      <c r="AV35" s="7">
        <f>SUMIFS(SexoPorc!$K:$K,SexoPorc!$Q:$Q,AV$5,SexoPorc!$A:$A,$C35,SexoPorc!$B:$B,2)*100</f>
        <v>33.343908190727234</v>
      </c>
      <c r="AW35" s="7">
        <f>SUMIFS(SexoPorc!$K:$K,SexoPorc!$Q:$Q,AW$5,SexoPorc!$A:$A,$C35,SexoPorc!$B:$B,2)*100</f>
        <v>32.428592443466187</v>
      </c>
      <c r="AX35" s="7">
        <f>SUMIFS(SexoPorc!$K:$K,SexoPorc!$Q:$Q,AX$5,SexoPorc!$A:$A,$C35,SexoPorc!$B:$B,2)*100</f>
        <v>37.23379373550415</v>
      </c>
      <c r="AY35" s="9"/>
      <c r="AZ35" s="6">
        <f>SUMIFS(SexoPop!$K:$K,SexoPop!$T:$T,AZ$5,SexoPop!$A:$A,$C35,SexoPop!$B:$B,1)/1000</f>
        <v>112.015</v>
      </c>
      <c r="BA35" s="6">
        <f>SUMIFS(SexoPop!$K:$K,SexoPop!$T:$T,BA$5,SexoPop!$A:$A,$C35,SexoPop!$B:$B,1)/1000</f>
        <v>126.54300000000001</v>
      </c>
      <c r="BB35" s="6">
        <f>SUMIFS(SexoPop!$K:$K,SexoPop!$T:$T,BB$5,SexoPop!$A:$A,$C35,SexoPop!$B:$B,1)/1000</f>
        <v>90.983000000000004</v>
      </c>
      <c r="BC35" s="6">
        <f>SUMIFS(SexoPop!$K:$K,SexoPop!$T:$T,BC$5,SexoPop!$A:$A,$C35,SexoPop!$B:$B,1)/1000</f>
        <v>110.90600000000001</v>
      </c>
      <c r="BD35" s="6">
        <f>SUMIFS(SexoPop!$K:$K,SexoPop!$T:$T,BD$5,SexoPop!$A:$A,$C35,SexoPop!$B:$B,1)/1000</f>
        <v>165.95099999999999</v>
      </c>
      <c r="BE35" s="5"/>
      <c r="BF35" s="7">
        <f>SUMIFS(SexoPorc!$K:$K,SexoPorc!$Q:$Q,BF$5,SexoPorc!$A:$A,$C35,SexoPorc!$B:$B,1)*100</f>
        <v>40.559574961662292</v>
      </c>
      <c r="BG35" s="7">
        <f>SUMIFS(SexoPorc!$K:$K,SexoPorc!$Q:$Q,BG$5,SexoPorc!$A:$A,$C35,SexoPorc!$B:$B,1)*100</f>
        <v>40.989568829536438</v>
      </c>
      <c r="BH35" s="7">
        <f>SUMIFS(SexoPorc!$K:$K,SexoPorc!$Q:$Q,BH$5,SexoPorc!$A:$A,$C35,SexoPorc!$B:$B,1)*100</f>
        <v>33.808097243309021</v>
      </c>
      <c r="BI35" s="7">
        <f>SUMIFS(SexoPorc!$K:$K,SexoPorc!$Q:$Q,BI$5,SexoPorc!$A:$A,$C35,SexoPorc!$B:$B,1)*100</f>
        <v>35.760900378227234</v>
      </c>
      <c r="BJ35" s="7">
        <f>SUMIFS(SexoPorc!$K:$K,SexoPorc!$Q:$Q,BJ$5,SexoPorc!$A:$A,$C35,SexoPorc!$B:$B,1)*100</f>
        <v>40.581661462783813</v>
      </c>
    </row>
    <row r="36" spans="3:68" x14ac:dyDescent="0.25">
      <c r="C36" s="5" t="s">
        <v>30</v>
      </c>
      <c r="D36" s="6">
        <f>SUMIFS(EntPop!$J:$J,EntPop!$S:$S,D$5,EntPop!$A:$A,$C36)/1000</f>
        <v>1122.519</v>
      </c>
      <c r="E36" s="6">
        <f>SUMIFS(EntPop!$J:$J,EntPop!$S:$S,E$5,EntPop!$A:$A,$C36)/1000</f>
        <v>1107.298</v>
      </c>
      <c r="F36" s="6">
        <f>SUMIFS(EntPop!$J:$J,EntPop!$S:$S,F$5,EntPop!$A:$A,$C36)/1000</f>
        <v>1210.2860000000001</v>
      </c>
      <c r="G36" s="6">
        <f>SUMIFS(EntPop!$J:$J,EntPop!$S:$S,G$5,EntPop!$A:$A,$C36)/1000</f>
        <v>1467.7070000000001</v>
      </c>
      <c r="H36" s="6">
        <f>SUMIFS(EntPop!$J:$J,EntPop!$S:$S,H$5,EntPop!$A:$A,$C36)/1000</f>
        <v>1763.2170000000001</v>
      </c>
      <c r="I36" s="5"/>
      <c r="J36" s="7">
        <f>SUMIFS(EntPorc!$J:$J,EntPorc!$P:$P,V$5,EntPorc!$A:$A,$C36)*100</f>
        <v>36.227095127105713</v>
      </c>
      <c r="K36" s="7">
        <f>SUMIFS(EntPorc!$J:$J,EntPorc!$P:$P,W$5,EntPorc!$A:$A,$C36)*100</f>
        <v>34.99811589717865</v>
      </c>
      <c r="L36" s="7">
        <f>SUMIFS(EntPorc!$J:$J,EntPorc!$P:$P,X$5,EntPorc!$A:$A,$C36)*100</f>
        <v>36.072862148284912</v>
      </c>
      <c r="M36" s="7">
        <f>SUMIFS(EntPorc!$J:$J,EntPorc!$P:$P,Y$5,EntPorc!$A:$A,$C36)*100</f>
        <v>37.059864401817322</v>
      </c>
      <c r="N36" s="7">
        <f>SUMIFS(EntPorc!$J:$J,EntPorc!$P:$P,Z$5,EntPorc!$A:$A,$C36)*100</f>
        <v>39.252889156341553</v>
      </c>
      <c r="O36" s="5"/>
      <c r="P36" s="6">
        <f>SUMIFS(RuralPop!$J:$J,RuralPop!$S:$S,P$5,RuralPop!$A:$A,$C36)/1000</f>
        <v>489.23200000000003</v>
      </c>
      <c r="Q36" s="6">
        <f>SUMIFS(RuralPop!$J:$J,RuralPop!$S:$S,Q$5,RuralPop!$A:$A,$C36)/1000</f>
        <v>555.20699999999999</v>
      </c>
      <c r="R36" s="6">
        <f>SUMIFS(RuralPop!$J:$J,RuralPop!$S:$S,R$5,RuralPop!$A:$A,$C36)/1000</f>
        <v>581.27300000000002</v>
      </c>
      <c r="S36" s="6">
        <f>SUMIFS(RuralPop!$J:$J,RuralPop!$S:$S,S$5,RuralPop!$A:$A,$C36)/1000</f>
        <v>802.25599999999997</v>
      </c>
      <c r="T36" s="6">
        <f>SUMIFS(RuralPop!$J:$J,RuralPop!$S:$S,T$5,RuralPop!$A:$A,$C36)/1000</f>
        <v>869.69399999999996</v>
      </c>
      <c r="U36" s="5"/>
      <c r="V36" s="7">
        <f>SUMIFS(RuralPorc!$J:$J,RuralPorc!$P:$P,V$5,RuralPorc!$A:$A,$C36)*100</f>
        <v>61.793017387390137</v>
      </c>
      <c r="W36" s="7">
        <f>SUMIFS(RuralPorc!$J:$J,RuralPorc!$P:$P,W$5,RuralPorc!$A:$A,$C36)*100</f>
        <v>62.858271598815918</v>
      </c>
      <c r="X36" s="7">
        <f>SUMIFS(RuralPorc!$J:$J,RuralPorc!$P:$P,X$5,RuralPorc!$A:$A,$C36)*100</f>
        <v>55.021607875823975</v>
      </c>
      <c r="Y36" s="7">
        <f>SUMIFS(RuralPorc!$J:$J,RuralPorc!$P:$P,Y$5,RuralPorc!$A:$A,$C36)*100</f>
        <v>61.976110935211182</v>
      </c>
      <c r="Z36" s="7">
        <f>SUMIFS(RuralPorc!$J:$J,RuralPorc!$P:$P,Z$5,RuralPorc!$A:$A,$C36)*100</f>
        <v>62.805807590484619</v>
      </c>
      <c r="AA36" s="9"/>
      <c r="AB36" s="6">
        <f>SUMIFS(UrbanPop!$J:$J,UrbanPop!$S:$S,AB$5,UrbanPop!$A:$A,$C36)/1000</f>
        <v>633.28700000000003</v>
      </c>
      <c r="AC36" s="6">
        <f>SUMIFS(UrbanPop!$J:$J,UrbanPop!$S:$S,AC$5,UrbanPop!$A:$A,$C36)/1000</f>
        <v>552.09100000000001</v>
      </c>
      <c r="AD36" s="6">
        <f>SUMIFS(UrbanPop!$J:$J,UrbanPop!$S:$S,AD$5,UrbanPop!$A:$A,$C36)/1000</f>
        <v>629.01300000000003</v>
      </c>
      <c r="AE36" s="6">
        <f>SUMIFS(UrbanPop!$J:$J,UrbanPop!$S:$S,AE$5,UrbanPop!$A:$A,$C36)/1000</f>
        <v>665.45100000000002</v>
      </c>
      <c r="AF36" s="6">
        <f>SUMIFS(UrbanPop!$J:$J,UrbanPop!$S:$S,AF$5,UrbanPop!$A:$A,$C36)/1000</f>
        <v>893.52300000000002</v>
      </c>
      <c r="AG36" s="5"/>
      <c r="AH36" s="7">
        <f>SUMIFS(UrbanPorc!$J:$J,UrbanPorc!$P:$P,AH$5,UrbanPorc!$A:$A,$C36)*100</f>
        <v>27.452635765075684</v>
      </c>
      <c r="AI36" s="7">
        <f>SUMIFS(UrbanPorc!$J:$J,UrbanPorc!$P:$P,AI$5,UrbanPorc!$A:$A,$C36)*100</f>
        <v>24.208030104637146</v>
      </c>
      <c r="AJ36" s="7">
        <f>SUMIFS(UrbanPorc!$J:$J,UrbanPorc!$P:$P,AJ$5,UrbanPorc!$A:$A,$C36)*100</f>
        <v>27.36421525478363</v>
      </c>
      <c r="AK36" s="7">
        <f>SUMIFS(UrbanPorc!$J:$J,UrbanPorc!$P:$P,AK$5,UrbanPorc!$A:$A,$C36)*100</f>
        <v>24.96151477098465</v>
      </c>
      <c r="AL36" s="7">
        <f>SUMIFS(UrbanPorc!$J:$J,UrbanPorc!$P:$P,AL$5,UrbanPorc!$A:$A,$C36)*100</f>
        <v>28.756469488143921</v>
      </c>
      <c r="AN36" s="6">
        <f>SUMIFS(SexoPop!$K:$K,SexoPop!$T:$T,AN$5,SexoPop!$A:$A,$C36,SexoPop!$B:$B,2)/1000</f>
        <v>552.46900000000005</v>
      </c>
      <c r="AO36" s="6">
        <f>SUMIFS(SexoPop!$K:$K,SexoPop!$T:$T,AO$5,SexoPop!$A:$A,$C36,SexoPop!$B:$B,2)/1000</f>
        <v>535.13900000000001</v>
      </c>
      <c r="AP36" s="6">
        <f>SUMIFS(SexoPop!$K:$K,SexoPop!$T:$T,AP$5,SexoPop!$A:$A,$C36,SexoPop!$B:$B,2)/1000</f>
        <v>590.24900000000002</v>
      </c>
      <c r="AQ36" s="6">
        <f>SUMIFS(SexoPop!$K:$K,SexoPop!$T:$T,AQ$5,SexoPop!$A:$A,$C36,SexoPop!$B:$B,2)/1000</f>
        <v>728.93700000000001</v>
      </c>
      <c r="AR36" s="6">
        <f>SUMIFS(SexoPop!$K:$K,SexoPop!$T:$T,AR$5,SexoPop!$A:$A,$C36,SexoPop!$B:$B,2)/1000</f>
        <v>879.91</v>
      </c>
      <c r="AS36" s="5"/>
      <c r="AT36" s="7">
        <f>SUMIFS(SexoPorc!$K:$K,SexoPorc!$Q:$Q,AT$5,SexoPorc!$A:$A,$C36,SexoPorc!$B:$B,2)*100</f>
        <v>34.846788644790649</v>
      </c>
      <c r="AU36" s="7">
        <f>SUMIFS(SexoPorc!$K:$K,SexoPorc!$Q:$Q,AU$5,SexoPorc!$A:$A,$C36,SexoPorc!$B:$B,2)*100</f>
        <v>33.221939206123352</v>
      </c>
      <c r="AV36" s="7">
        <f>SUMIFS(SexoPorc!$K:$K,SexoPorc!$Q:$Q,AV$5,SexoPorc!$A:$A,$C36,SexoPorc!$B:$B,2)*100</f>
        <v>34.620943665504456</v>
      </c>
      <c r="AW36" s="7">
        <f>SUMIFS(SexoPorc!$K:$K,SexoPorc!$Q:$Q,AW$5,SexoPorc!$A:$A,$C36,SexoPorc!$B:$B,2)*100</f>
        <v>35.11984646320343</v>
      </c>
      <c r="AX36" s="7">
        <f>SUMIFS(SexoPorc!$K:$K,SexoPorc!$Q:$Q,AX$5,SexoPorc!$A:$A,$C36,SexoPorc!$B:$B,2)*100</f>
        <v>37.380528450012207</v>
      </c>
      <c r="AY36" s="9"/>
      <c r="AZ36" s="6">
        <f>SUMIFS(SexoPop!$K:$K,SexoPop!$T:$T,AZ$5,SexoPop!$A:$A,$C36,SexoPop!$B:$B,1)/1000</f>
        <v>570.04999999999995</v>
      </c>
      <c r="BA36" s="6">
        <f>SUMIFS(SexoPop!$K:$K,SexoPop!$T:$T,BA$5,SexoPop!$A:$A,$C36,SexoPop!$B:$B,1)/1000</f>
        <v>572.15899999999999</v>
      </c>
      <c r="BB36" s="6">
        <f>SUMIFS(SexoPop!$K:$K,SexoPop!$T:$T,BB$5,SexoPop!$A:$A,$C36,SexoPop!$B:$B,1)/1000</f>
        <v>620.03700000000003</v>
      </c>
      <c r="BC36" s="6">
        <f>SUMIFS(SexoPop!$K:$K,SexoPop!$T:$T,BC$5,SexoPop!$A:$A,$C36,SexoPop!$B:$B,1)/1000</f>
        <v>738.77</v>
      </c>
      <c r="BD36" s="6">
        <f>SUMIFS(SexoPop!$K:$K,SexoPop!$T:$T,BD$5,SexoPop!$A:$A,$C36,SexoPop!$B:$B,1)/1000</f>
        <v>883.30700000000002</v>
      </c>
      <c r="BE36" s="5"/>
      <c r="BF36" s="7">
        <f>SUMIFS(SexoPorc!$K:$K,SexoPorc!$Q:$Q,BF$5,SexoPorc!$A:$A,$C36,SexoPorc!$B:$B,1)*100</f>
        <v>37.673339247703552</v>
      </c>
      <c r="BG36" s="7">
        <f>SUMIFS(SexoPorc!$K:$K,SexoPorc!$Q:$Q,BG$5,SexoPorc!$A:$A,$C36,SexoPorc!$B:$B,1)*100</f>
        <v>36.840301752090454</v>
      </c>
      <c r="BH36" s="7">
        <f>SUMIFS(SexoPorc!$K:$K,SexoPorc!$Q:$Q,BH$5,SexoPorc!$A:$A,$C36,SexoPorc!$B:$B,1)*100</f>
        <v>37.572875618934631</v>
      </c>
      <c r="BI36" s="7">
        <f>SUMIFS(SexoPorc!$K:$K,SexoPorc!$Q:$Q,BI$5,SexoPorc!$A:$A,$C36,SexoPorc!$B:$B,1)*100</f>
        <v>39.19624388217926</v>
      </c>
      <c r="BJ36" s="7">
        <f>SUMIFS(SexoPorc!$K:$K,SexoPorc!$Q:$Q,BJ$5,SexoPorc!$A:$A,$C36,SexoPorc!$B:$B,1)*100</f>
        <v>41.314330697059631</v>
      </c>
    </row>
    <row r="37" spans="3:68" x14ac:dyDescent="0.25">
      <c r="C37" s="5" t="s">
        <v>31</v>
      </c>
      <c r="D37" s="6">
        <f>SUMIFS(EntPop!$J:$J,EntPop!$S:$S,D$5,EntPop!$A:$A,$C37)/1000</f>
        <v>378.67399999999998</v>
      </c>
      <c r="E37" s="6">
        <f>SUMIFS(EntPop!$J:$J,EntPop!$S:$S,E$5,EntPop!$A:$A,$C37)/1000</f>
        <v>390.14400000000001</v>
      </c>
      <c r="F37" s="6">
        <f>SUMIFS(EntPop!$J:$J,EntPop!$S:$S,F$5,EntPop!$A:$A,$C37)/1000</f>
        <v>312.90899999999999</v>
      </c>
      <c r="G37" s="6">
        <f>SUMIFS(EntPop!$J:$J,EntPop!$S:$S,G$5,EntPop!$A:$A,$C37)/1000</f>
        <v>448.46800000000002</v>
      </c>
      <c r="H37" s="6">
        <f>SUMIFS(EntPop!$J:$J,EntPop!$S:$S,H$5,EntPop!$A:$A,$C37)/1000</f>
        <v>527.24300000000005</v>
      </c>
      <c r="I37" s="5"/>
      <c r="J37" s="7">
        <f>SUMIFS(EntPorc!$J:$J,EntPorc!$P:$P,V$5,EntPorc!$A:$A,$C37)*100</f>
        <v>31.921130418777466</v>
      </c>
      <c r="K37" s="7">
        <f>SUMIFS(EntPorc!$J:$J,EntPorc!$P:$P,W$5,EntPorc!$A:$A,$C37)*100</f>
        <v>30.930987000465393</v>
      </c>
      <c r="L37" s="7">
        <f>SUMIFS(EntPorc!$J:$J,EntPorc!$P:$P,X$5,EntPorc!$A:$A,$C37)*100</f>
        <v>26.49700939655304</v>
      </c>
      <c r="M37" s="7">
        <f>SUMIFS(EntPorc!$J:$J,EntPorc!$P:$P,Y$5,EntPorc!$A:$A,$C37)*100</f>
        <v>30.862739682197571</v>
      </c>
      <c r="N37" s="7">
        <f>SUMIFS(EntPorc!$J:$J,EntPorc!$P:$P,Z$5,EntPorc!$A:$A,$C37)*100</f>
        <v>30.21659255027771</v>
      </c>
      <c r="O37" s="5"/>
      <c r="P37" s="6">
        <f>SUMIFS(RuralPop!$J:$J,RuralPop!$S:$S,P$5,RuralPop!$A:$A,$C37)/1000</f>
        <v>78.777000000000001</v>
      </c>
      <c r="Q37" s="6">
        <f>SUMIFS(RuralPop!$J:$J,RuralPop!$S:$S,Q$5,RuralPop!$A:$A,$C37)/1000</f>
        <v>97.3</v>
      </c>
      <c r="R37" s="6">
        <f>SUMIFS(RuralPop!$J:$J,RuralPop!$S:$S,R$5,RuralPop!$A:$A,$C37)/1000</f>
        <v>68.254000000000005</v>
      </c>
      <c r="S37" s="6">
        <f>SUMIFS(RuralPop!$J:$J,RuralPop!$S:$S,S$5,RuralPop!$A:$A,$C37)/1000</f>
        <v>133.24299999999999</v>
      </c>
      <c r="T37" s="6">
        <f>SUMIFS(RuralPop!$J:$J,RuralPop!$S:$S,T$5,RuralPop!$A:$A,$C37)/1000</f>
        <v>124.812</v>
      </c>
      <c r="U37" s="5"/>
      <c r="V37" s="7">
        <f>SUMIFS(RuralPorc!$J:$J,RuralPorc!$P:$P,V$5,RuralPorc!$A:$A,$C37)*100</f>
        <v>46.577504277229309</v>
      </c>
      <c r="W37" s="7">
        <f>SUMIFS(RuralPorc!$J:$J,RuralPorc!$P:$P,W$5,RuralPorc!$A:$A,$C37)*100</f>
        <v>47.91640043258667</v>
      </c>
      <c r="X37" s="7">
        <f>SUMIFS(RuralPorc!$J:$J,RuralPorc!$P:$P,X$5,RuralPorc!$A:$A,$C37)*100</f>
        <v>42.805895209312439</v>
      </c>
      <c r="Y37" s="7">
        <f>SUMIFS(RuralPorc!$J:$J,RuralPorc!$P:$P,Y$5,RuralPorc!$A:$A,$C37)*100</f>
        <v>52.150309085845947</v>
      </c>
      <c r="Z37" s="7">
        <f>SUMIFS(RuralPorc!$J:$J,RuralPorc!$P:$P,Z$5,RuralPorc!$A:$A,$C37)*100</f>
        <v>53.866302967071533</v>
      </c>
      <c r="AA37" s="9"/>
      <c r="AB37" s="6">
        <f>SUMIFS(UrbanPop!$J:$J,UrbanPop!$S:$S,AB$5,UrbanPop!$A:$A,$C37)/1000</f>
        <v>299.89699999999999</v>
      </c>
      <c r="AC37" s="6">
        <f>SUMIFS(UrbanPop!$J:$J,UrbanPop!$S:$S,AC$5,UrbanPop!$A:$A,$C37)/1000</f>
        <v>292.84399999999999</v>
      </c>
      <c r="AD37" s="6">
        <f>SUMIFS(UrbanPop!$J:$J,UrbanPop!$S:$S,AD$5,UrbanPop!$A:$A,$C37)/1000</f>
        <v>244.655</v>
      </c>
      <c r="AE37" s="6">
        <f>SUMIFS(UrbanPop!$J:$J,UrbanPop!$S:$S,AE$5,UrbanPop!$A:$A,$C37)/1000</f>
        <v>315.22500000000002</v>
      </c>
      <c r="AF37" s="6">
        <f>SUMIFS(UrbanPop!$J:$J,UrbanPop!$S:$S,AF$5,UrbanPop!$A:$A,$C37)/1000</f>
        <v>402.43099999999998</v>
      </c>
      <c r="AG37" s="5"/>
      <c r="AH37" s="7">
        <f>SUMIFS(UrbanPorc!$J:$J,UrbanPorc!$P:$P,AH$5,UrbanPorc!$A:$A,$C37)*100</f>
        <v>29.484078288078308</v>
      </c>
      <c r="AI37" s="7">
        <f>SUMIFS(UrbanPorc!$J:$J,UrbanPorc!$P:$P,AI$5,UrbanPorc!$A:$A,$C37)*100</f>
        <v>27.671825885772705</v>
      </c>
      <c r="AJ37" s="7">
        <f>SUMIFS(UrbanPorc!$J:$J,UrbanPorc!$P:$P,AJ$5,UrbanPorc!$A:$A,$C37)*100</f>
        <v>23.951219022274017</v>
      </c>
      <c r="AK37" s="7">
        <f>SUMIFS(UrbanPorc!$J:$J,UrbanPorc!$P:$P,AK$5,UrbanPorc!$A:$A,$C37)*100</f>
        <v>26.321238279342651</v>
      </c>
      <c r="AL37" s="7">
        <f>SUMIFS(UrbanPorc!$J:$J,UrbanPorc!$P:$P,AL$5,UrbanPorc!$A:$A,$C37)*100</f>
        <v>26.595193147659302</v>
      </c>
      <c r="AN37" s="6">
        <f>SUMIFS(SexoPop!$K:$K,SexoPop!$T:$T,AN$5,SexoPop!$A:$A,$C37,SexoPop!$B:$B,2)/1000</f>
        <v>179.26400000000001</v>
      </c>
      <c r="AO37" s="6">
        <f>SUMIFS(SexoPop!$K:$K,SexoPop!$T:$T,AO$5,SexoPop!$A:$A,$C37,SexoPop!$B:$B,2)/1000</f>
        <v>182.36799999999999</v>
      </c>
      <c r="AP37" s="6">
        <f>SUMIFS(SexoPop!$K:$K,SexoPop!$T:$T,AP$5,SexoPop!$A:$A,$C37,SexoPop!$B:$B,2)/1000</f>
        <v>150.727</v>
      </c>
      <c r="AQ37" s="6">
        <f>SUMIFS(SexoPop!$K:$K,SexoPop!$T:$T,AQ$5,SexoPop!$A:$A,$C37,SexoPop!$B:$B,2)/1000</f>
        <v>219.05500000000001</v>
      </c>
      <c r="AR37" s="6">
        <f>SUMIFS(SexoPop!$K:$K,SexoPop!$T:$T,AR$5,SexoPop!$A:$A,$C37,SexoPop!$B:$B,2)/1000</f>
        <v>257.55599999999998</v>
      </c>
      <c r="AS37" s="5"/>
      <c r="AT37" s="7">
        <f>SUMIFS(SexoPorc!$K:$K,SexoPorc!$Q:$Q,AT$5,SexoPorc!$A:$A,$C37,SexoPorc!$B:$B,2)*100</f>
        <v>30.193915963172913</v>
      </c>
      <c r="AU37" s="7">
        <f>SUMIFS(SexoPorc!$K:$K,SexoPorc!$Q:$Q,AU$5,SexoPorc!$A:$A,$C37,SexoPorc!$B:$B,2)*100</f>
        <v>28.968131542205811</v>
      </c>
      <c r="AV37" s="7">
        <f>SUMIFS(SexoPorc!$K:$K,SexoPorc!$Q:$Q,AV$5,SexoPorc!$A:$A,$C37,SexoPorc!$B:$B,2)*100</f>
        <v>24.565374851226807</v>
      </c>
      <c r="AW37" s="7">
        <f>SUMIFS(SexoPorc!$K:$K,SexoPorc!$Q:$Q,AW$5,SexoPorc!$A:$A,$C37,SexoPorc!$B:$B,2)*100</f>
        <v>29.94968593120575</v>
      </c>
      <c r="AX37" s="7">
        <f>SUMIFS(SexoPorc!$K:$K,SexoPorc!$Q:$Q,AX$5,SexoPorc!$A:$A,$C37,SexoPorc!$B:$B,2)*100</f>
        <v>28.823226690292358</v>
      </c>
      <c r="AY37" s="9"/>
      <c r="AZ37" s="6">
        <f>SUMIFS(SexoPop!$K:$K,SexoPop!$T:$T,AZ$5,SexoPop!$A:$A,$C37,SexoPop!$B:$B,1)/1000</f>
        <v>199.41</v>
      </c>
      <c r="BA37" s="6">
        <f>SUMIFS(SexoPop!$K:$K,SexoPop!$T:$T,BA$5,SexoPop!$A:$A,$C37,SexoPop!$B:$B,1)/1000</f>
        <v>207.77600000000001</v>
      </c>
      <c r="BB37" s="6">
        <f>SUMIFS(SexoPop!$K:$K,SexoPop!$T:$T,BB$5,SexoPop!$A:$A,$C37,SexoPop!$B:$B,1)/1000</f>
        <v>162.18199999999999</v>
      </c>
      <c r="BC37" s="6">
        <f>SUMIFS(SexoPop!$K:$K,SexoPop!$T:$T,BC$5,SexoPop!$A:$A,$C37,SexoPop!$B:$B,1)/1000</f>
        <v>229.41300000000001</v>
      </c>
      <c r="BD37" s="6">
        <f>SUMIFS(SexoPop!$K:$K,SexoPop!$T:$T,BD$5,SexoPop!$A:$A,$C37,SexoPop!$B:$B,1)/1000</f>
        <v>269.68700000000001</v>
      </c>
      <c r="BE37" s="5"/>
      <c r="BF37" s="7">
        <f>SUMIFS(SexoPorc!$K:$K,SexoPorc!$Q:$Q,BF$5,SexoPorc!$A:$A,$C37,SexoPorc!$B:$B,1)*100</f>
        <v>33.651664853096008</v>
      </c>
      <c r="BG37" s="7">
        <f>SUMIFS(SexoPorc!$K:$K,SexoPorc!$Q:$Q,BG$5,SexoPorc!$A:$A,$C37,SexoPorc!$B:$B,1)*100</f>
        <v>32.886877655982971</v>
      </c>
      <c r="BH37" s="7">
        <f>SUMIFS(SexoPorc!$K:$K,SexoPorc!$Q:$Q,BH$5,SexoPorc!$A:$A,$C37,SexoPorc!$B:$B,1)*100</f>
        <v>28.58603298664093</v>
      </c>
      <c r="BI37" s="7">
        <f>SUMIFS(SexoPorc!$K:$K,SexoPorc!$Q:$Q,BI$5,SexoPorc!$A:$A,$C37,SexoPorc!$B:$B,1)*100</f>
        <v>31.788080930709839</v>
      </c>
      <c r="BJ37" s="7">
        <f>SUMIFS(SexoPorc!$K:$K,SexoPorc!$Q:$Q,BJ$5,SexoPorc!$A:$A,$C37,SexoPorc!$B:$B,1)*100</f>
        <v>31.679132580757141</v>
      </c>
    </row>
    <row r="38" spans="3:68" x14ac:dyDescent="0.25">
      <c r="C38" s="5" t="s">
        <v>32</v>
      </c>
      <c r="D38" s="6">
        <f>SUMIFS(EntPop!$J:$J,EntPop!$S:$S,D$5,EntPop!$A:$A,$C38)/1000</f>
        <v>275.66199999999998</v>
      </c>
      <c r="E38" s="6">
        <f>SUMIFS(EntPop!$J:$J,EntPop!$S:$S,E$5,EntPop!$A:$A,$C38)/1000</f>
        <v>301.95600000000002</v>
      </c>
      <c r="F38" s="6">
        <f>SUMIFS(EntPop!$J:$J,EntPop!$S:$S,F$5,EntPop!$A:$A,$C38)/1000</f>
        <v>319.68599999999998</v>
      </c>
      <c r="G38" s="6">
        <f>SUMIFS(EntPop!$J:$J,EntPop!$S:$S,G$5,EntPop!$A:$A,$C38)/1000</f>
        <v>314.85000000000002</v>
      </c>
      <c r="H38" s="6">
        <f>SUMIFS(EntPop!$J:$J,EntPop!$S:$S,H$5,EntPop!$A:$A,$C38)/1000</f>
        <v>358.47500000000002</v>
      </c>
      <c r="I38" s="5"/>
      <c r="J38" s="7">
        <f>SUMIFS(EntPorc!$J:$J,EntPorc!$P:$P,V$5,EntPorc!$A:$A,$C38)*100</f>
        <v>34.711402654647827</v>
      </c>
      <c r="K38" s="7">
        <f>SUMIFS(EntPorc!$J:$J,EntPorc!$P:$P,W$5,EntPorc!$A:$A,$C38)*100</f>
        <v>36.817392706871033</v>
      </c>
      <c r="L38" s="7">
        <f>SUMIFS(EntPorc!$J:$J,EntPorc!$P:$P,X$5,EntPorc!$A:$A,$C38)*100</f>
        <v>36.181706190109253</v>
      </c>
      <c r="M38" s="7">
        <f>SUMIFS(EntPorc!$J:$J,EntPorc!$P:$P,Y$5,EntPorc!$A:$A,$C38)*100</f>
        <v>34.389540553092957</v>
      </c>
      <c r="N38" s="7">
        <f>SUMIFS(EntPorc!$J:$J,EntPorc!$P:$P,Z$5,EntPorc!$A:$A,$C38)*100</f>
        <v>33.933547139167786</v>
      </c>
      <c r="O38" s="5"/>
      <c r="P38" s="6">
        <f>SUMIFS(RuralPop!$J:$J,RuralPop!$S:$S,P$5,RuralPop!$A:$A,$C38)/1000</f>
        <v>151.553</v>
      </c>
      <c r="Q38" s="6">
        <f>SUMIFS(RuralPop!$J:$J,RuralPop!$S:$S,Q$5,RuralPop!$A:$A,$C38)/1000</f>
        <v>184.501</v>
      </c>
      <c r="R38" s="6">
        <f>SUMIFS(RuralPop!$J:$J,RuralPop!$S:$S,R$5,RuralPop!$A:$A,$C38)/1000</f>
        <v>195.04400000000001</v>
      </c>
      <c r="S38" s="6">
        <f>SUMIFS(RuralPop!$J:$J,RuralPop!$S:$S,S$5,RuralPop!$A:$A,$C38)/1000</f>
        <v>179.75399999999999</v>
      </c>
      <c r="T38" s="6">
        <f>SUMIFS(RuralPop!$J:$J,RuralPop!$S:$S,T$5,RuralPop!$A:$A,$C38)/1000</f>
        <v>188.495</v>
      </c>
      <c r="U38" s="5"/>
      <c r="V38" s="7">
        <f>SUMIFS(RuralPorc!$J:$J,RuralPorc!$P:$P,V$5,RuralPorc!$A:$A,$C38)*100</f>
        <v>60.245507955551147</v>
      </c>
      <c r="W38" s="7">
        <f>SUMIFS(RuralPorc!$J:$J,RuralPorc!$P:$P,W$5,RuralPorc!$A:$A,$C38)*100</f>
        <v>62.64655590057373</v>
      </c>
      <c r="X38" s="7">
        <f>SUMIFS(RuralPorc!$J:$J,RuralPorc!$P:$P,X$5,RuralPorc!$A:$A,$C38)*100</f>
        <v>64.49846625328064</v>
      </c>
      <c r="Y38" s="7">
        <f>SUMIFS(RuralPorc!$J:$J,RuralPorc!$P:$P,Y$5,RuralPorc!$A:$A,$C38)*100</f>
        <v>56.471896171569824</v>
      </c>
      <c r="Z38" s="7">
        <f>SUMIFS(RuralPorc!$J:$J,RuralPorc!$P:$P,Z$5,RuralPorc!$A:$A,$C38)*100</f>
        <v>54.623091220855713</v>
      </c>
      <c r="AA38" s="9"/>
      <c r="AB38" s="6">
        <f>SUMIFS(UrbanPop!$J:$J,UrbanPop!$S:$S,AB$5,UrbanPop!$A:$A,$C38)/1000</f>
        <v>124.10899999999999</v>
      </c>
      <c r="AC38" s="6">
        <f>SUMIFS(UrbanPop!$J:$J,UrbanPop!$S:$S,AC$5,UrbanPop!$A:$A,$C38)/1000</f>
        <v>117.455</v>
      </c>
      <c r="AD38" s="6">
        <f>SUMIFS(UrbanPop!$J:$J,UrbanPop!$S:$S,AD$5,UrbanPop!$A:$A,$C38)/1000</f>
        <v>124.642</v>
      </c>
      <c r="AE38" s="6">
        <f>SUMIFS(UrbanPop!$J:$J,UrbanPop!$S:$S,AE$5,UrbanPop!$A:$A,$C38)/1000</f>
        <v>135.096</v>
      </c>
      <c r="AF38" s="6">
        <f>SUMIFS(UrbanPop!$J:$J,UrbanPop!$S:$S,AF$5,UrbanPop!$A:$A,$C38)/1000</f>
        <v>169.98</v>
      </c>
      <c r="AG38" s="5"/>
      <c r="AH38" s="7">
        <f>SUMIFS(UrbanPorc!$J:$J,UrbanPorc!$P:$P,AH$5,UrbanPorc!$A:$A,$C38)*100</f>
        <v>22.873230278491974</v>
      </c>
      <c r="AI38" s="7">
        <f>SUMIFS(UrbanPorc!$J:$J,UrbanPorc!$P:$P,AI$5,UrbanPorc!$A:$A,$C38)*100</f>
        <v>22.345396876335144</v>
      </c>
      <c r="AJ38" s="7">
        <f>SUMIFS(UrbanPorc!$J:$J,UrbanPorc!$P:$P,AJ$5,UrbanPorc!$A:$A,$C38)*100</f>
        <v>21.447253227233887</v>
      </c>
      <c r="AK38" s="7">
        <f>SUMIFS(UrbanPorc!$J:$J,UrbanPorc!$P:$P,AK$5,UrbanPorc!$A:$A,$C38)*100</f>
        <v>22.620317339897156</v>
      </c>
      <c r="AL38" s="7">
        <f>SUMIFS(UrbanPorc!$J:$J,UrbanPorc!$P:$P,AL$5,UrbanPorc!$A:$A,$C38)*100</f>
        <v>23.896418511867523</v>
      </c>
      <c r="AN38" s="6">
        <f>SUMIFS(SexoPop!$K:$K,SexoPop!$T:$T,AN$5,SexoPop!$A:$A,$C38,SexoPop!$B:$B,2)/1000</f>
        <v>139.89500000000001</v>
      </c>
      <c r="AO38" s="6">
        <f>SUMIFS(SexoPop!$K:$K,SexoPop!$T:$T,AO$5,SexoPop!$A:$A,$C38,SexoPop!$B:$B,2)/1000</f>
        <v>146.66300000000001</v>
      </c>
      <c r="AP38" s="6">
        <f>SUMIFS(SexoPop!$K:$K,SexoPop!$T:$T,AP$5,SexoPop!$A:$A,$C38,SexoPop!$B:$B,2)/1000</f>
        <v>160.24</v>
      </c>
      <c r="AQ38" s="6">
        <f>SUMIFS(SexoPop!$K:$K,SexoPop!$T:$T,AQ$5,SexoPop!$A:$A,$C38,SexoPop!$B:$B,2)/1000</f>
        <v>158.583</v>
      </c>
      <c r="AR38" s="6">
        <f>SUMIFS(SexoPop!$K:$K,SexoPop!$T:$T,AR$5,SexoPop!$A:$A,$C38,SexoPop!$B:$B,2)/1000</f>
        <v>181.107</v>
      </c>
      <c r="AS38" s="5"/>
      <c r="AT38" s="7">
        <f>SUMIFS(SexoPorc!$K:$K,SexoPorc!$Q:$Q,AT$5,SexoPorc!$A:$A,$C38,SexoPorc!$B:$B,2)*100</f>
        <v>34.507468342781067</v>
      </c>
      <c r="AU38" s="7">
        <f>SUMIFS(SexoPorc!$K:$K,SexoPorc!$Q:$Q,AU$5,SexoPorc!$A:$A,$C38,SexoPorc!$B:$B,2)*100</f>
        <v>34.742903709411621</v>
      </c>
      <c r="AV38" s="7">
        <f>SUMIFS(SexoPorc!$K:$K,SexoPorc!$Q:$Q,AV$5,SexoPorc!$A:$A,$C38,SexoPorc!$B:$B,2)*100</f>
        <v>35.48579216003418</v>
      </c>
      <c r="AW38" s="7">
        <f>SUMIFS(SexoPorc!$K:$K,SexoPorc!$Q:$Q,AW$5,SexoPorc!$A:$A,$C38,SexoPorc!$B:$B,2)*100</f>
        <v>33.31274688243866</v>
      </c>
      <c r="AX38" s="7">
        <f>SUMIFS(SexoPorc!$K:$K,SexoPorc!$Q:$Q,AX$5,SexoPorc!$A:$A,$C38,SexoPorc!$B:$B,2)*100</f>
        <v>33.480054140090942</v>
      </c>
      <c r="AY38" s="9"/>
      <c r="AZ38" s="6">
        <f>SUMIFS(SexoPop!$K:$K,SexoPop!$T:$T,AZ$5,SexoPop!$A:$A,$C38,SexoPop!$B:$B,1)/1000</f>
        <v>135.767</v>
      </c>
      <c r="BA38" s="6">
        <f>SUMIFS(SexoPop!$K:$K,SexoPop!$T:$T,BA$5,SexoPop!$A:$A,$C38,SexoPop!$B:$B,1)/1000</f>
        <v>155.29300000000001</v>
      </c>
      <c r="BB38" s="6">
        <f>SUMIFS(SexoPop!$K:$K,SexoPop!$T:$T,BB$5,SexoPop!$A:$A,$C38,SexoPop!$B:$B,1)/1000</f>
        <v>159.446</v>
      </c>
      <c r="BC38" s="6">
        <f>SUMIFS(SexoPop!$K:$K,SexoPop!$T:$T,BC$5,SexoPop!$A:$A,$C38,SexoPop!$B:$B,1)/1000</f>
        <v>156.267</v>
      </c>
      <c r="BD38" s="6">
        <f>SUMIFS(SexoPop!$K:$K,SexoPop!$T:$T,BD$5,SexoPop!$A:$A,$C38,SexoPop!$B:$B,1)/1000</f>
        <v>177.36799999999999</v>
      </c>
      <c r="BE38" s="5"/>
      <c r="BF38" s="7">
        <f>SUMIFS(SexoPorc!$K:$K,SexoPorc!$Q:$Q,BF$5,SexoPorc!$A:$A,$C38,SexoPorc!$B:$B,1)*100</f>
        <v>34.924077987670898</v>
      </c>
      <c r="BG38" s="7">
        <f>SUMIFS(SexoPorc!$K:$K,SexoPorc!$Q:$Q,BG$5,SexoPorc!$A:$A,$C38,SexoPorc!$B:$B,1)*100</f>
        <v>39.017656445503235</v>
      </c>
      <c r="BH38" s="7">
        <f>SUMIFS(SexoPorc!$K:$K,SexoPorc!$Q:$Q,BH$5,SexoPorc!$A:$A,$C38,SexoPorc!$B:$B,1)*100</f>
        <v>36.909139156341553</v>
      </c>
      <c r="BI38" s="7">
        <f>SUMIFS(SexoPorc!$K:$K,SexoPorc!$Q:$Q,BI$5,SexoPorc!$A:$A,$C38,SexoPorc!$B:$B,1)*100</f>
        <v>35.555875301361084</v>
      </c>
      <c r="BJ38" s="7">
        <f>SUMIFS(SexoPorc!$K:$K,SexoPorc!$Q:$Q,BJ$5,SexoPorc!$A:$A,$C38,SexoPorc!$B:$B,1)*100</f>
        <v>34.409454464912415</v>
      </c>
    </row>
    <row r="40" spans="3:68" x14ac:dyDescent="0.25">
      <c r="D40" s="9"/>
      <c r="E40" s="9"/>
      <c r="F40" s="9"/>
      <c r="G40" s="9"/>
      <c r="H40" s="9"/>
    </row>
    <row r="41" spans="3:68" x14ac:dyDescent="0.25">
      <c r="D41" s="9"/>
      <c r="E41" s="9"/>
      <c r="F41" s="9"/>
      <c r="G41" s="9"/>
      <c r="H41" s="9"/>
      <c r="P41" s="9"/>
      <c r="Q41" s="9"/>
      <c r="R41" s="9"/>
      <c r="S41" s="9"/>
      <c r="T41" s="9"/>
      <c r="V41" s="9"/>
      <c r="W41" s="9"/>
      <c r="X41" s="9"/>
      <c r="Y41" s="9"/>
      <c r="Z41" s="9"/>
      <c r="AB41" s="9"/>
      <c r="AC41" s="9"/>
      <c r="AD41" s="9"/>
      <c r="AE41" s="9"/>
      <c r="AF41" s="9"/>
      <c r="AN41" s="9"/>
      <c r="AO41" s="9"/>
      <c r="AP41" s="9"/>
      <c r="AQ41" s="9"/>
      <c r="AR41" s="9"/>
      <c r="AZ41" s="9"/>
      <c r="BA41" s="9"/>
      <c r="BB41" s="9"/>
      <c r="BC41" s="9"/>
      <c r="BD41" s="9"/>
      <c r="BL41" s="9"/>
      <c r="BM41" s="9"/>
      <c r="BN41" s="9"/>
      <c r="BO41" s="9"/>
      <c r="BP41" s="9"/>
    </row>
    <row r="44" spans="3:68" x14ac:dyDescent="0.25">
      <c r="AY44" s="5"/>
      <c r="AZ44" s="9"/>
      <c r="BA44" s="9"/>
      <c r="BB44" s="9"/>
      <c r="BC44" s="9"/>
      <c r="BD44" s="9"/>
      <c r="BK44" s="5"/>
      <c r="BL44" s="9"/>
      <c r="BM44" s="9"/>
      <c r="BN44" s="9"/>
      <c r="BO44" s="9"/>
      <c r="BP44" s="9"/>
    </row>
    <row r="45" spans="3:68" x14ac:dyDescent="0.25">
      <c r="AA45" s="5"/>
      <c r="AB45" s="9"/>
      <c r="AC45" s="9"/>
      <c r="AD45" s="9"/>
      <c r="AE45" s="9"/>
      <c r="AF45" s="9"/>
      <c r="AG45" s="5"/>
      <c r="AH45" s="9"/>
      <c r="AI45" s="9"/>
      <c r="AJ45" s="9"/>
      <c r="AK45" s="9"/>
      <c r="AL45" s="9"/>
      <c r="AN45" s="5"/>
      <c r="AO45" s="9"/>
      <c r="AP45" s="9"/>
      <c r="AQ45" s="9"/>
      <c r="AR45" s="9"/>
      <c r="AS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3:68" x14ac:dyDescent="0.25">
      <c r="AA46" s="5"/>
      <c r="AB46" s="9"/>
      <c r="AC46" s="9"/>
      <c r="AD46" s="9"/>
      <c r="AE46" s="9"/>
      <c r="AF46" s="9"/>
      <c r="AG46" s="5"/>
      <c r="AH46" s="9"/>
      <c r="AI46" s="9"/>
      <c r="AJ46" s="9"/>
      <c r="AK46" s="9"/>
      <c r="AL46" s="9"/>
      <c r="AN46" s="5"/>
      <c r="AO46" s="9"/>
      <c r="AP46" s="9"/>
      <c r="AQ46" s="9"/>
      <c r="AR46" s="9"/>
      <c r="AS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3:68" x14ac:dyDescent="0.25">
      <c r="AA47" s="5"/>
      <c r="AB47" s="9"/>
      <c r="AC47" s="9"/>
      <c r="AD47" s="9"/>
      <c r="AE47" s="9"/>
      <c r="AF47" s="9"/>
      <c r="AG47" s="5"/>
      <c r="AH47" s="9"/>
      <c r="AI47" s="9"/>
      <c r="AJ47" s="9"/>
      <c r="AK47" s="9"/>
      <c r="AL47" s="9"/>
      <c r="AN47" s="5"/>
      <c r="AO47" s="9"/>
      <c r="AP47" s="9"/>
      <c r="AQ47" s="9"/>
      <c r="AR47" s="9"/>
      <c r="AS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3:68" x14ac:dyDescent="0.25">
      <c r="AA48" s="5"/>
      <c r="AB48" s="9"/>
      <c r="AC48" s="9"/>
      <c r="AD48" s="9"/>
      <c r="AE48" s="9"/>
      <c r="AF48" s="9"/>
      <c r="AG48" s="5"/>
      <c r="AH48" s="9"/>
      <c r="AI48" s="9"/>
      <c r="AJ48" s="9"/>
      <c r="AK48" s="9"/>
      <c r="AL48" s="9"/>
      <c r="AN48" s="5"/>
      <c r="AO48" s="9"/>
      <c r="AP48" s="9"/>
      <c r="AQ48" s="9"/>
      <c r="AR48" s="9"/>
      <c r="AS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7:68" x14ac:dyDescent="0.25">
      <c r="AA49" s="5"/>
      <c r="AB49" s="9"/>
      <c r="AC49" s="9"/>
      <c r="AD49" s="9"/>
      <c r="AE49" s="9"/>
      <c r="AF49" s="9"/>
      <c r="AG49" s="5"/>
      <c r="AH49" s="9"/>
      <c r="AI49" s="9"/>
      <c r="AJ49" s="9"/>
      <c r="AK49" s="9"/>
      <c r="AL49" s="9"/>
      <c r="AN49" s="5"/>
      <c r="AO49" s="9"/>
      <c r="AP49" s="9"/>
      <c r="AQ49" s="9"/>
      <c r="AR49" s="9"/>
      <c r="AS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7:68" x14ac:dyDescent="0.25">
      <c r="AA50" s="5"/>
      <c r="AB50" s="9"/>
      <c r="AC50" s="9"/>
      <c r="AD50" s="9"/>
      <c r="AE50" s="9"/>
      <c r="AF50" s="9"/>
      <c r="AG50" s="5"/>
      <c r="AH50" s="9"/>
      <c r="AI50" s="9"/>
      <c r="AJ50" s="9"/>
      <c r="AK50" s="9"/>
      <c r="AL50" s="9"/>
      <c r="AN50" s="5"/>
      <c r="AO50" s="9"/>
      <c r="AP50" s="9"/>
      <c r="AQ50" s="9"/>
      <c r="AR50" s="9"/>
      <c r="AS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H50" s="9"/>
      <c r="BI50" s="9"/>
      <c r="BJ50" s="9"/>
      <c r="BK50" s="9"/>
      <c r="BL50" s="9"/>
      <c r="BM50" s="9"/>
      <c r="BN50" s="9"/>
      <c r="BO50" s="9"/>
      <c r="BP50" s="9"/>
    </row>
    <row r="51" spans="27:68" x14ac:dyDescent="0.25">
      <c r="AA51" s="5"/>
      <c r="AB51" s="9"/>
      <c r="AC51" s="9"/>
      <c r="AD51" s="9"/>
      <c r="AE51" s="9"/>
      <c r="AF51" s="9"/>
      <c r="AG51" s="5"/>
      <c r="AH51" s="9"/>
      <c r="AI51" s="9"/>
      <c r="AJ51" s="9"/>
      <c r="AK51" s="9"/>
      <c r="AL51" s="9"/>
      <c r="AN51" s="5"/>
      <c r="AO51" s="9"/>
      <c r="AP51" s="9"/>
      <c r="AQ51" s="9"/>
      <c r="AR51" s="9"/>
      <c r="AS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H51" s="9"/>
      <c r="BI51" s="9"/>
      <c r="BJ51" s="9"/>
      <c r="BK51" s="9"/>
      <c r="BL51" s="9"/>
      <c r="BM51" s="9"/>
      <c r="BN51" s="9"/>
      <c r="BO51" s="9"/>
      <c r="BP51" s="9"/>
    </row>
    <row r="52" spans="27:68" x14ac:dyDescent="0.25">
      <c r="AA52" s="5"/>
      <c r="AB52" s="9"/>
      <c r="AC52" s="9"/>
      <c r="AD52" s="9"/>
      <c r="AE52" s="9"/>
      <c r="AF52" s="9"/>
      <c r="AG52" s="5"/>
      <c r="AH52" s="9"/>
      <c r="AI52" s="9"/>
      <c r="AJ52" s="9"/>
      <c r="AK52" s="9"/>
      <c r="AL52" s="9"/>
      <c r="AN52" s="5"/>
      <c r="AO52" s="9"/>
      <c r="AP52" s="9"/>
      <c r="AQ52" s="9"/>
      <c r="AR52" s="9"/>
      <c r="AS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H52" s="9"/>
      <c r="BI52" s="9"/>
      <c r="BJ52" s="9"/>
      <c r="BK52" s="9"/>
      <c r="BL52" s="9"/>
      <c r="BM52" s="9"/>
      <c r="BN52" s="9"/>
      <c r="BO52" s="9"/>
      <c r="BP52" s="9"/>
    </row>
    <row r="53" spans="27:68" x14ac:dyDescent="0.25">
      <c r="AA53" s="5"/>
      <c r="AB53" s="9"/>
      <c r="AC53" s="9"/>
      <c r="AD53" s="9"/>
      <c r="AE53" s="9"/>
      <c r="AF53" s="9"/>
      <c r="AG53" s="5"/>
      <c r="AH53" s="9"/>
      <c r="AI53" s="9"/>
      <c r="AJ53" s="9"/>
      <c r="AK53" s="9"/>
      <c r="AL53" s="9"/>
      <c r="AN53" s="5"/>
      <c r="AO53" s="9"/>
      <c r="AP53" s="9"/>
      <c r="AQ53" s="9"/>
      <c r="AR53" s="9"/>
      <c r="AS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H53" s="9"/>
      <c r="BI53" s="9"/>
      <c r="BJ53" s="9"/>
      <c r="BK53" s="9"/>
      <c r="BL53" s="9"/>
      <c r="BM53" s="9"/>
      <c r="BN53" s="9"/>
      <c r="BO53" s="9"/>
      <c r="BP53" s="9"/>
    </row>
    <row r="54" spans="27:68" x14ac:dyDescent="0.25">
      <c r="AA54" s="5"/>
      <c r="AB54" s="9"/>
      <c r="AC54" s="9"/>
      <c r="AD54" s="9"/>
      <c r="AE54" s="9"/>
      <c r="AF54" s="9"/>
      <c r="AG54" s="5"/>
      <c r="AH54" s="9"/>
      <c r="AI54" s="9"/>
      <c r="AJ54" s="9"/>
      <c r="AK54" s="9"/>
      <c r="AL54" s="9"/>
      <c r="AN54" s="5"/>
      <c r="AO54" s="9"/>
      <c r="AP54" s="9"/>
      <c r="AQ54" s="9"/>
      <c r="AR54" s="9"/>
      <c r="AS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H54" s="9"/>
      <c r="BI54" s="9"/>
      <c r="BJ54" s="9"/>
      <c r="BK54" s="9"/>
      <c r="BL54" s="9"/>
      <c r="BM54" s="9"/>
      <c r="BN54" s="9"/>
      <c r="BO54" s="9"/>
      <c r="BP54" s="9"/>
    </row>
    <row r="55" spans="27:68" x14ac:dyDescent="0.25">
      <c r="AA55" s="5"/>
      <c r="AB55" s="9"/>
      <c r="AC55" s="9"/>
      <c r="AD55" s="9"/>
      <c r="AE55" s="9"/>
      <c r="AF55" s="9"/>
      <c r="AG55" s="5"/>
      <c r="AH55" s="9"/>
      <c r="AI55" s="9"/>
      <c r="AJ55" s="9"/>
      <c r="AK55" s="9"/>
      <c r="AL55" s="9"/>
      <c r="AN55" s="5"/>
      <c r="AO55" s="9"/>
      <c r="AP55" s="9"/>
      <c r="AQ55" s="9"/>
      <c r="AR55" s="9"/>
      <c r="AS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H55" s="9"/>
      <c r="BI55" s="9"/>
      <c r="BJ55" s="9"/>
      <c r="BK55" s="9"/>
      <c r="BL55" s="9"/>
      <c r="BM55" s="9"/>
      <c r="BN55" s="9"/>
      <c r="BO55" s="9"/>
      <c r="BP55" s="9"/>
    </row>
    <row r="56" spans="27:68" x14ac:dyDescent="0.25">
      <c r="AA56" s="5"/>
      <c r="AB56" s="9"/>
      <c r="AC56" s="9"/>
      <c r="AD56" s="9"/>
      <c r="AE56" s="9"/>
      <c r="AF56" s="9"/>
      <c r="AG56" s="5"/>
      <c r="AH56" s="9"/>
      <c r="AI56" s="9"/>
      <c r="AJ56" s="9"/>
      <c r="AK56" s="9"/>
      <c r="AL56" s="9"/>
      <c r="AN56" s="5"/>
      <c r="AO56" s="9"/>
      <c r="AP56" s="9"/>
      <c r="AQ56" s="9"/>
      <c r="AR56" s="9"/>
      <c r="AS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H56" s="9"/>
      <c r="BI56" s="9"/>
      <c r="BJ56" s="9"/>
      <c r="BK56" s="9"/>
      <c r="BL56" s="9"/>
      <c r="BM56" s="9"/>
      <c r="BN56" s="9"/>
      <c r="BO56" s="9"/>
      <c r="BP56" s="9"/>
    </row>
    <row r="57" spans="27:68" x14ac:dyDescent="0.25">
      <c r="AA57" s="5"/>
      <c r="AB57" s="9"/>
      <c r="AC57" s="9"/>
      <c r="AD57" s="9"/>
      <c r="AE57" s="9"/>
      <c r="AF57" s="9"/>
      <c r="AG57" s="5"/>
      <c r="AH57" s="9"/>
      <c r="AI57" s="9"/>
      <c r="AJ57" s="9"/>
      <c r="AK57" s="9"/>
      <c r="AL57" s="9"/>
      <c r="AN57" s="5"/>
      <c r="AO57" s="9"/>
      <c r="AP57" s="9"/>
      <c r="AQ57" s="9"/>
      <c r="AR57" s="9"/>
      <c r="AS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H57" s="9"/>
      <c r="BI57" s="9"/>
      <c r="BJ57" s="9"/>
      <c r="BK57" s="9"/>
      <c r="BL57" s="9"/>
      <c r="BM57" s="9"/>
      <c r="BN57" s="9"/>
      <c r="BO57" s="9"/>
      <c r="BP57" s="9"/>
    </row>
    <row r="58" spans="27:68" x14ac:dyDescent="0.25">
      <c r="AA58" s="5"/>
      <c r="AB58" s="9"/>
      <c r="AC58" s="9"/>
      <c r="AD58" s="9"/>
      <c r="AE58" s="9"/>
      <c r="AF58" s="9"/>
      <c r="AG58" s="5"/>
      <c r="AH58" s="9"/>
      <c r="AI58" s="9"/>
      <c r="AJ58" s="9"/>
      <c r="AK58" s="9"/>
      <c r="AL58" s="9"/>
      <c r="AN58" s="5"/>
      <c r="AO58" s="9"/>
      <c r="AP58" s="9"/>
      <c r="AQ58" s="9"/>
      <c r="AR58" s="9"/>
      <c r="AS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H58" s="9"/>
      <c r="BI58" s="9"/>
      <c r="BJ58" s="9"/>
      <c r="BK58" s="9"/>
      <c r="BL58" s="9"/>
      <c r="BM58" s="9"/>
      <c r="BN58" s="9"/>
      <c r="BO58" s="9"/>
      <c r="BP58" s="9"/>
    </row>
    <row r="59" spans="27:68" x14ac:dyDescent="0.25">
      <c r="AA59" s="5"/>
      <c r="AB59" s="9"/>
      <c r="AC59" s="9"/>
      <c r="AD59" s="9"/>
      <c r="AE59" s="9"/>
      <c r="AF59" s="9"/>
      <c r="AG59" s="5"/>
      <c r="AH59" s="9"/>
      <c r="AI59" s="9"/>
      <c r="AJ59" s="9"/>
      <c r="AK59" s="9"/>
      <c r="AL59" s="9"/>
      <c r="AN59" s="5"/>
      <c r="AO59" s="9"/>
      <c r="AP59" s="9"/>
      <c r="AQ59" s="9"/>
      <c r="AR59" s="9"/>
      <c r="AS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H59" s="9"/>
      <c r="BI59" s="9"/>
      <c r="BJ59" s="9"/>
      <c r="BK59" s="9"/>
      <c r="BL59" s="9"/>
      <c r="BM59" s="9"/>
      <c r="BN59" s="9"/>
      <c r="BO59" s="9"/>
      <c r="BP59" s="9"/>
    </row>
    <row r="60" spans="27:68" x14ac:dyDescent="0.25">
      <c r="AA60" s="5"/>
      <c r="AB60" s="9"/>
      <c r="AC60" s="9"/>
      <c r="AD60" s="9"/>
      <c r="AE60" s="9"/>
      <c r="AF60" s="9"/>
      <c r="AG60" s="5"/>
      <c r="AH60" s="9"/>
      <c r="AI60" s="9"/>
      <c r="AJ60" s="9"/>
      <c r="AK60" s="9"/>
      <c r="AL60" s="9"/>
      <c r="AN60" s="5"/>
      <c r="AO60" s="9"/>
      <c r="AP60" s="9"/>
      <c r="AQ60" s="9"/>
      <c r="AR60" s="9"/>
      <c r="AS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H60" s="9"/>
      <c r="BI60" s="9"/>
      <c r="BJ60" s="9"/>
      <c r="BK60" s="9"/>
      <c r="BL60" s="9"/>
      <c r="BM60" s="9"/>
      <c r="BN60" s="9"/>
      <c r="BO60" s="9"/>
      <c r="BP60" s="9"/>
    </row>
    <row r="61" spans="27:68" x14ac:dyDescent="0.25">
      <c r="AA61" s="5"/>
      <c r="AB61" s="9"/>
      <c r="AC61" s="9"/>
      <c r="AD61" s="9"/>
      <c r="AE61" s="9"/>
      <c r="AF61" s="9"/>
      <c r="AG61" s="5"/>
      <c r="AH61" s="9"/>
      <c r="AI61" s="9"/>
      <c r="AJ61" s="9"/>
      <c r="AK61" s="9"/>
      <c r="AL61" s="9"/>
      <c r="AN61" s="5"/>
      <c r="AO61" s="9"/>
      <c r="AP61" s="9"/>
      <c r="AQ61" s="9"/>
      <c r="AR61" s="9"/>
      <c r="AS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H61" s="9"/>
      <c r="BI61" s="9"/>
      <c r="BJ61" s="9"/>
      <c r="BK61" s="9"/>
      <c r="BL61" s="9"/>
      <c r="BM61" s="9"/>
      <c r="BN61" s="9"/>
      <c r="BO61" s="9"/>
      <c r="BP61" s="9"/>
    </row>
    <row r="62" spans="27:68" x14ac:dyDescent="0.25">
      <c r="AA62" s="5"/>
      <c r="AB62" s="9"/>
      <c r="AC62" s="9"/>
      <c r="AD62" s="9"/>
      <c r="AE62" s="9"/>
      <c r="AF62" s="9"/>
      <c r="AG62" s="5"/>
      <c r="AH62" s="9"/>
      <c r="AI62" s="9"/>
      <c r="AJ62" s="9"/>
      <c r="AK62" s="9"/>
      <c r="AL62" s="9"/>
      <c r="AN62" s="5"/>
      <c r="AO62" s="9"/>
      <c r="AP62" s="9"/>
      <c r="AQ62" s="9"/>
      <c r="AR62" s="9"/>
      <c r="AS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H62" s="9"/>
      <c r="BI62" s="9"/>
      <c r="BJ62" s="9"/>
      <c r="BK62" s="9"/>
      <c r="BL62" s="9"/>
      <c r="BM62" s="9"/>
      <c r="BN62" s="9"/>
      <c r="BO62" s="9"/>
      <c r="BP62" s="9"/>
    </row>
    <row r="63" spans="27:68" x14ac:dyDescent="0.25">
      <c r="AA63" s="5"/>
      <c r="AB63" s="9"/>
      <c r="AC63" s="9"/>
      <c r="AD63" s="9"/>
      <c r="AE63" s="9"/>
      <c r="AF63" s="9"/>
      <c r="AG63" s="5"/>
      <c r="AH63" s="9"/>
      <c r="AI63" s="9"/>
      <c r="AJ63" s="9"/>
      <c r="AK63" s="9"/>
      <c r="AL63" s="9"/>
      <c r="AN63" s="5"/>
      <c r="AO63" s="9"/>
      <c r="AP63" s="9"/>
      <c r="AQ63" s="9"/>
      <c r="AR63" s="9"/>
      <c r="AS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H63" s="9"/>
      <c r="BI63" s="9"/>
      <c r="BJ63" s="9"/>
      <c r="BK63" s="9"/>
      <c r="BL63" s="9"/>
      <c r="BM63" s="9"/>
      <c r="BN63" s="9"/>
      <c r="BO63" s="9"/>
      <c r="BP63" s="9"/>
    </row>
    <row r="64" spans="27:68" x14ac:dyDescent="0.25">
      <c r="AA64" s="5"/>
      <c r="AB64" s="9"/>
      <c r="AC64" s="9"/>
      <c r="AD64" s="9"/>
      <c r="AE64" s="9"/>
      <c r="AF64" s="9"/>
      <c r="AG64" s="5"/>
      <c r="AH64" s="9"/>
      <c r="AI64" s="9"/>
      <c r="AJ64" s="9"/>
      <c r="AK64" s="9"/>
      <c r="AL64" s="9"/>
      <c r="AN64" s="5"/>
      <c r="AO64" s="9"/>
      <c r="AP64" s="9"/>
      <c r="AQ64" s="9"/>
      <c r="AR64" s="9"/>
      <c r="AS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H64" s="9"/>
      <c r="BI64" s="9"/>
      <c r="BJ64" s="9"/>
      <c r="BK64" s="9"/>
      <c r="BL64" s="9"/>
      <c r="BM64" s="9"/>
      <c r="BN64" s="9"/>
      <c r="BO64" s="9"/>
      <c r="BP64" s="9"/>
    </row>
    <row r="65" spans="27:68" x14ac:dyDescent="0.25">
      <c r="AA65" s="5"/>
      <c r="AB65" s="9"/>
      <c r="AC65" s="9"/>
      <c r="AD65" s="9"/>
      <c r="AE65" s="9"/>
      <c r="AF65" s="9"/>
      <c r="AG65" s="5"/>
      <c r="AH65" s="9"/>
      <c r="AI65" s="9"/>
      <c r="AJ65" s="9"/>
      <c r="AK65" s="9"/>
      <c r="AL65" s="9"/>
      <c r="AN65" s="5"/>
      <c r="AO65" s="9"/>
      <c r="AP65" s="9"/>
      <c r="AQ65" s="9"/>
      <c r="AR65" s="9"/>
      <c r="AS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H65" s="9"/>
      <c r="BI65" s="9"/>
      <c r="BJ65" s="9"/>
      <c r="BK65" s="9"/>
      <c r="BL65" s="9"/>
      <c r="BM65" s="9"/>
      <c r="BN65" s="9"/>
      <c r="BO65" s="9"/>
      <c r="BP65" s="9"/>
    </row>
    <row r="66" spans="27:68" x14ac:dyDescent="0.25">
      <c r="AA66" s="5"/>
      <c r="AB66" s="9"/>
      <c r="AC66" s="9"/>
      <c r="AD66" s="9"/>
      <c r="AE66" s="9"/>
      <c r="AF66" s="9"/>
      <c r="AG66" s="5"/>
      <c r="AH66" s="9"/>
      <c r="AI66" s="9"/>
      <c r="AJ66" s="9"/>
      <c r="AK66" s="9"/>
      <c r="AL66" s="9"/>
      <c r="AN66" s="5"/>
      <c r="AO66" s="9"/>
      <c r="AP66" s="9"/>
      <c r="AQ66" s="9"/>
      <c r="AR66" s="9"/>
      <c r="AS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H66" s="9"/>
      <c r="BI66" s="9"/>
      <c r="BJ66" s="9"/>
      <c r="BK66" s="9"/>
      <c r="BL66" s="9"/>
      <c r="BM66" s="9"/>
      <c r="BN66" s="9"/>
      <c r="BO66" s="9"/>
      <c r="BP66" s="9"/>
    </row>
    <row r="67" spans="27:68" x14ac:dyDescent="0.25">
      <c r="AA67" s="5"/>
      <c r="AB67" s="9"/>
      <c r="AC67" s="9"/>
      <c r="AD67" s="9"/>
      <c r="AE67" s="9"/>
      <c r="AF67" s="9"/>
      <c r="AG67" s="5"/>
      <c r="AH67" s="9"/>
      <c r="AI67" s="9"/>
      <c r="AJ67" s="9"/>
      <c r="AK67" s="9"/>
      <c r="AL67" s="9"/>
      <c r="AN67" s="5"/>
      <c r="AO67" s="9"/>
      <c r="AP67" s="9"/>
      <c r="AQ67" s="9"/>
      <c r="AR67" s="9"/>
      <c r="AS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H67" s="9"/>
      <c r="BI67" s="9"/>
      <c r="BJ67" s="9"/>
      <c r="BK67" s="9"/>
      <c r="BL67" s="9"/>
      <c r="BM67" s="9"/>
      <c r="BN67" s="9"/>
      <c r="BO67" s="9"/>
      <c r="BP67" s="9"/>
    </row>
    <row r="68" spans="27:68" x14ac:dyDescent="0.25">
      <c r="AA68" s="5"/>
      <c r="AB68" s="9"/>
      <c r="AC68" s="9"/>
      <c r="AD68" s="9"/>
      <c r="AE68" s="9"/>
      <c r="AF68" s="9"/>
      <c r="AG68" s="5"/>
      <c r="AH68" s="9"/>
      <c r="AI68" s="9"/>
      <c r="AJ68" s="9"/>
      <c r="AK68" s="9"/>
      <c r="AL68" s="9"/>
      <c r="AN68" s="5"/>
      <c r="AO68" s="9"/>
      <c r="AP68" s="9"/>
      <c r="AQ68" s="9"/>
      <c r="AR68" s="9"/>
      <c r="AS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H68" s="9"/>
      <c r="BI68" s="9"/>
      <c r="BJ68" s="9"/>
      <c r="BK68" s="9"/>
      <c r="BL68" s="9"/>
      <c r="BM68" s="9"/>
      <c r="BN68" s="9"/>
      <c r="BO68" s="9"/>
      <c r="BP68" s="9"/>
    </row>
    <row r="69" spans="27:68" x14ac:dyDescent="0.25">
      <c r="AA69" s="5"/>
      <c r="AB69" s="9"/>
      <c r="AC69" s="9"/>
      <c r="AD69" s="9"/>
      <c r="AE69" s="9"/>
      <c r="AF69" s="9"/>
      <c r="AG69" s="5"/>
      <c r="AH69" s="9"/>
      <c r="AI69" s="9"/>
      <c r="AJ69" s="9"/>
      <c r="AK69" s="9"/>
      <c r="AL69" s="9"/>
      <c r="AN69" s="5"/>
      <c r="AO69" s="9"/>
      <c r="AP69" s="9"/>
      <c r="AQ69" s="9"/>
      <c r="AR69" s="9"/>
      <c r="AS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H69" s="9"/>
      <c r="BI69" s="9"/>
      <c r="BJ69" s="9"/>
      <c r="BK69" s="9"/>
      <c r="BL69" s="9"/>
      <c r="BM69" s="9"/>
      <c r="BN69" s="9"/>
      <c r="BO69" s="9"/>
      <c r="BP69" s="9"/>
    </row>
    <row r="70" spans="27:68" x14ac:dyDescent="0.25">
      <c r="AA70" s="5"/>
      <c r="AB70" s="9"/>
      <c r="AC70" s="9"/>
      <c r="AD70" s="9"/>
      <c r="AE70" s="9"/>
      <c r="AF70" s="9"/>
      <c r="AG70" s="5"/>
      <c r="AH70" s="9"/>
      <c r="AI70" s="9"/>
      <c r="AJ70" s="9"/>
      <c r="AK70" s="9"/>
      <c r="AL70" s="9"/>
      <c r="AN70" s="5"/>
      <c r="AO70" s="9"/>
      <c r="AP70" s="9"/>
      <c r="AQ70" s="9"/>
      <c r="AR70" s="9"/>
      <c r="AS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H70" s="9"/>
      <c r="BI70" s="9"/>
      <c r="BJ70" s="9"/>
      <c r="BK70" s="9"/>
      <c r="BL70" s="9"/>
      <c r="BM70" s="9"/>
      <c r="BN70" s="9"/>
      <c r="BO70" s="9"/>
      <c r="BP70" s="9"/>
    </row>
    <row r="71" spans="27:68" x14ac:dyDescent="0.25">
      <c r="AA71" s="5"/>
      <c r="AB71" s="9"/>
      <c r="AC71" s="9"/>
      <c r="AD71" s="9"/>
      <c r="AE71" s="9"/>
      <c r="AF71" s="9"/>
      <c r="AG71" s="5"/>
      <c r="AH71" s="9"/>
      <c r="AI71" s="9"/>
      <c r="AJ71" s="9"/>
      <c r="AK71" s="9"/>
      <c r="AL71" s="9"/>
      <c r="AN71" s="5"/>
      <c r="AO71" s="9"/>
      <c r="AP71" s="9"/>
      <c r="AQ71" s="9"/>
      <c r="AR71" s="9"/>
      <c r="AS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H71" s="9"/>
      <c r="BI71" s="9"/>
      <c r="BJ71" s="9"/>
      <c r="BK71" s="9"/>
      <c r="BL71" s="9"/>
      <c r="BM71" s="9"/>
      <c r="BN71" s="9"/>
      <c r="BO71" s="9"/>
      <c r="BP71" s="9"/>
    </row>
    <row r="72" spans="27:68" x14ac:dyDescent="0.25">
      <c r="AA72" s="5"/>
      <c r="AB72" s="9"/>
      <c r="AC72" s="9"/>
      <c r="AD72" s="9"/>
      <c r="AE72" s="9"/>
      <c r="AF72" s="9"/>
      <c r="AG72" s="5"/>
      <c r="AH72" s="9"/>
      <c r="AI72" s="9"/>
      <c r="AJ72" s="9"/>
      <c r="AK72" s="9"/>
      <c r="AL72" s="9"/>
      <c r="AN72" s="5"/>
      <c r="AO72" s="9"/>
      <c r="AP72" s="9"/>
      <c r="AQ72" s="9"/>
      <c r="AR72" s="9"/>
      <c r="AS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H72" s="9"/>
      <c r="BI72" s="9"/>
      <c r="BJ72" s="9"/>
      <c r="BK72" s="9"/>
      <c r="BL72" s="9"/>
      <c r="BM72" s="9"/>
      <c r="BN72" s="9"/>
      <c r="BO72" s="9"/>
      <c r="BP72" s="9"/>
    </row>
    <row r="73" spans="27:68" x14ac:dyDescent="0.25">
      <c r="AA73" s="5"/>
      <c r="AB73" s="9"/>
      <c r="AC73" s="9"/>
      <c r="AD73" s="9"/>
      <c r="AE73" s="9"/>
      <c r="AF73" s="9"/>
      <c r="AG73" s="5"/>
      <c r="AH73" s="9"/>
      <c r="AI73" s="9"/>
      <c r="AJ73" s="9"/>
      <c r="AK73" s="9"/>
      <c r="AL73" s="9"/>
      <c r="AN73" s="5"/>
      <c r="AO73" s="9"/>
      <c r="AP73" s="9"/>
      <c r="AQ73" s="9"/>
      <c r="AR73" s="9"/>
      <c r="AS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H73" s="9"/>
      <c r="BI73" s="9"/>
      <c r="BJ73" s="9"/>
      <c r="BK73" s="9"/>
      <c r="BL73" s="9"/>
      <c r="BM73" s="9"/>
      <c r="BN73" s="9"/>
      <c r="BO73" s="9"/>
      <c r="BP73" s="9"/>
    </row>
    <row r="74" spans="27:68" x14ac:dyDescent="0.25">
      <c r="AA74" s="5"/>
      <c r="AB74" s="9"/>
      <c r="AC74" s="9"/>
      <c r="AD74" s="9"/>
      <c r="AE74" s="9"/>
      <c r="AF74" s="9"/>
      <c r="AG74" s="5"/>
      <c r="AH74" s="9"/>
      <c r="AI74" s="9"/>
      <c r="AJ74" s="9"/>
      <c r="AK74" s="9"/>
      <c r="AL74" s="9"/>
      <c r="AN74" s="5"/>
      <c r="AO74" s="9"/>
      <c r="AP74" s="9"/>
      <c r="AQ74" s="9"/>
      <c r="AR74" s="9"/>
      <c r="AS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H74" s="9"/>
      <c r="BI74" s="9"/>
      <c r="BJ74" s="9"/>
      <c r="BK74" s="9"/>
      <c r="BL74" s="9"/>
      <c r="BM74" s="9"/>
      <c r="BN74" s="9"/>
      <c r="BO74" s="9"/>
      <c r="BP74" s="9"/>
    </row>
    <row r="75" spans="27:68" x14ac:dyDescent="0.25">
      <c r="AA75" s="5"/>
      <c r="AB75" s="9"/>
      <c r="AC75" s="9"/>
      <c r="AD75" s="9"/>
      <c r="AE75" s="9"/>
      <c r="AF75" s="9"/>
      <c r="AG75" s="5"/>
      <c r="AH75" s="9"/>
      <c r="AI75" s="9"/>
      <c r="AJ75" s="9"/>
      <c r="AK75" s="9"/>
      <c r="AL75" s="9"/>
      <c r="AN75" s="5"/>
      <c r="AO75" s="9"/>
      <c r="AP75" s="9"/>
      <c r="AQ75" s="9"/>
      <c r="AR75" s="9"/>
      <c r="AS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H75" s="9"/>
      <c r="BI75" s="9"/>
      <c r="BJ75" s="9"/>
      <c r="BK75" s="9"/>
      <c r="BL75" s="9"/>
      <c r="BM75" s="9"/>
      <c r="BN75" s="9"/>
      <c r="BO75" s="9"/>
      <c r="BP75" s="9"/>
    </row>
    <row r="76" spans="27:68" x14ac:dyDescent="0.25">
      <c r="AA76" s="5"/>
      <c r="AB76" s="9"/>
      <c r="AC76" s="9"/>
      <c r="AD76" s="9"/>
      <c r="AE76" s="9"/>
      <c r="AF76" s="9"/>
      <c r="AG76" s="5"/>
      <c r="AH76" s="9"/>
      <c r="AI76" s="9"/>
      <c r="AJ76" s="9"/>
      <c r="AK76" s="9"/>
      <c r="AL76" s="9"/>
      <c r="AN76" s="5"/>
      <c r="AO76" s="9"/>
      <c r="AP76" s="9"/>
      <c r="AQ76" s="9"/>
      <c r="AR76" s="9"/>
      <c r="AS76" s="9"/>
      <c r="AU76" s="9"/>
      <c r="AV76" s="9"/>
      <c r="AW76" s="9"/>
      <c r="AX76" s="9"/>
      <c r="AY76" s="9"/>
      <c r="BH76" s="9"/>
      <c r="BI76" s="9"/>
      <c r="BJ76" s="9"/>
      <c r="BK76" s="9"/>
    </row>
  </sheetData>
  <mergeCells count="20">
    <mergeCell ref="D3:N3"/>
    <mergeCell ref="P3:Z3"/>
    <mergeCell ref="AB3:AL3"/>
    <mergeCell ref="AN3:AX3"/>
    <mergeCell ref="AZ3:BJ3"/>
    <mergeCell ref="D2:N2"/>
    <mergeCell ref="P2:Z2"/>
    <mergeCell ref="AB2:AL2"/>
    <mergeCell ref="AN2:AX2"/>
    <mergeCell ref="AZ2:BJ2"/>
    <mergeCell ref="AN4:AR4"/>
    <mergeCell ref="AT4:AX4"/>
    <mergeCell ref="AZ4:BD4"/>
    <mergeCell ref="BF4:BJ4"/>
    <mergeCell ref="D4:H4"/>
    <mergeCell ref="J4:N4"/>
    <mergeCell ref="P4:T4"/>
    <mergeCell ref="V4:Z4"/>
    <mergeCell ref="AB4:AF4"/>
    <mergeCell ref="AH4:AL4"/>
  </mergeCells>
  <conditionalFormatting sqref="D7:D3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:E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:F3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G3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:H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:K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L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P38">
    <cfRule type="colorScale" priority="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:Q38"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:R38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:S38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:T38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38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:W38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:X38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38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Z38"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B3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:AC3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:AD38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:AE38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:AF38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H38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I38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:AJ38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:AK38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:AL38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7:AN3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7:AO3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7:AP3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Q7:AQ3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R7:AR3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7:AT3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7:AU3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7:AV3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7:AW3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7:AX3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7:AZ3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A7:BA3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B7:BB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C7:BC3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D7:BD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7:BF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:BG3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7:BH3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7:BI3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7:BJ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5E80-0590-4BED-9812-66AEFA25D956}">
  <dimension ref="C2:BP76"/>
  <sheetViews>
    <sheetView topLeftCell="A33" zoomScale="90" zoomScaleNormal="90" workbookViewId="0">
      <selection activeCell="A41" sqref="A41:XFD75"/>
    </sheetView>
  </sheetViews>
  <sheetFormatPr defaultRowHeight="15" x14ac:dyDescent="0.25"/>
  <cols>
    <col min="3" max="3" width="27.140625" customWidth="1"/>
    <col min="4" max="208" width="9.7109375" customWidth="1"/>
  </cols>
  <sheetData>
    <row r="2" spans="3:62" ht="18.75" x14ac:dyDescent="0.3">
      <c r="D2" s="12" t="s">
        <v>36</v>
      </c>
      <c r="E2" s="12"/>
      <c r="F2" s="12"/>
      <c r="G2" s="12"/>
      <c r="H2" s="12"/>
      <c r="I2" s="12"/>
      <c r="J2" s="12"/>
      <c r="K2" s="12"/>
      <c r="L2" s="12"/>
      <c r="M2" s="12"/>
      <c r="N2" s="12"/>
      <c r="P2" s="12" t="s">
        <v>36</v>
      </c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36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N2" s="12" t="s">
        <v>36</v>
      </c>
      <c r="AO2" s="12"/>
      <c r="AP2" s="12"/>
      <c r="AQ2" s="12"/>
      <c r="AR2" s="12"/>
      <c r="AS2" s="12"/>
      <c r="AT2" s="12"/>
      <c r="AU2" s="12"/>
      <c r="AV2" s="12"/>
      <c r="AW2" s="12"/>
      <c r="AX2" s="12"/>
      <c r="AZ2" s="12" t="s">
        <v>36</v>
      </c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3:62" ht="21" customHeight="1" x14ac:dyDescent="0.25">
      <c r="D3" s="13" t="s">
        <v>43</v>
      </c>
      <c r="E3" s="13"/>
      <c r="F3" s="13"/>
      <c r="G3" s="13"/>
      <c r="H3" s="13"/>
      <c r="I3" s="13"/>
      <c r="J3" s="13"/>
      <c r="K3" s="13"/>
      <c r="L3" s="13"/>
      <c r="M3" s="13"/>
      <c r="N3" s="13"/>
      <c r="P3" s="13" t="s">
        <v>41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B3" s="13" t="s">
        <v>42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N3" s="13" t="s">
        <v>44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Z3" s="13" t="s">
        <v>45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3:62" x14ac:dyDescent="0.25">
      <c r="D4" s="14" t="s">
        <v>39</v>
      </c>
      <c r="E4" s="14"/>
      <c r="F4" s="14"/>
      <c r="G4" s="14"/>
      <c r="H4" s="14"/>
      <c r="J4" s="14" t="s">
        <v>40</v>
      </c>
      <c r="K4" s="14"/>
      <c r="L4" s="14"/>
      <c r="M4" s="14"/>
      <c r="N4" s="14"/>
      <c r="P4" s="14" t="s">
        <v>39</v>
      </c>
      <c r="Q4" s="14"/>
      <c r="R4" s="14"/>
      <c r="S4" s="14"/>
      <c r="T4" s="14"/>
      <c r="V4" s="15" t="s">
        <v>40</v>
      </c>
      <c r="W4" s="15"/>
      <c r="X4" s="15"/>
      <c r="Y4" s="15"/>
      <c r="Z4" s="15"/>
      <c r="AB4" s="15" t="s">
        <v>39</v>
      </c>
      <c r="AC4" s="15"/>
      <c r="AD4" s="15"/>
      <c r="AE4" s="15"/>
      <c r="AF4" s="15"/>
      <c r="AH4" s="15" t="s">
        <v>40</v>
      </c>
      <c r="AI4" s="15"/>
      <c r="AJ4" s="15"/>
      <c r="AK4" s="15"/>
      <c r="AL4" s="15"/>
      <c r="AN4" s="14" t="s">
        <v>39</v>
      </c>
      <c r="AO4" s="14"/>
      <c r="AP4" s="14"/>
      <c r="AQ4" s="14"/>
      <c r="AR4" s="14"/>
      <c r="AT4" s="15" t="s">
        <v>40</v>
      </c>
      <c r="AU4" s="15"/>
      <c r="AV4" s="15"/>
      <c r="AW4" s="15"/>
      <c r="AX4" s="15"/>
      <c r="AZ4" s="15" t="s">
        <v>39</v>
      </c>
      <c r="BA4" s="15"/>
      <c r="BB4" s="15"/>
      <c r="BC4" s="15"/>
      <c r="BD4" s="15"/>
      <c r="BF4" s="15" t="s">
        <v>40</v>
      </c>
      <c r="BG4" s="15"/>
      <c r="BH4" s="15"/>
      <c r="BI4" s="15"/>
      <c r="BJ4" s="15"/>
    </row>
    <row r="5" spans="3:62" x14ac:dyDescent="0.25">
      <c r="D5" s="2">
        <v>2016</v>
      </c>
      <c r="E5" s="2">
        <v>2018</v>
      </c>
      <c r="F5" s="2">
        <v>2020</v>
      </c>
      <c r="G5" s="2">
        <v>2022</v>
      </c>
      <c r="H5" s="2">
        <v>2024</v>
      </c>
      <c r="J5" s="2">
        <v>2016</v>
      </c>
      <c r="K5" s="2">
        <v>2018</v>
      </c>
      <c r="L5" s="2">
        <v>2020</v>
      </c>
      <c r="M5" s="2">
        <v>2022</v>
      </c>
      <c r="N5" s="2">
        <v>2024</v>
      </c>
      <c r="P5" s="2">
        <v>2016</v>
      </c>
      <c r="Q5" s="2">
        <v>2018</v>
      </c>
      <c r="R5" s="2">
        <v>2020</v>
      </c>
      <c r="S5" s="2">
        <v>2022</v>
      </c>
      <c r="T5" s="2">
        <v>2024</v>
      </c>
      <c r="V5" s="1">
        <v>2016</v>
      </c>
      <c r="W5" s="1">
        <v>2018</v>
      </c>
      <c r="X5" s="1">
        <v>2020</v>
      </c>
      <c r="Y5" s="1">
        <v>2022</v>
      </c>
      <c r="Z5" s="1">
        <v>2024</v>
      </c>
      <c r="AB5" s="1">
        <v>2016</v>
      </c>
      <c r="AC5" s="1">
        <v>2018</v>
      </c>
      <c r="AD5" s="1">
        <v>2020</v>
      </c>
      <c r="AE5" s="1">
        <v>2022</v>
      </c>
      <c r="AF5" s="1">
        <v>2024</v>
      </c>
      <c r="AH5" s="1">
        <v>2016</v>
      </c>
      <c r="AI5" s="1">
        <v>2018</v>
      </c>
      <c r="AJ5" s="1">
        <v>2020</v>
      </c>
      <c r="AK5" s="1">
        <v>2022</v>
      </c>
      <c r="AL5" s="1">
        <v>2024</v>
      </c>
      <c r="AN5" s="2">
        <v>2016</v>
      </c>
      <c r="AO5" s="2">
        <v>2018</v>
      </c>
      <c r="AP5" s="2">
        <v>2020</v>
      </c>
      <c r="AQ5" s="2">
        <v>2022</v>
      </c>
      <c r="AR5" s="2">
        <v>2024</v>
      </c>
      <c r="AT5" s="1">
        <v>2016</v>
      </c>
      <c r="AU5" s="1">
        <v>2018</v>
      </c>
      <c r="AV5" s="1">
        <v>2020</v>
      </c>
      <c r="AW5" s="1">
        <v>2022</v>
      </c>
      <c r="AX5" s="1">
        <v>2024</v>
      </c>
      <c r="AZ5" s="1">
        <v>2016</v>
      </c>
      <c r="BA5" s="1">
        <v>2018</v>
      </c>
      <c r="BB5" s="1">
        <v>2020</v>
      </c>
      <c r="BC5" s="1">
        <v>2022</v>
      </c>
      <c r="BD5" s="1">
        <v>2024</v>
      </c>
      <c r="BF5" s="1">
        <v>2016</v>
      </c>
      <c r="BG5" s="1">
        <v>2018</v>
      </c>
      <c r="BH5" s="1">
        <v>2020</v>
      </c>
      <c r="BI5" s="1">
        <v>2022</v>
      </c>
      <c r="BJ5" s="1">
        <v>2024</v>
      </c>
    </row>
    <row r="6" spans="3:62" x14ac:dyDescent="0.25">
      <c r="C6" s="3" t="s">
        <v>0</v>
      </c>
      <c r="D6" s="6">
        <f>SUMIFS(EntPop!$K:$K,EntPop!$S:$S,D$5)/1000</f>
        <v>2883.9119999999998</v>
      </c>
      <c r="E6" s="6">
        <f>SUMIFS(EntPop!$K:$K,EntPop!$S:$S,E$5)/1000</f>
        <v>2922.7919999999999</v>
      </c>
      <c r="F6" s="6">
        <f>SUMIFS(EntPop!$K:$K,EntPop!$S:$S,F$5)/1000</f>
        <v>2371.3150000000001</v>
      </c>
      <c r="G6" s="6">
        <f>SUMIFS(EntPop!$K:$K,EntPop!$S:$S,G$5)/1000</f>
        <v>3077.9549999999999</v>
      </c>
      <c r="H6" s="6">
        <f>SUMIFS(EntPop!$K:$K,EntPop!$S:$S,H$5)/1000</f>
        <v>3339.0169999999998</v>
      </c>
      <c r="I6" s="4"/>
      <c r="J6" s="7"/>
      <c r="K6" s="7"/>
      <c r="L6" s="7"/>
      <c r="M6" s="7"/>
      <c r="N6" s="7"/>
      <c r="O6" s="4"/>
      <c r="P6" s="6">
        <f>SUMIFS(RuralPop!$K:$K,RuralPop!$S:$S,P$5)/1000</f>
        <v>1181.421</v>
      </c>
      <c r="Q6" s="6">
        <f>SUMIFS(RuralPop!$K:$K,RuralPop!$S:$S,Q$5)/1000</f>
        <v>1115.3530000000001</v>
      </c>
      <c r="R6" s="6">
        <f>SUMIFS(RuralPop!$K:$K,RuralPop!$S:$S,R$5)/1000</f>
        <v>1054.51</v>
      </c>
      <c r="S6" s="6">
        <f>SUMIFS(RuralPop!$K:$K,RuralPop!$S:$S,S$5)/1000</f>
        <v>1420.7719999999999</v>
      </c>
      <c r="T6" s="6">
        <f>SUMIFS(RuralPop!$K:$K,RuralPop!$S:$S,T$5)/1000</f>
        <v>1287.0899999999999</v>
      </c>
      <c r="U6" s="4"/>
      <c r="V6" s="7"/>
      <c r="W6" s="7"/>
      <c r="X6" s="7"/>
      <c r="Y6" s="7"/>
      <c r="Z6" s="7"/>
      <c r="AB6" s="6">
        <f>SUMIFS(UrbanPop!$K:$K,UrbanPop!$S:$S,AB$5)/1000</f>
        <v>1702.491</v>
      </c>
      <c r="AC6" s="6">
        <f>SUMIFS(UrbanPop!$K:$K,UrbanPop!$S:$S,AC$5)/1000</f>
        <v>1807.4390000000001</v>
      </c>
      <c r="AD6" s="6">
        <f>SUMIFS(UrbanPop!$K:$K,UrbanPop!$S:$S,AD$5)/1000</f>
        <v>1316.8050000000001</v>
      </c>
      <c r="AE6" s="6">
        <f>SUMIFS(UrbanPop!$K:$K,UrbanPop!$S:$S,AE$5)/1000</f>
        <v>1657.183</v>
      </c>
      <c r="AF6" s="6">
        <f>SUMIFS(UrbanPop!$K:$K,UrbanPop!$S:$S,AF$5)/1000</f>
        <v>2051.9270000000001</v>
      </c>
      <c r="AG6" s="4"/>
      <c r="AH6" s="7"/>
      <c r="AI6" s="7"/>
      <c r="AJ6" s="7"/>
      <c r="AK6" s="7"/>
      <c r="AL6" s="7"/>
      <c r="AN6" s="6">
        <f>SUMIFS(SexoPop!$L:$L,SexoPop!$T:$T,AN$5,SexoPop!$B:$B,2)/1000</f>
        <v>1405.5530000000001</v>
      </c>
      <c r="AO6" s="6">
        <f>SUMIFS(SexoPop!$L:$L,SexoPop!$T:$T,AO$5,SexoPop!$B:$B,2)/1000</f>
        <v>1408.5809999999999</v>
      </c>
      <c r="AP6" s="6">
        <f>SUMIFS(SexoPop!$L:$L,SexoPop!$T:$T,AP$5,SexoPop!$B:$B,2)/1000</f>
        <v>1150.8019999999999</v>
      </c>
      <c r="AQ6" s="6">
        <f>SUMIFS(SexoPop!$L:$L,SexoPop!$T:$T,AQ$5,SexoPop!$B:$B,2)/1000</f>
        <v>1492.204</v>
      </c>
      <c r="AR6" s="6">
        <f>SUMIFS(SexoPop!$L:$L,SexoPop!$T:$T,AR$5,SexoPop!$B:$B,2)/1000</f>
        <v>1680.0889999999999</v>
      </c>
      <c r="AS6" s="4"/>
      <c r="AT6" s="7"/>
      <c r="AU6" s="7"/>
      <c r="AV6" s="7"/>
      <c r="AW6" s="7"/>
      <c r="AX6" s="7"/>
      <c r="AZ6" s="6">
        <f>SUMIFS(SexoPop!$L:$L,SexoPop!$T:$T,AZ$5,SexoPop!$B:$B,1)/1000</f>
        <v>1478.3589999999999</v>
      </c>
      <c r="BA6" s="6">
        <f>SUMIFS(SexoPop!$L:$L,SexoPop!$T:$T,BA$5,SexoPop!$B:$B,1)/1000</f>
        <v>1514.211</v>
      </c>
      <c r="BB6" s="6">
        <f>SUMIFS(SexoPop!$L:$L,SexoPop!$T:$T,BB$5,SexoPop!$B:$B,1)/1000</f>
        <v>1220.5129999999999</v>
      </c>
      <c r="BC6" s="6">
        <f>SUMIFS(SexoPop!$L:$L,SexoPop!$T:$T,BC$5,SexoPop!$B:$B,1)/1000</f>
        <v>1585.751</v>
      </c>
      <c r="BD6" s="6">
        <f>SUMIFS(SexoPop!$L:$L,SexoPop!$T:$T,BD$5,SexoPop!$B:$B,1)/1000</f>
        <v>1658.9280000000001</v>
      </c>
      <c r="BE6" s="4"/>
      <c r="BF6" s="7"/>
      <c r="BG6" s="7"/>
      <c r="BH6" s="7"/>
      <c r="BI6" s="7"/>
      <c r="BJ6" s="7"/>
    </row>
    <row r="7" spans="3:62" x14ac:dyDescent="0.25">
      <c r="C7" s="5" t="s">
        <v>1</v>
      </c>
      <c r="D7" s="6">
        <f>SUMIFS(EntPop!$K:$K,EntPop!$S:$S,D$5,EntPop!$A:$A,$C7)/1000</f>
        <v>23.390999999999998</v>
      </c>
      <c r="E7" s="6">
        <f>SUMIFS(EntPop!$K:$K,EntPop!$S:$S,E$5,EntPop!$A:$A,$C7)/1000</f>
        <v>23.443000000000001</v>
      </c>
      <c r="F7" s="6">
        <f>SUMIFS(EntPop!$K:$K,EntPop!$S:$S,F$5,EntPop!$A:$A,$C7)/1000</f>
        <v>18.202000000000002</v>
      </c>
      <c r="G7" s="6">
        <f>SUMIFS(EntPop!$K:$K,EntPop!$S:$S,G$5,EntPop!$A:$A,$C7)/1000</f>
        <v>39.210999999999999</v>
      </c>
      <c r="H7" s="6">
        <f>SUMIFS(EntPop!$K:$K,EntPop!$S:$S,H$5,EntPop!$A:$A,$C7)/1000</f>
        <v>20.83</v>
      </c>
      <c r="I7" s="5"/>
      <c r="J7" s="7">
        <f>SUMIFS(EntPorc!$K:$K,EntPorc!$P:$P,V$5,EntPorc!$A:$A,$C7)*100</f>
        <v>2.4986246600747108</v>
      </c>
      <c r="K7" s="7">
        <f>SUMIFS(EntPorc!$K:$K,EntPorc!$P:$P,W$5,EntPorc!$A:$A,$C7)*100</f>
        <v>2.3142494261264801</v>
      </c>
      <c r="L7" s="7">
        <f>SUMIFS(EntPorc!$K:$K,EntPorc!$P:$P,X$5,EntPorc!$A:$A,$C7)*100</f>
        <v>1.7525447532534599</v>
      </c>
      <c r="M7" s="7">
        <f>SUMIFS(EntPorc!$K:$K,EntPorc!$P:$P,Y$5,EntPorc!$A:$A,$C7)*100</f>
        <v>3.4644048660993576</v>
      </c>
      <c r="N7" s="7">
        <f>SUMIFS(EntPorc!$K:$K,EntPorc!$P:$P,Z$5,EntPorc!$A:$A,$C7)*100</f>
        <v>1.6783431172370911</v>
      </c>
      <c r="O7" s="5"/>
      <c r="P7" s="6">
        <f>SUMIFS(RuralPop!$K:$K,RuralPop!$S:$S,P$5,RuralPop!$A:$A,$C7)/1000</f>
        <v>12.194000000000001</v>
      </c>
      <c r="Q7" s="6">
        <f>SUMIFS(RuralPop!$K:$K,RuralPop!$S:$S,Q$5,RuralPop!$A:$A,$C7)/1000</f>
        <v>14.94</v>
      </c>
      <c r="R7" s="6">
        <f>SUMIFS(RuralPop!$K:$K,RuralPop!$S:$S,R$5,RuralPop!$A:$A,$C7)/1000</f>
        <v>6.6829999999999998</v>
      </c>
      <c r="S7" s="6">
        <f>SUMIFS(RuralPop!$K:$K,RuralPop!$S:$S,S$5,RuralPop!$A:$A,$C7)/1000</f>
        <v>15.699</v>
      </c>
      <c r="T7" s="6">
        <f>SUMIFS(RuralPop!$K:$K,RuralPop!$S:$S,T$5,RuralPop!$A:$A,$C7)/1000</f>
        <v>4.335</v>
      </c>
      <c r="U7" s="5"/>
      <c r="V7" s="7">
        <f>SUMIFS(RuralPorc!$K:$K,RuralPorc!$P:$P,V$5,RuralPorc!$A:$A,$C7)*100</f>
        <v>6.9498509168624878</v>
      </c>
      <c r="W7" s="7">
        <f>SUMIFS(RuralPorc!$K:$K,RuralPorc!$P:$P,W$5,RuralPorc!$A:$A,$C7)*100</f>
        <v>6.1339113861322403</v>
      </c>
      <c r="X7" s="7">
        <f>SUMIFS(RuralPorc!$K:$K,RuralPorc!$P:$P,X$5,RuralPorc!$A:$A,$C7)*100</f>
        <v>3.4404296427965164</v>
      </c>
      <c r="Y7" s="7">
        <f>SUMIFS(RuralPorc!$K:$K,RuralPorc!$P:$P,Y$5,RuralPorc!$A:$A,$C7)*100</f>
        <v>6.0846008360385895</v>
      </c>
      <c r="Z7" s="7">
        <f>SUMIFS(RuralPorc!$K:$K,RuralPorc!$P:$P,Z$5,RuralPorc!$A:$A,$C7)*100</f>
        <v>2.3457664996385574</v>
      </c>
      <c r="AA7" s="9"/>
      <c r="AB7" s="6">
        <f>SUMIFS(UrbanPop!$K:$K,UrbanPop!$S:$S,AB$5,UrbanPop!$A:$A,$C7)/1000</f>
        <v>11.196999999999999</v>
      </c>
      <c r="AC7" s="6">
        <f>SUMIFS(UrbanPop!$K:$K,UrbanPop!$S:$S,AC$5,UrbanPop!$A:$A,$C7)/1000</f>
        <v>8.5030000000000001</v>
      </c>
      <c r="AD7" s="6">
        <f>SUMIFS(UrbanPop!$K:$K,UrbanPop!$S:$S,AD$5,UrbanPop!$A:$A,$C7)/1000</f>
        <v>11.519</v>
      </c>
      <c r="AE7" s="6">
        <f>SUMIFS(UrbanPop!$K:$K,UrbanPop!$S:$S,AE$5,UrbanPop!$A:$A,$C7)/1000</f>
        <v>23.512</v>
      </c>
      <c r="AF7" s="6">
        <f>SUMIFS(UrbanPop!$K:$K,UrbanPop!$S:$S,AF$5,UrbanPop!$A:$A,$C7)/1000</f>
        <v>16.495000000000001</v>
      </c>
      <c r="AG7" s="5"/>
      <c r="AH7" s="7">
        <f>SUMIFS(UrbanPorc!$K:$K,UrbanPorc!$P:$P,AH$5,UrbanPorc!$A:$A,$C7)*100</f>
        <v>1.4719376340508461</v>
      </c>
      <c r="AI7" s="7">
        <f>SUMIFS(UrbanPorc!$K:$K,UrbanPorc!$P:$P,AI$5,UrbanPorc!$A:$A,$C7)*100</f>
        <v>1.105116680264473</v>
      </c>
      <c r="AJ7" s="7">
        <f>SUMIFS(UrbanPorc!$K:$K,UrbanPorc!$P:$P,AJ$5,UrbanPorc!$A:$A,$C7)*100</f>
        <v>1.3642366044223309</v>
      </c>
      <c r="AK7" s="7">
        <f>SUMIFS(UrbanPorc!$K:$K,UrbanPorc!$P:$P,AK$5,UrbanPorc!$A:$A,$C7)*100</f>
        <v>2.6907358318567276</v>
      </c>
      <c r="AL7" s="7">
        <f>SUMIFS(UrbanPorc!$K:$K,UrbanPorc!$P:$P,AL$5,UrbanPorc!$A:$A,$C7)*100</f>
        <v>1.5615769661962986</v>
      </c>
      <c r="AN7" s="6">
        <f>SUMIFS(SexoPop!$L:$L,SexoPop!$T:$T,AN$5,SexoPop!$A:$A,$C7,SexoPop!$B:$B,2)/1000</f>
        <v>10.954000000000001</v>
      </c>
      <c r="AO7" s="6">
        <f>SUMIFS(SexoPop!$L:$L,SexoPop!$T:$T,AO$5,SexoPop!$A:$A,$C7,SexoPop!$B:$B,2)/1000</f>
        <v>12.645</v>
      </c>
      <c r="AP7" s="6">
        <f>SUMIFS(SexoPop!$L:$L,SexoPop!$T:$T,AP$5,SexoPop!$A:$A,$C7,SexoPop!$B:$B,2)/1000</f>
        <v>9.68</v>
      </c>
      <c r="AQ7" s="6">
        <f>SUMIFS(SexoPop!$L:$L,SexoPop!$T:$T,AQ$5,SexoPop!$A:$A,$C7,SexoPop!$B:$B,2)/1000</f>
        <v>18.263000000000002</v>
      </c>
      <c r="AR7" s="6">
        <f>SUMIFS(SexoPop!$L:$L,SexoPop!$T:$T,AR$5,SexoPop!$A:$A,$C7,SexoPop!$B:$B,2)/1000</f>
        <v>12.105</v>
      </c>
      <c r="AS7" s="5"/>
      <c r="AT7" s="7">
        <f>SUMIFS(SexoPorc!$L:$L,SexoPorc!$Q:$Q,AT$5,SexoPorc!$A:$A,$C7,SexoPorc!$B:$B,2)*100</f>
        <v>2.2957814857363701</v>
      </c>
      <c r="AU7" s="7">
        <f>SUMIFS(SexoPorc!$L:$L,SexoPorc!$Q:$Q,AU$5,SexoPorc!$A:$A,$C7,SexoPorc!$B:$B,2)*100</f>
        <v>2.4424588307738304</v>
      </c>
      <c r="AV7" s="7">
        <f>SUMIFS(SexoPorc!$L:$L,SexoPorc!$Q:$Q,AV$5,SexoPorc!$A:$A,$C7,SexoPorc!$B:$B,2)*100</f>
        <v>1.7971185967326164</v>
      </c>
      <c r="AW7" s="7">
        <f>SUMIFS(SexoPorc!$L:$L,SexoPorc!$Q:$Q,AW$5,SexoPorc!$A:$A,$C7,SexoPorc!$B:$B,2)*100</f>
        <v>3.100421279668808</v>
      </c>
      <c r="AX7" s="7">
        <f>SUMIFS(SexoPorc!$L:$L,SexoPorc!$Q:$Q,AX$5,SexoPorc!$A:$A,$C7,SexoPorc!$B:$B,2)*100</f>
        <v>1.8733430653810501</v>
      </c>
      <c r="AY7" s="9"/>
      <c r="AZ7" s="6">
        <f>SUMIFS(SexoPop!$L:$L,SexoPop!$T:$T,AZ$5,SexoPop!$A:$A,$C7,SexoPop!$B:$B,1)/1000</f>
        <v>12.436999999999999</v>
      </c>
      <c r="BA7" s="6">
        <f>SUMIFS(SexoPop!$L:$L,SexoPop!$T:$T,BA$5,SexoPop!$A:$A,$C7,SexoPop!$B:$B,1)/1000</f>
        <v>10.798</v>
      </c>
      <c r="BB7" s="6">
        <f>SUMIFS(SexoPop!$L:$L,SexoPop!$T:$T,BB$5,SexoPop!$A:$A,$C7,SexoPop!$B:$B,1)/1000</f>
        <v>8.5220000000000002</v>
      </c>
      <c r="BC7" s="6">
        <f>SUMIFS(SexoPop!$L:$L,SexoPop!$T:$T,BC$5,SexoPop!$A:$A,$C7,SexoPop!$B:$B,1)/1000</f>
        <v>20.948</v>
      </c>
      <c r="BD7" s="6">
        <f>SUMIFS(SexoPop!$L:$L,SexoPop!$T:$T,BD$5,SexoPop!$A:$A,$C7,SexoPop!$B:$B,1)/1000</f>
        <v>8.7249999999999996</v>
      </c>
      <c r="BE7" s="5"/>
      <c r="BF7" s="7">
        <f>SUMIFS(SexoPorc!$L:$L,SexoPorc!$Q:$Q,BF$5,SexoPorc!$A:$A,$C7,SexoPorc!$B:$B,1)*100</f>
        <v>2.7094738557934761</v>
      </c>
      <c r="BG7" s="7">
        <f>SUMIFS(SexoPorc!$L:$L,SexoPorc!$Q:$Q,BG$5,SexoPorc!$A:$A,$C7,SexoPorc!$B:$B,1)*100</f>
        <v>2.1802293136715889</v>
      </c>
      <c r="BH7" s="7">
        <f>SUMIFS(SexoPorc!$L:$L,SexoPorc!$Q:$Q,BH$5,SexoPorc!$A:$A,$C7,SexoPorc!$B:$B,1)*100</f>
        <v>1.7045227810740471</v>
      </c>
      <c r="BI7" s="7">
        <f>SUMIFS(SexoPorc!$L:$L,SexoPorc!$Q:$Q,BI$5,SexoPorc!$A:$A,$C7,SexoPorc!$B:$B,1)*100</f>
        <v>3.8594190031290054</v>
      </c>
      <c r="BJ7" s="7">
        <f>SUMIFS(SexoPorc!$L:$L,SexoPorc!$Q:$Q,BJ$5,SexoPorc!$A:$A,$C7,SexoPorc!$B:$B,1)*100</f>
        <v>1.4665491878986359</v>
      </c>
    </row>
    <row r="8" spans="3:62" x14ac:dyDescent="0.25">
      <c r="C8" s="5" t="s">
        <v>2</v>
      </c>
      <c r="D8" s="6">
        <f>SUMIFS(EntPop!$K:$K,EntPop!$S:$S,D$5,EntPop!$A:$A,$C8)/1000</f>
        <v>138.126</v>
      </c>
      <c r="E8" s="6">
        <f>SUMIFS(EntPop!$K:$K,EntPop!$S:$S,E$5,EntPop!$A:$A,$C8)/1000</f>
        <v>153.203</v>
      </c>
      <c r="F8" s="6">
        <f>SUMIFS(EntPop!$K:$K,EntPop!$S:$S,F$5,EntPop!$A:$A,$C8)/1000</f>
        <v>114.88200000000001</v>
      </c>
      <c r="G8" s="6">
        <f>SUMIFS(EntPop!$K:$K,EntPop!$S:$S,G$5,EntPop!$A:$A,$C8)/1000</f>
        <v>125.402</v>
      </c>
      <c r="H8" s="6">
        <f>SUMIFS(EntPop!$K:$K,EntPop!$S:$S,H$5,EntPop!$A:$A,$C8)/1000</f>
        <v>137.21299999999999</v>
      </c>
      <c r="I8" s="5"/>
      <c r="J8" s="7">
        <f>SUMIFS(EntPorc!$K:$K,EntPorc!$P:$P,V$5,EntPorc!$A:$A,$C8)*100</f>
        <v>4.922991618514061</v>
      </c>
      <c r="K8" s="7">
        <f>SUMIFS(EntPorc!$K:$K,EntPorc!$P:$P,W$5,EntPorc!$A:$A,$C8)*100</f>
        <v>5.3519148379564285</v>
      </c>
      <c r="L8" s="7">
        <f>SUMIFS(EntPorc!$K:$K,EntPorc!$P:$P,X$5,EntPorc!$A:$A,$C8)*100</f>
        <v>3.9183035492897034</v>
      </c>
      <c r="M8" s="7">
        <f>SUMIFS(EntPorc!$K:$K,EntPorc!$P:$P,Y$5,EntPorc!$A:$A,$C8)*100</f>
        <v>3.7874415516853333</v>
      </c>
      <c r="N8" s="7">
        <f>SUMIFS(EntPorc!$K:$K,EntPorc!$P:$P,Z$5,EntPorc!$A:$A,$C8)*100</f>
        <v>4.0247976779937744</v>
      </c>
      <c r="O8" s="5"/>
      <c r="P8" s="6">
        <f>SUMIFS(RuralPop!$K:$K,RuralPop!$S:$S,P$5,RuralPop!$A:$A,$C8)/1000</f>
        <v>31.791</v>
      </c>
      <c r="Q8" s="6">
        <f>SUMIFS(RuralPop!$K:$K,RuralPop!$S:$S,Q$5,RuralPop!$A:$A,$C8)/1000</f>
        <v>28.983000000000001</v>
      </c>
      <c r="R8" s="6">
        <f>SUMIFS(RuralPop!$K:$K,RuralPop!$S:$S,R$5,RuralPop!$A:$A,$C8)/1000</f>
        <v>24.332000000000001</v>
      </c>
      <c r="S8" s="6">
        <f>SUMIFS(RuralPop!$K:$K,RuralPop!$S:$S,S$5,RuralPop!$A:$A,$C8)/1000</f>
        <v>34.792000000000002</v>
      </c>
      <c r="T8" s="6">
        <f>SUMIFS(RuralPop!$K:$K,RuralPop!$S:$S,T$5,RuralPop!$A:$A,$C8)/1000</f>
        <v>19.405999999999999</v>
      </c>
      <c r="U8" s="5"/>
      <c r="V8" s="7">
        <f>SUMIFS(RuralPorc!$K:$K,RuralPorc!$P:$P,V$5,RuralPorc!$A:$A,$C8)*100</f>
        <v>15.051914751529694</v>
      </c>
      <c r="W8" s="7">
        <f>SUMIFS(RuralPorc!$K:$K,RuralPorc!$P:$P,W$5,RuralPorc!$A:$A,$C8)*100</f>
        <v>10.340804606676102</v>
      </c>
      <c r="X8" s="7">
        <f>SUMIFS(RuralPorc!$K:$K,RuralPorc!$P:$P,X$5,RuralPorc!$A:$A,$C8)*100</f>
        <v>10.270090401172638</v>
      </c>
      <c r="Y8" s="7">
        <f>SUMIFS(RuralPorc!$K:$K,RuralPorc!$P:$P,Y$5,RuralPorc!$A:$A,$C8)*100</f>
        <v>9.7734183073043823</v>
      </c>
      <c r="Z8" s="7">
        <f>SUMIFS(RuralPorc!$K:$K,RuralPorc!$P:$P,Z$5,RuralPorc!$A:$A,$C8)*100</f>
        <v>8.7050914764404297</v>
      </c>
      <c r="AA8" s="9"/>
      <c r="AB8" s="6">
        <f>SUMIFS(UrbanPop!$K:$K,UrbanPop!$S:$S,AB$5,UrbanPop!$A:$A,$C8)/1000</f>
        <v>106.33499999999999</v>
      </c>
      <c r="AC8" s="6">
        <f>SUMIFS(UrbanPop!$K:$K,UrbanPop!$S:$S,AC$5,UrbanPop!$A:$A,$C8)/1000</f>
        <v>124.22</v>
      </c>
      <c r="AD8" s="6">
        <f>SUMIFS(UrbanPop!$K:$K,UrbanPop!$S:$S,AD$5,UrbanPop!$A:$A,$C8)/1000</f>
        <v>90.55</v>
      </c>
      <c r="AE8" s="6">
        <f>SUMIFS(UrbanPop!$K:$K,UrbanPop!$S:$S,AE$5,UrbanPop!$A:$A,$C8)/1000</f>
        <v>90.61</v>
      </c>
      <c r="AF8" s="6">
        <f>SUMIFS(UrbanPop!$K:$K,UrbanPop!$S:$S,AF$5,UrbanPop!$A:$A,$C8)/1000</f>
        <v>117.807</v>
      </c>
      <c r="AG8" s="5"/>
      <c r="AH8" s="7">
        <f>SUMIFS(UrbanPorc!$K:$K,UrbanPorc!$P:$P,AH$5,UrbanPorc!$A:$A,$C8)*100</f>
        <v>4.0984395891427994</v>
      </c>
      <c r="AI8" s="7">
        <f>SUMIFS(UrbanPorc!$K:$K,UrbanPorc!$P:$P,AI$5,UrbanPorc!$A:$A,$C8)*100</f>
        <v>4.8104308545589447</v>
      </c>
      <c r="AJ8" s="7">
        <f>SUMIFS(UrbanPorc!$K:$K,UrbanPorc!$P:$P,AJ$5,UrbanPorc!$A:$A,$C8)*100</f>
        <v>3.3599119633436203</v>
      </c>
      <c r="AK8" s="7">
        <f>SUMIFS(UrbanPorc!$K:$K,UrbanPorc!$P:$P,AK$5,UrbanPorc!$A:$A,$C8)*100</f>
        <v>3.0663188546895981</v>
      </c>
      <c r="AL8" s="7">
        <f>SUMIFS(UrbanPorc!$K:$K,UrbanPorc!$P:$P,AL$5,UrbanPorc!$A:$A,$C8)*100</f>
        <v>3.6973405629396439</v>
      </c>
      <c r="AN8" s="6">
        <f>SUMIFS(SexoPop!$L:$L,SexoPop!$T:$T,AN$5,SexoPop!$A:$A,$C8,SexoPop!$B:$B,2)/1000</f>
        <v>61.723999999999997</v>
      </c>
      <c r="AO8" s="6">
        <f>SUMIFS(SexoPop!$L:$L,SexoPop!$T:$T,AO$5,SexoPop!$A:$A,$C8,SexoPop!$B:$B,2)/1000</f>
        <v>75.070999999999998</v>
      </c>
      <c r="AP8" s="6">
        <f>SUMIFS(SexoPop!$L:$L,SexoPop!$T:$T,AP$5,SexoPop!$A:$A,$C8,SexoPop!$B:$B,2)/1000</f>
        <v>50.701999999999998</v>
      </c>
      <c r="AQ8" s="6">
        <f>SUMIFS(SexoPop!$L:$L,SexoPop!$T:$T,AQ$5,SexoPop!$A:$A,$C8,SexoPop!$B:$B,2)/1000</f>
        <v>59.155000000000001</v>
      </c>
      <c r="AR8" s="6">
        <f>SUMIFS(SexoPop!$L:$L,SexoPop!$T:$T,AR$5,SexoPop!$A:$A,$C8,SexoPop!$B:$B,2)/1000</f>
        <v>68.849999999999994</v>
      </c>
      <c r="AS8" s="5"/>
      <c r="AT8" s="7">
        <f>SUMIFS(SexoPorc!$L:$L,SexoPorc!$Q:$Q,AT$5,SexoPorc!$A:$A,$C8,SexoPorc!$B:$B,2)*100</f>
        <v>4.4530313462018967</v>
      </c>
      <c r="AU8" s="7">
        <f>SUMIFS(SexoPorc!$L:$L,SexoPorc!$Q:$Q,AU$5,SexoPorc!$A:$A,$C8,SexoPorc!$B:$B,2)*100</f>
        <v>5.2818916738033295</v>
      </c>
      <c r="AV8" s="7">
        <f>SUMIFS(SexoPorc!$L:$L,SexoPorc!$Q:$Q,AV$5,SexoPorc!$A:$A,$C8,SexoPorc!$B:$B,2)*100</f>
        <v>3.494277223944664</v>
      </c>
      <c r="AW8" s="7">
        <f>SUMIFS(SexoPorc!$L:$L,SexoPorc!$Q:$Q,AW$5,SexoPorc!$A:$A,$C8,SexoPorc!$B:$B,2)*100</f>
        <v>3.5681109875440598</v>
      </c>
      <c r="AX8" s="7">
        <f>SUMIFS(SexoPorc!$L:$L,SexoPorc!$Q:$Q,AX$5,SexoPorc!$A:$A,$C8,SexoPorc!$B:$B,2)*100</f>
        <v>3.9324138313531876</v>
      </c>
      <c r="AY8" s="9"/>
      <c r="AZ8" s="6">
        <f>SUMIFS(SexoPop!$L:$L,SexoPop!$T:$T,AZ$5,SexoPop!$A:$A,$C8,SexoPop!$B:$B,1)/1000</f>
        <v>76.402000000000001</v>
      </c>
      <c r="BA8" s="6">
        <f>SUMIFS(SexoPop!$L:$L,SexoPop!$T:$T,BA$5,SexoPop!$A:$A,$C8,SexoPop!$B:$B,1)/1000</f>
        <v>78.132000000000005</v>
      </c>
      <c r="BB8" s="6">
        <f>SUMIFS(SexoPop!$L:$L,SexoPop!$T:$T,BB$5,SexoPop!$A:$A,$C8,SexoPop!$B:$B,1)/1000</f>
        <v>64.180000000000007</v>
      </c>
      <c r="BC8" s="6">
        <f>SUMIFS(SexoPop!$L:$L,SexoPop!$T:$T,BC$5,SexoPop!$A:$A,$C8,SexoPop!$B:$B,1)/1000</f>
        <v>66.247</v>
      </c>
      <c r="BD8" s="6">
        <f>SUMIFS(SexoPop!$L:$L,SexoPop!$T:$T,BD$5,SexoPop!$A:$A,$C8,SexoPop!$B:$B,1)/1000</f>
        <v>68.363</v>
      </c>
      <c r="BE8" s="5"/>
      <c r="BF8" s="7">
        <f>SUMIFS(SexoPorc!$L:$L,SexoPorc!$Q:$Q,BF$5,SexoPorc!$A:$A,$C8,SexoPorc!$B:$B,1)*100</f>
        <v>5.3818590939044952</v>
      </c>
      <c r="BG8" s="7">
        <f>SUMIFS(SexoPorc!$L:$L,SexoPorc!$Q:$Q,BG$5,SexoPorc!$A:$A,$C8,SexoPorc!$B:$B,1)*100</f>
        <v>5.420965701341629</v>
      </c>
      <c r="BH8" s="7">
        <f>SUMIFS(SexoPorc!$L:$L,SexoPorc!$Q:$Q,BH$5,SexoPorc!$A:$A,$C8,SexoPorc!$B:$B,1)*100</f>
        <v>4.3337602168321609</v>
      </c>
      <c r="BI8" s="7">
        <f>SUMIFS(SexoPorc!$L:$L,SexoPorc!$Q:$Q,BI$5,SexoPorc!$A:$A,$C8,SexoPorc!$B:$B,1)*100</f>
        <v>4.0074042975902557</v>
      </c>
      <c r="BJ8" s="7">
        <f>SUMIFS(SexoPorc!$L:$L,SexoPorc!$Q:$Q,BJ$5,SexoPorc!$A:$A,$C8,SexoPorc!$B:$B,1)*100</f>
        <v>4.1223332285881042</v>
      </c>
    </row>
    <row r="9" spans="3:62" x14ac:dyDescent="0.25">
      <c r="C9" s="5" t="s">
        <v>3</v>
      </c>
      <c r="D9" s="6">
        <f>SUMIFS(EntPop!$K:$K,EntPop!$S:$S,D$5,EntPop!$A:$A,$C9)/1000</f>
        <v>57.649000000000001</v>
      </c>
      <c r="E9" s="6">
        <f>SUMIFS(EntPop!$K:$K,EntPop!$S:$S,E$5,EntPop!$A:$A,$C9)/1000</f>
        <v>69.387</v>
      </c>
      <c r="F9" s="6">
        <f>SUMIFS(EntPop!$K:$K,EntPop!$S:$S,F$5,EntPop!$A:$A,$C9)/1000</f>
        <v>41.17</v>
      </c>
      <c r="G9" s="6">
        <f>SUMIFS(EntPop!$K:$K,EntPop!$S:$S,G$5,EntPop!$A:$A,$C9)/1000</f>
        <v>46.082999999999998</v>
      </c>
      <c r="H9" s="6">
        <f>SUMIFS(EntPop!$K:$K,EntPop!$S:$S,H$5,EntPop!$A:$A,$C9)/1000</f>
        <v>72.667000000000002</v>
      </c>
      <c r="I9" s="5"/>
      <c r="J9" s="7">
        <f>SUMIFS(EntPorc!$K:$K,EntPorc!$P:$P,V$5,EntPorc!$A:$A,$C9)*100</f>
        <v>10.351006686687469</v>
      </c>
      <c r="K9" s="7">
        <f>SUMIFS(EntPorc!$K:$K,EntPorc!$P:$P,W$5,EntPorc!$A:$A,$C9)*100</f>
        <v>11.195044964551926</v>
      </c>
      <c r="L9" s="7">
        <f>SUMIFS(EntPorc!$K:$K,EntPorc!$P:$P,X$5,EntPorc!$A:$A,$C9)*100</f>
        <v>7.0251300930976868</v>
      </c>
      <c r="M9" s="7">
        <f>SUMIFS(EntPorc!$K:$K,EntPorc!$P:$P,Y$5,EntPorc!$A:$A,$C9)*100</f>
        <v>6.3193187117576599</v>
      </c>
      <c r="N9" s="7">
        <f>SUMIFS(EntPorc!$K:$K,EntPorc!$P:$P,Z$5,EntPorc!$A:$A,$C9)*100</f>
        <v>9.2141933739185333</v>
      </c>
      <c r="O9" s="5"/>
      <c r="P9" s="6">
        <f>SUMIFS(RuralPop!$K:$K,RuralPop!$S:$S,P$5,RuralPop!$A:$A,$C9)/1000</f>
        <v>18.776</v>
      </c>
      <c r="Q9" s="6">
        <f>SUMIFS(RuralPop!$K:$K,RuralPop!$S:$S,Q$5,RuralPop!$A:$A,$C9)/1000</f>
        <v>16.913</v>
      </c>
      <c r="R9" s="6">
        <f>SUMIFS(RuralPop!$K:$K,RuralPop!$S:$S,R$5,RuralPop!$A:$A,$C9)/1000</f>
        <v>16.536999999999999</v>
      </c>
      <c r="S9" s="6">
        <f>SUMIFS(RuralPop!$K:$K,RuralPop!$S:$S,S$5,RuralPop!$A:$A,$C9)/1000</f>
        <v>14.06</v>
      </c>
      <c r="T9" s="6">
        <f>SUMIFS(RuralPop!$K:$K,RuralPop!$S:$S,T$5,RuralPop!$A:$A,$C9)/1000</f>
        <v>10.654</v>
      </c>
      <c r="U9" s="5"/>
      <c r="V9" s="7">
        <f>SUMIFS(RuralPorc!$K:$K,RuralPorc!$P:$P,V$5,RuralPorc!$A:$A,$C9)*100</f>
        <v>24.347104132175446</v>
      </c>
      <c r="W9" s="7">
        <f>SUMIFS(RuralPorc!$K:$K,RuralPorc!$P:$P,W$5,RuralPorc!$A:$A,$C9)*100</f>
        <v>18.97139698266983</v>
      </c>
      <c r="X9" s="7">
        <f>SUMIFS(RuralPorc!$K:$K,RuralPorc!$P:$P,X$5,RuralPorc!$A:$A,$C9)*100</f>
        <v>19.573193788528442</v>
      </c>
      <c r="Y9" s="7">
        <f>SUMIFS(RuralPorc!$K:$K,RuralPorc!$P:$P,Y$5,RuralPorc!$A:$A,$C9)*100</f>
        <v>13.061331212520599</v>
      </c>
      <c r="Z9" s="7">
        <f>SUMIFS(RuralPorc!$K:$K,RuralPorc!$P:$P,Z$5,RuralPorc!$A:$A,$C9)*100</f>
        <v>16.573072969913483</v>
      </c>
      <c r="AA9" s="9"/>
      <c r="AB9" s="6">
        <f>SUMIFS(UrbanPop!$K:$K,UrbanPop!$S:$S,AB$5,UrbanPop!$A:$A,$C9)/1000</f>
        <v>38.872999999999998</v>
      </c>
      <c r="AC9" s="6">
        <f>SUMIFS(UrbanPop!$K:$K,UrbanPop!$S:$S,AC$5,UrbanPop!$A:$A,$C9)/1000</f>
        <v>52.473999999999997</v>
      </c>
      <c r="AD9" s="6">
        <f>SUMIFS(UrbanPop!$K:$K,UrbanPop!$S:$S,AD$5,UrbanPop!$A:$A,$C9)/1000</f>
        <v>24.632999999999999</v>
      </c>
      <c r="AE9" s="6">
        <f>SUMIFS(UrbanPop!$K:$K,UrbanPop!$S:$S,AE$5,UrbanPop!$A:$A,$C9)/1000</f>
        <v>32.023000000000003</v>
      </c>
      <c r="AF9" s="6">
        <f>SUMIFS(UrbanPop!$K:$K,UrbanPop!$S:$S,AF$5,UrbanPop!$A:$A,$C9)/1000</f>
        <v>62.012999999999998</v>
      </c>
      <c r="AG9" s="5"/>
      <c r="AH9" s="7">
        <f>SUMIFS(UrbanPorc!$K:$K,UrbanPorc!$P:$P,AH$5,UrbanPorc!$A:$A,$C9)*100</f>
        <v>8.1015288829803467</v>
      </c>
      <c r="AI9" s="7">
        <f>SUMIFS(UrbanPorc!$K:$K,UrbanPorc!$P:$P,AI$5,UrbanPorc!$A:$A,$C9)*100</f>
        <v>9.8886087536811829</v>
      </c>
      <c r="AJ9" s="7">
        <f>SUMIFS(UrbanPorc!$K:$K,UrbanPorc!$P:$P,AJ$5,UrbanPorc!$A:$A,$C9)*100</f>
        <v>4.9113649874925613</v>
      </c>
      <c r="AK9" s="7">
        <f>SUMIFS(UrbanPorc!$K:$K,UrbanPorc!$P:$P,AK$5,UrbanPorc!$A:$A,$C9)*100</f>
        <v>5.1517549902200699</v>
      </c>
      <c r="AL9" s="7">
        <f>SUMIFS(UrbanPorc!$K:$K,UrbanPorc!$P:$P,AL$5,UrbanPorc!$A:$A,$C9)*100</f>
        <v>8.5611097514629364</v>
      </c>
      <c r="AN9" s="6">
        <f>SUMIFS(SexoPop!$L:$L,SexoPop!$T:$T,AN$5,SexoPop!$A:$A,$C9,SexoPop!$B:$B,2)/1000</f>
        <v>25.983000000000001</v>
      </c>
      <c r="AO9" s="6">
        <f>SUMIFS(SexoPop!$L:$L,SexoPop!$T:$T,AO$5,SexoPop!$A:$A,$C9,SexoPop!$B:$B,2)/1000</f>
        <v>32.204000000000001</v>
      </c>
      <c r="AP9" s="6">
        <f>SUMIFS(SexoPop!$L:$L,SexoPop!$T:$T,AP$5,SexoPop!$A:$A,$C9,SexoPop!$B:$B,2)/1000</f>
        <v>19.452000000000002</v>
      </c>
      <c r="AQ9" s="6">
        <f>SUMIFS(SexoPop!$L:$L,SexoPop!$T:$T,AQ$5,SexoPop!$A:$A,$C9,SexoPop!$B:$B,2)/1000</f>
        <v>20.782</v>
      </c>
      <c r="AR9" s="6">
        <f>SUMIFS(SexoPop!$L:$L,SexoPop!$T:$T,AR$5,SexoPop!$A:$A,$C9,SexoPop!$B:$B,2)/1000</f>
        <v>34.866</v>
      </c>
      <c r="AS9" s="5"/>
      <c r="AT9" s="7">
        <f>SUMIFS(SexoPorc!$L:$L,SexoPorc!$Q:$Q,AT$5,SexoPorc!$A:$A,$C9,SexoPorc!$B:$B,2)*100</f>
        <v>9.6048705279827118</v>
      </c>
      <c r="AU9" s="7">
        <f>SUMIFS(SexoPorc!$L:$L,SexoPorc!$Q:$Q,AU$5,SexoPorc!$A:$A,$C9,SexoPorc!$B:$B,2)*100</f>
        <v>10.802071541547775</v>
      </c>
      <c r="AV9" s="7">
        <f>SUMIFS(SexoPorc!$L:$L,SexoPorc!$Q:$Q,AV$5,SexoPorc!$A:$A,$C9,SexoPorc!$B:$B,2)*100</f>
        <v>6.6416509449481964</v>
      </c>
      <c r="AW9" s="7">
        <f>SUMIFS(SexoPorc!$L:$L,SexoPorc!$Q:$Q,AW$5,SexoPorc!$A:$A,$C9,SexoPorc!$B:$B,2)*100</f>
        <v>5.6877303868532181</v>
      </c>
      <c r="AX9" s="7">
        <f>SUMIFS(SexoPorc!$L:$L,SexoPorc!$Q:$Q,AX$5,SexoPorc!$A:$A,$C9,SexoPorc!$B:$B,2)*100</f>
        <v>8.8052123785018921</v>
      </c>
      <c r="AY9" s="9"/>
      <c r="AZ9" s="6">
        <f>SUMIFS(SexoPop!$L:$L,SexoPop!$T:$T,AZ$5,SexoPop!$A:$A,$C9,SexoPop!$B:$B,1)/1000</f>
        <v>31.666</v>
      </c>
      <c r="BA9" s="6">
        <f>SUMIFS(SexoPop!$L:$L,SexoPop!$T:$T,BA$5,SexoPop!$A:$A,$C9,SexoPop!$B:$B,1)/1000</f>
        <v>37.183</v>
      </c>
      <c r="BB9" s="6">
        <f>SUMIFS(SexoPop!$L:$L,SexoPop!$T:$T,BB$5,SexoPop!$A:$A,$C9,SexoPop!$B:$B,1)/1000</f>
        <v>21.718</v>
      </c>
      <c r="BC9" s="6">
        <f>SUMIFS(SexoPop!$L:$L,SexoPop!$T:$T,BC$5,SexoPop!$A:$A,$C9,SexoPop!$B:$B,1)/1000</f>
        <v>25.300999999999998</v>
      </c>
      <c r="BD9" s="6">
        <f>SUMIFS(SexoPop!$L:$L,SexoPop!$T:$T,BD$5,SexoPop!$A:$A,$C9,SexoPop!$B:$B,1)/1000</f>
        <v>37.801000000000002</v>
      </c>
      <c r="BE9" s="5"/>
      <c r="BF9" s="7">
        <f>SUMIFS(SexoPorc!$L:$L,SexoPorc!$Q:$Q,BF$5,SexoPorc!$A:$A,$C9,SexoPorc!$B:$B,1)*100</f>
        <v>11.055714637041092</v>
      </c>
      <c r="BG9" s="7">
        <f>SUMIFS(SexoPorc!$L:$L,SexoPorc!$Q:$Q,BG$5,SexoPorc!$A:$A,$C9,SexoPorc!$B:$B,1)*100</f>
        <v>11.559253931045532</v>
      </c>
      <c r="BH9" s="7">
        <f>SUMIFS(SexoPorc!$L:$L,SexoPorc!$Q:$Q,BH$5,SexoPorc!$A:$A,$C9,SexoPorc!$B:$B,1)*100</f>
        <v>7.4082411825656891</v>
      </c>
      <c r="BI9" s="7">
        <f>SUMIFS(SexoPorc!$L:$L,SexoPorc!$Q:$Q,BI$5,SexoPorc!$A:$A,$C9,SexoPorc!$B:$B,1)*100</f>
        <v>6.953556090593338</v>
      </c>
      <c r="BJ9" s="7">
        <f>SUMIFS(SexoPorc!$L:$L,SexoPorc!$Q:$Q,BJ$5,SexoPorc!$A:$A,$C9,SexoPorc!$B:$B,1)*100</f>
        <v>9.6266098320484161</v>
      </c>
    </row>
    <row r="10" spans="3:62" x14ac:dyDescent="0.25">
      <c r="C10" s="5" t="s">
        <v>4</v>
      </c>
      <c r="D10" s="6">
        <f>SUMIFS(EntPop!$K:$K,EntPop!$S:$S,D$5,EntPop!$A:$A,$C10)/1000</f>
        <v>29.93</v>
      </c>
      <c r="E10" s="6">
        <f>SUMIFS(EntPop!$K:$K,EntPop!$S:$S,E$5,EntPop!$A:$A,$C10)/1000</f>
        <v>32.837000000000003</v>
      </c>
      <c r="F10" s="6">
        <f>SUMIFS(EntPop!$K:$K,EntPop!$S:$S,F$5,EntPop!$A:$A,$C10)/1000</f>
        <v>22.773</v>
      </c>
      <c r="G10" s="6">
        <f>SUMIFS(EntPop!$K:$K,EntPop!$S:$S,G$5,EntPop!$A:$A,$C10)/1000</f>
        <v>30.725999999999999</v>
      </c>
      <c r="H10" s="6">
        <f>SUMIFS(EntPop!$K:$K,EntPop!$S:$S,H$5,EntPop!$A:$A,$C10)/1000</f>
        <v>46.715000000000003</v>
      </c>
      <c r="I10" s="5"/>
      <c r="J10" s="7">
        <f>SUMIFS(EntPorc!$K:$K,EntPorc!$P:$P,V$5,EntPorc!$A:$A,$C10)*100</f>
        <v>6.4244285225868225</v>
      </c>
      <c r="K10" s="7">
        <f>SUMIFS(EntPorc!$K:$K,EntPorc!$P:$P,W$5,EntPorc!$A:$A,$C10)*100</f>
        <v>7.31206014752388</v>
      </c>
      <c r="L10" s="7">
        <f>SUMIFS(EntPorc!$K:$K,EntPorc!$P:$P,X$5,EntPorc!$A:$A,$C10)*100</f>
        <v>4.9272689968347549</v>
      </c>
      <c r="M10" s="7">
        <f>SUMIFS(EntPorc!$K:$K,EntPorc!$P:$P,Y$5,EntPorc!$A:$A,$C10)*100</f>
        <v>5.8911725878715515</v>
      </c>
      <c r="N10" s="7">
        <f>SUMIFS(EntPorc!$K:$K,EntPorc!$P:$P,Z$5,EntPorc!$A:$A,$C10)*100</f>
        <v>7.8116506338119507</v>
      </c>
      <c r="O10" s="5"/>
      <c r="P10" s="6">
        <f>SUMIFS(RuralPop!$K:$K,RuralPop!$S:$S,P$5,RuralPop!$A:$A,$C10)/1000</f>
        <v>9.9390000000000001</v>
      </c>
      <c r="Q10" s="6">
        <f>SUMIFS(RuralPop!$K:$K,RuralPop!$S:$S,Q$5,RuralPop!$A:$A,$C10)/1000</f>
        <v>14.377000000000001</v>
      </c>
      <c r="R10" s="6">
        <f>SUMIFS(RuralPop!$K:$K,RuralPop!$S:$S,R$5,RuralPop!$A:$A,$C10)/1000</f>
        <v>9.7539999999999996</v>
      </c>
      <c r="S10" s="6">
        <f>SUMIFS(RuralPop!$K:$K,RuralPop!$S:$S,S$5,RuralPop!$A:$A,$C10)/1000</f>
        <v>10.260999999999999</v>
      </c>
      <c r="T10" s="6">
        <f>SUMIFS(RuralPop!$K:$K,RuralPop!$S:$S,T$5,RuralPop!$A:$A,$C10)/1000</f>
        <v>26.420999999999999</v>
      </c>
      <c r="U10" s="5"/>
      <c r="V10" s="7">
        <f>SUMIFS(RuralPorc!$K:$K,RuralPorc!$P:$P,V$5,RuralPorc!$A:$A,$C10)*100</f>
        <v>11.034873127937317</v>
      </c>
      <c r="W10" s="7">
        <f>SUMIFS(RuralPorc!$K:$K,RuralPorc!$P:$P,W$5,RuralPorc!$A:$A,$C10)*100</f>
        <v>15.769441425800323</v>
      </c>
      <c r="X10" s="7">
        <f>SUMIFS(RuralPorc!$K:$K,RuralPorc!$P:$P,X$5,RuralPorc!$A:$A,$C10)*100</f>
        <v>12.679223716259003</v>
      </c>
      <c r="Y10" s="7">
        <f>SUMIFS(RuralPorc!$K:$K,RuralPorc!$P:$P,Y$5,RuralPorc!$A:$A,$C10)*100</f>
        <v>9.1385163366794586</v>
      </c>
      <c r="Z10" s="7">
        <f>SUMIFS(RuralPorc!$K:$K,RuralPorc!$P:$P,Z$5,RuralPorc!$A:$A,$C10)*100</f>
        <v>20.409724116325378</v>
      </c>
      <c r="AA10" s="9"/>
      <c r="AB10" s="6">
        <f>SUMIFS(UrbanPop!$K:$K,UrbanPop!$S:$S,AB$5,UrbanPop!$A:$A,$C10)/1000</f>
        <v>19.991</v>
      </c>
      <c r="AC10" s="6">
        <f>SUMIFS(UrbanPop!$K:$K,UrbanPop!$S:$S,AC$5,UrbanPop!$A:$A,$C10)/1000</f>
        <v>18.46</v>
      </c>
      <c r="AD10" s="6">
        <f>SUMIFS(UrbanPop!$K:$K,UrbanPop!$S:$S,AD$5,UrbanPop!$A:$A,$C10)/1000</f>
        <v>13.019</v>
      </c>
      <c r="AE10" s="6">
        <f>SUMIFS(UrbanPop!$K:$K,UrbanPop!$S:$S,AE$5,UrbanPop!$A:$A,$C10)/1000</f>
        <v>20.465</v>
      </c>
      <c r="AF10" s="6">
        <f>SUMIFS(UrbanPop!$K:$K,UrbanPop!$S:$S,AF$5,UrbanPop!$A:$A,$C10)/1000</f>
        <v>20.294</v>
      </c>
      <c r="AG10" s="5"/>
      <c r="AH10" s="7">
        <f>SUMIFS(UrbanPorc!$K:$K,UrbanPorc!$P:$P,AH$5,UrbanPorc!$A:$A,$C10)*100</f>
        <v>5.3194575011730194</v>
      </c>
      <c r="AI10" s="7">
        <f>SUMIFS(UrbanPorc!$K:$K,UrbanPorc!$P:$P,AI$5,UrbanPorc!$A:$A,$C10)*100</f>
        <v>5.1577210426330566</v>
      </c>
      <c r="AJ10" s="7">
        <f>SUMIFS(UrbanPorc!$K:$K,UrbanPorc!$P:$P,AJ$5,UrbanPorc!$A:$A,$C10)*100</f>
        <v>3.3793289214372635</v>
      </c>
      <c r="AK10" s="7">
        <f>SUMIFS(UrbanPorc!$K:$K,UrbanPorc!$P:$P,AK$5,UrbanPorc!$A:$A,$C10)*100</f>
        <v>5.00028096139431</v>
      </c>
      <c r="AL10" s="7">
        <f>SUMIFS(UrbanPorc!$K:$K,UrbanPorc!$P:$P,AL$5,UrbanPorc!$A:$A,$C10)*100</f>
        <v>4.3311052024364471</v>
      </c>
      <c r="AN10" s="6">
        <f>SUMIFS(SexoPop!$L:$L,SexoPop!$T:$T,AN$5,SexoPop!$A:$A,$C10,SexoPop!$B:$B,2)/1000</f>
        <v>14.369</v>
      </c>
      <c r="AO10" s="6">
        <f>SUMIFS(SexoPop!$L:$L,SexoPop!$T:$T,AO$5,SexoPop!$A:$A,$C10,SexoPop!$B:$B,2)/1000</f>
        <v>15.439</v>
      </c>
      <c r="AP10" s="6">
        <f>SUMIFS(SexoPop!$L:$L,SexoPop!$T:$T,AP$5,SexoPop!$A:$A,$C10,SexoPop!$B:$B,2)/1000</f>
        <v>10.95</v>
      </c>
      <c r="AQ10" s="6">
        <f>SUMIFS(SexoPop!$L:$L,SexoPop!$T:$T,AQ$5,SexoPop!$A:$A,$C10,SexoPop!$B:$B,2)/1000</f>
        <v>14.552</v>
      </c>
      <c r="AR10" s="6">
        <f>SUMIFS(SexoPop!$L:$L,SexoPop!$T:$T,AR$5,SexoPop!$A:$A,$C10,SexoPop!$B:$B,2)/1000</f>
        <v>22.934999999999999</v>
      </c>
      <c r="AS10" s="5"/>
      <c r="AT10" s="7">
        <f>SUMIFS(SexoPorc!$L:$L,SexoPorc!$Q:$Q,AT$5,SexoPorc!$A:$A,$C10,SexoPorc!$B:$B,2)*100</f>
        <v>5.9615973383188248</v>
      </c>
      <c r="AU10" s="7">
        <f>SUMIFS(SexoPorc!$L:$L,SexoPorc!$Q:$Q,AU$5,SexoPorc!$A:$A,$C10,SexoPorc!$B:$B,2)*100</f>
        <v>6.806839257478714</v>
      </c>
      <c r="AV10" s="7">
        <f>SUMIFS(SexoPorc!$L:$L,SexoPorc!$Q:$Q,AV$5,SexoPorc!$A:$A,$C10,SexoPorc!$B:$B,2)*100</f>
        <v>4.5966878533363342</v>
      </c>
      <c r="AW10" s="7">
        <f>SUMIFS(SexoPorc!$L:$L,SexoPorc!$Q:$Q,AW$5,SexoPorc!$A:$A,$C10,SexoPorc!$B:$B,2)*100</f>
        <v>5.4883796721696854</v>
      </c>
      <c r="AX10" s="7">
        <f>SUMIFS(SexoPorc!$L:$L,SexoPorc!$Q:$Q,AX$5,SexoPorc!$A:$A,$C10,SexoPorc!$B:$B,2)*100</f>
        <v>7.4064388871192932</v>
      </c>
      <c r="AY10" s="9"/>
      <c r="AZ10" s="6">
        <f>SUMIFS(SexoPop!$L:$L,SexoPop!$T:$T,AZ$5,SexoPop!$A:$A,$C10,SexoPop!$B:$B,1)/1000</f>
        <v>15.561</v>
      </c>
      <c r="BA10" s="6">
        <f>SUMIFS(SexoPop!$L:$L,SexoPop!$T:$T,BA$5,SexoPop!$A:$A,$C10,SexoPop!$B:$B,1)/1000</f>
        <v>17.398</v>
      </c>
      <c r="BB10" s="6">
        <f>SUMIFS(SexoPop!$L:$L,SexoPop!$T:$T,BB$5,SexoPop!$A:$A,$C10,SexoPop!$B:$B,1)/1000</f>
        <v>11.823</v>
      </c>
      <c r="BC10" s="6">
        <f>SUMIFS(SexoPop!$L:$L,SexoPop!$T:$T,BC$5,SexoPop!$A:$A,$C10,SexoPop!$B:$B,1)/1000</f>
        <v>16.173999999999999</v>
      </c>
      <c r="BD10" s="6">
        <f>SUMIFS(SexoPop!$L:$L,SexoPop!$T:$T,BD$5,SexoPop!$A:$A,$C10,SexoPop!$B:$B,1)/1000</f>
        <v>23.78</v>
      </c>
      <c r="BE10" s="5"/>
      <c r="BF10" s="7">
        <f>SUMIFS(SexoPorc!$L:$L,SexoPorc!$Q:$Q,BF$5,SexoPorc!$A:$A,$C10,SexoPorc!$B:$B,1)*100</f>
        <v>6.9205522537231445</v>
      </c>
      <c r="BG10" s="7">
        <f>SUMIFS(SexoPorc!$L:$L,SexoPorc!$Q:$Q,BG$5,SexoPorc!$A:$A,$C10,SexoPorc!$B:$B,1)*100</f>
        <v>7.8276284039020538</v>
      </c>
      <c r="BH10" s="7">
        <f>SUMIFS(SexoPorc!$L:$L,SexoPorc!$Q:$Q,BH$5,SexoPorc!$A:$A,$C10,SexoPorc!$B:$B,1)*100</f>
        <v>5.2788790315389633</v>
      </c>
      <c r="BI10" s="7">
        <f>SUMIFS(SexoPorc!$L:$L,SexoPorc!$Q:$Q,BI$5,SexoPorc!$A:$A,$C10,SexoPorc!$B:$B,1)*100</f>
        <v>6.3076697289943695</v>
      </c>
      <c r="BJ10" s="7">
        <f>SUMIFS(SexoPorc!$L:$L,SexoPorc!$Q:$Q,BJ$5,SexoPorc!$A:$A,$C10,SexoPorc!$B:$B,1)*100</f>
        <v>8.2468077540397644</v>
      </c>
    </row>
    <row r="11" spans="3:62" x14ac:dyDescent="0.25">
      <c r="C11" s="5" t="s">
        <v>5</v>
      </c>
      <c r="D11" s="6">
        <f>SUMIFS(EntPop!$K:$K,EntPop!$S:$S,D$5,EntPop!$A:$A,$C11)/1000</f>
        <v>39.08</v>
      </c>
      <c r="E11" s="6">
        <f>SUMIFS(EntPop!$K:$K,EntPop!$S:$S,E$5,EntPop!$A:$A,$C11)/1000</f>
        <v>44.826999999999998</v>
      </c>
      <c r="F11" s="6">
        <f>SUMIFS(EntPop!$K:$K,EntPop!$S:$S,F$5,EntPop!$A:$A,$C11)/1000</f>
        <v>25.126999999999999</v>
      </c>
      <c r="G11" s="6">
        <f>SUMIFS(EntPop!$K:$K,EntPop!$S:$S,G$5,EntPop!$A:$A,$C11)/1000</f>
        <v>47.734000000000002</v>
      </c>
      <c r="H11" s="6">
        <f>SUMIFS(EntPop!$K:$K,EntPop!$S:$S,H$5,EntPop!$A:$A,$C11)/1000</f>
        <v>55.798999999999999</v>
      </c>
      <c r="I11" s="5"/>
      <c r="J11" s="7">
        <f>SUMIFS(EntPorc!$K:$K,EntPorc!$P:$P,V$5,EntPorc!$A:$A,$C11)*100</f>
        <v>1.8124310299754143</v>
      </c>
      <c r="K11" s="7">
        <f>SUMIFS(EntPorc!$K:$K,EntPorc!$P:$P,W$5,EntPorc!$A:$A,$C11)*100</f>
        <v>1.97281613945961</v>
      </c>
      <c r="L11" s="7">
        <f>SUMIFS(EntPorc!$K:$K,EntPorc!$P:$P,X$5,EntPorc!$A:$A,$C11)*100</f>
        <v>1.0655224323272705</v>
      </c>
      <c r="M11" s="7">
        <f>SUMIFS(EntPorc!$K:$K,EntPorc!$P:$P,Y$5,EntPorc!$A:$A,$C11)*100</f>
        <v>1.783779077231884</v>
      </c>
      <c r="N11" s="7">
        <f>SUMIFS(EntPorc!$K:$K,EntPorc!$P:$P,Z$5,EntPorc!$A:$A,$C11)*100</f>
        <v>1.8692066892981529</v>
      </c>
      <c r="O11" s="5"/>
      <c r="P11" s="6">
        <f>SUMIFS(RuralPop!$K:$K,RuralPop!$S:$S,P$5,RuralPop!$A:$A,$C11)/1000</f>
        <v>14.91</v>
      </c>
      <c r="Q11" s="6">
        <f>SUMIFS(RuralPop!$K:$K,RuralPop!$S:$S,Q$5,RuralPop!$A:$A,$C11)/1000</f>
        <v>8.8249999999999993</v>
      </c>
      <c r="R11" s="6">
        <f>SUMIFS(RuralPop!$K:$K,RuralPop!$S:$S,R$5,RuralPop!$A:$A,$C11)/1000</f>
        <v>2.9039999999999999</v>
      </c>
      <c r="S11" s="6">
        <f>SUMIFS(RuralPop!$K:$K,RuralPop!$S:$S,S$5,RuralPop!$A:$A,$C11)/1000</f>
        <v>12.201000000000001</v>
      </c>
      <c r="T11" s="6">
        <f>SUMIFS(RuralPop!$K:$K,RuralPop!$S:$S,T$5,RuralPop!$A:$A,$C11)/1000</f>
        <v>9.2189999999999994</v>
      </c>
      <c r="U11" s="5"/>
      <c r="V11" s="7">
        <f>SUMIFS(RuralPorc!$K:$K,RuralPorc!$P:$P,V$5,RuralPorc!$A:$A,$C11)*100</f>
        <v>8.1240125000476837</v>
      </c>
      <c r="W11" s="7">
        <f>SUMIFS(RuralPorc!$K:$K,RuralPorc!$P:$P,W$5,RuralPorc!$A:$A,$C11)*100</f>
        <v>4.0586281567811966</v>
      </c>
      <c r="X11" s="7">
        <f>SUMIFS(RuralPorc!$K:$K,RuralPorc!$P:$P,X$5,RuralPorc!$A:$A,$C11)*100</f>
        <v>1.3720765709877014</v>
      </c>
      <c r="Y11" s="7">
        <f>SUMIFS(RuralPorc!$K:$K,RuralPorc!$P:$P,Y$5,RuralPorc!$A:$A,$C11)*100</f>
        <v>5.8137651532888412</v>
      </c>
      <c r="Z11" s="7">
        <f>SUMIFS(RuralPorc!$K:$K,RuralPorc!$P:$P,Z$5,RuralPorc!$A:$A,$C11)*100</f>
        <v>4.0145095437765121</v>
      </c>
      <c r="AA11" s="9"/>
      <c r="AB11" s="6">
        <f>SUMIFS(UrbanPop!$K:$K,UrbanPop!$S:$S,AB$5,UrbanPop!$A:$A,$C11)/1000</f>
        <v>24.17</v>
      </c>
      <c r="AC11" s="6">
        <f>SUMIFS(UrbanPop!$K:$K,UrbanPop!$S:$S,AC$5,UrbanPop!$A:$A,$C11)/1000</f>
        <v>36.002000000000002</v>
      </c>
      <c r="AD11" s="6">
        <f>SUMIFS(UrbanPop!$K:$K,UrbanPop!$S:$S,AD$5,UrbanPop!$A:$A,$C11)/1000</f>
        <v>22.222999999999999</v>
      </c>
      <c r="AE11" s="6">
        <f>SUMIFS(UrbanPop!$K:$K,UrbanPop!$S:$S,AE$5,UrbanPop!$A:$A,$C11)/1000</f>
        <v>35.533000000000001</v>
      </c>
      <c r="AF11" s="6">
        <f>SUMIFS(UrbanPop!$K:$K,UrbanPop!$S:$S,AF$5,UrbanPop!$A:$A,$C11)/1000</f>
        <v>46.58</v>
      </c>
      <c r="AG11" s="5"/>
      <c r="AH11" s="7">
        <f>SUMIFS(UrbanPorc!$K:$K,UrbanPorc!$P:$P,AH$5,UrbanPorc!$A:$A,$C11)*100</f>
        <v>1.2252305634319782</v>
      </c>
      <c r="AI11" s="7">
        <f>SUMIFS(UrbanPorc!$K:$K,UrbanPorc!$P:$P,AI$5,UrbanPorc!$A:$A,$C11)*100</f>
        <v>1.7520960420370102</v>
      </c>
      <c r="AJ11" s="7">
        <f>SUMIFS(UrbanPorc!$K:$K,UrbanPorc!$P:$P,AJ$5,UrbanPorc!$A:$A,$C11)*100</f>
        <v>1.0352958925068378</v>
      </c>
      <c r="AK11" s="7">
        <f>SUMIFS(UrbanPorc!$K:$K,UrbanPorc!$P:$P,AK$5,UrbanPorc!$A:$A,$C11)*100</f>
        <v>1.4408346265554428</v>
      </c>
      <c r="AL11" s="7">
        <f>SUMIFS(UrbanPorc!$K:$K,UrbanPorc!$P:$P,AL$5,UrbanPorc!$A:$A,$C11)*100</f>
        <v>1.6904201358556747</v>
      </c>
      <c r="AN11" s="6">
        <f>SUMIFS(SexoPop!$L:$L,SexoPop!$T:$T,AN$5,SexoPop!$A:$A,$C11,SexoPop!$B:$B,2)/1000</f>
        <v>18.515999999999998</v>
      </c>
      <c r="AO11" s="6">
        <f>SUMIFS(SexoPop!$L:$L,SexoPop!$T:$T,AO$5,SexoPop!$A:$A,$C11,SexoPop!$B:$B,2)/1000</f>
        <v>20.675000000000001</v>
      </c>
      <c r="AP11" s="6">
        <f>SUMIFS(SexoPop!$L:$L,SexoPop!$T:$T,AP$5,SexoPop!$A:$A,$C11,SexoPop!$B:$B,2)/1000</f>
        <v>12.787000000000001</v>
      </c>
      <c r="AQ11" s="6">
        <f>SUMIFS(SexoPop!$L:$L,SexoPop!$T:$T,AQ$5,SexoPop!$A:$A,$C11,SexoPop!$B:$B,2)/1000</f>
        <v>24.765999999999998</v>
      </c>
      <c r="AR11" s="6">
        <f>SUMIFS(SexoPop!$L:$L,SexoPop!$T:$T,AR$5,SexoPop!$A:$A,$C11,SexoPop!$B:$B,2)/1000</f>
        <v>28.356000000000002</v>
      </c>
      <c r="AS11" s="5"/>
      <c r="AT11" s="7">
        <f>SUMIFS(SexoPorc!$L:$L,SexoPorc!$Q:$Q,AT$5,SexoPorc!$A:$A,$C11,SexoPorc!$B:$B,2)*100</f>
        <v>1.7083592712879181</v>
      </c>
      <c r="AU11" s="7">
        <f>SUMIFS(SexoPorc!$L:$L,SexoPorc!$Q:$Q,AU$5,SexoPorc!$A:$A,$C11,SexoPorc!$B:$B,2)*100</f>
        <v>1.8181579187512398</v>
      </c>
      <c r="AV11" s="7">
        <f>SUMIFS(SexoPorc!$L:$L,SexoPorc!$Q:$Q,AV$5,SexoPorc!$A:$A,$C11,SexoPorc!$B:$B,2)*100</f>
        <v>1.0759120807051659</v>
      </c>
      <c r="AW11" s="7">
        <f>SUMIFS(SexoPorc!$L:$L,SexoPorc!$Q:$Q,AW$5,SexoPorc!$A:$A,$C11,SexoPorc!$B:$B,2)*100</f>
        <v>1.8391763791441917</v>
      </c>
      <c r="AX11" s="7">
        <f>SUMIFS(SexoPorc!$L:$L,SexoPorc!$Q:$Q,AX$5,SexoPorc!$A:$A,$C11,SexoPorc!$B:$B,2)*100</f>
        <v>1.8850414082407951</v>
      </c>
      <c r="AY11" s="9"/>
      <c r="AZ11" s="6">
        <f>SUMIFS(SexoPop!$L:$L,SexoPop!$T:$T,AZ$5,SexoPop!$A:$A,$C11,SexoPop!$B:$B,1)/1000</f>
        <v>20.564</v>
      </c>
      <c r="BA11" s="6">
        <f>SUMIFS(SexoPop!$L:$L,SexoPop!$T:$T,BA$5,SexoPop!$A:$A,$C11,SexoPop!$B:$B,1)/1000</f>
        <v>24.152000000000001</v>
      </c>
      <c r="BB11" s="6">
        <f>SUMIFS(SexoPop!$L:$L,SexoPop!$T:$T,BB$5,SexoPop!$A:$A,$C11,SexoPop!$B:$B,1)/1000</f>
        <v>12.34</v>
      </c>
      <c r="BC11" s="6">
        <f>SUMIFS(SexoPop!$L:$L,SexoPop!$T:$T,BC$5,SexoPop!$A:$A,$C11,SexoPop!$B:$B,1)/1000</f>
        <v>22.968</v>
      </c>
      <c r="BD11" s="6">
        <f>SUMIFS(SexoPop!$L:$L,SexoPop!$T:$T,BD$5,SexoPop!$A:$A,$C11,SexoPop!$B:$B,1)/1000</f>
        <v>27.443000000000001</v>
      </c>
      <c r="BE11" s="5"/>
      <c r="BF11" s="7">
        <f>SUMIFS(SexoPorc!$L:$L,SexoPorc!$Q:$Q,BF$5,SexoPorc!$A:$A,$C11,SexoPorc!$B:$B,1)*100</f>
        <v>1.9176162779331207</v>
      </c>
      <c r="BG11" s="7">
        <f>SUMIFS(SexoPorc!$L:$L,SexoPorc!$Q:$Q,BG$5,SexoPorc!$A:$A,$C11,SexoPorc!$B:$B,1)*100</f>
        <v>2.127753384411335</v>
      </c>
      <c r="BH11" s="7">
        <f>SUMIFS(SexoPorc!$L:$L,SexoPorc!$Q:$Q,BH$5,SexoPorc!$A:$A,$C11,SexoPorc!$B:$B,1)*100</f>
        <v>1.0549659840762615</v>
      </c>
      <c r="BI11" s="7">
        <f>SUMIFS(SexoPorc!$L:$L,SexoPorc!$Q:$Q,BI$5,SexoPorc!$A:$A,$C11,SexoPorc!$B:$B,1)*100</f>
        <v>1.7276668921113014</v>
      </c>
      <c r="BJ11" s="7">
        <f>SUMIFS(SexoPorc!$L:$L,SexoPorc!$Q:$Q,BJ$5,SexoPorc!$A:$A,$C11,SexoPorc!$B:$B,1)*100</f>
        <v>1.8531223759055138</v>
      </c>
    </row>
    <row r="12" spans="3:62" x14ac:dyDescent="0.25">
      <c r="C12" s="5" t="s">
        <v>6</v>
      </c>
      <c r="D12" s="6">
        <f>SUMIFS(EntPop!$K:$K,EntPop!$S:$S,D$5,EntPop!$A:$A,$C12)/1000</f>
        <v>22.349</v>
      </c>
      <c r="E12" s="6">
        <f>SUMIFS(EntPop!$K:$K,EntPop!$S:$S,E$5,EntPop!$A:$A,$C12)/1000</f>
        <v>28.234000000000002</v>
      </c>
      <c r="F12" s="6">
        <f>SUMIFS(EntPop!$K:$K,EntPop!$S:$S,F$5,EntPop!$A:$A,$C12)/1000</f>
        <v>23.088000000000001</v>
      </c>
      <c r="G12" s="6">
        <f>SUMIFS(EntPop!$K:$K,EntPop!$S:$S,G$5,EntPop!$A:$A,$C12)/1000</f>
        <v>17.943000000000001</v>
      </c>
      <c r="H12" s="6">
        <f>SUMIFS(EntPop!$K:$K,EntPop!$S:$S,H$5,EntPop!$A:$A,$C12)/1000</f>
        <v>26.591000000000001</v>
      </c>
      <c r="I12" s="5"/>
      <c r="J12" s="7">
        <f>SUMIFS(EntPorc!$K:$K,EntPorc!$P:$P,V$5,EntPorc!$A:$A,$C12)*100</f>
        <v>4.7364629805088043</v>
      </c>
      <c r="K12" s="7">
        <f>SUMIFS(EntPorc!$K:$K,EntPorc!$P:$P,W$5,EntPorc!$A:$A,$C12)*100</f>
        <v>5.6136012077331543</v>
      </c>
      <c r="L12" s="7">
        <f>SUMIFS(EntPorc!$K:$K,EntPorc!$P:$P,X$5,EntPorc!$A:$A,$C12)*100</f>
        <v>4.2883887887001038</v>
      </c>
      <c r="M12" s="7">
        <f>SUMIFS(EntPorc!$K:$K,EntPorc!$P:$P,Y$5,EntPorc!$A:$A,$C12)*100</f>
        <v>2.929258905351162</v>
      </c>
      <c r="N12" s="7">
        <f>SUMIFS(EntPorc!$K:$K,EntPorc!$P:$P,Z$5,EntPorc!$A:$A,$C12)*100</f>
        <v>4.306318610906601</v>
      </c>
      <c r="O12" s="5"/>
      <c r="P12" s="6">
        <f>SUMIFS(RuralPop!$K:$K,RuralPop!$S:$S,P$5,RuralPop!$A:$A,$C12)/1000</f>
        <v>5.0590000000000002</v>
      </c>
      <c r="Q12" s="6">
        <f>SUMIFS(RuralPop!$K:$K,RuralPop!$S:$S,Q$5,RuralPop!$A:$A,$C12)/1000</f>
        <v>6.7009999999999996</v>
      </c>
      <c r="R12" s="6">
        <f>SUMIFS(RuralPop!$K:$K,RuralPop!$S:$S,R$5,RuralPop!$A:$A,$C12)/1000</f>
        <v>6.1609999999999996</v>
      </c>
      <c r="S12" s="6">
        <f>SUMIFS(RuralPop!$K:$K,RuralPop!$S:$S,S$5,RuralPop!$A:$A,$C12)/1000</f>
        <v>4.4189999999999996</v>
      </c>
      <c r="T12" s="6">
        <f>SUMIFS(RuralPop!$K:$K,RuralPop!$S:$S,T$5,RuralPop!$A:$A,$C12)/1000</f>
        <v>6.758</v>
      </c>
      <c r="U12" s="5"/>
      <c r="V12" s="7">
        <f>SUMIFS(RuralPorc!$K:$K,RuralPorc!$P:$P,V$5,RuralPorc!$A:$A,$C12)*100</f>
        <v>9.7807593643665314</v>
      </c>
      <c r="W12" s="7">
        <f>SUMIFS(RuralPorc!$K:$K,RuralPorc!$P:$P,W$5,RuralPorc!$A:$A,$C12)*100</f>
        <v>11.030452698469162</v>
      </c>
      <c r="X12" s="7">
        <f>SUMIFS(RuralPorc!$K:$K,RuralPorc!$P:$P,X$5,RuralPorc!$A:$A,$C12)*100</f>
        <v>9.9428698420524597</v>
      </c>
      <c r="Y12" s="7">
        <f>SUMIFS(RuralPorc!$K:$K,RuralPorc!$P:$P,Y$5,RuralPorc!$A:$A,$C12)*100</f>
        <v>6.5253026783466339</v>
      </c>
      <c r="Z12" s="7">
        <f>SUMIFS(RuralPorc!$K:$K,RuralPorc!$P:$P,Z$5,RuralPorc!$A:$A,$C12)*100</f>
        <v>11.336643993854523</v>
      </c>
      <c r="AA12" s="9"/>
      <c r="AB12" s="6">
        <f>SUMIFS(UrbanPop!$K:$K,UrbanPop!$S:$S,AB$5,UrbanPop!$A:$A,$C12)/1000</f>
        <v>17.29</v>
      </c>
      <c r="AC12" s="6">
        <f>SUMIFS(UrbanPop!$K:$K,UrbanPop!$S:$S,AC$5,UrbanPop!$A:$A,$C12)/1000</f>
        <v>21.533000000000001</v>
      </c>
      <c r="AD12" s="6">
        <f>SUMIFS(UrbanPop!$K:$K,UrbanPop!$S:$S,AD$5,UrbanPop!$A:$A,$C12)/1000</f>
        <v>16.927</v>
      </c>
      <c r="AE12" s="6">
        <f>SUMIFS(UrbanPop!$K:$K,UrbanPop!$S:$S,AE$5,UrbanPop!$A:$A,$C12)/1000</f>
        <v>13.523999999999999</v>
      </c>
      <c r="AF12" s="6">
        <f>SUMIFS(UrbanPop!$K:$K,UrbanPop!$S:$S,AF$5,UrbanPop!$A:$A,$C12)/1000</f>
        <v>19.832999999999998</v>
      </c>
      <c r="AG12" s="5"/>
      <c r="AH12" s="7">
        <f>SUMIFS(UrbanPorc!$K:$K,UrbanPorc!$P:$P,AH$5,UrbanPorc!$A:$A,$C12)*100</f>
        <v>4.1154321283102036</v>
      </c>
      <c r="AI12" s="7">
        <f>SUMIFS(UrbanPorc!$K:$K,UrbanPorc!$P:$P,AI$5,UrbanPorc!$A:$A,$C12)*100</f>
        <v>4.8694390803575516</v>
      </c>
      <c r="AJ12" s="7">
        <f>SUMIFS(UrbanPorc!$K:$K,UrbanPorc!$P:$P,AJ$5,UrbanPorc!$A:$A,$C12)*100</f>
        <v>3.5529576241970062</v>
      </c>
      <c r="AK12" s="7">
        <f>SUMIFS(UrbanPorc!$K:$K,UrbanPorc!$P:$P,AK$5,UrbanPorc!$A:$A,$C12)*100</f>
        <v>2.4822739884257317</v>
      </c>
      <c r="AL12" s="7">
        <f>SUMIFS(UrbanPorc!$K:$K,UrbanPorc!$P:$P,AL$5,UrbanPorc!$A:$A,$C12)*100</f>
        <v>3.5550910979509354</v>
      </c>
      <c r="AN12" s="6">
        <f>SUMIFS(SexoPop!$L:$L,SexoPop!$T:$T,AN$5,SexoPop!$A:$A,$C12,SexoPop!$B:$B,2)/1000</f>
        <v>10.291</v>
      </c>
      <c r="AO12" s="6">
        <f>SUMIFS(SexoPop!$L:$L,SexoPop!$T:$T,AO$5,SexoPop!$A:$A,$C12,SexoPop!$B:$B,2)/1000</f>
        <v>13.694000000000001</v>
      </c>
      <c r="AP12" s="6">
        <f>SUMIFS(SexoPop!$L:$L,SexoPop!$T:$T,AP$5,SexoPop!$A:$A,$C12,SexoPop!$B:$B,2)/1000</f>
        <v>11.957000000000001</v>
      </c>
      <c r="AQ12" s="6">
        <f>SUMIFS(SexoPop!$L:$L,SexoPop!$T:$T,AQ$5,SexoPop!$A:$A,$C12,SexoPop!$B:$B,2)/1000</f>
        <v>7.7290000000000001</v>
      </c>
      <c r="AR12" s="6">
        <f>SUMIFS(SexoPop!$L:$L,SexoPop!$T:$T,AR$5,SexoPop!$A:$A,$C12,SexoPop!$B:$B,2)/1000</f>
        <v>12.765000000000001</v>
      </c>
      <c r="AS12" s="5"/>
      <c r="AT12" s="7">
        <f>SUMIFS(SexoPorc!$L:$L,SexoPorc!$Q:$Q,AT$5,SexoPorc!$A:$A,$C12,SexoPorc!$B:$B,2)*100</f>
        <v>4.2751800268888474</v>
      </c>
      <c r="AU12" s="7">
        <f>SUMIFS(SexoPorc!$L:$L,SexoPorc!$Q:$Q,AU$5,SexoPorc!$A:$A,$C12,SexoPorc!$B:$B,2)*100</f>
        <v>5.3863976150751114</v>
      </c>
      <c r="AV12" s="7">
        <f>SUMIFS(SexoPorc!$L:$L,SexoPorc!$Q:$Q,AV$5,SexoPorc!$A:$A,$C12,SexoPorc!$B:$B,2)*100</f>
        <v>4.3467354029417038</v>
      </c>
      <c r="AW12" s="7">
        <f>SUMIFS(SexoPorc!$L:$L,SexoPorc!$Q:$Q,AW$5,SexoPorc!$A:$A,$C12,SexoPorc!$B:$B,2)*100</f>
        <v>2.4793414399027824</v>
      </c>
      <c r="AX12" s="7">
        <f>SUMIFS(SexoPorc!$L:$L,SexoPorc!$Q:$Q,AX$5,SexoPorc!$A:$A,$C12,SexoPorc!$B:$B,2)*100</f>
        <v>4.0221445262432098</v>
      </c>
      <c r="AY12" s="9"/>
      <c r="AZ12" s="6">
        <f>SUMIFS(SexoPop!$L:$L,SexoPop!$T:$T,AZ$5,SexoPop!$A:$A,$C12,SexoPop!$B:$B,1)/1000</f>
        <v>12.058</v>
      </c>
      <c r="BA12" s="6">
        <f>SUMIFS(SexoPop!$L:$L,SexoPop!$T:$T,BA$5,SexoPop!$A:$A,$C12,SexoPop!$B:$B,1)/1000</f>
        <v>14.54</v>
      </c>
      <c r="BB12" s="6">
        <f>SUMIFS(SexoPop!$L:$L,SexoPop!$T:$T,BB$5,SexoPop!$A:$A,$C12,SexoPop!$B:$B,1)/1000</f>
        <v>11.131</v>
      </c>
      <c r="BC12" s="6">
        <f>SUMIFS(SexoPop!$L:$L,SexoPop!$T:$T,BC$5,SexoPop!$A:$A,$C12,SexoPop!$B:$B,1)/1000</f>
        <v>10.214</v>
      </c>
      <c r="BD12" s="6">
        <f>SUMIFS(SexoPop!$L:$L,SexoPop!$T:$T,BD$5,SexoPop!$A:$A,$C12,SexoPop!$B:$B,1)/1000</f>
        <v>13.826000000000001</v>
      </c>
      <c r="BE12" s="5"/>
      <c r="BF12" s="7">
        <f>SUMIFS(SexoPorc!$L:$L,SexoPorc!$Q:$Q,BF$5,SexoPorc!$A:$A,$C12,SexoPorc!$B:$B,1)*100</f>
        <v>5.2168644964694977</v>
      </c>
      <c r="BG12" s="7">
        <f>SUMIFS(SexoPorc!$L:$L,SexoPorc!$Q:$Q,BG$5,SexoPorc!$A:$A,$C12,SexoPorc!$B:$B,1)*100</f>
        <v>5.8458372950553894</v>
      </c>
      <c r="BH12" s="7">
        <f>SUMIFS(SexoPorc!$L:$L,SexoPorc!$Q:$Q,BH$5,SexoPorc!$A:$A,$C12,SexoPorc!$B:$B,1)*100</f>
        <v>4.227432981133461</v>
      </c>
      <c r="BI12" s="7">
        <f>SUMIFS(SexoPorc!$L:$L,SexoPorc!$Q:$Q,BI$5,SexoPorc!$A:$A,$C12,SexoPorc!$B:$B,1)*100</f>
        <v>3.395521268248558</v>
      </c>
      <c r="BJ12" s="7">
        <f>SUMIFS(SexoPorc!$L:$L,SexoPorc!$Q:$Q,BJ$5,SexoPorc!$A:$A,$C12,SexoPorc!$B:$B,1)*100</f>
        <v>4.6068239957094193</v>
      </c>
    </row>
    <row r="13" spans="3:62" x14ac:dyDescent="0.25">
      <c r="C13" s="5" t="s">
        <v>7</v>
      </c>
      <c r="D13" s="6">
        <f>SUMIFS(EntPop!$K:$K,EntPop!$S:$S,D$5,EntPop!$A:$A,$C13)/1000</f>
        <v>71.046999999999997</v>
      </c>
      <c r="E13" s="6">
        <f>SUMIFS(EntPop!$K:$K,EntPop!$S:$S,E$5,EntPop!$A:$A,$C13)/1000</f>
        <v>53.75</v>
      </c>
      <c r="F13" s="6">
        <f>SUMIFS(EntPop!$K:$K,EntPop!$S:$S,F$5,EntPop!$A:$A,$C13)/1000</f>
        <v>82.448999999999998</v>
      </c>
      <c r="G13" s="6">
        <f>SUMIFS(EntPop!$K:$K,EntPop!$S:$S,G$5,EntPop!$A:$A,$C13)/1000</f>
        <v>171.16399999999999</v>
      </c>
      <c r="H13" s="6">
        <f>SUMIFS(EntPop!$K:$K,EntPop!$S:$S,H$5,EntPop!$A:$A,$C13)/1000</f>
        <v>125.68</v>
      </c>
      <c r="I13" s="5"/>
      <c r="J13" s="7">
        <f>SUMIFS(EntPorc!$K:$K,EntPorc!$P:$P,V$5,EntPorc!$A:$A,$C13)*100</f>
        <v>6.2084592878818512</v>
      </c>
      <c r="K13" s="7">
        <f>SUMIFS(EntPorc!$K:$K,EntPorc!$P:$P,W$5,EntPorc!$A:$A,$C13)*100</f>
        <v>4.5730669051408768</v>
      </c>
      <c r="L13" s="7">
        <f>SUMIFS(EntPorc!$K:$K,EntPorc!$P:$P,X$5,EntPorc!$A:$A,$C13)*100</f>
        <v>6.0207769274711609</v>
      </c>
      <c r="M13" s="7">
        <f>SUMIFS(EntPorc!$K:$K,EntPorc!$P:$P,Y$5,EntPorc!$A:$A,$C13)*100</f>
        <v>9.2064790427684784</v>
      </c>
      <c r="N13" s="7">
        <f>SUMIFS(EntPorc!$K:$K,EntPorc!$P:$P,Z$5,EntPorc!$A:$A,$C13)*100</f>
        <v>6.3016854226589203</v>
      </c>
      <c r="O13" s="5"/>
      <c r="P13" s="6">
        <f>SUMIFS(RuralPop!$K:$K,RuralPop!$S:$S,P$5,RuralPop!$A:$A,$C13)/1000</f>
        <v>44.487000000000002</v>
      </c>
      <c r="Q13" s="6">
        <f>SUMIFS(RuralPop!$K:$K,RuralPop!$S:$S,Q$5,RuralPop!$A:$A,$C13)/1000</f>
        <v>25.306999999999999</v>
      </c>
      <c r="R13" s="6">
        <f>SUMIFS(RuralPop!$K:$K,RuralPop!$S:$S,R$5,RuralPop!$A:$A,$C13)/1000</f>
        <v>65.028999999999996</v>
      </c>
      <c r="S13" s="6">
        <f>SUMIFS(RuralPop!$K:$K,RuralPop!$S:$S,S$5,RuralPop!$A:$A,$C13)/1000</f>
        <v>136.27500000000001</v>
      </c>
      <c r="T13" s="6">
        <f>SUMIFS(RuralPop!$K:$K,RuralPop!$S:$S,T$5,RuralPop!$A:$A,$C13)/1000</f>
        <v>64.948999999999998</v>
      </c>
      <c r="U13" s="5"/>
      <c r="V13" s="7">
        <f>SUMIFS(RuralPorc!$K:$K,RuralPorc!$P:$P,V$5,RuralPorc!$A:$A,$C13)*100</f>
        <v>16.014845669269562</v>
      </c>
      <c r="W13" s="7">
        <f>SUMIFS(RuralPorc!$K:$K,RuralPorc!$P:$P,W$5,RuralPorc!$A:$A,$C13)*100</f>
        <v>7.6907649636268616</v>
      </c>
      <c r="X13" s="7">
        <f>SUMIFS(RuralPorc!$K:$K,RuralPorc!$P:$P,X$5,RuralPorc!$A:$A,$C13)*100</f>
        <v>13.420742750167847</v>
      </c>
      <c r="Y13" s="7">
        <f>SUMIFS(RuralPorc!$K:$K,RuralPorc!$P:$P,Y$5,RuralPorc!$A:$A,$C13)*100</f>
        <v>17.143644392490387</v>
      </c>
      <c r="Z13" s="7">
        <f>SUMIFS(RuralPorc!$K:$K,RuralPorc!$P:$P,Z$5,RuralPorc!$A:$A,$C13)*100</f>
        <v>8.7826840579509735</v>
      </c>
      <c r="AA13" s="9"/>
      <c r="AB13" s="6">
        <f>SUMIFS(UrbanPop!$K:$K,UrbanPop!$S:$S,AB$5,UrbanPop!$A:$A,$C13)/1000</f>
        <v>26.56</v>
      </c>
      <c r="AC13" s="6">
        <f>SUMIFS(UrbanPop!$K:$K,UrbanPop!$S:$S,AC$5,UrbanPop!$A:$A,$C13)/1000</f>
        <v>28.443000000000001</v>
      </c>
      <c r="AD13" s="6">
        <f>SUMIFS(UrbanPop!$K:$K,UrbanPop!$S:$S,AD$5,UrbanPop!$A:$A,$C13)/1000</f>
        <v>17.420000000000002</v>
      </c>
      <c r="AE13" s="6">
        <f>SUMIFS(UrbanPop!$K:$K,UrbanPop!$S:$S,AE$5,UrbanPop!$A:$A,$C13)/1000</f>
        <v>34.889000000000003</v>
      </c>
      <c r="AF13" s="6">
        <f>SUMIFS(UrbanPop!$K:$K,UrbanPop!$S:$S,AF$5,UrbanPop!$A:$A,$C13)/1000</f>
        <v>60.731000000000002</v>
      </c>
      <c r="AG13" s="5"/>
      <c r="AH13" s="7">
        <f>SUMIFS(UrbanPorc!$K:$K,UrbanPorc!$P:$P,AH$5,UrbanPorc!$A:$A,$C13)*100</f>
        <v>3.0649501830339432</v>
      </c>
      <c r="AI13" s="7">
        <f>SUMIFS(UrbanPorc!$K:$K,UrbanPorc!$P:$P,AI$5,UrbanPorc!$A:$A,$C13)*100</f>
        <v>3.3608529716730118</v>
      </c>
      <c r="AJ13" s="7">
        <f>SUMIFS(UrbanPorc!$K:$K,UrbanPorc!$P:$P,AJ$5,UrbanPorc!$A:$A,$C13)*100</f>
        <v>1.968657411634922</v>
      </c>
      <c r="AK13" s="7">
        <f>SUMIFS(UrbanPorc!$K:$K,UrbanPorc!$P:$P,AK$5,UrbanPorc!$A:$A,$C13)*100</f>
        <v>3.2782156020402908</v>
      </c>
      <c r="AL13" s="7">
        <f>SUMIFS(UrbanPorc!$K:$K,UrbanPorc!$P:$P,AL$5,UrbanPorc!$A:$A,$C13)*100</f>
        <v>4.8396054655313492</v>
      </c>
      <c r="AN13" s="6">
        <f>SUMIFS(SexoPop!$L:$L,SexoPop!$T:$T,AN$5,SexoPop!$A:$A,$C13,SexoPop!$B:$B,2)/1000</f>
        <v>35.996000000000002</v>
      </c>
      <c r="AO13" s="6">
        <f>SUMIFS(SexoPop!$L:$L,SexoPop!$T:$T,AO$5,SexoPop!$A:$A,$C13,SexoPop!$B:$B,2)/1000</f>
        <v>26.923999999999999</v>
      </c>
      <c r="AP13" s="6">
        <f>SUMIFS(SexoPop!$L:$L,SexoPop!$T:$T,AP$5,SexoPop!$A:$A,$C13,SexoPop!$B:$B,2)/1000</f>
        <v>40.78</v>
      </c>
      <c r="AQ13" s="6">
        <f>SUMIFS(SexoPop!$L:$L,SexoPop!$T:$T,AQ$5,SexoPop!$A:$A,$C13,SexoPop!$B:$B,2)/1000</f>
        <v>73.703999999999994</v>
      </c>
      <c r="AR13" s="6">
        <f>SUMIFS(SexoPop!$L:$L,SexoPop!$T:$T,AR$5,SexoPop!$A:$A,$C13,SexoPop!$B:$B,2)/1000</f>
        <v>58.588999999999999</v>
      </c>
      <c r="AS13" s="5"/>
      <c r="AT13" s="7">
        <f>SUMIFS(SexoPorc!$L:$L,SexoPorc!$Q:$Q,AT$5,SexoPorc!$A:$A,$C13,SexoPorc!$B:$B,2)*100</f>
        <v>6.1608396470546722</v>
      </c>
      <c r="AU13" s="7">
        <f>SUMIFS(SexoPorc!$L:$L,SexoPorc!$Q:$Q,AU$5,SexoPorc!$A:$A,$C13,SexoPorc!$B:$B,2)*100</f>
        <v>4.6146515756845474</v>
      </c>
      <c r="AV13" s="7">
        <f>SUMIFS(SexoPorc!$L:$L,SexoPorc!$Q:$Q,AV$5,SexoPorc!$A:$A,$C13,SexoPorc!$B:$B,2)*100</f>
        <v>5.8247905224561691</v>
      </c>
      <c r="AW13" s="7">
        <f>SUMIFS(SexoPorc!$L:$L,SexoPorc!$Q:$Q,AW$5,SexoPorc!$A:$A,$C13,SexoPorc!$B:$B,2)*100</f>
        <v>7.5031764805316925</v>
      </c>
      <c r="AX13" s="7">
        <f>SUMIFS(SexoPorc!$L:$L,SexoPorc!$Q:$Q,AX$5,SexoPorc!$A:$A,$C13,SexoPorc!$B:$B,2)*100</f>
        <v>5.8356683701276779</v>
      </c>
      <c r="AY13" s="9"/>
      <c r="AZ13" s="6">
        <f>SUMIFS(SexoPop!$L:$L,SexoPop!$T:$T,AZ$5,SexoPop!$A:$A,$C13,SexoPop!$B:$B,1)/1000</f>
        <v>35.051000000000002</v>
      </c>
      <c r="BA13" s="6">
        <f>SUMIFS(SexoPop!$L:$L,SexoPop!$T:$T,BA$5,SexoPop!$A:$A,$C13,SexoPop!$B:$B,1)/1000</f>
        <v>26.826000000000001</v>
      </c>
      <c r="BB13" s="6">
        <f>SUMIFS(SexoPop!$L:$L,SexoPop!$T:$T,BB$5,SexoPop!$A:$A,$C13,SexoPop!$B:$B,1)/1000</f>
        <v>41.668999999999997</v>
      </c>
      <c r="BC13" s="6">
        <f>SUMIFS(SexoPop!$L:$L,SexoPop!$T:$T,BC$5,SexoPop!$A:$A,$C13,SexoPop!$B:$B,1)/1000</f>
        <v>97.46</v>
      </c>
      <c r="BD13" s="6">
        <f>SUMIFS(SexoPop!$L:$L,SexoPop!$T:$T,BD$5,SexoPop!$A:$A,$C13,SexoPop!$B:$B,1)/1000</f>
        <v>67.090999999999994</v>
      </c>
      <c r="BE13" s="5"/>
      <c r="BF13" s="7">
        <f>SUMIFS(SexoPorc!$L:$L,SexoPorc!$Q:$Q,BF$5,SexoPorc!$A:$A,$C13,SexoPorc!$B:$B,1)*100</f>
        <v>6.2581345438957214</v>
      </c>
      <c r="BG13" s="7">
        <f>SUMIFS(SexoPorc!$L:$L,SexoPorc!$Q:$Q,BG$5,SexoPorc!$A:$A,$C13,SexoPorc!$B:$B,1)*100</f>
        <v>4.5320771634578705</v>
      </c>
      <c r="BH13" s="7">
        <f>SUMIFS(SexoPorc!$L:$L,SexoPorc!$Q:$Q,BH$5,SexoPorc!$A:$A,$C13,SexoPorc!$B:$B,1)*100</f>
        <v>6.2257859855890274</v>
      </c>
      <c r="BI13" s="7">
        <f>SUMIFS(SexoPorc!$L:$L,SexoPorc!$Q:$Q,BI$5,SexoPorc!$A:$A,$C13,SexoPorc!$B:$B,1)*100</f>
        <v>11.114595830440521</v>
      </c>
      <c r="BJ13" s="7">
        <f>SUMIFS(SexoPorc!$L:$L,SexoPorc!$Q:$Q,BJ$5,SexoPorc!$A:$A,$C13,SexoPorc!$B:$B,1)*100</f>
        <v>6.774090975522995</v>
      </c>
    </row>
    <row r="14" spans="3:62" x14ac:dyDescent="0.25">
      <c r="C14" s="5" t="s">
        <v>8</v>
      </c>
      <c r="D14" s="6">
        <f>SUMIFS(EntPop!$K:$K,EntPop!$S:$S,D$5,EntPop!$A:$A,$C14)/1000</f>
        <v>72.209000000000003</v>
      </c>
      <c r="E14" s="6">
        <f>SUMIFS(EntPop!$K:$K,EntPop!$S:$S,E$5,EntPop!$A:$A,$C14)/1000</f>
        <v>83.385999999999996</v>
      </c>
      <c r="F14" s="6">
        <f>SUMIFS(EntPop!$K:$K,EntPop!$S:$S,F$5,EntPop!$A:$A,$C14)/1000</f>
        <v>70.813999999999993</v>
      </c>
      <c r="G14" s="6">
        <f>SUMIFS(EntPop!$K:$K,EntPop!$S:$S,G$5,EntPop!$A:$A,$C14)/1000</f>
        <v>83.409000000000006</v>
      </c>
      <c r="H14" s="6">
        <f>SUMIFS(EntPop!$K:$K,EntPop!$S:$S,H$5,EntPop!$A:$A,$C14)/1000</f>
        <v>84.728999999999999</v>
      </c>
      <c r="I14" s="5"/>
      <c r="J14" s="7">
        <f>SUMIFS(EntPorc!$K:$K,EntPorc!$P:$P,V$5,EntPorc!$A:$A,$C14)*100</f>
        <v>2.8978103771805763</v>
      </c>
      <c r="K14" s="7">
        <f>SUMIFS(EntPorc!$K:$K,EntPorc!$P:$P,W$5,EntPorc!$A:$A,$C14)*100</f>
        <v>3.0873619019985199</v>
      </c>
      <c r="L14" s="7">
        <f>SUMIFS(EntPorc!$K:$K,EntPorc!$P:$P,X$5,EntPorc!$A:$A,$C14)*100</f>
        <v>2.518698014318943</v>
      </c>
      <c r="M14" s="7">
        <f>SUMIFS(EntPorc!$K:$K,EntPorc!$P:$P,Y$5,EntPorc!$A:$A,$C14)*100</f>
        <v>2.65764519572258</v>
      </c>
      <c r="N14" s="7">
        <f>SUMIFS(EntPorc!$K:$K,EntPorc!$P:$P,Z$5,EntPorc!$A:$A,$C14)*100</f>
        <v>2.5685027241706848</v>
      </c>
      <c r="O14" s="5"/>
      <c r="P14" s="6">
        <f>SUMIFS(RuralPop!$K:$K,RuralPop!$S:$S,P$5,RuralPop!$A:$A,$C14)/1000</f>
        <v>24.632000000000001</v>
      </c>
      <c r="Q14" s="6">
        <f>SUMIFS(RuralPop!$K:$K,RuralPop!$S:$S,Q$5,RuralPop!$A:$A,$C14)/1000</f>
        <v>19.158000000000001</v>
      </c>
      <c r="R14" s="6">
        <f>SUMIFS(RuralPop!$K:$K,RuralPop!$S:$S,R$5,RuralPop!$A:$A,$C14)/1000</f>
        <v>24.596</v>
      </c>
      <c r="S14" s="6">
        <f>SUMIFS(RuralPop!$K:$K,RuralPop!$S:$S,S$5,RuralPop!$A:$A,$C14)/1000</f>
        <v>21.219000000000001</v>
      </c>
      <c r="T14" s="6">
        <f>SUMIFS(RuralPop!$K:$K,RuralPop!$S:$S,T$5,RuralPop!$A:$A,$C14)/1000</f>
        <v>18.097999999999999</v>
      </c>
      <c r="U14" s="5"/>
      <c r="V14" s="7">
        <f>SUMIFS(RuralPorc!$K:$K,RuralPorc!$P:$P,V$5,RuralPorc!$A:$A,$C14)*100</f>
        <v>7.6381370425224304</v>
      </c>
      <c r="W14" s="7">
        <f>SUMIFS(RuralPorc!$K:$K,RuralPorc!$P:$P,W$5,RuralPorc!$A:$A,$C14)*100</f>
        <v>5.9535723179578781</v>
      </c>
      <c r="X14" s="7">
        <f>SUMIFS(RuralPorc!$K:$K,RuralPorc!$P:$P,X$5,RuralPorc!$A:$A,$C14)*100</f>
        <v>7.0023201406002045</v>
      </c>
      <c r="Y14" s="7">
        <f>SUMIFS(RuralPorc!$K:$K,RuralPorc!$P:$P,Y$5,RuralPorc!$A:$A,$C14)*100</f>
        <v>5.6594867259263992</v>
      </c>
      <c r="Z14" s="7">
        <f>SUMIFS(RuralPorc!$K:$K,RuralPorc!$P:$P,Z$5,RuralPorc!$A:$A,$C14)*100</f>
        <v>5.6891016662120819</v>
      </c>
      <c r="AA14" s="9"/>
      <c r="AB14" s="6">
        <f>SUMIFS(UrbanPop!$K:$K,UrbanPop!$S:$S,AB$5,UrbanPop!$A:$A,$C14)/1000</f>
        <v>47.576999999999998</v>
      </c>
      <c r="AC14" s="6">
        <f>SUMIFS(UrbanPop!$K:$K,UrbanPop!$S:$S,AC$5,UrbanPop!$A:$A,$C14)/1000</f>
        <v>64.227999999999994</v>
      </c>
      <c r="AD14" s="6">
        <f>SUMIFS(UrbanPop!$K:$K,UrbanPop!$S:$S,AD$5,UrbanPop!$A:$A,$C14)/1000</f>
        <v>46.218000000000004</v>
      </c>
      <c r="AE14" s="6">
        <f>SUMIFS(UrbanPop!$K:$K,UrbanPop!$S:$S,AE$5,UrbanPop!$A:$A,$C14)/1000</f>
        <v>62.19</v>
      </c>
      <c r="AF14" s="6">
        <f>SUMIFS(UrbanPop!$K:$K,UrbanPop!$S:$S,AF$5,UrbanPop!$A:$A,$C14)/1000</f>
        <v>66.631</v>
      </c>
      <c r="AG14" s="5"/>
      <c r="AH14" s="7">
        <f>SUMIFS(UrbanPorc!$K:$K,UrbanPorc!$P:$P,AH$5,UrbanPorc!$A:$A,$C14)*100</f>
        <v>2.1931353956460953</v>
      </c>
      <c r="AI14" s="7">
        <f>SUMIFS(UrbanPorc!$K:$K,UrbanPorc!$P:$P,AI$5,UrbanPorc!$A:$A,$C14)*100</f>
        <v>2.6996854692697525</v>
      </c>
      <c r="AJ14" s="7">
        <f>SUMIFS(UrbanPorc!$K:$K,UrbanPorc!$P:$P,AJ$5,UrbanPorc!$A:$A,$C14)*100</f>
        <v>1.8785689026117325</v>
      </c>
      <c r="AK14" s="7">
        <f>SUMIFS(UrbanPorc!$K:$K,UrbanPorc!$P:$P,AK$5,UrbanPorc!$A:$A,$C14)*100</f>
        <v>2.2503850981593132</v>
      </c>
      <c r="AL14" s="7">
        <f>SUMIFS(UrbanPorc!$K:$K,UrbanPorc!$P:$P,AL$5,UrbanPorc!$A:$A,$C14)*100</f>
        <v>2.2354496642947197</v>
      </c>
      <c r="AN14" s="6">
        <f>SUMIFS(SexoPop!$L:$L,SexoPop!$T:$T,AN$5,SexoPop!$A:$A,$C14,SexoPop!$B:$B,2)/1000</f>
        <v>37.618000000000002</v>
      </c>
      <c r="AO14" s="6">
        <f>SUMIFS(SexoPop!$L:$L,SexoPop!$T:$T,AO$5,SexoPop!$A:$A,$C14,SexoPop!$B:$B,2)/1000</f>
        <v>42.502000000000002</v>
      </c>
      <c r="AP14" s="6">
        <f>SUMIFS(SexoPop!$L:$L,SexoPop!$T:$T,AP$5,SexoPop!$A:$A,$C14,SexoPop!$B:$B,2)/1000</f>
        <v>32.508000000000003</v>
      </c>
      <c r="AQ14" s="6">
        <f>SUMIFS(SexoPop!$L:$L,SexoPop!$T:$T,AQ$5,SexoPop!$A:$A,$C14,SexoPop!$B:$B,2)/1000</f>
        <v>37.753</v>
      </c>
      <c r="AR14" s="6">
        <f>SUMIFS(SexoPop!$L:$L,SexoPop!$T:$T,AR$5,SexoPop!$A:$A,$C14,SexoPop!$B:$B,2)/1000</f>
        <v>43.046999999999997</v>
      </c>
      <c r="AS14" s="5"/>
      <c r="AT14" s="7">
        <f>SUMIFS(SexoPorc!$L:$L,SexoPorc!$Q:$Q,AT$5,SexoPorc!$A:$A,$C14,SexoPorc!$B:$B,2)*100</f>
        <v>2.9846198856830597</v>
      </c>
      <c r="AU14" s="7">
        <f>SUMIFS(SexoPorc!$L:$L,SexoPorc!$Q:$Q,AU$5,SexoPorc!$A:$A,$C14,SexoPorc!$B:$B,2)*100</f>
        <v>3.0932592228055</v>
      </c>
      <c r="AV14" s="7">
        <f>SUMIFS(SexoPorc!$L:$L,SexoPorc!$Q:$Q,AV$5,SexoPorc!$A:$A,$C14,SexoPorc!$B:$B,2)*100</f>
        <v>2.2678470239043236</v>
      </c>
      <c r="AW14" s="7">
        <f>SUMIFS(SexoPorc!$L:$L,SexoPorc!$Q:$Q,AW$5,SexoPorc!$A:$A,$C14,SexoPorc!$B:$B,2)*100</f>
        <v>2.3407632485032082</v>
      </c>
      <c r="AX14" s="7">
        <f>SUMIFS(SexoPorc!$L:$L,SexoPorc!$Q:$Q,AX$5,SexoPorc!$A:$A,$C14,SexoPorc!$B:$B,2)*100</f>
        <v>2.586713433265686</v>
      </c>
      <c r="AY14" s="9"/>
      <c r="AZ14" s="6">
        <f>SUMIFS(SexoPop!$L:$L,SexoPop!$T:$T,AZ$5,SexoPop!$A:$A,$C14,SexoPop!$B:$B,1)/1000</f>
        <v>34.591000000000001</v>
      </c>
      <c r="BA14" s="6">
        <f>SUMIFS(SexoPop!$L:$L,SexoPop!$T:$T,BA$5,SexoPop!$A:$A,$C14,SexoPop!$B:$B,1)/1000</f>
        <v>40.884</v>
      </c>
      <c r="BB14" s="6">
        <f>SUMIFS(SexoPop!$L:$L,SexoPop!$T:$T,BB$5,SexoPop!$A:$A,$C14,SexoPop!$B:$B,1)/1000</f>
        <v>38.305999999999997</v>
      </c>
      <c r="BC14" s="6">
        <f>SUMIFS(SexoPop!$L:$L,SexoPop!$T:$T,BC$5,SexoPop!$A:$A,$C14,SexoPop!$B:$B,1)/1000</f>
        <v>45.655999999999999</v>
      </c>
      <c r="BD14" s="6">
        <f>SUMIFS(SexoPop!$L:$L,SexoPop!$T:$T,BD$5,SexoPop!$A:$A,$C14,SexoPop!$B:$B,1)/1000</f>
        <v>41.682000000000002</v>
      </c>
      <c r="BE14" s="5"/>
      <c r="BF14" s="7">
        <f>SUMIFS(SexoPorc!$L:$L,SexoPorc!$Q:$Q,BF$5,SexoPorc!$A:$A,$C14,SexoPorc!$B:$B,1)*100</f>
        <v>2.8089605271816254</v>
      </c>
      <c r="BG14" s="7">
        <f>SUMIFS(SexoPorc!$L:$L,SexoPorc!$Q:$Q,BG$5,SexoPorc!$A:$A,$C14,SexoPorc!$B:$B,1)*100</f>
        <v>3.0812548473477364</v>
      </c>
      <c r="BH14" s="7">
        <f>SUMIFS(SexoPorc!$L:$L,SexoPorc!$Q:$Q,BH$5,SexoPorc!$A:$A,$C14,SexoPorc!$B:$B,1)*100</f>
        <v>2.7796201407909393</v>
      </c>
      <c r="BI14" s="7">
        <f>SUMIFS(SexoPorc!$L:$L,SexoPorc!$Q:$Q,BI$5,SexoPorc!$A:$A,$C14,SexoPorc!$B:$B,1)*100</f>
        <v>2.9926488175988197</v>
      </c>
      <c r="BJ14" s="7">
        <f>SUMIFS(SexoPorc!$L:$L,SexoPorc!$Q:$Q,BJ$5,SexoPorc!$A:$A,$C14,SexoPorc!$B:$B,1)*100</f>
        <v>2.5499628856778145</v>
      </c>
    </row>
    <row r="15" spans="3:62" x14ac:dyDescent="0.25">
      <c r="C15" s="5" t="s">
        <v>9</v>
      </c>
      <c r="D15" s="6">
        <f>SUMIFS(EntPop!$K:$K,EntPop!$S:$S,D$5,EntPop!$A:$A,$C15)/1000</f>
        <v>128.37899999999999</v>
      </c>
      <c r="E15" s="6">
        <f>SUMIFS(EntPop!$K:$K,EntPop!$S:$S,E$5,EntPop!$A:$A,$C15)/1000</f>
        <v>167.327</v>
      </c>
      <c r="F15" s="6">
        <f>SUMIFS(EntPop!$K:$K,EntPop!$S:$S,F$5,EntPop!$A:$A,$C15)/1000</f>
        <v>106.858</v>
      </c>
      <c r="G15" s="6">
        <f>SUMIFS(EntPop!$K:$K,EntPop!$S:$S,G$5,EntPop!$A:$A,$C15)/1000</f>
        <v>104.687</v>
      </c>
      <c r="H15" s="6">
        <f>SUMIFS(EntPop!$K:$K,EntPop!$S:$S,H$5,EntPop!$A:$A,$C15)/1000</f>
        <v>145.55000000000001</v>
      </c>
      <c r="I15" s="5"/>
      <c r="J15" s="7">
        <f>SUMIFS(EntPorc!$K:$K,EntPorc!$P:$P,V$5,EntPorc!$A:$A,$C15)*100</f>
        <v>1.9187813624739647</v>
      </c>
      <c r="K15" s="7">
        <f>SUMIFS(EntPorc!$K:$K,EntPorc!$P:$P,W$5,EntPorc!$A:$A,$C15)*100</f>
        <v>2.5981064885854721</v>
      </c>
      <c r="L15" s="7">
        <f>SUMIFS(EntPorc!$K:$K,EntPorc!$P:$P,X$5,EntPorc!$A:$A,$C15)*100</f>
        <v>1.7178058624267578</v>
      </c>
      <c r="M15" s="7">
        <f>SUMIFS(EntPorc!$K:$K,EntPorc!$P:$P,Y$5,EntPorc!$A:$A,$C15)*100</f>
        <v>1.4797918498516083</v>
      </c>
      <c r="N15" s="7">
        <f>SUMIFS(EntPorc!$K:$K,EntPorc!$P:$P,Z$5,EntPorc!$A:$A,$C15)*100</f>
        <v>1.9401360303163528</v>
      </c>
      <c r="O15" s="5"/>
      <c r="P15" s="6">
        <f>SUMIFS(RuralPop!$K:$K,RuralPop!$S:$S,P$5,RuralPop!$A:$A,$C15)/1000</f>
        <v>11.13</v>
      </c>
      <c r="Q15" s="6">
        <f>SUMIFS(RuralPop!$K:$K,RuralPop!$S:$S,Q$5,RuralPop!$A:$A,$C15)/1000</f>
        <v>6.52</v>
      </c>
      <c r="R15" s="6">
        <f>SUMIFS(RuralPop!$K:$K,RuralPop!$S:$S,R$5,RuralPop!$A:$A,$C15)/1000</f>
        <v>2.74</v>
      </c>
      <c r="S15" s="6">
        <f>SUMIFS(RuralPop!$K:$K,RuralPop!$S:$S,S$5,RuralPop!$A:$A,$C15)/1000</f>
        <v>6.5030000000000001</v>
      </c>
      <c r="T15" s="6">
        <f>SUMIFS(RuralPop!$K:$K,RuralPop!$S:$S,T$5,RuralPop!$A:$A,$C15)/1000</f>
        <v>8.6319999999999997</v>
      </c>
      <c r="U15" s="5"/>
      <c r="V15" s="7">
        <f>SUMIFS(RuralPorc!$K:$K,RuralPorc!$P:$P,V$5,RuralPorc!$A:$A,$C15)*100</f>
        <v>51.791530847549438</v>
      </c>
      <c r="W15" s="7">
        <f>SUMIFS(RuralPorc!$K:$K,RuralPorc!$P:$P,W$5,RuralPorc!$A:$A,$C15)*100</f>
        <v>15.54231196641922</v>
      </c>
      <c r="X15" s="7">
        <f>SUMIFS(RuralPorc!$K:$K,RuralPorc!$P:$P,X$5,RuralPorc!$A:$A,$C15)*100</f>
        <v>12.630802392959595</v>
      </c>
      <c r="Y15" s="7">
        <f>SUMIFS(RuralPorc!$K:$K,RuralPorc!$P:$P,Y$5,RuralPorc!$A:$A,$C15)*100</f>
        <v>15.131349861621857</v>
      </c>
      <c r="Z15" s="7">
        <f>SUMIFS(RuralPorc!$K:$K,RuralPorc!$P:$P,Z$5,RuralPorc!$A:$A,$C15)*100</f>
        <v>17.714297771453857</v>
      </c>
      <c r="AA15" s="9"/>
      <c r="AB15" s="6">
        <f>SUMIFS(UrbanPop!$K:$K,UrbanPop!$S:$S,AB$5,UrbanPop!$A:$A,$C15)/1000</f>
        <v>117.249</v>
      </c>
      <c r="AC15" s="6">
        <f>SUMIFS(UrbanPop!$K:$K,UrbanPop!$S:$S,AC$5,UrbanPop!$A:$A,$C15)/1000</f>
        <v>160.80699999999999</v>
      </c>
      <c r="AD15" s="6">
        <f>SUMIFS(UrbanPop!$K:$K,UrbanPop!$S:$S,AD$5,UrbanPop!$A:$A,$C15)/1000</f>
        <v>104.11799999999999</v>
      </c>
      <c r="AE15" s="6">
        <f>SUMIFS(UrbanPop!$K:$K,UrbanPop!$S:$S,AE$5,UrbanPop!$A:$A,$C15)/1000</f>
        <v>98.183999999999997</v>
      </c>
      <c r="AF15" s="6">
        <f>SUMIFS(UrbanPop!$K:$K,UrbanPop!$S:$S,AF$5,UrbanPop!$A:$A,$C15)/1000</f>
        <v>136.91800000000001</v>
      </c>
      <c r="AG15" s="5"/>
      <c r="AH15" s="7">
        <f>SUMIFS(UrbanPorc!$K:$K,UrbanPorc!$P:$P,AH$5,UrbanPorc!$A:$A,$C15)*100</f>
        <v>1.7580766230821609</v>
      </c>
      <c r="AI15" s="7">
        <f>SUMIFS(UrbanPorc!$K:$K,UrbanPorc!$P:$P,AI$5,UrbanPorc!$A:$A,$C15)*100</f>
        <v>2.5132400915026665</v>
      </c>
      <c r="AJ15" s="7">
        <f>SUMIFS(UrbanPorc!$K:$K,UrbanPorc!$P:$P,AJ$5,UrbanPorc!$A:$A,$C15)*100</f>
        <v>1.6796160489320755</v>
      </c>
      <c r="AK15" s="7">
        <f>SUMIFS(UrbanPorc!$K:$K,UrbanPorc!$P:$P,AK$5,UrbanPorc!$A:$A,$C15)*100</f>
        <v>1.3963521458208561</v>
      </c>
      <c r="AL15" s="7">
        <f>SUMIFS(UrbanPorc!$K:$K,UrbanPorc!$P:$P,AL$5,UrbanPorc!$A:$A,$C15)*100</f>
        <v>1.8370063975453377</v>
      </c>
      <c r="AN15" s="6">
        <f>SUMIFS(SexoPop!$L:$L,SexoPop!$T:$T,AN$5,SexoPop!$A:$A,$C15,SexoPop!$B:$B,2)/1000</f>
        <v>69.480999999999995</v>
      </c>
      <c r="AO15" s="6">
        <f>SUMIFS(SexoPop!$L:$L,SexoPop!$T:$T,AO$5,SexoPop!$A:$A,$C15,SexoPop!$B:$B,2)/1000</f>
        <v>88.123000000000005</v>
      </c>
      <c r="AP15" s="6">
        <f>SUMIFS(SexoPop!$L:$L,SexoPop!$T:$T,AP$5,SexoPop!$A:$A,$C15,SexoPop!$B:$B,2)/1000</f>
        <v>47.1</v>
      </c>
      <c r="AQ15" s="6">
        <f>SUMIFS(SexoPop!$L:$L,SexoPop!$T:$T,AQ$5,SexoPop!$A:$A,$C15,SexoPop!$B:$B,2)/1000</f>
        <v>55.523000000000003</v>
      </c>
      <c r="AR15" s="6">
        <f>SUMIFS(SexoPop!$L:$L,SexoPop!$T:$T,AR$5,SexoPop!$A:$A,$C15,SexoPop!$B:$B,2)/1000</f>
        <v>73.795000000000002</v>
      </c>
      <c r="AS15" s="5"/>
      <c r="AT15" s="7">
        <f>SUMIFS(SexoPorc!$L:$L,SexoPorc!$Q:$Q,AT$5,SexoPorc!$A:$A,$C15,SexoPorc!$B:$B,2)*100</f>
        <v>1.9400183111429214</v>
      </c>
      <c r="AU15" s="7">
        <f>SUMIFS(SexoPorc!$L:$L,SexoPorc!$Q:$Q,AU$5,SexoPorc!$A:$A,$C15,SexoPorc!$B:$B,2)*100</f>
        <v>2.6492934674024582</v>
      </c>
      <c r="AV15" s="7">
        <f>SUMIFS(SexoPorc!$L:$L,SexoPorc!$Q:$Q,AV$5,SexoPorc!$A:$A,$C15,SexoPorc!$B:$B,2)*100</f>
        <v>1.4400613494217396</v>
      </c>
      <c r="AW15" s="7">
        <f>SUMIFS(SexoPorc!$L:$L,SexoPorc!$Q:$Q,AW$5,SexoPorc!$A:$A,$C15,SexoPorc!$B:$B,2)*100</f>
        <v>1.4585438184440136</v>
      </c>
      <c r="AX15" s="7">
        <f>SUMIFS(SexoPorc!$L:$L,SexoPorc!$Q:$Q,AX$5,SexoPorc!$A:$A,$C15,SexoPorc!$B:$B,2)*100</f>
        <v>1.8410902470350266</v>
      </c>
      <c r="AY15" s="9"/>
      <c r="AZ15" s="6">
        <f>SUMIFS(SexoPop!$L:$L,SexoPop!$T:$T,AZ$5,SexoPop!$A:$A,$C15,SexoPop!$B:$B,1)/1000</f>
        <v>58.898000000000003</v>
      </c>
      <c r="BA15" s="6">
        <f>SUMIFS(SexoPop!$L:$L,SexoPop!$T:$T,BA$5,SexoPop!$A:$A,$C15,SexoPop!$B:$B,1)/1000</f>
        <v>79.203999999999994</v>
      </c>
      <c r="BB15" s="6">
        <f>SUMIFS(SexoPop!$L:$L,SexoPop!$T:$T,BB$5,SexoPop!$A:$A,$C15,SexoPop!$B:$B,1)/1000</f>
        <v>59.758000000000003</v>
      </c>
      <c r="BC15" s="6">
        <f>SUMIFS(SexoPop!$L:$L,SexoPop!$T:$T,BC$5,SexoPop!$A:$A,$C15,SexoPop!$B:$B,1)/1000</f>
        <v>49.164000000000001</v>
      </c>
      <c r="BD15" s="6">
        <f>SUMIFS(SexoPop!$L:$L,SexoPop!$T:$T,BD$5,SexoPop!$A:$A,$C15,SexoPop!$B:$B,1)/1000</f>
        <v>71.754999999999995</v>
      </c>
      <c r="BE15" s="5"/>
      <c r="BF15" s="7">
        <f>SUMIFS(SexoPorc!$L:$L,SexoPorc!$Q:$Q,BF$5,SexoPorc!$A:$A,$C15,SexoPorc!$B:$B,1)*100</f>
        <v>1.8943184986710548</v>
      </c>
      <c r="BG15" s="7">
        <f>SUMIFS(SexoPorc!$L:$L,SexoPorc!$Q:$Q,BG$5,SexoPorc!$A:$A,$C15,SexoPorc!$B:$B,1)*100</f>
        <v>2.5434311479330063</v>
      </c>
      <c r="BH15" s="7">
        <f>SUMIFS(SexoPorc!$L:$L,SexoPorc!$Q:$Q,BH$5,SexoPorc!$A:$A,$C15,SexoPorc!$B:$B,1)*100</f>
        <v>2.0257525146007538</v>
      </c>
      <c r="BI15" s="7">
        <f>SUMIFS(SexoPorc!$L:$L,SexoPorc!$Q:$Q,BI$5,SexoPorc!$A:$A,$C15,SexoPorc!$B:$B,1)*100</f>
        <v>1.5045449137687683</v>
      </c>
      <c r="BJ15" s="7">
        <f>SUMIFS(SexoPorc!$L:$L,SexoPorc!$Q:$Q,BJ$5,SexoPorc!$A:$A,$C15,SexoPorc!$B:$B,1)*100</f>
        <v>2.0537644624710083</v>
      </c>
    </row>
    <row r="16" spans="3:62" x14ac:dyDescent="0.25">
      <c r="C16" s="5" t="s">
        <v>10</v>
      </c>
      <c r="D16" s="6">
        <f>SUMIFS(EntPop!$K:$K,EntPop!$S:$S,D$5,EntPop!$A:$A,$C16)/1000</f>
        <v>30.167999999999999</v>
      </c>
      <c r="E16" s="6">
        <f>SUMIFS(EntPop!$K:$K,EntPop!$S:$S,E$5,EntPop!$A:$A,$C16)/1000</f>
        <v>17.609000000000002</v>
      </c>
      <c r="F16" s="6">
        <f>SUMIFS(EntPop!$K:$K,EntPop!$S:$S,F$5,EntPop!$A:$A,$C16)/1000</f>
        <v>22.465</v>
      </c>
      <c r="G16" s="6">
        <f>SUMIFS(EntPop!$K:$K,EntPop!$S:$S,G$5,EntPop!$A:$A,$C16)/1000</f>
        <v>37.317999999999998</v>
      </c>
      <c r="H16" s="6">
        <f>SUMIFS(EntPop!$K:$K,EntPop!$S:$S,H$5,EntPop!$A:$A,$C16)/1000</f>
        <v>39.313000000000002</v>
      </c>
      <c r="I16" s="5"/>
      <c r="J16" s="7">
        <f>SUMIFS(EntPorc!$K:$K,EntPorc!$P:$P,V$5,EntPorc!$A:$A,$C16)*100</f>
        <v>2.7443418279290199</v>
      </c>
      <c r="K16" s="7">
        <f>SUMIFS(EntPorc!$K:$K,EntPorc!$P:$P,W$5,EntPorc!$A:$A,$C16)*100</f>
        <v>1.6065916046500206</v>
      </c>
      <c r="L16" s="7">
        <f>SUMIFS(EntPorc!$K:$K,EntPorc!$P:$P,X$5,EntPorc!$A:$A,$C16)*100</f>
        <v>1.9813952967524529</v>
      </c>
      <c r="M16" s="7">
        <f>SUMIFS(EntPorc!$K:$K,EntPorc!$P:$P,Y$5,EntPorc!$A:$A,$C16)*100</f>
        <v>3.040408156812191</v>
      </c>
      <c r="N16" s="7">
        <f>SUMIFS(EntPorc!$K:$K,EntPorc!$P:$P,Z$5,EntPorc!$A:$A,$C16)*100</f>
        <v>2.8734758496284485</v>
      </c>
      <c r="O16" s="5"/>
      <c r="P16" s="6">
        <f>SUMIFS(RuralPop!$K:$K,RuralPop!$S:$S,P$5,RuralPop!$A:$A,$C16)/1000</f>
        <v>18.231000000000002</v>
      </c>
      <c r="Q16" s="6">
        <f>SUMIFS(RuralPop!$K:$K,RuralPop!$S:$S,Q$5,RuralPop!$A:$A,$C16)/1000</f>
        <v>7.27</v>
      </c>
      <c r="R16" s="6">
        <f>SUMIFS(RuralPop!$K:$K,RuralPop!$S:$S,R$5,RuralPop!$A:$A,$C16)/1000</f>
        <v>13.981</v>
      </c>
      <c r="S16" s="6">
        <f>SUMIFS(RuralPop!$K:$K,RuralPop!$S:$S,S$5,RuralPop!$A:$A,$C16)/1000</f>
        <v>26.709</v>
      </c>
      <c r="T16" s="6">
        <f>SUMIFS(RuralPop!$K:$K,RuralPop!$S:$S,T$5,RuralPop!$A:$A,$C16)/1000</f>
        <v>21.891999999999999</v>
      </c>
      <c r="U16" s="5"/>
      <c r="V16" s="7">
        <f>SUMIFS(RuralPorc!$K:$K,RuralPorc!$P:$P,V$5,RuralPorc!$A:$A,$C16)*100</f>
        <v>5.7054247707128525</v>
      </c>
      <c r="W16" s="7">
        <f>SUMIFS(RuralPorc!$K:$K,RuralPorc!$P:$P,W$5,RuralPorc!$A:$A,$C16)*100</f>
        <v>2.4365229532122612</v>
      </c>
      <c r="X16" s="7">
        <f>SUMIFS(RuralPorc!$K:$K,RuralPorc!$P:$P,X$5,RuralPorc!$A:$A,$C16)*100</f>
        <v>4.558660089969635</v>
      </c>
      <c r="Y16" s="7">
        <f>SUMIFS(RuralPorc!$K:$K,RuralPorc!$P:$P,Y$5,RuralPorc!$A:$A,$C16)*100</f>
        <v>8.0876074731349945</v>
      </c>
      <c r="Z16" s="7">
        <f>SUMIFS(RuralPorc!$K:$K,RuralPorc!$P:$P,Z$5,RuralPorc!$A:$A,$C16)*100</f>
        <v>6.7337833344936371</v>
      </c>
      <c r="AA16" s="9"/>
      <c r="AB16" s="6">
        <f>SUMIFS(UrbanPop!$K:$K,UrbanPop!$S:$S,AB$5,UrbanPop!$A:$A,$C16)/1000</f>
        <v>11.936999999999999</v>
      </c>
      <c r="AC16" s="6">
        <f>SUMIFS(UrbanPop!$K:$K,UrbanPop!$S:$S,AC$5,UrbanPop!$A:$A,$C16)/1000</f>
        <v>10.339</v>
      </c>
      <c r="AD16" s="6">
        <f>SUMIFS(UrbanPop!$K:$K,UrbanPop!$S:$S,AD$5,UrbanPop!$A:$A,$C16)/1000</f>
        <v>8.484</v>
      </c>
      <c r="AE16" s="6">
        <f>SUMIFS(UrbanPop!$K:$K,UrbanPop!$S:$S,AE$5,UrbanPop!$A:$A,$C16)/1000</f>
        <v>10.609</v>
      </c>
      <c r="AF16" s="6">
        <f>SUMIFS(UrbanPop!$K:$K,UrbanPop!$S:$S,AF$5,UrbanPop!$A:$A,$C16)/1000</f>
        <v>17.420999999999999</v>
      </c>
      <c r="AG16" s="5"/>
      <c r="AH16" s="7">
        <f>SUMIFS(UrbanPorc!$K:$K,UrbanPorc!$P:$P,AH$5,UrbanPorc!$A:$A,$C16)*100</f>
        <v>1.5308910049498081</v>
      </c>
      <c r="AI16" s="7">
        <f>SUMIFS(UrbanPorc!$K:$K,UrbanPorc!$P:$P,AI$5,UrbanPorc!$A:$A,$C16)*100</f>
        <v>1.2961484491825104</v>
      </c>
      <c r="AJ16" s="7">
        <f>SUMIFS(UrbanPorc!$K:$K,UrbanPorc!$P:$P,AJ$5,UrbanPorc!$A:$A,$C16)*100</f>
        <v>1.0257451795041561</v>
      </c>
      <c r="AK16" s="7">
        <f>SUMIFS(UrbanPorc!$K:$K,UrbanPorc!$P:$P,AK$5,UrbanPorc!$A:$A,$C16)*100</f>
        <v>1.1825158260762691</v>
      </c>
      <c r="AL16" s="7">
        <f>SUMIFS(UrbanPorc!$K:$K,UrbanPorc!$P:$P,AL$5,UrbanPorc!$A:$A,$C16)*100</f>
        <v>1.6702348366379738</v>
      </c>
      <c r="AN16" s="6">
        <f>SUMIFS(SexoPop!$L:$L,SexoPop!$T:$T,AN$5,SexoPop!$A:$A,$C16,SexoPop!$B:$B,2)/1000</f>
        <v>15.629</v>
      </c>
      <c r="AO16" s="6">
        <f>SUMIFS(SexoPop!$L:$L,SexoPop!$T:$T,AO$5,SexoPop!$A:$A,$C16,SexoPop!$B:$B,2)/1000</f>
        <v>9.6370000000000005</v>
      </c>
      <c r="AP16" s="6">
        <f>SUMIFS(SexoPop!$L:$L,SexoPop!$T:$T,AP$5,SexoPop!$A:$A,$C16,SexoPop!$B:$B,2)/1000</f>
        <v>10.888999999999999</v>
      </c>
      <c r="AQ16" s="6">
        <f>SUMIFS(SexoPop!$L:$L,SexoPop!$T:$T,AQ$5,SexoPop!$A:$A,$C16,SexoPop!$B:$B,2)/1000</f>
        <v>18.329999999999998</v>
      </c>
      <c r="AR16" s="6">
        <f>SUMIFS(SexoPop!$L:$L,SexoPop!$T:$T,AR$5,SexoPop!$A:$A,$C16,SexoPop!$B:$B,2)/1000</f>
        <v>17.885999999999999</v>
      </c>
      <c r="AS16" s="5"/>
      <c r="AT16" s="7">
        <f>SUMIFS(SexoPorc!$L:$L,SexoPorc!$Q:$Q,AT$5,SexoPorc!$A:$A,$C16,SexoPorc!$B:$B,2)*100</f>
        <v>2.7734400704503059</v>
      </c>
      <c r="AU16" s="7">
        <f>SUMIFS(SexoPorc!$L:$L,SexoPorc!$Q:$Q,AU$5,SexoPorc!$A:$A,$C16,SexoPorc!$B:$B,2)*100</f>
        <v>1.70027706772089</v>
      </c>
      <c r="AV16" s="7">
        <f>SUMIFS(SexoPorc!$L:$L,SexoPorc!$Q:$Q,AV$5,SexoPorc!$A:$A,$C16,SexoPorc!$B:$B,2)*100</f>
        <v>1.8686376512050629</v>
      </c>
      <c r="AW16" s="7">
        <f>SUMIFS(SexoPorc!$L:$L,SexoPorc!$Q:$Q,AW$5,SexoPorc!$A:$A,$C16,SexoPorc!$B:$B,2)*100</f>
        <v>2.8599424287676811</v>
      </c>
      <c r="AX16" s="7">
        <f>SUMIFS(SexoPorc!$L:$L,SexoPorc!$Q:$Q,AX$5,SexoPorc!$A:$A,$C16,SexoPorc!$B:$B,2)*100</f>
        <v>2.5601314380764961</v>
      </c>
      <c r="AY16" s="9"/>
      <c r="AZ16" s="6">
        <f>SUMIFS(SexoPop!$L:$L,SexoPop!$T:$T,AZ$5,SexoPop!$A:$A,$C16,SexoPop!$B:$B,1)/1000</f>
        <v>14.539</v>
      </c>
      <c r="BA16" s="6">
        <f>SUMIFS(SexoPop!$L:$L,SexoPop!$T:$T,BA$5,SexoPop!$A:$A,$C16,SexoPop!$B:$B,1)/1000</f>
        <v>7.9720000000000004</v>
      </c>
      <c r="BB16" s="6">
        <f>SUMIFS(SexoPop!$L:$L,SexoPop!$T:$T,BB$5,SexoPop!$A:$A,$C16,SexoPop!$B:$B,1)/1000</f>
        <v>11.576000000000001</v>
      </c>
      <c r="BC16" s="6">
        <f>SUMIFS(SexoPop!$L:$L,SexoPop!$T:$T,BC$5,SexoPop!$A:$A,$C16,SexoPop!$B:$B,1)/1000</f>
        <v>18.988</v>
      </c>
      <c r="BD16" s="6">
        <f>SUMIFS(SexoPop!$L:$L,SexoPop!$T:$T,BD$5,SexoPop!$A:$A,$C16,SexoPop!$B:$B,1)/1000</f>
        <v>21.427</v>
      </c>
      <c r="BE16" s="5"/>
      <c r="BF16" s="7">
        <f>SUMIFS(SexoPorc!$L:$L,SexoPorc!$Q:$Q,BF$5,SexoPorc!$A:$A,$C16,SexoPorc!$B:$B,1)*100</f>
        <v>2.7137354016304016</v>
      </c>
      <c r="BG16" s="7">
        <f>SUMIFS(SexoPorc!$L:$L,SexoPorc!$Q:$Q,BG$5,SexoPorc!$A:$A,$C16,SexoPorc!$B:$B,1)*100</f>
        <v>1.5062625519931316</v>
      </c>
      <c r="BH16" s="7">
        <f>SUMIFS(SexoPorc!$L:$L,SexoPorc!$Q:$Q,BH$5,SexoPorc!$A:$A,$C16,SexoPorc!$B:$B,1)*100</f>
        <v>2.1006291732192039</v>
      </c>
      <c r="BI16" s="7">
        <f>SUMIFS(SexoPorc!$L:$L,SexoPorc!$Q:$Q,BI$5,SexoPorc!$A:$A,$C16,SexoPorc!$B:$B,1)*100</f>
        <v>3.237626701593399</v>
      </c>
      <c r="BJ16" s="7">
        <f>SUMIFS(SexoPorc!$L:$L,SexoPorc!$Q:$Q,BJ$5,SexoPorc!$A:$A,$C16,SexoPorc!$B:$B,1)*100</f>
        <v>3.2004576176404953</v>
      </c>
    </row>
    <row r="17" spans="3:62" x14ac:dyDescent="0.25">
      <c r="C17" s="5" t="s">
        <v>11</v>
      </c>
      <c r="D17" s="6">
        <f>SUMIFS(EntPop!$K:$K,EntPop!$S:$S,D$5,EntPop!$A:$A,$C17)/1000</f>
        <v>161.697</v>
      </c>
      <c r="E17" s="6">
        <f>SUMIFS(EntPop!$K:$K,EntPop!$S:$S,E$5,EntPop!$A:$A,$C17)/1000</f>
        <v>169.80699999999999</v>
      </c>
      <c r="F17" s="6">
        <f>SUMIFS(EntPop!$K:$K,EntPop!$S:$S,F$5,EntPop!$A:$A,$C17)/1000</f>
        <v>91.914000000000001</v>
      </c>
      <c r="G17" s="6">
        <f>SUMIFS(EntPop!$K:$K,EntPop!$S:$S,G$5,EntPop!$A:$A,$C17)/1000</f>
        <v>117.563</v>
      </c>
      <c r="H17" s="6">
        <f>SUMIFS(EntPop!$K:$K,EntPop!$S:$S,H$5,EntPop!$A:$A,$C17)/1000</f>
        <v>133.31800000000001</v>
      </c>
      <c r="I17" s="5"/>
      <c r="J17" s="7">
        <f>SUMIFS(EntPorc!$K:$K,EntPorc!$P:$P,V$5,EntPorc!$A:$A,$C17)*100</f>
        <v>4.4855091720819473</v>
      </c>
      <c r="K17" s="7">
        <f>SUMIFS(EntPorc!$K:$K,EntPorc!$P:$P,W$5,EntPorc!$A:$A,$C17)*100</f>
        <v>4.7783598303794861</v>
      </c>
      <c r="L17" s="7">
        <f>SUMIFS(EntPorc!$K:$K,EntPorc!$P:$P,X$5,EntPorc!$A:$A,$C17)*100</f>
        <v>2.5895236060023308</v>
      </c>
      <c r="M17" s="7">
        <f>SUMIFS(EntPorc!$K:$K,EntPorc!$P:$P,Y$5,EntPorc!$A:$A,$C17)*100</f>
        <v>2.7966354042291641</v>
      </c>
      <c r="N17" s="7">
        <f>SUMIFS(EntPorc!$K:$K,EntPorc!$P:$P,Z$5,EntPorc!$A:$A,$C17)*100</f>
        <v>2.8497669845819473</v>
      </c>
      <c r="O17" s="5"/>
      <c r="P17" s="6">
        <f>SUMIFS(RuralPop!$K:$K,RuralPop!$S:$S,P$5,RuralPop!$A:$A,$C17)/1000</f>
        <v>97.596999999999994</v>
      </c>
      <c r="Q17" s="6">
        <f>SUMIFS(RuralPop!$K:$K,RuralPop!$S:$S,Q$5,RuralPop!$A:$A,$C17)/1000</f>
        <v>108.42400000000001</v>
      </c>
      <c r="R17" s="6">
        <f>SUMIFS(RuralPop!$K:$K,RuralPop!$S:$S,R$5,RuralPop!$A:$A,$C17)/1000</f>
        <v>52.076999999999998</v>
      </c>
      <c r="S17" s="6">
        <f>SUMIFS(RuralPop!$K:$K,RuralPop!$S:$S,S$5,RuralPop!$A:$A,$C17)/1000</f>
        <v>75.331000000000003</v>
      </c>
      <c r="T17" s="6">
        <f>SUMIFS(RuralPop!$K:$K,RuralPop!$S:$S,T$5,RuralPop!$A:$A,$C17)/1000</f>
        <v>60.704000000000001</v>
      </c>
      <c r="U17" s="5"/>
      <c r="V17" s="7">
        <f>SUMIFS(RuralPorc!$K:$K,RuralPorc!$P:$P,V$5,RuralPorc!$A:$A,$C17)*100</f>
        <v>9.4608783721923828</v>
      </c>
      <c r="W17" s="7">
        <f>SUMIFS(RuralPorc!$K:$K,RuralPorc!$P:$P,W$5,RuralPorc!$A:$A,$C17)*100</f>
        <v>10.557413101196289</v>
      </c>
      <c r="X17" s="7">
        <f>SUMIFS(RuralPorc!$K:$K,RuralPorc!$P:$P,X$5,RuralPorc!$A:$A,$C17)*100</f>
        <v>4.8666819930076599</v>
      </c>
      <c r="Y17" s="7">
        <f>SUMIFS(RuralPorc!$K:$K,RuralPorc!$P:$P,Y$5,RuralPorc!$A:$A,$C17)*100</f>
        <v>6.0985058546066284</v>
      </c>
      <c r="Z17" s="7">
        <f>SUMIFS(RuralPorc!$K:$K,RuralPorc!$P:$P,Z$5,RuralPorc!$A:$A,$C17)*100</f>
        <v>5.1598295569419861</v>
      </c>
      <c r="AA17" s="9"/>
      <c r="AB17" s="6">
        <f>SUMIFS(UrbanPop!$K:$K,UrbanPop!$S:$S,AB$5,UrbanPop!$A:$A,$C17)/1000</f>
        <v>64.099999999999994</v>
      </c>
      <c r="AC17" s="6">
        <f>SUMIFS(UrbanPop!$K:$K,UrbanPop!$S:$S,AC$5,UrbanPop!$A:$A,$C17)/1000</f>
        <v>61.383000000000003</v>
      </c>
      <c r="AD17" s="6">
        <f>SUMIFS(UrbanPop!$K:$K,UrbanPop!$S:$S,AD$5,UrbanPop!$A:$A,$C17)/1000</f>
        <v>39.837000000000003</v>
      </c>
      <c r="AE17" s="6">
        <f>SUMIFS(UrbanPop!$K:$K,UrbanPop!$S:$S,AE$5,UrbanPop!$A:$A,$C17)/1000</f>
        <v>42.231999999999999</v>
      </c>
      <c r="AF17" s="6">
        <f>SUMIFS(UrbanPop!$K:$K,UrbanPop!$S:$S,AF$5,UrbanPop!$A:$A,$C17)/1000</f>
        <v>72.614000000000004</v>
      </c>
      <c r="AG17" s="5"/>
      <c r="AH17" s="7">
        <f>SUMIFS(UrbanPorc!$K:$K,UrbanPorc!$P:$P,AH$5,UrbanPorc!$A:$A,$C17)*100</f>
        <v>2.4909745901823044</v>
      </c>
      <c r="AI17" s="7">
        <f>SUMIFS(UrbanPorc!$K:$K,UrbanPorc!$P:$P,AI$5,UrbanPorc!$A:$A,$C17)*100</f>
        <v>2.429400198161602</v>
      </c>
      <c r="AJ17" s="7">
        <f>SUMIFS(UrbanPorc!$K:$K,UrbanPorc!$P:$P,AJ$5,UrbanPorc!$A:$A,$C17)*100</f>
        <v>1.6067298129200935</v>
      </c>
      <c r="AK17" s="7">
        <f>SUMIFS(UrbanPorc!$K:$K,UrbanPorc!$P:$P,AK$5,UrbanPorc!$A:$A,$C17)*100</f>
        <v>1.4226747676730156</v>
      </c>
      <c r="AL17" s="7">
        <f>SUMIFS(UrbanPorc!$K:$K,UrbanPorc!$P:$P,AL$5,UrbanPorc!$A:$A,$C17)*100</f>
        <v>2.0736584439873695</v>
      </c>
      <c r="AN17" s="6">
        <f>SUMIFS(SexoPop!$L:$L,SexoPop!$T:$T,AN$5,SexoPop!$A:$A,$C17,SexoPop!$B:$B,2)/1000</f>
        <v>83.543000000000006</v>
      </c>
      <c r="AO17" s="6">
        <f>SUMIFS(SexoPop!$L:$L,SexoPop!$T:$T,AO$5,SexoPop!$A:$A,$C17,SexoPop!$B:$B,2)/1000</f>
        <v>84.629000000000005</v>
      </c>
      <c r="AP17" s="6">
        <f>SUMIFS(SexoPop!$L:$L,SexoPop!$T:$T,AP$5,SexoPop!$A:$A,$C17,SexoPop!$B:$B,2)/1000</f>
        <v>45.146000000000001</v>
      </c>
      <c r="AQ17" s="6">
        <f>SUMIFS(SexoPop!$L:$L,SexoPop!$T:$T,AQ$5,SexoPop!$A:$A,$C17,SexoPop!$B:$B,2)/1000</f>
        <v>58.71</v>
      </c>
      <c r="AR17" s="6">
        <f>SUMIFS(SexoPop!$L:$L,SexoPop!$T:$T,AR$5,SexoPop!$A:$A,$C17,SexoPop!$B:$B,2)/1000</f>
        <v>65.885000000000005</v>
      </c>
      <c r="AS17" s="5"/>
      <c r="AT17" s="7">
        <f>SUMIFS(SexoPorc!$L:$L,SexoPorc!$Q:$Q,AT$5,SexoPorc!$A:$A,$C17,SexoPorc!$B:$B,2)*100</f>
        <v>4.4557288289070129</v>
      </c>
      <c r="AU17" s="7">
        <f>SUMIFS(SexoPorc!$L:$L,SexoPorc!$Q:$Q,AU$5,SexoPorc!$A:$A,$C17,SexoPorc!$B:$B,2)*100</f>
        <v>4.6480704098939896</v>
      </c>
      <c r="AV17" s="7">
        <f>SUMIFS(SexoPorc!$L:$L,SexoPorc!$Q:$Q,AV$5,SexoPorc!$A:$A,$C17,SexoPorc!$B:$B,2)*100</f>
        <v>2.4750404059886932</v>
      </c>
      <c r="AW17" s="7">
        <f>SUMIFS(SexoPorc!$L:$L,SexoPorc!$Q:$Q,AW$5,SexoPorc!$A:$A,$C17,SexoPorc!$B:$B,2)*100</f>
        <v>2.701154537498951</v>
      </c>
      <c r="AX17" s="7">
        <f>SUMIFS(SexoPorc!$L:$L,SexoPorc!$Q:$Q,AX$5,SexoPorc!$A:$A,$C17,SexoPorc!$B:$B,2)*100</f>
        <v>2.7070591226220131</v>
      </c>
      <c r="AY17" s="9"/>
      <c r="AZ17" s="6">
        <f>SUMIFS(SexoPop!$L:$L,SexoPop!$T:$T,AZ$5,SexoPop!$A:$A,$C17,SexoPop!$B:$B,1)/1000</f>
        <v>78.153999999999996</v>
      </c>
      <c r="BA17" s="6">
        <f>SUMIFS(SexoPop!$L:$L,SexoPop!$T:$T,BA$5,SexoPop!$A:$A,$C17,SexoPop!$B:$B,1)/1000</f>
        <v>85.177999999999997</v>
      </c>
      <c r="BB17" s="6">
        <f>SUMIFS(SexoPop!$L:$L,SexoPop!$T:$T,BB$5,SexoPop!$A:$A,$C17,SexoPop!$B:$B,1)/1000</f>
        <v>46.768000000000001</v>
      </c>
      <c r="BC17" s="6">
        <f>SUMIFS(SexoPop!$L:$L,SexoPop!$T:$T,BC$5,SexoPop!$A:$A,$C17,SexoPop!$B:$B,1)/1000</f>
        <v>58.853000000000002</v>
      </c>
      <c r="BD17" s="6">
        <f>SUMIFS(SexoPop!$L:$L,SexoPop!$T:$T,BD$5,SexoPop!$A:$A,$C17,SexoPop!$B:$B,1)/1000</f>
        <v>67.433000000000007</v>
      </c>
      <c r="BE17" s="5"/>
      <c r="BF17" s="7">
        <f>SUMIFS(SexoPorc!$L:$L,SexoPorc!$Q:$Q,BF$5,SexoPorc!$A:$A,$C17,SexoPorc!$B:$B,1)*100</f>
        <v>4.5177865773439407</v>
      </c>
      <c r="BG17" s="7">
        <f>SUMIFS(SexoPorc!$L:$L,SexoPorc!$Q:$Q,BG$5,SexoPorc!$A:$A,$C17,SexoPorc!$B:$B,1)*100</f>
        <v>4.9152504652738571</v>
      </c>
      <c r="BH17" s="7">
        <f>SUMIFS(SexoPorc!$L:$L,SexoPorc!$Q:$Q,BH$5,SexoPorc!$A:$A,$C17,SexoPorc!$B:$B,1)*100</f>
        <v>2.710551954805851</v>
      </c>
      <c r="BI17" s="7">
        <f>SUMIFS(SexoPorc!$L:$L,SexoPorc!$Q:$Q,BI$5,SexoPorc!$A:$A,$C17,SexoPorc!$B:$B,1)*100</f>
        <v>2.8988555073738098</v>
      </c>
      <c r="BJ17" s="7">
        <f>SUMIFS(SexoPorc!$L:$L,SexoPorc!$Q:$Q,BJ$5,SexoPorc!$A:$A,$C17,SexoPorc!$B:$B,1)*100</f>
        <v>3.0045202001929283</v>
      </c>
    </row>
    <row r="18" spans="3:62" x14ac:dyDescent="0.25">
      <c r="C18" s="5" t="s">
        <v>12</v>
      </c>
      <c r="D18" s="6">
        <f>SUMIFS(EntPop!$K:$K,EntPop!$S:$S,D$5,EntPop!$A:$A,$C18)/1000</f>
        <v>141.48599999999999</v>
      </c>
      <c r="E18" s="6">
        <f>SUMIFS(EntPop!$K:$K,EntPop!$S:$S,E$5,EntPop!$A:$A,$C18)/1000</f>
        <v>107.93899999999999</v>
      </c>
      <c r="F18" s="6">
        <f>SUMIFS(EntPop!$K:$K,EntPop!$S:$S,F$5,EntPop!$A:$A,$C18)/1000</f>
        <v>111.11</v>
      </c>
      <c r="G18" s="6">
        <f>SUMIFS(EntPop!$K:$K,EntPop!$S:$S,G$5,EntPop!$A:$A,$C18)/1000</f>
        <v>165.91800000000001</v>
      </c>
      <c r="H18" s="6">
        <f>SUMIFS(EntPop!$K:$K,EntPop!$S:$S,H$5,EntPop!$A:$A,$C18)/1000</f>
        <v>149.19300000000001</v>
      </c>
      <c r="I18" s="5"/>
      <c r="J18" s="7">
        <f>SUMIFS(EntPorc!$K:$K,EntPorc!$P:$P,V$5,EntPorc!$A:$A,$C18)*100</f>
        <v>12.294887751340866</v>
      </c>
      <c r="K18" s="7">
        <f>SUMIFS(EntPorc!$K:$K,EntPorc!$P:$P,W$5,EntPorc!$A:$A,$C18)*100</f>
        <v>9.594910591840744</v>
      </c>
      <c r="L18" s="7">
        <f>SUMIFS(EntPorc!$K:$K,EntPorc!$P:$P,X$5,EntPorc!$A:$A,$C18)*100</f>
        <v>9.2938326299190521</v>
      </c>
      <c r="M18" s="7">
        <f>SUMIFS(EntPorc!$K:$K,EntPorc!$P:$P,Y$5,EntPorc!$A:$A,$C18)*100</f>
        <v>11.622276902198792</v>
      </c>
      <c r="N18" s="7">
        <f>SUMIFS(EntPorc!$K:$K,EntPorc!$P:$P,Z$5,EntPorc!$A:$A,$C18)*100</f>
        <v>9.8701797425746918</v>
      </c>
      <c r="O18" s="5"/>
      <c r="P18" s="6">
        <f>SUMIFS(RuralPop!$K:$K,RuralPop!$S:$S,P$5,RuralPop!$A:$A,$C18)/1000</f>
        <v>68.263000000000005</v>
      </c>
      <c r="Q18" s="6">
        <f>SUMIFS(RuralPop!$K:$K,RuralPop!$S:$S,Q$5,RuralPop!$A:$A,$C18)/1000</f>
        <v>59.143000000000001</v>
      </c>
      <c r="R18" s="6">
        <f>SUMIFS(RuralPop!$K:$K,RuralPop!$S:$S,R$5,RuralPop!$A:$A,$C18)/1000</f>
        <v>59.024000000000001</v>
      </c>
      <c r="S18" s="6">
        <f>SUMIFS(RuralPop!$K:$K,RuralPop!$S:$S,S$5,RuralPop!$A:$A,$C18)/1000</f>
        <v>86.867999999999995</v>
      </c>
      <c r="T18" s="6">
        <f>SUMIFS(RuralPop!$K:$K,RuralPop!$S:$S,T$5,RuralPop!$A:$A,$C18)/1000</f>
        <v>66.753</v>
      </c>
      <c r="U18" s="5"/>
      <c r="V18" s="7">
        <f>SUMIFS(RuralPorc!$K:$K,RuralPorc!$P:$P,V$5,RuralPorc!$A:$A,$C18)*100</f>
        <v>18.787740170955658</v>
      </c>
      <c r="W18" s="7">
        <f>SUMIFS(RuralPorc!$K:$K,RuralPorc!$P:$P,W$5,RuralPorc!$A:$A,$C18)*100</f>
        <v>19.131152331829071</v>
      </c>
      <c r="X18" s="7">
        <f>SUMIFS(RuralPorc!$K:$K,RuralPorc!$P:$P,X$5,RuralPorc!$A:$A,$C18)*100</f>
        <v>14.648698270320892</v>
      </c>
      <c r="Y18" s="7">
        <f>SUMIFS(RuralPorc!$K:$K,RuralPorc!$P:$P,Y$5,RuralPorc!$A:$A,$C18)*100</f>
        <v>17.921864986419678</v>
      </c>
      <c r="Z18" s="7">
        <f>SUMIFS(RuralPorc!$K:$K,RuralPorc!$P:$P,Z$5,RuralPorc!$A:$A,$C18)*100</f>
        <v>14.075933396816254</v>
      </c>
      <c r="AA18" s="9"/>
      <c r="AB18" s="6">
        <f>SUMIFS(UrbanPop!$K:$K,UrbanPop!$S:$S,AB$5,UrbanPop!$A:$A,$C18)/1000</f>
        <v>73.222999999999999</v>
      </c>
      <c r="AC18" s="6">
        <f>SUMIFS(UrbanPop!$K:$K,UrbanPop!$S:$S,AC$5,UrbanPop!$A:$A,$C18)/1000</f>
        <v>48.795999999999999</v>
      </c>
      <c r="AD18" s="6">
        <f>SUMIFS(UrbanPop!$K:$K,UrbanPop!$S:$S,AD$5,UrbanPop!$A:$A,$C18)/1000</f>
        <v>52.085999999999999</v>
      </c>
      <c r="AE18" s="6">
        <f>SUMIFS(UrbanPop!$K:$K,UrbanPop!$S:$S,AE$5,UrbanPop!$A:$A,$C18)/1000</f>
        <v>79.05</v>
      </c>
      <c r="AF18" s="6">
        <f>SUMIFS(UrbanPop!$K:$K,UrbanPop!$S:$S,AF$5,UrbanPop!$A:$A,$C18)/1000</f>
        <v>82.44</v>
      </c>
      <c r="AG18" s="5"/>
      <c r="AH18" s="7">
        <f>SUMIFS(UrbanPorc!$K:$K,UrbanPorc!$P:$P,AH$5,UrbanPorc!$A:$A,$C18)*100</f>
        <v>9.2989496886730194</v>
      </c>
      <c r="AI18" s="7">
        <f>SUMIFS(UrbanPorc!$K:$K,UrbanPorc!$P:$P,AI$5,UrbanPorc!$A:$A,$C18)*100</f>
        <v>5.9812508523464203</v>
      </c>
      <c r="AJ18" s="7">
        <f>SUMIFS(UrbanPorc!$K:$K,UrbanPorc!$P:$P,AJ$5,UrbanPorc!$A:$A,$C18)*100</f>
        <v>6.5715864300727844</v>
      </c>
      <c r="AK18" s="7">
        <f>SUMIFS(UrbanPorc!$K:$K,UrbanPorc!$P:$P,AK$5,UrbanPorc!$A:$A,$C18)*100</f>
        <v>8.3838701248168945</v>
      </c>
      <c r="AL18" s="7">
        <f>SUMIFS(UrbanPorc!$K:$K,UrbanPorc!$P:$P,AL$5,UrbanPorc!$A:$A,$C18)*100</f>
        <v>7.9474180936813354</v>
      </c>
      <c r="AN18" s="6">
        <f>SUMIFS(SexoPop!$L:$L,SexoPop!$T:$T,AN$5,SexoPop!$A:$A,$C18,SexoPop!$B:$B,2)/1000</f>
        <v>67.146000000000001</v>
      </c>
      <c r="AO18" s="6">
        <f>SUMIFS(SexoPop!$L:$L,SexoPop!$T:$T,AO$5,SexoPop!$A:$A,$C18,SexoPop!$B:$B,2)/1000</f>
        <v>49.978999999999999</v>
      </c>
      <c r="AP18" s="6">
        <f>SUMIFS(SexoPop!$L:$L,SexoPop!$T:$T,AP$5,SexoPop!$A:$A,$C18,SexoPop!$B:$B,2)/1000</f>
        <v>57.576000000000001</v>
      </c>
      <c r="AQ18" s="6">
        <f>SUMIFS(SexoPop!$L:$L,SexoPop!$T:$T,AQ$5,SexoPop!$A:$A,$C18,SexoPop!$B:$B,2)/1000</f>
        <v>83.088999999999999</v>
      </c>
      <c r="AR18" s="6">
        <f>SUMIFS(SexoPop!$L:$L,SexoPop!$T:$T,AR$5,SexoPop!$A:$A,$C18,SexoPop!$B:$B,2)/1000</f>
        <v>79.66</v>
      </c>
      <c r="AS18" s="5"/>
      <c r="AT18" s="7">
        <f>SUMIFS(SexoPorc!$L:$L,SexoPorc!$Q:$Q,AT$5,SexoPorc!$A:$A,$C18,SexoPorc!$B:$B,2)*100</f>
        <v>11.163092404603958</v>
      </c>
      <c r="AU18" s="7">
        <f>SUMIFS(SexoPorc!$L:$L,SexoPorc!$Q:$Q,AU$5,SexoPorc!$A:$A,$C18,SexoPorc!$B:$B,2)*100</f>
        <v>8.5619039833545685</v>
      </c>
      <c r="AV18" s="7">
        <f>SUMIFS(SexoPorc!$L:$L,SexoPorc!$Q:$Q,AV$5,SexoPorc!$A:$A,$C18,SexoPorc!$B:$B,2)*100</f>
        <v>9.347178041934967</v>
      </c>
      <c r="AW18" s="7">
        <f>SUMIFS(SexoPorc!$L:$L,SexoPorc!$Q:$Q,AW$5,SexoPorc!$A:$A,$C18,SexoPorc!$B:$B,2)*100</f>
        <v>11.264578998088837</v>
      </c>
      <c r="AX18" s="7">
        <f>SUMIFS(SexoPorc!$L:$L,SexoPorc!$Q:$Q,AX$5,SexoPorc!$A:$A,$C18,SexoPorc!$B:$B,2)*100</f>
        <v>10.044991970062256</v>
      </c>
      <c r="AY18" s="9"/>
      <c r="AZ18" s="6">
        <f>SUMIFS(SexoPop!$L:$L,SexoPop!$T:$T,AZ$5,SexoPop!$A:$A,$C18,SexoPop!$B:$B,1)/1000</f>
        <v>74.34</v>
      </c>
      <c r="BA18" s="6">
        <f>SUMIFS(SexoPop!$L:$L,SexoPop!$T:$T,BA$5,SexoPop!$A:$A,$C18,SexoPop!$B:$B,1)/1000</f>
        <v>57.96</v>
      </c>
      <c r="BB18" s="6">
        <f>SUMIFS(SexoPop!$L:$L,SexoPop!$T:$T,BB$5,SexoPop!$A:$A,$C18,SexoPop!$B:$B,1)/1000</f>
        <v>53.533999999999999</v>
      </c>
      <c r="BC18" s="6">
        <f>SUMIFS(SexoPop!$L:$L,SexoPop!$T:$T,BC$5,SexoPop!$A:$A,$C18,SexoPop!$B:$B,1)/1000</f>
        <v>82.828999999999994</v>
      </c>
      <c r="BD18" s="6">
        <f>SUMIFS(SexoPop!$L:$L,SexoPop!$T:$T,BD$5,SexoPop!$A:$A,$C18,SexoPop!$B:$B,1)/1000</f>
        <v>69.533000000000001</v>
      </c>
      <c r="BE18" s="5"/>
      <c r="BF18" s="7">
        <f>SUMIFS(SexoPorc!$L:$L,SexoPorc!$Q:$Q,BF$5,SexoPorc!$A:$A,$C18,SexoPorc!$B:$B,1)*100</f>
        <v>13.53430300951004</v>
      </c>
      <c r="BG18" s="7">
        <f>SUMIFS(SexoPorc!$L:$L,SexoPorc!$Q:$Q,BG$5,SexoPorc!$A:$A,$C18,SexoPorc!$B:$B,1)*100</f>
        <v>10.709059238433838</v>
      </c>
      <c r="BH18" s="7">
        <f>SUMIFS(SexoPorc!$L:$L,SexoPorc!$Q:$Q,BH$5,SexoPorc!$A:$A,$C18,SexoPorc!$B:$B,1)*100</f>
        <v>9.2371352016925812</v>
      </c>
      <c r="BI18" s="7">
        <f>SUMIFS(SexoPorc!$L:$L,SexoPorc!$Q:$Q,BI$5,SexoPorc!$A:$A,$C18,SexoPorc!$B:$B,1)*100</f>
        <v>12.004672735929489</v>
      </c>
      <c r="BJ18" s="7">
        <f>SUMIFS(SexoPorc!$L:$L,SexoPorc!$Q:$Q,BJ$5,SexoPorc!$A:$A,$C18,SexoPorc!$B:$B,1)*100</f>
        <v>9.6772395074367523</v>
      </c>
    </row>
    <row r="19" spans="3:62" x14ac:dyDescent="0.25">
      <c r="C19" s="5" t="s">
        <v>13</v>
      </c>
      <c r="D19" s="6">
        <f>SUMIFS(EntPop!$K:$K,EntPop!$S:$S,D$5,EntPop!$A:$A,$C19)/1000</f>
        <v>52.521999999999998</v>
      </c>
      <c r="E19" s="6">
        <f>SUMIFS(EntPop!$K:$K,EntPop!$S:$S,E$5,EntPop!$A:$A,$C19)/1000</f>
        <v>61.265000000000001</v>
      </c>
      <c r="F19" s="6">
        <f>SUMIFS(EntPop!$K:$K,EntPop!$S:$S,F$5,EntPop!$A:$A,$C19)/1000</f>
        <v>48.35</v>
      </c>
      <c r="G19" s="6">
        <f>SUMIFS(EntPop!$K:$K,EntPop!$S:$S,G$5,EntPop!$A:$A,$C19)/1000</f>
        <v>57.107999999999997</v>
      </c>
      <c r="H19" s="6">
        <f>SUMIFS(EntPop!$K:$K,EntPop!$S:$S,H$5,EntPop!$A:$A,$C19)/1000</f>
        <v>67.489000000000004</v>
      </c>
      <c r="I19" s="5"/>
      <c r="J19" s="7">
        <f>SUMIFS(EntPorc!$K:$K,EntPorc!$P:$P,V$5,EntPorc!$A:$A,$C19)*100</f>
        <v>4.1424859315156937</v>
      </c>
      <c r="K19" s="7">
        <f>SUMIFS(EntPorc!$K:$K,EntPorc!$P:$P,W$5,EntPorc!$A:$A,$C19)*100</f>
        <v>4.0169239044189453</v>
      </c>
      <c r="L19" s="7">
        <f>SUMIFS(EntPorc!$K:$K,EntPorc!$P:$P,X$5,EntPorc!$A:$A,$C19)*100</f>
        <v>3.1723055988550186</v>
      </c>
      <c r="M19" s="7">
        <f>SUMIFS(EntPorc!$K:$K,EntPorc!$P:$P,Y$5,EntPorc!$A:$A,$C19)*100</f>
        <v>3.0657520517706871</v>
      </c>
      <c r="N19" s="7">
        <f>SUMIFS(EntPorc!$K:$K,EntPorc!$P:$P,Z$5,EntPorc!$A:$A,$C19)*100</f>
        <v>3.2298542559146881</v>
      </c>
      <c r="O19" s="5"/>
      <c r="P19" s="6">
        <f>SUMIFS(RuralPop!$K:$K,RuralPop!$S:$S,P$5,RuralPop!$A:$A,$C19)/1000</f>
        <v>39.6</v>
      </c>
      <c r="Q19" s="6">
        <f>SUMIFS(RuralPop!$K:$K,RuralPop!$S:$S,Q$5,RuralPop!$A:$A,$C19)/1000</f>
        <v>42.56</v>
      </c>
      <c r="R19" s="6">
        <f>SUMIFS(RuralPop!$K:$K,RuralPop!$S:$S,R$5,RuralPop!$A:$A,$C19)/1000</f>
        <v>36.81</v>
      </c>
      <c r="S19" s="6">
        <f>SUMIFS(RuralPop!$K:$K,RuralPop!$S:$S,S$5,RuralPop!$A:$A,$C19)/1000</f>
        <v>38.228999999999999</v>
      </c>
      <c r="T19" s="6">
        <f>SUMIFS(RuralPop!$K:$K,RuralPop!$S:$S,T$5,RuralPop!$A:$A,$C19)/1000</f>
        <v>51.853000000000002</v>
      </c>
      <c r="U19" s="5"/>
      <c r="V19" s="7">
        <f>SUMIFS(RuralPorc!$K:$K,RuralPorc!$P:$P,V$5,RuralPorc!$A:$A,$C19)*100</f>
        <v>7.2127997875213623</v>
      </c>
      <c r="W19" s="7">
        <f>SUMIFS(RuralPorc!$K:$K,RuralPorc!$P:$P,W$5,RuralPorc!$A:$A,$C19)*100</f>
        <v>6.5371319651603699</v>
      </c>
      <c r="X19" s="7">
        <f>SUMIFS(RuralPorc!$K:$K,RuralPorc!$P:$P,X$5,RuralPorc!$A:$A,$C19)*100</f>
        <v>5.8070193976163864</v>
      </c>
      <c r="Y19" s="7">
        <f>SUMIFS(RuralPorc!$K:$K,RuralPorc!$P:$P,Y$5,RuralPorc!$A:$A,$C19)*100</f>
        <v>4.4350370764732361</v>
      </c>
      <c r="Z19" s="7">
        <f>SUMIFS(RuralPorc!$K:$K,RuralPorc!$P:$P,Z$5,RuralPorc!$A:$A,$C19)*100</f>
        <v>5.6129202246665955</v>
      </c>
      <c r="AA19" s="9"/>
      <c r="AB19" s="6">
        <f>SUMIFS(UrbanPop!$K:$K,UrbanPop!$S:$S,AB$5,UrbanPop!$A:$A,$C19)/1000</f>
        <v>12.922000000000001</v>
      </c>
      <c r="AC19" s="6">
        <f>SUMIFS(UrbanPop!$K:$K,UrbanPop!$S:$S,AC$5,UrbanPop!$A:$A,$C19)/1000</f>
        <v>18.704999999999998</v>
      </c>
      <c r="AD19" s="6">
        <f>SUMIFS(UrbanPop!$K:$K,UrbanPop!$S:$S,AD$5,UrbanPop!$A:$A,$C19)/1000</f>
        <v>11.54</v>
      </c>
      <c r="AE19" s="6">
        <f>SUMIFS(UrbanPop!$K:$K,UrbanPop!$S:$S,AE$5,UrbanPop!$A:$A,$C19)/1000</f>
        <v>18.879000000000001</v>
      </c>
      <c r="AF19" s="6">
        <f>SUMIFS(UrbanPop!$K:$K,UrbanPop!$S:$S,AF$5,UrbanPop!$A:$A,$C19)/1000</f>
        <v>15.635999999999999</v>
      </c>
      <c r="AG19" s="5"/>
      <c r="AH19" s="7">
        <f>SUMIFS(UrbanPorc!$K:$K,UrbanPorc!$P:$P,AH$5,UrbanPorc!$A:$A,$C19)*100</f>
        <v>1.7975633963942528</v>
      </c>
      <c r="AI19" s="7">
        <f>SUMIFS(UrbanPorc!$K:$K,UrbanPorc!$P:$P,AI$5,UrbanPorc!$A:$A,$C19)*100</f>
        <v>2.1398615092039108</v>
      </c>
      <c r="AJ19" s="7">
        <f>SUMIFS(UrbanPorc!$K:$K,UrbanPorc!$P:$P,AJ$5,UrbanPorc!$A:$A,$C19)*100</f>
        <v>1.2962796725332737</v>
      </c>
      <c r="AK19" s="7">
        <f>SUMIFS(UrbanPorc!$K:$K,UrbanPorc!$P:$P,AK$5,UrbanPorc!$A:$A,$C19)*100</f>
        <v>1.8863983452320099</v>
      </c>
      <c r="AL19" s="7">
        <f>SUMIFS(UrbanPorc!$K:$K,UrbanPorc!$P:$P,AL$5,UrbanPorc!$A:$A,$C19)*100</f>
        <v>1.3413146138191223</v>
      </c>
      <c r="AN19" s="6">
        <f>SUMIFS(SexoPop!$L:$L,SexoPop!$T:$T,AN$5,SexoPop!$A:$A,$C19,SexoPop!$B:$B,2)/1000</f>
        <v>25.013000000000002</v>
      </c>
      <c r="AO19" s="6">
        <f>SUMIFS(SexoPop!$L:$L,SexoPop!$T:$T,AO$5,SexoPop!$A:$A,$C19,SexoPop!$B:$B,2)/1000</f>
        <v>31.443999999999999</v>
      </c>
      <c r="AP19" s="6">
        <f>SUMIFS(SexoPop!$L:$L,SexoPop!$T:$T,AP$5,SexoPop!$A:$A,$C19,SexoPop!$B:$B,2)/1000</f>
        <v>26.483000000000001</v>
      </c>
      <c r="AQ19" s="6">
        <f>SUMIFS(SexoPop!$L:$L,SexoPop!$T:$T,AQ$5,SexoPop!$A:$A,$C19,SexoPop!$B:$B,2)/1000</f>
        <v>28.283000000000001</v>
      </c>
      <c r="AR19" s="6">
        <f>SUMIFS(SexoPop!$L:$L,SexoPop!$T:$T,AR$5,SexoPop!$A:$A,$C19,SexoPop!$B:$B,2)/1000</f>
        <v>36.380000000000003</v>
      </c>
      <c r="AS19" s="5"/>
      <c r="AT19" s="7">
        <f>SUMIFS(SexoPorc!$L:$L,SexoPorc!$Q:$Q,AT$5,SexoPorc!$A:$A,$C19,SexoPorc!$B:$B,2)*100</f>
        <v>3.8702439516782761</v>
      </c>
      <c r="AU19" s="7">
        <f>SUMIFS(SexoPorc!$L:$L,SexoPorc!$Q:$Q,AU$5,SexoPorc!$A:$A,$C19,SexoPorc!$B:$B,2)*100</f>
        <v>4.0455400943756104</v>
      </c>
      <c r="AV19" s="7">
        <f>SUMIFS(SexoPorc!$L:$L,SexoPorc!$Q:$Q,AV$5,SexoPorc!$A:$A,$C19,SexoPorc!$B:$B,2)*100</f>
        <v>3.3421166241168976</v>
      </c>
      <c r="AW19" s="7">
        <f>SUMIFS(SexoPorc!$L:$L,SexoPorc!$Q:$Q,AW$5,SexoPorc!$A:$A,$C19,SexoPorc!$B:$B,2)*100</f>
        <v>2.924138680100441</v>
      </c>
      <c r="AX19" s="7">
        <f>SUMIFS(SexoPorc!$L:$L,SexoPorc!$Q:$Q,AX$5,SexoPorc!$A:$A,$C19,SexoPorc!$B:$B,2)*100</f>
        <v>3.2838143408298492</v>
      </c>
      <c r="AY19" s="9"/>
      <c r="AZ19" s="6">
        <f>SUMIFS(SexoPop!$L:$L,SexoPop!$T:$T,AZ$5,SexoPop!$A:$A,$C19,SexoPop!$B:$B,1)/1000</f>
        <v>27.509</v>
      </c>
      <c r="BA19" s="6">
        <f>SUMIFS(SexoPop!$L:$L,SexoPop!$T:$T,BA$5,SexoPop!$A:$A,$C19,SexoPop!$B:$B,1)/1000</f>
        <v>29.821000000000002</v>
      </c>
      <c r="BB19" s="6">
        <f>SUMIFS(SexoPop!$L:$L,SexoPop!$T:$T,BB$5,SexoPop!$A:$A,$C19,SexoPop!$B:$B,1)/1000</f>
        <v>21.867000000000001</v>
      </c>
      <c r="BC19" s="6">
        <f>SUMIFS(SexoPop!$L:$L,SexoPop!$T:$T,BC$5,SexoPop!$A:$A,$C19,SexoPop!$B:$B,1)/1000</f>
        <v>28.824999999999999</v>
      </c>
      <c r="BD19" s="6">
        <f>SUMIFS(SexoPop!$L:$L,SexoPop!$T:$T,BD$5,SexoPop!$A:$A,$C19,SexoPop!$B:$B,1)/1000</f>
        <v>31.109000000000002</v>
      </c>
      <c r="BE19" s="5"/>
      <c r="BF19" s="7">
        <f>SUMIFS(SexoPorc!$L:$L,SexoPorc!$Q:$Q,BF$5,SexoPorc!$A:$A,$C19,SexoPorc!$B:$B,1)*100</f>
        <v>4.4255431741476059</v>
      </c>
      <c r="BG19" s="7">
        <f>SUMIFS(SexoPorc!$L:$L,SexoPorc!$Q:$Q,BG$5,SexoPorc!$A:$A,$C19,SexoPorc!$B:$B,1)*100</f>
        <v>3.9871856570243835</v>
      </c>
      <c r="BH19" s="7">
        <f>SUMIFS(SexoPorc!$L:$L,SexoPorc!$Q:$Q,BH$5,SexoPorc!$A:$A,$C19,SexoPorc!$B:$B,1)*100</f>
        <v>2.9884137213230133</v>
      </c>
      <c r="BI19" s="7">
        <f>SUMIFS(SexoPorc!$L:$L,SexoPorc!$Q:$Q,BI$5,SexoPorc!$A:$A,$C19,SexoPorc!$B:$B,1)*100</f>
        <v>3.2186996191740036</v>
      </c>
      <c r="BJ19" s="7">
        <f>SUMIFS(SexoPorc!$L:$L,SexoPorc!$Q:$Q,BJ$5,SexoPorc!$A:$A,$C19,SexoPorc!$B:$B,1)*100</f>
        <v>3.1689584255218506</v>
      </c>
    </row>
    <row r="20" spans="3:62" x14ac:dyDescent="0.25">
      <c r="C20" s="5" t="s">
        <v>14</v>
      </c>
      <c r="D20" s="6">
        <f>SUMIFS(EntPop!$K:$K,EntPop!$S:$S,D$5,EntPop!$A:$A,$C20)/1000</f>
        <v>147.59200000000001</v>
      </c>
      <c r="E20" s="6">
        <f>SUMIFS(EntPop!$K:$K,EntPop!$S:$S,E$5,EntPop!$A:$A,$C20)/1000</f>
        <v>187.292</v>
      </c>
      <c r="F20" s="6">
        <f>SUMIFS(EntPop!$K:$K,EntPop!$S:$S,F$5,EntPop!$A:$A,$C20)/1000</f>
        <v>151.74799999999999</v>
      </c>
      <c r="G20" s="6">
        <f>SUMIFS(EntPop!$K:$K,EntPop!$S:$S,G$5,EntPop!$A:$A,$C20)/1000</f>
        <v>213.59800000000001</v>
      </c>
      <c r="H20" s="6">
        <f>SUMIFS(EntPop!$K:$K,EntPop!$S:$S,H$5,EntPop!$A:$A,$C20)/1000</f>
        <v>121.188</v>
      </c>
      <c r="I20" s="5"/>
      <c r="J20" s="7">
        <f>SUMIFS(EntPorc!$K:$K,EntPorc!$P:$P,V$5,EntPorc!$A:$A,$C20)*100</f>
        <v>2.665378525853157</v>
      </c>
      <c r="K20" s="7">
        <f>SUMIFS(EntPorc!$K:$K,EntPorc!$P:$P,W$5,EntPorc!$A:$A,$C20)*100</f>
        <v>3.1552035361528397</v>
      </c>
      <c r="L20" s="7">
        <f>SUMIFS(EntPorc!$K:$K,EntPorc!$P:$P,X$5,EntPorc!$A:$A,$C20)*100</f>
        <v>2.6394885033369064</v>
      </c>
      <c r="M20" s="7">
        <f>SUMIFS(EntPorc!$K:$K,EntPorc!$P:$P,Y$5,EntPorc!$A:$A,$C20)*100</f>
        <v>3.2144665718078613</v>
      </c>
      <c r="N20" s="7">
        <f>SUMIFS(EntPorc!$K:$K,EntPorc!$P:$P,Z$5,EntPorc!$A:$A,$C20)*100</f>
        <v>1.7061702907085419</v>
      </c>
      <c r="O20" s="5"/>
      <c r="P20" s="6">
        <f>SUMIFS(RuralPop!$K:$K,RuralPop!$S:$S,P$5,RuralPop!$A:$A,$C20)/1000</f>
        <v>33.320999999999998</v>
      </c>
      <c r="Q20" s="6">
        <f>SUMIFS(RuralPop!$K:$K,RuralPop!$S:$S,Q$5,RuralPop!$A:$A,$C20)/1000</f>
        <v>43.258000000000003</v>
      </c>
      <c r="R20" s="6">
        <f>SUMIFS(RuralPop!$K:$K,RuralPop!$S:$S,R$5,RuralPop!$A:$A,$C20)/1000</f>
        <v>53.936999999999998</v>
      </c>
      <c r="S20" s="6">
        <f>SUMIFS(RuralPop!$K:$K,RuralPop!$S:$S,S$5,RuralPop!$A:$A,$C20)/1000</f>
        <v>33.802999999999997</v>
      </c>
      <c r="T20" s="6">
        <f>SUMIFS(RuralPop!$K:$K,RuralPop!$S:$S,T$5,RuralPop!$A:$A,$C20)/1000</f>
        <v>45.445</v>
      </c>
      <c r="U20" s="5"/>
      <c r="V20" s="7">
        <f>SUMIFS(RuralPorc!$K:$K,RuralPorc!$P:$P,V$5,RuralPorc!$A:$A,$C20)*100</f>
        <v>5.0812873989343643</v>
      </c>
      <c r="W20" s="7">
        <f>SUMIFS(RuralPorc!$K:$K,RuralPorc!$P:$P,W$5,RuralPorc!$A:$A,$C20)*100</f>
        <v>4.8734929412603378</v>
      </c>
      <c r="X20" s="7">
        <f>SUMIFS(RuralPorc!$K:$K,RuralPorc!$P:$P,X$5,RuralPorc!$A:$A,$C20)*100</f>
        <v>6.6445417702198029</v>
      </c>
      <c r="Y20" s="7">
        <f>SUMIFS(RuralPorc!$K:$K,RuralPorc!$P:$P,Y$5,RuralPorc!$A:$A,$C20)*100</f>
        <v>3.3171709626913071</v>
      </c>
      <c r="Z20" s="7">
        <f>SUMIFS(RuralPorc!$K:$K,RuralPorc!$P:$P,Z$5,RuralPorc!$A:$A,$C20)*100</f>
        <v>5.478978157043457</v>
      </c>
      <c r="AA20" s="9"/>
      <c r="AB20" s="6">
        <f>SUMIFS(UrbanPop!$K:$K,UrbanPop!$S:$S,AB$5,UrbanPop!$A:$A,$C20)/1000</f>
        <v>114.271</v>
      </c>
      <c r="AC20" s="6">
        <f>SUMIFS(UrbanPop!$K:$K,UrbanPop!$S:$S,AC$5,UrbanPop!$A:$A,$C20)/1000</f>
        <v>144.03399999999999</v>
      </c>
      <c r="AD20" s="6">
        <f>SUMIFS(UrbanPop!$K:$K,UrbanPop!$S:$S,AD$5,UrbanPop!$A:$A,$C20)/1000</f>
        <v>97.811000000000007</v>
      </c>
      <c r="AE20" s="6">
        <f>SUMIFS(UrbanPop!$K:$K,UrbanPop!$S:$S,AE$5,UrbanPop!$A:$A,$C20)/1000</f>
        <v>179.79499999999999</v>
      </c>
      <c r="AF20" s="6">
        <f>SUMIFS(UrbanPop!$K:$K,UrbanPop!$S:$S,AF$5,UrbanPop!$A:$A,$C20)/1000</f>
        <v>75.742999999999995</v>
      </c>
      <c r="AG20" s="5"/>
      <c r="AH20" s="7">
        <f>SUMIFS(UrbanPorc!$K:$K,UrbanPorc!$P:$P,AH$5,UrbanPorc!$A:$A,$C20)*100</f>
        <v>2.3408437147736549</v>
      </c>
      <c r="AI20" s="7">
        <f>SUMIFS(UrbanPorc!$K:$K,UrbanPorc!$P:$P,AI$5,UrbanPorc!$A:$A,$C20)*100</f>
        <v>2.853088267147541</v>
      </c>
      <c r="AJ20" s="7">
        <f>SUMIFS(UrbanPorc!$K:$K,UrbanPorc!$P:$P,AJ$5,UrbanPorc!$A:$A,$C20)*100</f>
        <v>1.981024444103241</v>
      </c>
      <c r="AK20" s="7">
        <f>SUMIFS(UrbanPorc!$K:$K,UrbanPorc!$P:$P,AK$5,UrbanPorc!$A:$A,$C20)*100</f>
        <v>3.1958635896444321</v>
      </c>
      <c r="AL20" s="7">
        <f>SUMIFS(UrbanPorc!$K:$K,UrbanPorc!$P:$P,AL$5,UrbanPorc!$A:$A,$C20)*100</f>
        <v>1.2073518708348274</v>
      </c>
      <c r="AN20" s="6">
        <f>SUMIFS(SexoPop!$L:$L,SexoPop!$T:$T,AN$5,SexoPop!$A:$A,$C20,SexoPop!$B:$B,2)/1000</f>
        <v>67.203000000000003</v>
      </c>
      <c r="AO20" s="6">
        <f>SUMIFS(SexoPop!$L:$L,SexoPop!$T:$T,AO$5,SexoPop!$A:$A,$C20,SexoPop!$B:$B,2)/1000</f>
        <v>90.069000000000003</v>
      </c>
      <c r="AP20" s="6">
        <f>SUMIFS(SexoPop!$L:$L,SexoPop!$T:$T,AP$5,SexoPop!$A:$A,$C20,SexoPop!$B:$B,2)/1000</f>
        <v>72.245000000000005</v>
      </c>
      <c r="AQ20" s="6">
        <f>SUMIFS(SexoPop!$L:$L,SexoPop!$T:$T,AQ$5,SexoPop!$A:$A,$C20,SexoPop!$B:$B,2)/1000</f>
        <v>105.511</v>
      </c>
      <c r="AR20" s="6">
        <f>SUMIFS(SexoPop!$L:$L,SexoPop!$T:$T,AR$5,SexoPop!$A:$A,$C20,SexoPop!$B:$B,2)/1000</f>
        <v>63.345999999999997</v>
      </c>
      <c r="AS20" s="5"/>
      <c r="AT20" s="7">
        <f>SUMIFS(SexoPorc!$L:$L,SexoPorc!$Q:$Q,AT$5,SexoPorc!$A:$A,$C20,SexoPorc!$B:$B,2)*100</f>
        <v>2.3961013182997704</v>
      </c>
      <c r="AU20" s="7">
        <f>SUMIFS(SexoPorc!$L:$L,SexoPorc!$Q:$Q,AU$5,SexoPorc!$A:$A,$C20,SexoPorc!$B:$B,2)*100</f>
        <v>2.9947312548756599</v>
      </c>
      <c r="AV20" s="7">
        <f>SUMIFS(SexoPorc!$L:$L,SexoPorc!$Q:$Q,AV$5,SexoPorc!$A:$A,$C20,SexoPorc!$B:$B,2)*100</f>
        <v>2.4488618597388268</v>
      </c>
      <c r="AW20" s="7">
        <f>SUMIFS(SexoPorc!$L:$L,SexoPorc!$Q:$Q,AW$5,SexoPorc!$A:$A,$C20,SexoPorc!$B:$B,2)*100</f>
        <v>3.0813580378890038</v>
      </c>
      <c r="AX20" s="7">
        <f>SUMIFS(SexoPorc!$L:$L,SexoPorc!$Q:$Q,AX$5,SexoPorc!$A:$A,$C20,SexoPorc!$B:$B,2)*100</f>
        <v>1.7283925786614418</v>
      </c>
      <c r="AY20" s="9"/>
      <c r="AZ20" s="6">
        <f>SUMIFS(SexoPop!$L:$L,SexoPop!$T:$T,AZ$5,SexoPop!$A:$A,$C20,SexoPop!$B:$B,1)/1000</f>
        <v>80.388999999999996</v>
      </c>
      <c r="BA20" s="6">
        <f>SUMIFS(SexoPop!$L:$L,SexoPop!$T:$T,BA$5,SexoPop!$A:$A,$C20,SexoPop!$B:$B,1)/1000</f>
        <v>97.222999999999999</v>
      </c>
      <c r="BB20" s="6">
        <f>SUMIFS(SexoPop!$L:$L,SexoPop!$T:$T,BB$5,SexoPop!$A:$A,$C20,SexoPop!$B:$B,1)/1000</f>
        <v>79.503</v>
      </c>
      <c r="BC20" s="6">
        <f>SUMIFS(SexoPop!$L:$L,SexoPop!$T:$T,BC$5,SexoPop!$A:$A,$C20,SexoPop!$B:$B,1)/1000</f>
        <v>108.087</v>
      </c>
      <c r="BD20" s="6">
        <f>SUMIFS(SexoPop!$L:$L,SexoPop!$T:$T,BD$5,SexoPop!$A:$A,$C20,SexoPop!$B:$B,1)/1000</f>
        <v>57.841999999999999</v>
      </c>
      <c r="BE20" s="5"/>
      <c r="BF20" s="7">
        <f>SUMIFS(SexoPorc!$L:$L,SexoPorc!$Q:$Q,BF$5,SexoPorc!$A:$A,$C20,SexoPorc!$B:$B,1)*100</f>
        <v>2.9417490586638451</v>
      </c>
      <c r="BG20" s="7">
        <f>SUMIFS(SexoPorc!$L:$L,SexoPorc!$Q:$Q,BG$5,SexoPorc!$A:$A,$C20,SexoPorc!$B:$B,1)*100</f>
        <v>3.3200155943632126</v>
      </c>
      <c r="BH20" s="7">
        <f>SUMIFS(SexoPorc!$L:$L,SexoPorc!$Q:$Q,BH$5,SexoPorc!$A:$A,$C20,SexoPorc!$B:$B,1)*100</f>
        <v>2.8404092416167259</v>
      </c>
      <c r="BI20" s="7">
        <f>SUMIFS(SexoPorc!$L:$L,SexoPorc!$Q:$Q,BI$5,SexoPorc!$A:$A,$C20,SexoPorc!$B:$B,1)*100</f>
        <v>3.3559836447238922</v>
      </c>
      <c r="BJ20" s="7">
        <f>SUMIFS(SexoPorc!$L:$L,SexoPorc!$Q:$Q,BJ$5,SexoPorc!$A:$A,$C20,SexoPorc!$B:$B,1)*100</f>
        <v>1.682480052113533</v>
      </c>
    </row>
    <row r="21" spans="3:62" x14ac:dyDescent="0.25">
      <c r="C21" s="5" t="s">
        <v>15</v>
      </c>
      <c r="D21" s="6">
        <f>SUMIFS(EntPop!$K:$K,EntPop!$S:$S,D$5,EntPop!$A:$A,$C21)/1000</f>
        <v>266.60599999999999</v>
      </c>
      <c r="E21" s="6">
        <f>SUMIFS(EntPop!$K:$K,EntPop!$S:$S,E$5,EntPop!$A:$A,$C21)/1000</f>
        <v>334.23599999999999</v>
      </c>
      <c r="F21" s="6">
        <f>SUMIFS(EntPop!$K:$K,EntPop!$S:$S,F$5,EntPop!$A:$A,$C21)/1000</f>
        <v>154.44800000000001</v>
      </c>
      <c r="G21" s="6">
        <f>SUMIFS(EntPop!$K:$K,EntPop!$S:$S,G$5,EntPop!$A:$A,$C21)/1000</f>
        <v>249.53700000000001</v>
      </c>
      <c r="H21" s="6">
        <f>SUMIFS(EntPop!$K:$K,EntPop!$S:$S,H$5,EntPop!$A:$A,$C21)/1000</f>
        <v>404.21499999999997</v>
      </c>
      <c r="I21" s="5"/>
      <c r="J21" s="7">
        <f>SUMIFS(EntPorc!$K:$K,EntPorc!$P:$P,V$5,EntPorc!$A:$A,$C21)*100</f>
        <v>3.0286861583590508</v>
      </c>
      <c r="K21" s="7">
        <f>SUMIFS(EntPorc!$K:$K,EntPorc!$P:$P,W$5,EntPorc!$A:$A,$C21)*100</f>
        <v>3.4080624580383301</v>
      </c>
      <c r="L21" s="7">
        <f>SUMIFS(EntPorc!$K:$K,EntPorc!$P:$P,X$5,EntPorc!$A:$A,$C21)*100</f>
        <v>1.769123412668705</v>
      </c>
      <c r="M21" s="7">
        <f>SUMIFS(EntPorc!$K:$K,EntPorc!$P:$P,Y$5,EntPorc!$A:$A,$C21)*100</f>
        <v>2.5217041373252869</v>
      </c>
      <c r="N21" s="7">
        <f>SUMIFS(EntPorc!$K:$K,EntPorc!$P:$P,Z$5,EntPorc!$A:$A,$C21)*100</f>
        <v>3.3139210194349289</v>
      </c>
      <c r="O21" s="5"/>
      <c r="P21" s="6">
        <f>SUMIFS(RuralPop!$K:$K,RuralPop!$S:$S,P$5,RuralPop!$A:$A,$C21)/1000</f>
        <v>84.966999999999999</v>
      </c>
      <c r="Q21" s="6">
        <f>SUMIFS(RuralPop!$K:$K,RuralPop!$S:$S,Q$5,RuralPop!$A:$A,$C21)/1000</f>
        <v>108.11</v>
      </c>
      <c r="R21" s="6">
        <f>SUMIFS(RuralPop!$K:$K,RuralPop!$S:$S,R$5,RuralPop!$A:$A,$C21)/1000</f>
        <v>65.143000000000001</v>
      </c>
      <c r="S21" s="6">
        <f>SUMIFS(RuralPop!$K:$K,RuralPop!$S:$S,S$5,RuralPop!$A:$A,$C21)/1000</f>
        <v>79.555000000000007</v>
      </c>
      <c r="T21" s="6">
        <f>SUMIFS(RuralPop!$K:$K,RuralPop!$S:$S,T$5,RuralPop!$A:$A,$C21)/1000</f>
        <v>120.714</v>
      </c>
      <c r="U21" s="5"/>
      <c r="V21" s="7">
        <f>SUMIFS(RuralPorc!$K:$K,RuralPorc!$P:$P,V$5,RuralPorc!$A:$A,$C21)*100</f>
        <v>8.9215531945228577</v>
      </c>
      <c r="W21" s="7">
        <f>SUMIFS(RuralPorc!$K:$K,RuralPorc!$P:$P,W$5,RuralPorc!$A:$A,$C21)*100</f>
        <v>8.8619187474250793</v>
      </c>
      <c r="X21" s="7">
        <f>SUMIFS(RuralPorc!$K:$K,RuralPorc!$P:$P,X$5,RuralPorc!$A:$A,$C21)*100</f>
        <v>7.1980580687522888</v>
      </c>
      <c r="Y21" s="7">
        <f>SUMIFS(RuralPorc!$K:$K,RuralPorc!$P:$P,Y$5,RuralPorc!$A:$A,$C21)*100</f>
        <v>5.6103628128767014</v>
      </c>
      <c r="Z21" s="7">
        <f>SUMIFS(RuralPorc!$K:$K,RuralPorc!$P:$P,Z$5,RuralPorc!$A:$A,$C21)*100</f>
        <v>7.8004099428653717</v>
      </c>
      <c r="AA21" s="9"/>
      <c r="AB21" s="6">
        <f>SUMIFS(UrbanPop!$K:$K,UrbanPop!$S:$S,AB$5,UrbanPop!$A:$A,$C21)/1000</f>
        <v>181.63900000000001</v>
      </c>
      <c r="AC21" s="6">
        <f>SUMIFS(UrbanPop!$K:$K,UrbanPop!$S:$S,AC$5,UrbanPop!$A:$A,$C21)/1000</f>
        <v>226.126</v>
      </c>
      <c r="AD21" s="6">
        <f>SUMIFS(UrbanPop!$K:$K,UrbanPop!$S:$S,AD$5,UrbanPop!$A:$A,$C21)/1000</f>
        <v>89.305000000000007</v>
      </c>
      <c r="AE21" s="6">
        <f>SUMIFS(UrbanPop!$K:$K,UrbanPop!$S:$S,AE$5,UrbanPop!$A:$A,$C21)/1000</f>
        <v>169.982</v>
      </c>
      <c r="AF21" s="6">
        <f>SUMIFS(UrbanPop!$K:$K,UrbanPop!$S:$S,AF$5,UrbanPop!$A:$A,$C21)/1000</f>
        <v>283.50099999999998</v>
      </c>
      <c r="AG21" s="5"/>
      <c r="AH21" s="7">
        <f>SUMIFS(UrbanPorc!$K:$K,UrbanPorc!$P:$P,AH$5,UrbanPorc!$A:$A,$C21)*100</f>
        <v>2.3137794807553291</v>
      </c>
      <c r="AI21" s="7">
        <f>SUMIFS(UrbanPorc!$K:$K,UrbanPorc!$P:$P,AI$5,UrbanPorc!$A:$A,$C21)*100</f>
        <v>2.6332680135965347</v>
      </c>
      <c r="AJ21" s="7">
        <f>SUMIFS(UrbanPorc!$K:$K,UrbanPorc!$P:$P,AJ$5,UrbanPorc!$A:$A,$C21)*100</f>
        <v>1.1412501335144043</v>
      </c>
      <c r="AK21" s="7">
        <f>SUMIFS(UrbanPorc!$K:$K,UrbanPorc!$P:$P,AK$5,UrbanPorc!$A:$A,$C21)*100</f>
        <v>2.0050795748829842</v>
      </c>
      <c r="AL21" s="7">
        <f>SUMIFS(UrbanPorc!$K:$K,UrbanPorc!$P:$P,AL$5,UrbanPorc!$A:$A,$C21)*100</f>
        <v>2.6619935408234596</v>
      </c>
      <c r="AN21" s="6">
        <f>SUMIFS(SexoPop!$L:$L,SexoPop!$T:$T,AN$5,SexoPop!$A:$A,$C21,SexoPop!$B:$B,2)/1000</f>
        <v>129.15299999999999</v>
      </c>
      <c r="AO21" s="6">
        <f>SUMIFS(SexoPop!$L:$L,SexoPop!$T:$T,AO$5,SexoPop!$A:$A,$C21,SexoPop!$B:$B,2)/1000</f>
        <v>154.60499999999999</v>
      </c>
      <c r="AP21" s="6">
        <f>SUMIFS(SexoPop!$L:$L,SexoPop!$T:$T,AP$5,SexoPop!$A:$A,$C21,SexoPop!$B:$B,2)/1000</f>
        <v>82.445999999999998</v>
      </c>
      <c r="AQ21" s="6">
        <f>SUMIFS(SexoPop!$L:$L,SexoPop!$T:$T,AQ$5,SexoPop!$A:$A,$C21,SexoPop!$B:$B,2)/1000</f>
        <v>113.145</v>
      </c>
      <c r="AR21" s="6">
        <f>SUMIFS(SexoPop!$L:$L,SexoPop!$T:$T,AR$5,SexoPop!$A:$A,$C21,SexoPop!$B:$B,2)/1000</f>
        <v>207.16900000000001</v>
      </c>
      <c r="AS21" s="5"/>
      <c r="AT21" s="7">
        <f>SUMIFS(SexoPorc!$L:$L,SexoPorc!$Q:$Q,AT$5,SexoPorc!$A:$A,$C21,SexoPorc!$B:$B,2)*100</f>
        <v>2.8519706800580025</v>
      </c>
      <c r="AU21" s="7">
        <f>SUMIFS(SexoPorc!$L:$L,SexoPorc!$Q:$Q,AU$5,SexoPorc!$A:$A,$C21,SexoPorc!$B:$B,2)*100</f>
        <v>3.1142415478825569</v>
      </c>
      <c r="AV21" s="7">
        <f>SUMIFS(SexoPorc!$L:$L,SexoPorc!$Q:$Q,AV$5,SexoPorc!$A:$A,$C21,SexoPorc!$B:$B,2)*100</f>
        <v>1.8512101843953133</v>
      </c>
      <c r="AW21" s="7">
        <f>SUMIFS(SexoPorc!$L:$L,SexoPorc!$Q:$Q,AW$5,SexoPorc!$A:$A,$C21,SexoPorc!$B:$B,2)*100</f>
        <v>2.2273071110248566</v>
      </c>
      <c r="AX21" s="7">
        <f>SUMIFS(SexoPorc!$L:$L,SexoPorc!$Q:$Q,AX$5,SexoPorc!$A:$A,$C21,SexoPorc!$B:$B,2)*100</f>
        <v>3.3232826739549637</v>
      </c>
      <c r="AY21" s="9"/>
      <c r="AZ21" s="6">
        <f>SUMIFS(SexoPop!$L:$L,SexoPop!$T:$T,AZ$5,SexoPop!$A:$A,$C21,SexoPop!$B:$B,1)/1000</f>
        <v>137.453</v>
      </c>
      <c r="BA21" s="6">
        <f>SUMIFS(SexoPop!$L:$L,SexoPop!$T:$T,BA$5,SexoPop!$A:$A,$C21,SexoPop!$B:$B,1)/1000</f>
        <v>179.631</v>
      </c>
      <c r="BB21" s="6">
        <f>SUMIFS(SexoPop!$L:$L,SexoPop!$T:$T,BB$5,SexoPop!$A:$A,$C21,SexoPop!$B:$B,1)/1000</f>
        <v>72.001999999999995</v>
      </c>
      <c r="BC21" s="6">
        <f>SUMIFS(SexoPop!$L:$L,SexoPop!$T:$T,BC$5,SexoPop!$A:$A,$C21,SexoPop!$B:$B,1)/1000</f>
        <v>136.392</v>
      </c>
      <c r="BD21" s="6">
        <f>SUMIFS(SexoPop!$L:$L,SexoPop!$T:$T,BD$5,SexoPop!$A:$A,$C21,SexoPop!$B:$B,1)/1000</f>
        <v>197.04599999999999</v>
      </c>
      <c r="BE21" s="5"/>
      <c r="BF21" s="7">
        <f>SUMIFS(SexoPorc!$L:$L,SexoPorc!$Q:$Q,BF$5,SexoPorc!$A:$A,$C21,SexoPorc!$B:$B,1)*100</f>
        <v>3.2159201800823212</v>
      </c>
      <c r="BG21" s="7">
        <f>SUMIFS(SexoPorc!$L:$L,SexoPorc!$Q:$Q,BG$5,SexoPorc!$A:$A,$C21,SexoPorc!$B:$B,1)*100</f>
        <v>3.7092659622430801</v>
      </c>
      <c r="BH21" s="7">
        <f>SUMIFS(SexoPorc!$L:$L,SexoPorc!$Q:$Q,BH$5,SexoPorc!$A:$A,$C21,SexoPorc!$B:$B,1)*100</f>
        <v>1.6836382448673248</v>
      </c>
      <c r="BI21" s="7">
        <f>SUMIFS(SexoPorc!$L:$L,SexoPorc!$Q:$Q,BI$5,SexoPorc!$A:$A,$C21,SexoPorc!$B:$B,1)*100</f>
        <v>2.8322543948888779</v>
      </c>
      <c r="BJ21" s="7">
        <f>SUMIFS(SexoPorc!$L:$L,SexoPorc!$Q:$Q,BJ$5,SexoPorc!$A:$A,$C21,SexoPorc!$B:$B,1)*100</f>
        <v>3.3041346818208694</v>
      </c>
    </row>
    <row r="22" spans="3:62" x14ac:dyDescent="0.25">
      <c r="C22" s="5" t="s">
        <v>16</v>
      </c>
      <c r="D22" s="6">
        <f>SUMIFS(EntPop!$K:$K,EntPop!$S:$S,D$5,EntPop!$A:$A,$C22)/1000</f>
        <v>145.50399999999999</v>
      </c>
      <c r="E22" s="6">
        <f>SUMIFS(EntPop!$K:$K,EntPop!$S:$S,E$5,EntPop!$A:$A,$C22)/1000</f>
        <v>133.58500000000001</v>
      </c>
      <c r="F22" s="6">
        <f>SUMIFS(EntPop!$K:$K,EntPop!$S:$S,F$5,EntPop!$A:$A,$C22)/1000</f>
        <v>144.64599999999999</v>
      </c>
      <c r="G22" s="6">
        <f>SUMIFS(EntPop!$K:$K,EntPop!$S:$S,G$5,EntPop!$A:$A,$C22)/1000</f>
        <v>124.066</v>
      </c>
      <c r="H22" s="6">
        <f>SUMIFS(EntPop!$K:$K,EntPop!$S:$S,H$5,EntPop!$A:$A,$C22)/1000</f>
        <v>185.38300000000001</v>
      </c>
      <c r="I22" s="5"/>
      <c r="J22" s="7">
        <f>SUMIFS(EntPorc!$K:$K,EntPorc!$P:$P,V$5,EntPorc!$A:$A,$C22)*100</f>
        <v>7.0777967572212219</v>
      </c>
      <c r="K22" s="7">
        <f>SUMIFS(EntPorc!$K:$K,EntPorc!$P:$P,W$5,EntPorc!$A:$A,$C22)*100</f>
        <v>5.3301174193620682</v>
      </c>
      <c r="L22" s="7">
        <f>SUMIFS(EntPorc!$K:$K,EntPorc!$P:$P,X$5,EntPorc!$A:$A,$C22)*100</f>
        <v>5.437498539686203</v>
      </c>
      <c r="M22" s="7">
        <f>SUMIFS(EntPorc!$K:$K,EntPorc!$P:$P,Y$5,EntPorc!$A:$A,$C22)*100</f>
        <v>4.3080341070890427</v>
      </c>
      <c r="N22" s="7">
        <f>SUMIFS(EntPorc!$K:$K,EntPorc!$P:$P,Z$5,EntPorc!$A:$A,$C22)*100</f>
        <v>5.7127475738525391</v>
      </c>
      <c r="O22" s="5"/>
      <c r="P22" s="6">
        <f>SUMIFS(RuralPop!$K:$K,RuralPop!$S:$S,P$5,RuralPop!$A:$A,$C22)/1000</f>
        <v>62.457999999999998</v>
      </c>
      <c r="Q22" s="6">
        <f>SUMIFS(RuralPop!$K:$K,RuralPop!$S:$S,Q$5,RuralPop!$A:$A,$C22)/1000</f>
        <v>73.265000000000001</v>
      </c>
      <c r="R22" s="6">
        <f>SUMIFS(RuralPop!$K:$K,RuralPop!$S:$S,R$5,RuralPop!$A:$A,$C22)/1000</f>
        <v>78.647000000000006</v>
      </c>
      <c r="S22" s="6">
        <f>SUMIFS(RuralPop!$K:$K,RuralPop!$S:$S,S$5,RuralPop!$A:$A,$C22)/1000</f>
        <v>62.186</v>
      </c>
      <c r="T22" s="6">
        <f>SUMIFS(RuralPop!$K:$K,RuralPop!$S:$S,T$5,RuralPop!$A:$A,$C22)/1000</f>
        <v>110.166</v>
      </c>
      <c r="U22" s="5"/>
      <c r="V22" s="7">
        <f>SUMIFS(RuralPorc!$K:$K,RuralPorc!$P:$P,V$5,RuralPorc!$A:$A,$C22)*100</f>
        <v>11.613719165325165</v>
      </c>
      <c r="W22" s="7">
        <f>SUMIFS(RuralPorc!$K:$K,RuralPorc!$P:$P,W$5,RuralPorc!$A:$A,$C22)*100</f>
        <v>8.6283951997756958</v>
      </c>
      <c r="X22" s="7">
        <f>SUMIFS(RuralPorc!$K:$K,RuralPorc!$P:$P,X$5,RuralPorc!$A:$A,$C22)*100</f>
        <v>9.3074142932891846</v>
      </c>
      <c r="Y22" s="7">
        <f>SUMIFS(RuralPorc!$K:$K,RuralPorc!$P:$P,Y$5,RuralPorc!$A:$A,$C22)*100</f>
        <v>6.4536549150943756</v>
      </c>
      <c r="Z22" s="7">
        <f>SUMIFS(RuralPorc!$K:$K,RuralPorc!$P:$P,Z$5,RuralPorc!$A:$A,$C22)*100</f>
        <v>11.047942936420441</v>
      </c>
      <c r="AA22" s="9"/>
      <c r="AB22" s="6">
        <f>SUMIFS(UrbanPop!$K:$K,UrbanPop!$S:$S,AB$5,UrbanPop!$A:$A,$C22)/1000</f>
        <v>83.046000000000006</v>
      </c>
      <c r="AC22" s="6">
        <f>SUMIFS(UrbanPop!$K:$K,UrbanPop!$S:$S,AC$5,UrbanPop!$A:$A,$C22)/1000</f>
        <v>60.32</v>
      </c>
      <c r="AD22" s="6">
        <f>SUMIFS(UrbanPop!$K:$K,UrbanPop!$S:$S,AD$5,UrbanPop!$A:$A,$C22)/1000</f>
        <v>65.998999999999995</v>
      </c>
      <c r="AE22" s="6">
        <f>SUMIFS(UrbanPop!$K:$K,UrbanPop!$S:$S,AE$5,UrbanPop!$A:$A,$C22)/1000</f>
        <v>61.88</v>
      </c>
      <c r="AF22" s="6">
        <f>SUMIFS(UrbanPop!$K:$K,UrbanPop!$S:$S,AF$5,UrbanPop!$A:$A,$C22)/1000</f>
        <v>75.216999999999999</v>
      </c>
      <c r="AG22" s="5"/>
      <c r="AH22" s="7">
        <f>SUMIFS(UrbanPorc!$K:$K,UrbanPorc!$P:$P,AH$5,UrbanPorc!$A:$A,$C22)*100</f>
        <v>5.470801517367363</v>
      </c>
      <c r="AI22" s="7">
        <f>SUMIFS(UrbanPorc!$K:$K,UrbanPorc!$P:$P,AI$5,UrbanPorc!$A:$A,$C22)*100</f>
        <v>3.6400612443685532</v>
      </c>
      <c r="AJ22" s="7">
        <f>SUMIFS(UrbanPorc!$K:$K,UrbanPorc!$P:$P,AJ$5,UrbanPorc!$A:$A,$C22)*100</f>
        <v>3.6359798163175583</v>
      </c>
      <c r="AK22" s="7">
        <f>SUMIFS(UrbanPorc!$K:$K,UrbanPorc!$P:$P,AK$5,UrbanPorc!$A:$A,$C22)*100</f>
        <v>3.2291445881128311</v>
      </c>
      <c r="AL22" s="7">
        <f>SUMIFS(UrbanPorc!$K:$K,UrbanPorc!$P:$P,AL$5,UrbanPorc!$A:$A,$C22)*100</f>
        <v>3.3460814505815506</v>
      </c>
      <c r="AN22" s="6">
        <f>SUMIFS(SexoPop!$L:$L,SexoPop!$T:$T,AN$5,SexoPop!$A:$A,$C22,SexoPop!$B:$B,2)/1000</f>
        <v>70.561999999999998</v>
      </c>
      <c r="AO22" s="6">
        <f>SUMIFS(SexoPop!$L:$L,SexoPop!$T:$T,AO$5,SexoPop!$A:$A,$C22,SexoPop!$B:$B,2)/1000</f>
        <v>69.995000000000005</v>
      </c>
      <c r="AP22" s="6">
        <f>SUMIFS(SexoPop!$L:$L,SexoPop!$T:$T,AP$5,SexoPop!$A:$A,$C22,SexoPop!$B:$B,2)/1000</f>
        <v>69.406999999999996</v>
      </c>
      <c r="AQ22" s="6">
        <f>SUMIFS(SexoPop!$L:$L,SexoPop!$T:$T,AQ$5,SexoPop!$A:$A,$C22,SexoPop!$B:$B,2)/1000</f>
        <v>61.912999999999997</v>
      </c>
      <c r="AR22" s="6">
        <f>SUMIFS(SexoPop!$L:$L,SexoPop!$T:$T,AR$5,SexoPop!$A:$A,$C22,SexoPop!$B:$B,2)/1000</f>
        <v>91.263000000000005</v>
      </c>
      <c r="AS22" s="5"/>
      <c r="AT22" s="7">
        <f>SUMIFS(SexoPorc!$L:$L,SexoPorc!$Q:$Q,AT$5,SexoPorc!$A:$A,$C22,SexoPorc!$B:$B,2)*100</f>
        <v>6.8652965128421783</v>
      </c>
      <c r="AU22" s="7">
        <f>SUMIFS(SexoPorc!$L:$L,SexoPorc!$Q:$Q,AU$5,SexoPorc!$A:$A,$C22,SexoPorc!$B:$B,2)*100</f>
        <v>5.4630160331726074</v>
      </c>
      <c r="AV22" s="7">
        <f>SUMIFS(SexoPorc!$L:$L,SexoPorc!$Q:$Q,AV$5,SexoPorc!$A:$A,$C22,SexoPorc!$B:$B,2)*100</f>
        <v>5.1216792315244675</v>
      </c>
      <c r="AW22" s="7">
        <f>SUMIFS(SexoPorc!$L:$L,SexoPorc!$Q:$Q,AW$5,SexoPorc!$A:$A,$C22,SexoPorc!$B:$B,2)*100</f>
        <v>4.1428036987781525</v>
      </c>
      <c r="AX22" s="7">
        <f>SUMIFS(SexoPorc!$L:$L,SexoPorc!$Q:$Q,AX$5,SexoPorc!$A:$A,$C22,SexoPorc!$B:$B,2)*100</f>
        <v>5.3964894264936447</v>
      </c>
      <c r="AY22" s="9"/>
      <c r="AZ22" s="6">
        <f>SUMIFS(SexoPop!$L:$L,SexoPop!$T:$T,AZ$5,SexoPop!$A:$A,$C22,SexoPop!$B:$B,1)/1000</f>
        <v>74.941999999999993</v>
      </c>
      <c r="BA22" s="6">
        <f>SUMIFS(SexoPop!$L:$L,SexoPop!$T:$T,BA$5,SexoPop!$A:$A,$C22,SexoPop!$B:$B,1)/1000</f>
        <v>63.59</v>
      </c>
      <c r="BB22" s="6">
        <f>SUMIFS(SexoPop!$L:$L,SexoPop!$T:$T,BB$5,SexoPop!$A:$A,$C22,SexoPop!$B:$B,1)/1000</f>
        <v>75.239000000000004</v>
      </c>
      <c r="BC22" s="6">
        <f>SUMIFS(SexoPop!$L:$L,SexoPop!$T:$T,BC$5,SexoPop!$A:$A,$C22,SexoPop!$B:$B,1)/1000</f>
        <v>62.152999999999999</v>
      </c>
      <c r="BD22" s="6">
        <f>SUMIFS(SexoPop!$L:$L,SexoPop!$T:$T,BD$5,SexoPop!$A:$A,$C22,SexoPop!$B:$B,1)/1000</f>
        <v>94.12</v>
      </c>
      <c r="BE22" s="5"/>
      <c r="BF22" s="7">
        <f>SUMIFS(SexoPorc!$L:$L,SexoPorc!$Q:$Q,BF$5,SexoPorc!$A:$A,$C22,SexoPorc!$B:$B,1)*100</f>
        <v>7.29026198387146</v>
      </c>
      <c r="BG22" s="7">
        <f>SUMIFS(SexoPorc!$L:$L,SexoPorc!$Q:$Q,BG$5,SexoPorc!$A:$A,$C22,SexoPorc!$B:$B,1)*100</f>
        <v>5.1911137998104095</v>
      </c>
      <c r="BH22" s="7">
        <f>SUMIFS(SexoPorc!$L:$L,SexoPorc!$Q:$Q,BH$5,SexoPorc!$A:$A,$C22,SexoPorc!$B:$B,1)*100</f>
        <v>5.7654581964015961</v>
      </c>
      <c r="BI22" s="7">
        <f>SUMIFS(SexoPorc!$L:$L,SexoPorc!$Q:$Q,BI$5,SexoPorc!$A:$A,$C22,SexoPorc!$B:$B,1)*100</f>
        <v>4.4862724840641022</v>
      </c>
      <c r="BJ22" s="7">
        <f>SUMIFS(SexoPorc!$L:$L,SexoPorc!$Q:$Q,BJ$5,SexoPorc!$A:$A,$C22,SexoPorc!$B:$B,1)*100</f>
        <v>6.0569360852241516</v>
      </c>
    </row>
    <row r="23" spans="3:62" x14ac:dyDescent="0.25">
      <c r="C23" s="5" t="s">
        <v>17</v>
      </c>
      <c r="D23" s="6">
        <f>SUMIFS(EntPop!$K:$K,EntPop!$S:$S,D$5,EntPop!$A:$A,$C23)/1000</f>
        <v>40.21</v>
      </c>
      <c r="E23" s="6">
        <f>SUMIFS(EntPop!$K:$K,EntPop!$S:$S,E$5,EntPop!$A:$A,$C23)/1000</f>
        <v>46.298999999999999</v>
      </c>
      <c r="F23" s="6">
        <f>SUMIFS(EntPop!$K:$K,EntPop!$S:$S,F$5,EntPop!$A:$A,$C23)/1000</f>
        <v>39.412999999999997</v>
      </c>
      <c r="G23" s="6">
        <f>SUMIFS(EntPop!$K:$K,EntPop!$S:$S,G$5,EntPop!$A:$A,$C23)/1000</f>
        <v>60.552</v>
      </c>
      <c r="H23" s="6">
        <f>SUMIFS(EntPop!$K:$K,EntPop!$S:$S,H$5,EntPop!$A:$A,$C23)/1000</f>
        <v>33.5</v>
      </c>
      <c r="I23" s="5"/>
      <c r="J23" s="7">
        <f>SUMIFS(EntPorc!$K:$K,EntPorc!$P:$P,V$5,EntPorc!$A:$A,$C23)*100</f>
        <v>3.9373818784952164</v>
      </c>
      <c r="K23" s="7">
        <f>SUMIFS(EntPorc!$K:$K,EntPorc!$P:$P,W$5,EntPorc!$A:$A,$C23)*100</f>
        <v>4.584014043211937</v>
      </c>
      <c r="L23" s="7">
        <f>SUMIFS(EntPorc!$K:$K,EntPorc!$P:$P,X$5,EntPorc!$A:$A,$C23)*100</f>
        <v>4.0659330785274506</v>
      </c>
      <c r="M23" s="7">
        <f>SUMIFS(EntPorc!$K:$K,EntPorc!$P:$P,Y$5,EntPorc!$A:$A,$C23)*100</f>
        <v>5.1114391535520554</v>
      </c>
      <c r="N23" s="7">
        <f>SUMIFS(EntPorc!$K:$K,EntPorc!$P:$P,Z$5,EntPorc!$A:$A,$C23)*100</f>
        <v>2.6279188692569733</v>
      </c>
      <c r="O23" s="5"/>
      <c r="P23" s="6">
        <f>SUMIFS(RuralPop!$K:$K,RuralPop!$S:$S,P$5,RuralPop!$A:$A,$C23)/1000</f>
        <v>18.358000000000001</v>
      </c>
      <c r="Q23" s="6">
        <f>SUMIFS(RuralPop!$K:$K,RuralPop!$S:$S,Q$5,RuralPop!$A:$A,$C23)/1000</f>
        <v>20.407</v>
      </c>
      <c r="R23" s="6">
        <f>SUMIFS(RuralPop!$K:$K,RuralPop!$S:$S,R$5,RuralPop!$A:$A,$C23)/1000</f>
        <v>10.531000000000001</v>
      </c>
      <c r="S23" s="6">
        <f>SUMIFS(RuralPop!$K:$K,RuralPop!$S:$S,S$5,RuralPop!$A:$A,$C23)/1000</f>
        <v>29.140999999999998</v>
      </c>
      <c r="T23" s="6">
        <f>SUMIFS(RuralPop!$K:$K,RuralPop!$S:$S,T$5,RuralPop!$A:$A,$C23)/1000</f>
        <v>16.812000000000001</v>
      </c>
      <c r="U23" s="5"/>
      <c r="V23" s="7">
        <f>SUMIFS(RuralPorc!$K:$K,RuralPorc!$P:$P,V$5,RuralPorc!$A:$A,$C23)*100</f>
        <v>11.285563558340073</v>
      </c>
      <c r="W23" s="7">
        <f>SUMIFS(RuralPorc!$K:$K,RuralPorc!$P:$P,W$5,RuralPorc!$A:$A,$C23)*100</f>
        <v>8.8760048151016235</v>
      </c>
      <c r="X23" s="7">
        <f>SUMIFS(RuralPorc!$K:$K,RuralPorc!$P:$P,X$5,RuralPorc!$A:$A,$C23)*100</f>
        <v>6.4491830766201019</v>
      </c>
      <c r="Y23" s="7">
        <f>SUMIFS(RuralPorc!$K:$K,RuralPorc!$P:$P,Y$5,RuralPorc!$A:$A,$C23)*100</f>
        <v>9.1384328901767731</v>
      </c>
      <c r="Z23" s="7">
        <f>SUMIFS(RuralPorc!$K:$K,RuralPorc!$P:$P,Z$5,RuralPorc!$A:$A,$C23)*100</f>
        <v>7.0706091821193695</v>
      </c>
      <c r="AA23" s="9"/>
      <c r="AB23" s="6">
        <f>SUMIFS(UrbanPop!$K:$K,UrbanPop!$S:$S,AB$5,UrbanPop!$A:$A,$C23)/1000</f>
        <v>21.852</v>
      </c>
      <c r="AC23" s="6">
        <f>SUMIFS(UrbanPop!$K:$K,UrbanPop!$S:$S,AC$5,UrbanPop!$A:$A,$C23)/1000</f>
        <v>25.891999999999999</v>
      </c>
      <c r="AD23" s="6">
        <f>SUMIFS(UrbanPop!$K:$K,UrbanPop!$S:$S,AD$5,UrbanPop!$A:$A,$C23)/1000</f>
        <v>28.882000000000001</v>
      </c>
      <c r="AE23" s="6">
        <f>SUMIFS(UrbanPop!$K:$K,UrbanPop!$S:$S,AE$5,UrbanPop!$A:$A,$C23)/1000</f>
        <v>31.411000000000001</v>
      </c>
      <c r="AF23" s="6">
        <f>SUMIFS(UrbanPop!$K:$K,UrbanPop!$S:$S,AF$5,UrbanPop!$A:$A,$C23)/1000</f>
        <v>16.687999999999999</v>
      </c>
      <c r="AG23" s="5"/>
      <c r="AH23" s="7">
        <f>SUMIFS(UrbanPorc!$K:$K,UrbanPorc!$P:$P,AH$5,UrbanPorc!$A:$A,$C23)*100</f>
        <v>2.5451652705669403</v>
      </c>
      <c r="AI23" s="7">
        <f>SUMIFS(UrbanPorc!$K:$K,UrbanPorc!$P:$P,AI$5,UrbanPorc!$A:$A,$C23)*100</f>
        <v>3.319070115685463</v>
      </c>
      <c r="AJ23" s="7">
        <f>SUMIFS(UrbanPorc!$K:$K,UrbanPorc!$P:$P,AJ$5,UrbanPorc!$A:$A,$C23)*100</f>
        <v>3.5831302404403687</v>
      </c>
      <c r="AK23" s="7">
        <f>SUMIFS(UrbanPorc!$K:$K,UrbanPorc!$P:$P,AK$5,UrbanPorc!$A:$A,$C23)*100</f>
        <v>3.6281712353229523</v>
      </c>
      <c r="AL23" s="7">
        <f>SUMIFS(UrbanPorc!$K:$K,UrbanPorc!$P:$P,AL$5,UrbanPorc!$A:$A,$C23)*100</f>
        <v>1.6092574223875999</v>
      </c>
      <c r="AN23" s="6">
        <f>SUMIFS(SexoPop!$L:$L,SexoPop!$T:$T,AN$5,SexoPop!$A:$A,$C23,SexoPop!$B:$B,2)/1000</f>
        <v>18.696000000000002</v>
      </c>
      <c r="AO23" s="6">
        <f>SUMIFS(SexoPop!$L:$L,SexoPop!$T:$T,AO$5,SexoPop!$A:$A,$C23,SexoPop!$B:$B,2)/1000</f>
        <v>24.748000000000001</v>
      </c>
      <c r="AP23" s="6">
        <f>SUMIFS(SexoPop!$L:$L,SexoPop!$T:$T,AP$5,SexoPop!$A:$A,$C23,SexoPop!$B:$B,2)/1000</f>
        <v>18.831</v>
      </c>
      <c r="AQ23" s="6">
        <f>SUMIFS(SexoPop!$L:$L,SexoPop!$T:$T,AQ$5,SexoPop!$A:$A,$C23,SexoPop!$B:$B,2)/1000</f>
        <v>30.189</v>
      </c>
      <c r="AR23" s="6">
        <f>SUMIFS(SexoPop!$L:$L,SexoPop!$T:$T,AR$5,SexoPop!$A:$A,$C23,SexoPop!$B:$B,2)/1000</f>
        <v>17.89</v>
      </c>
      <c r="AS23" s="5"/>
      <c r="AT23" s="7">
        <f>SUMIFS(SexoPorc!$L:$L,SexoPorc!$Q:$Q,AT$5,SexoPorc!$A:$A,$C23,SexoPorc!$B:$B,2)*100</f>
        <v>3.4926079213619232</v>
      </c>
      <c r="AU23" s="7">
        <f>SUMIFS(SexoPorc!$L:$L,SexoPorc!$Q:$Q,AU$5,SexoPorc!$A:$A,$C23,SexoPorc!$B:$B,2)*100</f>
        <v>4.6693898737430573</v>
      </c>
      <c r="AV23" s="7">
        <f>SUMIFS(SexoPorc!$L:$L,SexoPorc!$Q:$Q,AV$5,SexoPorc!$A:$A,$C23,SexoPorc!$B:$B,2)*100</f>
        <v>3.7525929510593414</v>
      </c>
      <c r="AW23" s="7">
        <f>SUMIFS(SexoPorc!$L:$L,SexoPorc!$Q:$Q,AW$5,SexoPorc!$A:$A,$C23,SexoPorc!$B:$B,2)*100</f>
        <v>4.8901740461587906</v>
      </c>
      <c r="AX23" s="7">
        <f>SUMIFS(SexoPorc!$L:$L,SexoPorc!$Q:$Q,AX$5,SexoPorc!$A:$A,$C23,SexoPorc!$B:$B,2)*100</f>
        <v>2.6691533625125885</v>
      </c>
      <c r="AY23" s="9"/>
      <c r="AZ23" s="6">
        <f>SUMIFS(SexoPop!$L:$L,SexoPop!$T:$T,AZ$5,SexoPop!$A:$A,$C23,SexoPop!$B:$B,1)/1000</f>
        <v>21.513999999999999</v>
      </c>
      <c r="BA23" s="6">
        <f>SUMIFS(SexoPop!$L:$L,SexoPop!$T:$T,BA$5,SexoPop!$A:$A,$C23,SexoPop!$B:$B,1)/1000</f>
        <v>21.550999999999998</v>
      </c>
      <c r="BB23" s="6">
        <f>SUMIFS(SexoPop!$L:$L,SexoPop!$T:$T,BB$5,SexoPop!$A:$A,$C23,SexoPop!$B:$B,1)/1000</f>
        <v>20.582000000000001</v>
      </c>
      <c r="BC23" s="6">
        <f>SUMIFS(SexoPop!$L:$L,SexoPop!$T:$T,BC$5,SexoPop!$A:$A,$C23,SexoPop!$B:$B,1)/1000</f>
        <v>30.363</v>
      </c>
      <c r="BD23" s="6">
        <f>SUMIFS(SexoPop!$L:$L,SexoPop!$T:$T,BD$5,SexoPop!$A:$A,$C23,SexoPop!$B:$B,1)/1000</f>
        <v>15.61</v>
      </c>
      <c r="BE23" s="5"/>
      <c r="BF23" s="7">
        <f>SUMIFS(SexoPorc!$L:$L,SexoPorc!$Q:$Q,BF$5,SexoPorc!$A:$A,$C23,SexoPorc!$B:$B,1)*100</f>
        <v>4.4273409992456436</v>
      </c>
      <c r="BG23" s="7">
        <f>SUMIFS(SexoPorc!$L:$L,SexoPorc!$Q:$Q,BG$5,SexoPorc!$A:$A,$C23,SexoPorc!$B:$B,1)*100</f>
        <v>4.4897448271512985</v>
      </c>
      <c r="BH23" s="7">
        <f>SUMIFS(SexoPorc!$L:$L,SexoPorc!$Q:$Q,BH$5,SexoPorc!$A:$A,$C23,SexoPorc!$B:$B,1)*100</f>
        <v>4.4022466987371445</v>
      </c>
      <c r="BI23" s="7">
        <f>SUMIFS(SexoPorc!$L:$L,SexoPorc!$Q:$Q,BI$5,SexoPorc!$A:$A,$C23,SexoPorc!$B:$B,1)*100</f>
        <v>5.3522229194641113</v>
      </c>
      <c r="BJ23" s="7">
        <f>SUMIFS(SexoPorc!$L:$L,SexoPorc!$Q:$Q,BJ$5,SexoPorc!$A:$A,$C23,SexoPorc!$B:$B,1)*100</f>
        <v>2.582201175391674</v>
      </c>
    </row>
    <row r="24" spans="3:62" x14ac:dyDescent="0.25">
      <c r="C24" s="5" t="s">
        <v>18</v>
      </c>
      <c r="D24" s="6">
        <f>SUMIFS(EntPop!$K:$K,EntPop!$S:$S,D$5,EntPop!$A:$A,$C24)/1000</f>
        <v>21.041</v>
      </c>
      <c r="E24" s="6">
        <f>SUMIFS(EntPop!$K:$K,EntPop!$S:$S,E$5,EntPop!$A:$A,$C24)/1000</f>
        <v>32.737000000000002</v>
      </c>
      <c r="F24" s="6">
        <f>SUMIFS(EntPop!$K:$K,EntPop!$S:$S,F$5,EntPop!$A:$A,$C24)/1000</f>
        <v>31.824000000000002</v>
      </c>
      <c r="G24" s="6">
        <f>SUMIFS(EntPop!$K:$K,EntPop!$S:$S,G$5,EntPop!$A:$A,$C24)/1000</f>
        <v>35.677</v>
      </c>
      <c r="H24" s="6">
        <f>SUMIFS(EntPop!$K:$K,EntPop!$S:$S,H$5,EntPop!$A:$A,$C24)/1000</f>
        <v>42.987000000000002</v>
      </c>
      <c r="I24" s="5"/>
      <c r="J24" s="7">
        <f>SUMIFS(EntPorc!$K:$K,EntPorc!$P:$P,V$5,EntPorc!$A:$A,$C24)*100</f>
        <v>2.8782637789845467</v>
      </c>
      <c r="K24" s="7">
        <f>SUMIFS(EntPorc!$K:$K,EntPorc!$P:$P,W$5,EntPorc!$A:$A,$C24)*100</f>
        <v>4.1675947606563568</v>
      </c>
      <c r="L24" s="7">
        <f>SUMIFS(EntPorc!$K:$K,EntPorc!$P:$P,X$5,EntPorc!$A:$A,$C24)*100</f>
        <v>3.6921791732311249</v>
      </c>
      <c r="M24" s="7">
        <f>SUMIFS(EntPorc!$K:$K,EntPorc!$P:$P,Y$5,EntPorc!$A:$A,$C24)*100</f>
        <v>3.9995875209569931</v>
      </c>
      <c r="N24" s="7">
        <f>SUMIFS(EntPorc!$K:$K,EntPorc!$P:$P,Z$5,EntPorc!$A:$A,$C24)*100</f>
        <v>4.5216776430606842</v>
      </c>
      <c r="O24" s="5"/>
      <c r="P24" s="6">
        <f>SUMIFS(RuralPop!$K:$K,RuralPop!$S:$S,P$5,RuralPop!$A:$A,$C24)/1000</f>
        <v>9.7949999999999999</v>
      </c>
      <c r="Q24" s="6">
        <f>SUMIFS(RuralPop!$K:$K,RuralPop!$S:$S,Q$5,RuralPop!$A:$A,$C24)/1000</f>
        <v>12.577</v>
      </c>
      <c r="R24" s="6">
        <f>SUMIFS(RuralPop!$K:$K,RuralPop!$S:$S,R$5,RuralPop!$A:$A,$C24)/1000</f>
        <v>12.423999999999999</v>
      </c>
      <c r="S24" s="6">
        <f>SUMIFS(RuralPop!$K:$K,RuralPop!$S:$S,S$5,RuralPop!$A:$A,$C24)/1000</f>
        <v>20.2</v>
      </c>
      <c r="T24" s="6">
        <f>SUMIFS(RuralPop!$K:$K,RuralPop!$S:$S,T$5,RuralPop!$A:$A,$C24)/1000</f>
        <v>22.773</v>
      </c>
      <c r="U24" s="5"/>
      <c r="V24" s="7">
        <f>SUMIFS(RuralPorc!$K:$K,RuralPorc!$P:$P,V$5,RuralPorc!$A:$A,$C24)*100</f>
        <v>5.3036537021398544</v>
      </c>
      <c r="W24" s="7">
        <f>SUMIFS(RuralPorc!$K:$K,RuralPorc!$P:$P,W$5,RuralPorc!$A:$A,$C24)*100</f>
        <v>6.1808299273252487</v>
      </c>
      <c r="X24" s="7">
        <f>SUMIFS(RuralPorc!$K:$K,RuralPorc!$P:$P,X$5,RuralPorc!$A:$A,$C24)*100</f>
        <v>4.7930434346199036</v>
      </c>
      <c r="Y24" s="7">
        <f>SUMIFS(RuralPorc!$K:$K,RuralPorc!$P:$P,Y$5,RuralPorc!$A:$A,$C24)*100</f>
        <v>7.6436109840869904</v>
      </c>
      <c r="Z24" s="7">
        <f>SUMIFS(RuralPorc!$K:$K,RuralPorc!$P:$P,Z$5,RuralPorc!$A:$A,$C24)*100</f>
        <v>9.989822655916214</v>
      </c>
      <c r="AA24" s="9"/>
      <c r="AB24" s="6">
        <f>SUMIFS(UrbanPop!$K:$K,UrbanPop!$S:$S,AB$5,UrbanPop!$A:$A,$C24)/1000</f>
        <v>11.246</v>
      </c>
      <c r="AC24" s="6">
        <f>SUMIFS(UrbanPop!$K:$K,UrbanPop!$S:$S,AC$5,UrbanPop!$A:$A,$C24)/1000</f>
        <v>20.16</v>
      </c>
      <c r="AD24" s="6">
        <f>SUMIFS(UrbanPop!$K:$K,UrbanPop!$S:$S,AD$5,UrbanPop!$A:$A,$C24)/1000</f>
        <v>19.399999999999999</v>
      </c>
      <c r="AE24" s="6">
        <f>SUMIFS(UrbanPop!$K:$K,UrbanPop!$S:$S,AE$5,UrbanPop!$A:$A,$C24)/1000</f>
        <v>15.477</v>
      </c>
      <c r="AF24" s="6">
        <f>SUMIFS(UrbanPop!$K:$K,UrbanPop!$S:$S,AF$5,UrbanPop!$A:$A,$C24)/1000</f>
        <v>20.213999999999999</v>
      </c>
      <c r="AG24" s="5"/>
      <c r="AH24" s="7">
        <f>SUMIFS(UrbanPorc!$K:$K,UrbanPorc!$P:$P,AH$5,UrbanPorc!$A:$A,$C24)*100</f>
        <v>2.0583987236022949</v>
      </c>
      <c r="AI24" s="7">
        <f>SUMIFS(UrbanPorc!$K:$K,UrbanPorc!$P:$P,AI$5,UrbanPorc!$A:$A,$C24)*100</f>
        <v>3.4637451171875</v>
      </c>
      <c r="AJ24" s="7">
        <f>SUMIFS(UrbanPorc!$K:$K,UrbanPorc!$P:$P,AJ$5,UrbanPorc!$A:$A,$C24)*100</f>
        <v>3.2187364995479584</v>
      </c>
      <c r="AK24" s="7">
        <f>SUMIFS(UrbanPorc!$K:$K,UrbanPorc!$P:$P,AK$5,UrbanPorc!$A:$A,$C24)*100</f>
        <v>2.4654954671859741</v>
      </c>
      <c r="AL24" s="7">
        <f>SUMIFS(UrbanPorc!$K:$K,UrbanPorc!$P:$P,AL$5,UrbanPorc!$A:$A,$C24)*100</f>
        <v>2.7969144284725189</v>
      </c>
      <c r="AN24" s="6">
        <f>SUMIFS(SexoPop!$L:$L,SexoPop!$T:$T,AN$5,SexoPop!$A:$A,$C24,SexoPop!$B:$B,2)/1000</f>
        <v>11.342000000000001</v>
      </c>
      <c r="AO24" s="6">
        <f>SUMIFS(SexoPop!$L:$L,SexoPop!$T:$T,AO$5,SexoPop!$A:$A,$C24,SexoPop!$B:$B,2)/1000</f>
        <v>14.922000000000001</v>
      </c>
      <c r="AP24" s="6">
        <f>SUMIFS(SexoPop!$L:$L,SexoPop!$T:$T,AP$5,SexoPop!$A:$A,$C24,SexoPop!$B:$B,2)/1000</f>
        <v>15.606999999999999</v>
      </c>
      <c r="AQ24" s="6">
        <f>SUMIFS(SexoPop!$L:$L,SexoPop!$T:$T,AQ$5,SexoPop!$A:$A,$C24,SexoPop!$B:$B,2)/1000</f>
        <v>15.866</v>
      </c>
      <c r="AR24" s="6">
        <f>SUMIFS(SexoPop!$L:$L,SexoPop!$T:$T,AR$5,SexoPop!$A:$A,$C24,SexoPop!$B:$B,2)/1000</f>
        <v>19.928000000000001</v>
      </c>
      <c r="AS24" s="5"/>
      <c r="AT24" s="7">
        <f>SUMIFS(SexoPorc!$L:$L,SexoPorc!$Q:$Q,AT$5,SexoPorc!$A:$A,$C24,SexoPorc!$B:$B,2)*100</f>
        <v>3.1020769849419594</v>
      </c>
      <c r="AU24" s="7">
        <f>SUMIFS(SexoPorc!$L:$L,SexoPorc!$Q:$Q,AU$5,SexoPorc!$A:$A,$C24,SexoPorc!$B:$B,2)*100</f>
        <v>3.7607647478580475</v>
      </c>
      <c r="AV24" s="7">
        <f>SUMIFS(SexoPorc!$L:$L,SexoPorc!$Q:$Q,AV$5,SexoPorc!$A:$A,$C24,SexoPorc!$B:$B,2)*100</f>
        <v>3.468284010887146</v>
      </c>
      <c r="AW24" s="7">
        <f>SUMIFS(SexoPorc!$L:$L,SexoPorc!$Q:$Q,AW$5,SexoPorc!$A:$A,$C24,SexoPorc!$B:$B,2)*100</f>
        <v>3.4962922334671021</v>
      </c>
      <c r="AX24" s="7">
        <f>SUMIFS(SexoPorc!$L:$L,SexoPorc!$Q:$Q,AX$5,SexoPorc!$A:$A,$C24,SexoPorc!$B:$B,2)*100</f>
        <v>4.0665488690137863</v>
      </c>
      <c r="AY24" s="9"/>
      <c r="AZ24" s="6">
        <f>SUMIFS(SexoPop!$L:$L,SexoPop!$T:$T,AZ$5,SexoPop!$A:$A,$C24,SexoPop!$B:$B,1)/1000</f>
        <v>9.6989999999999998</v>
      </c>
      <c r="BA24" s="6">
        <f>SUMIFS(SexoPop!$L:$L,SexoPop!$T:$T,BA$5,SexoPop!$A:$A,$C24,SexoPop!$B:$B,1)/1000</f>
        <v>17.815000000000001</v>
      </c>
      <c r="BB24" s="6">
        <f>SUMIFS(SexoPop!$L:$L,SexoPop!$T:$T,BB$5,SexoPop!$A:$A,$C24,SexoPop!$B:$B,1)/1000</f>
        <v>16.216999999999999</v>
      </c>
      <c r="BC24" s="6">
        <f>SUMIFS(SexoPop!$L:$L,SexoPop!$T:$T,BC$5,SexoPop!$A:$A,$C24,SexoPop!$B:$B,1)/1000</f>
        <v>19.811</v>
      </c>
      <c r="BD24" s="6">
        <f>SUMIFS(SexoPop!$L:$L,SexoPop!$T:$T,BD$5,SexoPop!$A:$A,$C24,SexoPop!$B:$B,1)/1000</f>
        <v>23.059000000000001</v>
      </c>
      <c r="BE24" s="5"/>
      <c r="BF24" s="7">
        <f>SUMIFS(SexoPorc!$L:$L,SexoPorc!$Q:$Q,BF$5,SexoPorc!$A:$A,$C24,SexoPorc!$B:$B,1)*100</f>
        <v>2.6543151587247849</v>
      </c>
      <c r="BG24" s="7">
        <f>SUMIFS(SexoPorc!$L:$L,SexoPorc!$Q:$Q,BG$5,SexoPorc!$A:$A,$C24,SexoPorc!$B:$B,1)*100</f>
        <v>4.5828487724065781</v>
      </c>
      <c r="BH24" s="7">
        <f>SUMIFS(SexoPorc!$L:$L,SexoPorc!$Q:$Q,BH$5,SexoPorc!$A:$A,$C24,SexoPorc!$B:$B,1)*100</f>
        <v>3.9367575198411942</v>
      </c>
      <c r="BI24" s="7">
        <f>SUMIFS(SexoPorc!$L:$L,SexoPorc!$Q:$Q,BI$5,SexoPorc!$A:$A,$C24,SexoPorc!$B:$B,1)*100</f>
        <v>4.5207679271697998</v>
      </c>
      <c r="BJ24" s="7">
        <f>SUMIFS(SexoPorc!$L:$L,SexoPorc!$Q:$Q,BJ$5,SexoPorc!$A:$A,$C24,SexoPorc!$B:$B,1)*100</f>
        <v>5.0058614462614059</v>
      </c>
    </row>
    <row r="25" spans="3:62" x14ac:dyDescent="0.25">
      <c r="C25" s="5" t="s">
        <v>19</v>
      </c>
      <c r="D25" s="6">
        <f>SUMIFS(EntPop!$K:$K,EntPop!$S:$S,D$5,EntPop!$A:$A,$C25)/1000</f>
        <v>113.72799999999999</v>
      </c>
      <c r="E25" s="6">
        <f>SUMIFS(EntPop!$K:$K,EntPop!$S:$S,E$5,EntPop!$A:$A,$C25)/1000</f>
        <v>72.069000000000003</v>
      </c>
      <c r="F25" s="6">
        <f>SUMIFS(EntPop!$K:$K,EntPop!$S:$S,F$5,EntPop!$A:$A,$C25)/1000</f>
        <v>82.103999999999999</v>
      </c>
      <c r="G25" s="6">
        <f>SUMIFS(EntPop!$K:$K,EntPop!$S:$S,G$5,EntPop!$A:$A,$C25)/1000</f>
        <v>109.90600000000001</v>
      </c>
      <c r="H25" s="6">
        <f>SUMIFS(EntPop!$K:$K,EntPop!$S:$S,H$5,EntPop!$A:$A,$C25)/1000</f>
        <v>99.347999999999999</v>
      </c>
      <c r="I25" s="5"/>
      <c r="J25" s="7">
        <f>SUMIFS(EntPorc!$K:$K,EntPorc!$P:$P,V$5,EntPorc!$A:$A,$C25)*100</f>
        <v>2.6455650106072426</v>
      </c>
      <c r="K25" s="7">
        <f>SUMIFS(EntPorc!$K:$K,EntPorc!$P:$P,W$5,EntPorc!$A:$A,$C25)*100</f>
        <v>1.6247319057583809</v>
      </c>
      <c r="L25" s="7">
        <f>SUMIFS(EntPorc!$K:$K,EntPorc!$P:$P,X$5,EntPorc!$A:$A,$C25)*100</f>
        <v>1.8526257947087288</v>
      </c>
      <c r="M25" s="7">
        <f>SUMIFS(EntPorc!$K:$K,EntPorc!$P:$P,Y$5,EntPorc!$A:$A,$C25)*100</f>
        <v>2.1608909592032433</v>
      </c>
      <c r="N25" s="7">
        <f>SUMIFS(EntPorc!$K:$K,EntPorc!$P:$P,Z$5,EntPorc!$A:$A,$C25)*100</f>
        <v>1.8126253038644791</v>
      </c>
      <c r="O25" s="5"/>
      <c r="P25" s="6">
        <f>SUMIFS(RuralPop!$K:$K,RuralPop!$S:$S,P$5,RuralPop!$A:$A,$C25)/1000</f>
        <v>16.193999999999999</v>
      </c>
      <c r="Q25" s="6">
        <f>SUMIFS(RuralPop!$K:$K,RuralPop!$S:$S,Q$5,RuralPop!$A:$A,$C25)/1000</f>
        <v>18.863</v>
      </c>
      <c r="R25" s="6">
        <f>SUMIFS(RuralPop!$K:$K,RuralPop!$S:$S,R$5,RuralPop!$A:$A,$C25)/1000</f>
        <v>13.590999999999999</v>
      </c>
      <c r="S25" s="6">
        <f>SUMIFS(RuralPop!$K:$K,RuralPop!$S:$S,S$5,RuralPop!$A:$A,$C25)/1000</f>
        <v>20.181999999999999</v>
      </c>
      <c r="T25" s="6">
        <f>SUMIFS(RuralPop!$K:$K,RuralPop!$S:$S,T$5,RuralPop!$A:$A,$C25)/1000</f>
        <v>8.9459999999999997</v>
      </c>
      <c r="U25" s="5"/>
      <c r="V25" s="7">
        <f>SUMIFS(RuralPorc!$K:$K,RuralPorc!$P:$P,V$5,RuralPorc!$A:$A,$C25)*100</f>
        <v>8.3894997835159302</v>
      </c>
      <c r="W25" s="7">
        <f>SUMIFS(RuralPorc!$K:$K,RuralPorc!$P:$P,W$5,RuralPorc!$A:$A,$C25)*100</f>
        <v>7.4611276388168335</v>
      </c>
      <c r="X25" s="7">
        <f>SUMIFS(RuralPorc!$K:$K,RuralPorc!$P:$P,X$5,RuralPorc!$A:$A,$C25)*100</f>
        <v>6.2858730554580688</v>
      </c>
      <c r="Y25" s="7">
        <f>SUMIFS(RuralPorc!$K:$K,RuralPorc!$P:$P,Y$5,RuralPorc!$A:$A,$C25)*100</f>
        <v>5.5484075099229813</v>
      </c>
      <c r="Z25" s="7">
        <f>SUMIFS(RuralPorc!$K:$K,RuralPorc!$P:$P,Z$5,RuralPorc!$A:$A,$C25)*100</f>
        <v>5.7937037199735641</v>
      </c>
      <c r="AA25" s="9"/>
      <c r="AB25" s="6">
        <f>SUMIFS(UrbanPop!$K:$K,UrbanPop!$S:$S,AB$5,UrbanPop!$A:$A,$C25)/1000</f>
        <v>97.534000000000006</v>
      </c>
      <c r="AC25" s="6">
        <f>SUMIFS(UrbanPop!$K:$K,UrbanPop!$S:$S,AC$5,UrbanPop!$A:$A,$C25)/1000</f>
        <v>53.206000000000003</v>
      </c>
      <c r="AD25" s="6">
        <f>SUMIFS(UrbanPop!$K:$K,UrbanPop!$S:$S,AD$5,UrbanPop!$A:$A,$C25)/1000</f>
        <v>68.513000000000005</v>
      </c>
      <c r="AE25" s="6">
        <f>SUMIFS(UrbanPop!$K:$K,UrbanPop!$S:$S,AE$5,UrbanPop!$A:$A,$C25)/1000</f>
        <v>89.724000000000004</v>
      </c>
      <c r="AF25" s="6">
        <f>SUMIFS(UrbanPop!$K:$K,UrbanPop!$S:$S,AF$5,UrbanPop!$A:$A,$C25)/1000</f>
        <v>90.402000000000001</v>
      </c>
      <c r="AG25" s="5"/>
      <c r="AH25" s="7">
        <f>SUMIFS(UrbanPorc!$K:$K,UrbanPorc!$P:$P,AH$5,UrbanPorc!$A:$A,$C25)*100</f>
        <v>2.3755233734846115</v>
      </c>
      <c r="AI25" s="7">
        <f>SUMIFS(UrbanPorc!$K:$K,UrbanPorc!$P:$P,AI$5,UrbanPorc!$A:$A,$C25)*100</f>
        <v>1.2719792313873768</v>
      </c>
      <c r="AJ25" s="7">
        <f>SUMIFS(UrbanPorc!$K:$K,UrbanPorc!$P:$P,AJ$5,UrbanPorc!$A:$A,$C25)*100</f>
        <v>1.625245064496994</v>
      </c>
      <c r="AK25" s="7">
        <f>SUMIFS(UrbanPorc!$K:$K,UrbanPorc!$P:$P,AK$5,UrbanPorc!$A:$A,$C25)*100</f>
        <v>1.8999665975570679</v>
      </c>
      <c r="AL25" s="7">
        <f>SUMIFS(UrbanPorc!$K:$K,UrbanPorc!$P:$P,AL$5,UrbanPorc!$A:$A,$C25)*100</f>
        <v>1.697218045592308</v>
      </c>
      <c r="AN25" s="6">
        <f>SUMIFS(SexoPop!$L:$L,SexoPop!$T:$T,AN$5,SexoPop!$A:$A,$C25,SexoPop!$B:$B,2)/1000</f>
        <v>57.177</v>
      </c>
      <c r="AO25" s="6">
        <f>SUMIFS(SexoPop!$L:$L,SexoPop!$T:$T,AO$5,SexoPop!$A:$A,$C25,SexoPop!$B:$B,2)/1000</f>
        <v>32.167999999999999</v>
      </c>
      <c r="AP25" s="6">
        <f>SUMIFS(SexoPop!$L:$L,SexoPop!$T:$T,AP$5,SexoPop!$A:$A,$C25,SexoPop!$B:$B,2)/1000</f>
        <v>35.75</v>
      </c>
      <c r="AQ25" s="6">
        <f>SUMIFS(SexoPop!$L:$L,SexoPop!$T:$T,AQ$5,SexoPop!$A:$A,$C25,SexoPop!$B:$B,2)/1000</f>
        <v>55.945999999999998</v>
      </c>
      <c r="AR25" s="6">
        <f>SUMIFS(SexoPop!$L:$L,SexoPop!$T:$T,AR$5,SexoPop!$A:$A,$C25,SexoPop!$B:$B,2)/1000</f>
        <v>41.036999999999999</v>
      </c>
      <c r="AS25" s="5"/>
      <c r="AT25" s="7">
        <f>SUMIFS(SexoPorc!$L:$L,SexoPorc!$Q:$Q,AT$5,SexoPorc!$A:$A,$C25,SexoPorc!$B:$B,2)*100</f>
        <v>2.7068650349974632</v>
      </c>
      <c r="AU25" s="7">
        <f>SUMIFS(SexoPorc!$L:$L,SexoPorc!$Q:$Q,AU$5,SexoPorc!$A:$A,$C25,SexoPorc!$B:$B,2)*100</f>
        <v>1.4604120515286922</v>
      </c>
      <c r="AV25" s="7">
        <f>SUMIFS(SexoPorc!$L:$L,SexoPorc!$Q:$Q,AV$5,SexoPorc!$A:$A,$C25,SexoPorc!$B:$B,2)*100</f>
        <v>1.5913473442196846</v>
      </c>
      <c r="AW25" s="7">
        <f>SUMIFS(SexoPorc!$L:$L,SexoPorc!$Q:$Q,AW$5,SexoPorc!$A:$A,$C25,SexoPorc!$B:$B,2)*100</f>
        <v>2.1962491795420647</v>
      </c>
      <c r="AX25" s="7">
        <f>SUMIFS(SexoPorc!$L:$L,SexoPorc!$Q:$Q,AX$5,SexoPorc!$A:$A,$C25,SexoPorc!$B:$B,2)*100</f>
        <v>1.4958511106669903</v>
      </c>
      <c r="AY25" s="9"/>
      <c r="AZ25" s="6">
        <f>SUMIFS(SexoPop!$L:$L,SexoPop!$T:$T,AZ$5,SexoPop!$A:$A,$C25,SexoPop!$B:$B,1)/1000</f>
        <v>56.551000000000002</v>
      </c>
      <c r="BA25" s="6">
        <f>SUMIFS(SexoPop!$L:$L,SexoPop!$T:$T,BA$5,SexoPop!$A:$A,$C25,SexoPop!$B:$B,1)/1000</f>
        <v>39.901000000000003</v>
      </c>
      <c r="BB25" s="6">
        <f>SUMIFS(SexoPop!$L:$L,SexoPop!$T:$T,BB$5,SexoPop!$A:$A,$C25,SexoPop!$B:$B,1)/1000</f>
        <v>46.353999999999999</v>
      </c>
      <c r="BC25" s="6">
        <f>SUMIFS(SexoPop!$L:$L,SexoPop!$T:$T,BC$5,SexoPop!$A:$A,$C25,SexoPop!$B:$B,1)/1000</f>
        <v>53.96</v>
      </c>
      <c r="BD25" s="6">
        <f>SUMIFS(SexoPop!$L:$L,SexoPop!$T:$T,BD$5,SexoPop!$A:$A,$C25,SexoPop!$B:$B,1)/1000</f>
        <v>58.311</v>
      </c>
      <c r="BE25" s="5"/>
      <c r="BF25" s="7">
        <f>SUMIFS(SexoPorc!$L:$L,SexoPorc!$Q:$Q,BF$5,SexoPorc!$A:$A,$C25,SexoPorc!$B:$B,1)*100</f>
        <v>2.5863461196422577</v>
      </c>
      <c r="BG25" s="7">
        <f>SUMIFS(SexoPorc!$L:$L,SexoPorc!$Q:$Q,BG$5,SexoPorc!$A:$A,$C25,SexoPorc!$B:$B,1)*100</f>
        <v>1.786813884973526</v>
      </c>
      <c r="BH25" s="7">
        <f>SUMIFS(SexoPorc!$L:$L,SexoPorc!$Q:$Q,BH$5,SexoPorc!$A:$A,$C25,SexoPorc!$B:$B,1)*100</f>
        <v>2.1212315186858177</v>
      </c>
      <c r="BI25" s="7">
        <f>SUMIFS(SexoPorc!$L:$L,SexoPorc!$Q:$Q,BI$5,SexoPorc!$A:$A,$C25,SexoPorc!$B:$B,1)*100</f>
        <v>2.1254135295748711</v>
      </c>
      <c r="BJ25" s="7">
        <f>SUMIFS(SexoPorc!$L:$L,SexoPorc!$Q:$Q,BJ$5,SexoPorc!$A:$A,$C25,SexoPorc!$B:$B,1)*100</f>
        <v>2.1300805732607841</v>
      </c>
    </row>
    <row r="26" spans="3:62" x14ac:dyDescent="0.25">
      <c r="C26" s="5" t="s">
        <v>20</v>
      </c>
      <c r="D26" s="6">
        <f>SUMIFS(EntPop!$K:$K,EntPop!$S:$S,D$5,EntPop!$A:$A,$C26)/1000</f>
        <v>179.71700000000001</v>
      </c>
      <c r="E26" s="6">
        <f>SUMIFS(EntPop!$K:$K,EntPop!$S:$S,E$5,EntPop!$A:$A,$C26)/1000</f>
        <v>140.81399999999999</v>
      </c>
      <c r="F26" s="6">
        <f>SUMIFS(EntPop!$K:$K,EntPop!$S:$S,F$5,EntPop!$A:$A,$C26)/1000</f>
        <v>185.70699999999999</v>
      </c>
      <c r="G26" s="6">
        <f>SUMIFS(EntPop!$K:$K,EntPop!$S:$S,G$5,EntPop!$A:$A,$C26)/1000</f>
        <v>212.87200000000001</v>
      </c>
      <c r="H26" s="6">
        <f>SUMIFS(EntPop!$K:$K,EntPop!$S:$S,H$5,EntPop!$A:$A,$C26)/1000</f>
        <v>169.85</v>
      </c>
      <c r="I26" s="5"/>
      <c r="J26" s="7">
        <f>SUMIFS(EntPorc!$K:$K,EntPorc!$P:$P,V$5,EntPorc!$A:$A,$C26)*100</f>
        <v>14.339594542980194</v>
      </c>
      <c r="K26" s="7">
        <f>SUMIFS(EntPorc!$K:$K,EntPorc!$P:$P,W$5,EntPorc!$A:$A,$C26)*100</f>
        <v>9.8635971546173096</v>
      </c>
      <c r="L26" s="7">
        <f>SUMIFS(EntPorc!$K:$K,EntPorc!$P:$P,X$5,EntPorc!$A:$A,$C26)*100</f>
        <v>11.623971164226532</v>
      </c>
      <c r="M26" s="7">
        <f>SUMIFS(EntPorc!$K:$K,EntPorc!$P:$P,Y$5,EntPorc!$A:$A,$C26)*100</f>
        <v>12.052303552627563</v>
      </c>
      <c r="N26" s="7">
        <f>SUMIFS(EntPorc!$K:$K,EntPorc!$P:$P,Z$5,EntPorc!$A:$A,$C26)*100</f>
        <v>8.2224145531654358</v>
      </c>
      <c r="O26" s="5"/>
      <c r="P26" s="6">
        <f>SUMIFS(RuralPop!$K:$K,RuralPop!$S:$S,P$5,RuralPop!$A:$A,$C26)/1000</f>
        <v>119.02200000000001</v>
      </c>
      <c r="Q26" s="6">
        <f>SUMIFS(RuralPop!$K:$K,RuralPop!$S:$S,Q$5,RuralPop!$A:$A,$C26)/1000</f>
        <v>98.031000000000006</v>
      </c>
      <c r="R26" s="6">
        <f>SUMIFS(RuralPop!$K:$K,RuralPop!$S:$S,R$5,RuralPop!$A:$A,$C26)/1000</f>
        <v>134.69300000000001</v>
      </c>
      <c r="S26" s="6">
        <f>SUMIFS(RuralPop!$K:$K,RuralPop!$S:$S,S$5,RuralPop!$A:$A,$C26)/1000</f>
        <v>147.446</v>
      </c>
      <c r="T26" s="6">
        <f>SUMIFS(RuralPop!$K:$K,RuralPop!$S:$S,T$5,RuralPop!$A:$A,$C26)/1000</f>
        <v>98.231999999999999</v>
      </c>
      <c r="U26" s="5"/>
      <c r="V26" s="7">
        <f>SUMIFS(RuralPorc!$K:$K,RuralPorc!$P:$P,V$5,RuralPorc!$A:$A,$C26)*100</f>
        <v>23.115107417106628</v>
      </c>
      <c r="W26" s="7">
        <f>SUMIFS(RuralPorc!$K:$K,RuralPorc!$P:$P,W$5,RuralPorc!$A:$A,$C26)*100</f>
        <v>15.873871743679047</v>
      </c>
      <c r="X26" s="7">
        <f>SUMIFS(RuralPorc!$K:$K,RuralPorc!$P:$P,X$5,RuralPorc!$A:$A,$C26)*100</f>
        <v>18.00224781036377</v>
      </c>
      <c r="Y26" s="7">
        <f>SUMIFS(RuralPorc!$K:$K,RuralPorc!$P:$P,Y$5,RuralPorc!$A:$A,$C26)*100</f>
        <v>17.833548784255981</v>
      </c>
      <c r="Z26" s="7">
        <f>SUMIFS(RuralPorc!$K:$K,RuralPorc!$P:$P,Z$5,RuralPorc!$A:$A,$C26)*100</f>
        <v>12.198777496814728</v>
      </c>
      <c r="AA26" s="9"/>
      <c r="AB26" s="6">
        <f>SUMIFS(UrbanPop!$K:$K,UrbanPop!$S:$S,AB$5,UrbanPop!$A:$A,$C26)/1000</f>
        <v>60.695</v>
      </c>
      <c r="AC26" s="6">
        <f>SUMIFS(UrbanPop!$K:$K,UrbanPop!$S:$S,AC$5,UrbanPop!$A:$A,$C26)/1000</f>
        <v>42.783000000000001</v>
      </c>
      <c r="AD26" s="6">
        <f>SUMIFS(UrbanPop!$K:$K,UrbanPop!$S:$S,AD$5,UrbanPop!$A:$A,$C26)/1000</f>
        <v>51.014000000000003</v>
      </c>
      <c r="AE26" s="6">
        <f>SUMIFS(UrbanPop!$K:$K,UrbanPop!$S:$S,AE$5,UrbanPop!$A:$A,$C26)/1000</f>
        <v>65.426000000000002</v>
      </c>
      <c r="AF26" s="6">
        <f>SUMIFS(UrbanPop!$K:$K,UrbanPop!$S:$S,AF$5,UrbanPop!$A:$A,$C26)/1000</f>
        <v>71.617999999999995</v>
      </c>
      <c r="AG26" s="5"/>
      <c r="AH26" s="7">
        <f>SUMIFS(UrbanPorc!$K:$K,UrbanPorc!$P:$P,AH$5,UrbanPorc!$A:$A,$C26)*100</f>
        <v>8.2199998199939728</v>
      </c>
      <c r="AI26" s="7">
        <f>SUMIFS(UrbanPorc!$K:$K,UrbanPorc!$P:$P,AI$5,UrbanPorc!$A:$A,$C26)*100</f>
        <v>5.2815191447734833</v>
      </c>
      <c r="AJ26" s="7">
        <f>SUMIFS(UrbanPorc!$K:$K,UrbanPorc!$P:$P,AJ$5,UrbanPorc!$A:$A,$C26)*100</f>
        <v>6.0057450085878372</v>
      </c>
      <c r="AK26" s="7">
        <f>SUMIFS(UrbanPorc!$K:$K,UrbanPorc!$P:$P,AK$5,UrbanPorc!$A:$A,$C26)*100</f>
        <v>6.964324414730072</v>
      </c>
      <c r="AL26" s="7">
        <f>SUMIFS(UrbanPorc!$K:$K,UrbanPorc!$P:$P,AL$5,UrbanPorc!$A:$A,$C26)*100</f>
        <v>5.6820109486579895</v>
      </c>
      <c r="AN26" s="6">
        <f>SUMIFS(SexoPop!$L:$L,SexoPop!$T:$T,AN$5,SexoPop!$A:$A,$C26,SexoPop!$B:$B,2)/1000</f>
        <v>85.78</v>
      </c>
      <c r="AO26" s="6">
        <f>SUMIFS(SexoPop!$L:$L,SexoPop!$T:$T,AO$5,SexoPop!$A:$A,$C26,SexoPop!$B:$B,2)/1000</f>
        <v>66.501000000000005</v>
      </c>
      <c r="AP26" s="6">
        <f>SUMIFS(SexoPop!$L:$L,SexoPop!$T:$T,AP$5,SexoPop!$A:$A,$C26,SexoPop!$B:$B,2)/1000</f>
        <v>90.299000000000007</v>
      </c>
      <c r="AQ26" s="6">
        <f>SUMIFS(SexoPop!$L:$L,SexoPop!$T:$T,AQ$5,SexoPop!$A:$A,$C26,SexoPop!$B:$B,2)/1000</f>
        <v>104.47799999999999</v>
      </c>
      <c r="AR26" s="6">
        <f>SUMIFS(SexoPop!$L:$L,SexoPop!$T:$T,AR$5,SexoPop!$A:$A,$C26,SexoPop!$B:$B,2)/1000</f>
        <v>91.152000000000001</v>
      </c>
      <c r="AS26" s="5"/>
      <c r="AT26" s="7">
        <f>SUMIFS(SexoPorc!$L:$L,SexoPorc!$Q:$Q,AT$5,SexoPorc!$A:$A,$C26,SexoPorc!$B:$B,2)*100</f>
        <v>13.399063050746918</v>
      </c>
      <c r="AU26" s="7">
        <f>SUMIFS(SexoPorc!$L:$L,SexoPorc!$Q:$Q,AU$5,SexoPorc!$A:$A,$C26,SexoPorc!$B:$B,2)*100</f>
        <v>9.0863257646560669</v>
      </c>
      <c r="AV26" s="7">
        <f>SUMIFS(SexoPorc!$L:$L,SexoPorc!$Q:$Q,AV$5,SexoPorc!$A:$A,$C26,SexoPorc!$B:$B,2)*100</f>
        <v>10.910987108945847</v>
      </c>
      <c r="AW26" s="7">
        <f>SUMIFS(SexoPorc!$L:$L,SexoPorc!$Q:$Q,AW$5,SexoPorc!$A:$A,$C26,SexoPorc!$B:$B,2)*100</f>
        <v>11.345772445201874</v>
      </c>
      <c r="AX26" s="7">
        <f>SUMIFS(SexoPorc!$L:$L,SexoPorc!$Q:$Q,AX$5,SexoPorc!$A:$A,$C26,SexoPorc!$B:$B,2)*100</f>
        <v>8.2063101232051849</v>
      </c>
      <c r="AY26" s="9"/>
      <c r="AZ26" s="6">
        <f>SUMIFS(SexoPop!$L:$L,SexoPop!$T:$T,AZ$5,SexoPop!$A:$A,$C26,SexoPop!$B:$B,1)/1000</f>
        <v>93.936999999999998</v>
      </c>
      <c r="BA26" s="6">
        <f>SUMIFS(SexoPop!$L:$L,SexoPop!$T:$T,BA$5,SexoPop!$A:$A,$C26,SexoPop!$B:$B,1)/1000</f>
        <v>74.313000000000002</v>
      </c>
      <c r="BB26" s="6">
        <f>SUMIFS(SexoPop!$L:$L,SexoPop!$T:$T,BB$5,SexoPop!$A:$A,$C26,SexoPop!$B:$B,1)/1000</f>
        <v>95.408000000000001</v>
      </c>
      <c r="BC26" s="6">
        <f>SUMIFS(SexoPop!$L:$L,SexoPop!$T:$T,BC$5,SexoPop!$A:$A,$C26,SexoPop!$B:$B,1)/1000</f>
        <v>108.39400000000001</v>
      </c>
      <c r="BD26" s="6">
        <f>SUMIFS(SexoPop!$L:$L,SexoPop!$T:$T,BD$5,SexoPop!$A:$A,$C26,SexoPop!$B:$B,1)/1000</f>
        <v>78.697999999999993</v>
      </c>
      <c r="BE26" s="5"/>
      <c r="BF26" s="7">
        <f>SUMIFS(SexoPorc!$L:$L,SexoPorc!$Q:$Q,BF$5,SexoPorc!$A:$A,$C26,SexoPorc!$B:$B,1)*100</f>
        <v>15.321694314479828</v>
      </c>
      <c r="BG26" s="7">
        <f>SUMIFS(SexoPorc!$L:$L,SexoPorc!$Q:$Q,BG$5,SexoPorc!$A:$A,$C26,SexoPorc!$B:$B,1)*100</f>
        <v>10.681252926588058</v>
      </c>
      <c r="BH26" s="7">
        <f>SUMIFS(SexoPorc!$L:$L,SexoPorc!$Q:$Q,BH$5,SexoPorc!$A:$A,$C26,SexoPorc!$B:$B,1)*100</f>
        <v>12.390263378620148</v>
      </c>
      <c r="BI26" s="7">
        <f>SUMIFS(SexoPorc!$L:$L,SexoPorc!$Q:$Q,BI$5,SexoPorc!$A:$A,$C26,SexoPorc!$B:$B,1)*100</f>
        <v>12.82191127538681</v>
      </c>
      <c r="BJ26" s="7">
        <f>SUMIFS(SexoPorc!$L:$L,SexoPorc!$Q:$Q,BJ$5,SexoPorc!$A:$A,$C26,SexoPorc!$B:$B,1)*100</f>
        <v>8.241146057844162</v>
      </c>
    </row>
    <row r="27" spans="3:62" x14ac:dyDescent="0.25">
      <c r="C27" s="5" t="s">
        <v>21</v>
      </c>
      <c r="D27" s="6">
        <f>SUMIFS(EntPop!$K:$K,EntPop!$S:$S,D$5,EntPop!$A:$A,$C27)/1000</f>
        <v>137.506</v>
      </c>
      <c r="E27" s="6">
        <f>SUMIFS(EntPop!$K:$K,EntPop!$S:$S,E$5,EntPop!$A:$A,$C27)/1000</f>
        <v>115.384</v>
      </c>
      <c r="F27" s="6">
        <f>SUMIFS(EntPop!$K:$K,EntPop!$S:$S,F$5,EntPop!$A:$A,$C27)/1000</f>
        <v>72.334000000000003</v>
      </c>
      <c r="G27" s="6">
        <f>SUMIFS(EntPop!$K:$K,EntPop!$S:$S,G$5,EntPop!$A:$A,$C27)/1000</f>
        <v>146.4</v>
      </c>
      <c r="H27" s="6">
        <f>SUMIFS(EntPop!$K:$K,EntPop!$S:$S,H$5,EntPop!$A:$A,$C27)/1000</f>
        <v>169.50399999999999</v>
      </c>
      <c r="I27" s="5"/>
      <c r="J27" s="7">
        <f>SUMIFS(EntPorc!$K:$K,EntPorc!$P:$P,V$5,EntPorc!$A:$A,$C27)*100</f>
        <v>5.1945410668849945</v>
      </c>
      <c r="K27" s="7">
        <f>SUMIFS(EntPorc!$K:$K,EntPorc!$P:$P,W$5,EntPorc!$A:$A,$C27)*100</f>
        <v>4.2435705661773682</v>
      </c>
      <c r="L27" s="7">
        <f>SUMIFS(EntPorc!$K:$K,EntPorc!$P:$P,X$5,EntPorc!$A:$A,$C27)*100</f>
        <v>2.9059916734695435</v>
      </c>
      <c r="M27" s="7">
        <f>SUMIFS(EntPorc!$K:$K,EntPorc!$P:$P,Y$5,EntPorc!$A:$A,$C27)*100</f>
        <v>4.7417942434549332</v>
      </c>
      <c r="N27" s="7">
        <f>SUMIFS(EntPorc!$K:$K,EntPorc!$P:$P,Z$5,EntPorc!$A:$A,$C27)*100</f>
        <v>4.5444615185260773</v>
      </c>
      <c r="O27" s="5"/>
      <c r="P27" s="6">
        <f>SUMIFS(RuralPop!$K:$K,RuralPop!$S:$S,P$5,RuralPop!$A:$A,$C27)/1000</f>
        <v>91.043999999999997</v>
      </c>
      <c r="Q27" s="6">
        <f>SUMIFS(RuralPop!$K:$K,RuralPop!$S:$S,Q$5,RuralPop!$A:$A,$C27)/1000</f>
        <v>50.847000000000001</v>
      </c>
      <c r="R27" s="6">
        <f>SUMIFS(RuralPop!$K:$K,RuralPop!$S:$S,R$5,RuralPop!$A:$A,$C27)/1000</f>
        <v>39.280999999999999</v>
      </c>
      <c r="S27" s="6">
        <f>SUMIFS(RuralPop!$K:$K,RuralPop!$S:$S,S$5,RuralPop!$A:$A,$C27)/1000</f>
        <v>100.443</v>
      </c>
      <c r="T27" s="6">
        <f>SUMIFS(RuralPop!$K:$K,RuralPop!$S:$S,T$5,RuralPop!$A:$A,$C27)/1000</f>
        <v>87.481999999999999</v>
      </c>
      <c r="U27" s="5"/>
      <c r="V27" s="7">
        <f>SUMIFS(RuralPorc!$K:$K,RuralPorc!$P:$P,V$5,RuralPorc!$A:$A,$C27)*100</f>
        <v>15.630622208118439</v>
      </c>
      <c r="W27" s="7">
        <f>SUMIFS(RuralPorc!$K:$K,RuralPorc!$P:$P,W$5,RuralPorc!$A:$A,$C27)*100</f>
        <v>7.3413394391536713</v>
      </c>
      <c r="X27" s="7">
        <f>SUMIFS(RuralPorc!$K:$K,RuralPorc!$P:$P,X$5,RuralPorc!$A:$A,$C27)*100</f>
        <v>7.0786528289318085</v>
      </c>
      <c r="Y27" s="7">
        <f>SUMIFS(RuralPorc!$K:$K,RuralPorc!$P:$P,Y$5,RuralPorc!$A:$A,$C27)*100</f>
        <v>12.469089031219482</v>
      </c>
      <c r="Z27" s="7">
        <f>SUMIFS(RuralPorc!$K:$K,RuralPorc!$P:$P,Z$5,RuralPorc!$A:$A,$C27)*100</f>
        <v>9.9254362285137177</v>
      </c>
      <c r="AA27" s="9"/>
      <c r="AB27" s="6">
        <f>SUMIFS(UrbanPop!$K:$K,UrbanPop!$S:$S,AB$5,UrbanPop!$A:$A,$C27)/1000</f>
        <v>46.462000000000003</v>
      </c>
      <c r="AC27" s="6">
        <f>SUMIFS(UrbanPop!$K:$K,UrbanPop!$S:$S,AC$5,UrbanPop!$A:$A,$C27)/1000</f>
        <v>64.537000000000006</v>
      </c>
      <c r="AD27" s="6">
        <f>SUMIFS(UrbanPop!$K:$K,UrbanPop!$S:$S,AD$5,UrbanPop!$A:$A,$C27)/1000</f>
        <v>33.052999999999997</v>
      </c>
      <c r="AE27" s="6">
        <f>SUMIFS(UrbanPop!$K:$K,UrbanPop!$S:$S,AE$5,UrbanPop!$A:$A,$C27)/1000</f>
        <v>45.957000000000001</v>
      </c>
      <c r="AF27" s="6">
        <f>SUMIFS(UrbanPop!$K:$K,UrbanPop!$S:$S,AF$5,UrbanPop!$A:$A,$C27)/1000</f>
        <v>82.022000000000006</v>
      </c>
      <c r="AG27" s="5"/>
      <c r="AH27" s="7">
        <f>SUMIFS(UrbanPorc!$K:$K,UrbanPorc!$P:$P,AH$5,UrbanPorc!$A:$A,$C27)*100</f>
        <v>2.250353991985321</v>
      </c>
      <c r="AI27" s="7">
        <f>SUMIFS(UrbanPorc!$K:$K,UrbanPorc!$P:$P,AI$5,UrbanPorc!$A:$A,$C27)*100</f>
        <v>3.184780478477478</v>
      </c>
      <c r="AJ27" s="7">
        <f>SUMIFS(UrbanPorc!$K:$K,UrbanPorc!$P:$P,AJ$5,UrbanPorc!$A:$A,$C27)*100</f>
        <v>1.7088621854782104</v>
      </c>
      <c r="AK27" s="7">
        <f>SUMIFS(UrbanPorc!$K:$K,UrbanPorc!$P:$P,AK$5,UrbanPorc!$A:$A,$C27)*100</f>
        <v>2.0139768719673157</v>
      </c>
      <c r="AL27" s="7">
        <f>SUMIFS(UrbanPorc!$K:$K,UrbanPorc!$P:$P,AL$5,UrbanPorc!$A:$A,$C27)*100</f>
        <v>2.8794692829251289</v>
      </c>
      <c r="AN27" s="6">
        <f>SUMIFS(SexoPop!$L:$L,SexoPop!$T:$T,AN$5,SexoPop!$A:$A,$C27,SexoPop!$B:$B,2)/1000</f>
        <v>67.591999999999999</v>
      </c>
      <c r="AO27" s="6">
        <f>SUMIFS(SexoPop!$L:$L,SexoPop!$T:$T,AO$5,SexoPop!$A:$A,$C27,SexoPop!$B:$B,2)/1000</f>
        <v>52.798000000000002</v>
      </c>
      <c r="AP27" s="6">
        <f>SUMIFS(SexoPop!$L:$L,SexoPop!$T:$T,AP$5,SexoPop!$A:$A,$C27,SexoPop!$B:$B,2)/1000</f>
        <v>39.65</v>
      </c>
      <c r="AQ27" s="6">
        <f>SUMIFS(SexoPop!$L:$L,SexoPop!$T:$T,AQ$5,SexoPop!$A:$A,$C27,SexoPop!$B:$B,2)/1000</f>
        <v>80.507999999999996</v>
      </c>
      <c r="AR27" s="6">
        <f>SUMIFS(SexoPop!$L:$L,SexoPop!$T:$T,AR$5,SexoPop!$A:$A,$C27,SexoPop!$B:$B,2)/1000</f>
        <v>85.394000000000005</v>
      </c>
      <c r="AS27" s="5"/>
      <c r="AT27" s="7">
        <f>SUMIFS(SexoPorc!$L:$L,SexoPorc!$Q:$Q,AT$5,SexoPorc!$A:$A,$C27,SexoPorc!$B:$B,2)*100</f>
        <v>4.9455378204584122</v>
      </c>
      <c r="AU27" s="7">
        <f>SUMIFS(SexoPorc!$L:$L,SexoPorc!$Q:$Q,AU$5,SexoPorc!$A:$A,$C27,SexoPorc!$B:$B,2)*100</f>
        <v>3.723757341504097</v>
      </c>
      <c r="AV27" s="7">
        <f>SUMIFS(SexoPorc!$L:$L,SexoPorc!$Q:$Q,AV$5,SexoPorc!$A:$A,$C27,SexoPorc!$B:$B,2)*100</f>
        <v>3.0291199684143066</v>
      </c>
      <c r="AW27" s="7">
        <f>SUMIFS(SexoPorc!$L:$L,SexoPorc!$Q:$Q,AW$5,SexoPorc!$A:$A,$C27,SexoPorc!$B:$B,2)*100</f>
        <v>5.0660472363233566</v>
      </c>
      <c r="AX27" s="7">
        <f>SUMIFS(SexoPorc!$L:$L,SexoPorc!$Q:$Q,AX$5,SexoPorc!$A:$A,$C27,SexoPorc!$B:$B,2)*100</f>
        <v>4.3525662273168564</v>
      </c>
      <c r="AY27" s="9"/>
      <c r="AZ27" s="6">
        <f>SUMIFS(SexoPop!$L:$L,SexoPop!$T:$T,AZ$5,SexoPop!$A:$A,$C27,SexoPop!$B:$B,1)/1000</f>
        <v>69.914000000000001</v>
      </c>
      <c r="BA27" s="6">
        <f>SUMIFS(SexoPop!$L:$L,SexoPop!$T:$T,BA$5,SexoPop!$A:$A,$C27,SexoPop!$B:$B,1)/1000</f>
        <v>62.585999999999999</v>
      </c>
      <c r="BB27" s="6">
        <f>SUMIFS(SexoPop!$L:$L,SexoPop!$T:$T,BB$5,SexoPop!$A:$A,$C27,SexoPop!$B:$B,1)/1000</f>
        <v>32.683999999999997</v>
      </c>
      <c r="BC27" s="6">
        <f>SUMIFS(SexoPop!$L:$L,SexoPop!$T:$T,BC$5,SexoPop!$A:$A,$C27,SexoPop!$B:$B,1)/1000</f>
        <v>65.891999999999996</v>
      </c>
      <c r="BD27" s="6">
        <f>SUMIFS(SexoPop!$L:$L,SexoPop!$T:$T,BD$5,SexoPop!$A:$A,$C27,SexoPop!$B:$B,1)/1000</f>
        <v>84.11</v>
      </c>
      <c r="BE27" s="5"/>
      <c r="BF27" s="7">
        <f>SUMIFS(SexoPorc!$L:$L,SexoPorc!$Q:$Q,BF$5,SexoPorc!$A:$A,$C27,SexoPorc!$B:$B,1)*100</f>
        <v>5.460333451628685</v>
      </c>
      <c r="BG27" s="7">
        <f>SUMIFS(SexoPorc!$L:$L,SexoPorc!$Q:$Q,BG$5,SexoPorc!$A:$A,$C27,SexoPorc!$B:$B,1)*100</f>
        <v>4.8100084066390991</v>
      </c>
      <c r="BH27" s="7">
        <f>SUMIFS(SexoPorc!$L:$L,SexoPorc!$Q:$Q,BH$5,SexoPorc!$A:$A,$C27,SexoPorc!$B:$B,1)*100</f>
        <v>2.7694268152117729</v>
      </c>
      <c r="BI27" s="7">
        <f>SUMIFS(SexoPorc!$L:$L,SexoPorc!$Q:$Q,BI$5,SexoPorc!$A:$A,$C27,SexoPorc!$B:$B,1)*100</f>
        <v>4.3978691101074219</v>
      </c>
      <c r="BJ27" s="7">
        <f>SUMIFS(SexoPorc!$L:$L,SexoPorc!$Q:$Q,BJ$5,SexoPorc!$A:$A,$C27,SexoPorc!$B:$B,1)*100</f>
        <v>4.757406935095787</v>
      </c>
    </row>
    <row r="28" spans="3:62" x14ac:dyDescent="0.25">
      <c r="C28" s="5" t="s">
        <v>22</v>
      </c>
      <c r="D28" s="6">
        <f>SUMIFS(EntPop!$K:$K,EntPop!$S:$S,D$5,EntPop!$A:$A,$C28)/1000</f>
        <v>72.164000000000001</v>
      </c>
      <c r="E28" s="6">
        <f>SUMIFS(EntPop!$K:$K,EntPop!$S:$S,E$5,EntPop!$A:$A,$C28)/1000</f>
        <v>84.710999999999999</v>
      </c>
      <c r="F28" s="6">
        <f>SUMIFS(EntPop!$K:$K,EntPop!$S:$S,F$5,EntPop!$A:$A,$C28)/1000</f>
        <v>54.713999999999999</v>
      </c>
      <c r="G28" s="6">
        <f>SUMIFS(EntPop!$K:$K,EntPop!$S:$S,G$5,EntPop!$A:$A,$C28)/1000</f>
        <v>62.956000000000003</v>
      </c>
      <c r="H28" s="6">
        <f>SUMIFS(EntPop!$K:$K,EntPop!$S:$S,H$5,EntPop!$A:$A,$C28)/1000</f>
        <v>62.892000000000003</v>
      </c>
      <c r="I28" s="5"/>
      <c r="J28" s="7">
        <f>SUMIFS(EntPorc!$K:$K,EntPorc!$P:$P,V$5,EntPorc!$A:$A,$C28)*100</f>
        <v>4.7595176845788956</v>
      </c>
      <c r="K28" s="7">
        <f>SUMIFS(EntPorc!$K:$K,EntPorc!$P:$P,W$5,EntPorc!$A:$A,$C28)*100</f>
        <v>5.01987524330616</v>
      </c>
      <c r="L28" s="7">
        <f>SUMIFS(EntPorc!$K:$K,EntPorc!$P:$P,X$5,EntPorc!$A:$A,$C28)*100</f>
        <v>3.3258162438869476</v>
      </c>
      <c r="M28" s="7">
        <f>SUMIFS(EntPorc!$K:$K,EntPorc!$P:$P,Y$5,EntPorc!$A:$A,$C28)*100</f>
        <v>3.2485369592905045</v>
      </c>
      <c r="N28" s="7">
        <f>SUMIFS(EntPorc!$K:$K,EntPorc!$P:$P,Z$5,EntPorc!$A:$A,$C28)*100</f>
        <v>2.964036725461483</v>
      </c>
      <c r="O28" s="5"/>
      <c r="P28" s="6">
        <f>SUMIFS(RuralPop!$K:$K,RuralPop!$S:$S,P$5,RuralPop!$A:$A,$C28)/1000</f>
        <v>37.19</v>
      </c>
      <c r="Q28" s="6">
        <f>SUMIFS(RuralPop!$K:$K,RuralPop!$S:$S,Q$5,RuralPop!$A:$A,$C28)/1000</f>
        <v>42.802999999999997</v>
      </c>
      <c r="R28" s="6">
        <f>SUMIFS(RuralPop!$K:$K,RuralPop!$S:$S,R$5,RuralPop!$A:$A,$C28)/1000</f>
        <v>30.71</v>
      </c>
      <c r="S28" s="6">
        <f>SUMIFS(RuralPop!$K:$K,RuralPop!$S:$S,S$5,RuralPop!$A:$A,$C28)/1000</f>
        <v>37.999000000000002</v>
      </c>
      <c r="T28" s="6">
        <f>SUMIFS(RuralPop!$K:$K,RuralPop!$S:$S,T$5,RuralPop!$A:$A,$C28)/1000</f>
        <v>24.797999999999998</v>
      </c>
      <c r="U28" s="5"/>
      <c r="V28" s="7">
        <f>SUMIFS(RuralPorc!$K:$K,RuralPorc!$P:$P,V$5,RuralPorc!$A:$A,$C28)*100</f>
        <v>9.898802638053894</v>
      </c>
      <c r="W28" s="7">
        <f>SUMIFS(RuralPorc!$K:$K,RuralPorc!$P:$P,W$5,RuralPorc!$A:$A,$C28)*100</f>
        <v>8.5586488246917725</v>
      </c>
      <c r="X28" s="7">
        <f>SUMIFS(RuralPorc!$K:$K,RuralPorc!$P:$P,X$5,RuralPorc!$A:$A,$C28)*100</f>
        <v>6.8051628768444061</v>
      </c>
      <c r="Y28" s="7">
        <f>SUMIFS(RuralPorc!$K:$K,RuralPorc!$P:$P,Y$5,RuralPorc!$A:$A,$C28)*100</f>
        <v>6.5157152712345123</v>
      </c>
      <c r="Z28" s="7">
        <f>SUMIFS(RuralPorc!$K:$K,RuralPorc!$P:$P,Z$5,RuralPorc!$A:$A,$C28)*100</f>
        <v>5.9169650077819824</v>
      </c>
      <c r="AA28" s="9"/>
      <c r="AB28" s="6">
        <f>SUMIFS(UrbanPop!$K:$K,UrbanPop!$S:$S,AB$5,UrbanPop!$A:$A,$C28)/1000</f>
        <v>34.973999999999997</v>
      </c>
      <c r="AC28" s="6">
        <f>SUMIFS(UrbanPop!$K:$K,UrbanPop!$S:$S,AC$5,UrbanPop!$A:$A,$C28)/1000</f>
        <v>41.908000000000001</v>
      </c>
      <c r="AD28" s="6">
        <f>SUMIFS(UrbanPop!$K:$K,UrbanPop!$S:$S,AD$5,UrbanPop!$A:$A,$C28)/1000</f>
        <v>24.004000000000001</v>
      </c>
      <c r="AE28" s="6">
        <f>SUMIFS(UrbanPop!$K:$K,UrbanPop!$S:$S,AE$5,UrbanPop!$A:$A,$C28)/1000</f>
        <v>24.957000000000001</v>
      </c>
      <c r="AF28" s="6">
        <f>SUMIFS(UrbanPop!$K:$K,UrbanPop!$S:$S,AF$5,UrbanPop!$A:$A,$C28)/1000</f>
        <v>38.094000000000001</v>
      </c>
      <c r="AG28" s="5"/>
      <c r="AH28" s="7">
        <f>SUMIFS(UrbanPorc!$K:$K,UrbanPorc!$P:$P,AH$5,UrbanPorc!$A:$A,$C28)*100</f>
        <v>3.06654442101717</v>
      </c>
      <c r="AI28" s="7">
        <f>SUMIFS(UrbanPorc!$K:$K,UrbanPorc!$P:$P,AI$5,UrbanPorc!$A:$A,$C28)*100</f>
        <v>3.5293977707624435</v>
      </c>
      <c r="AJ28" s="7">
        <f>SUMIFS(UrbanPorc!$K:$K,UrbanPorc!$P:$P,AJ$5,UrbanPorc!$A:$A,$C28)*100</f>
        <v>2.0106295123696327</v>
      </c>
      <c r="AK28" s="7">
        <f>SUMIFS(UrbanPorc!$K:$K,UrbanPorc!$P:$P,AK$5,UrbanPorc!$A:$A,$C28)*100</f>
        <v>1.842130534350872</v>
      </c>
      <c r="AL28" s="7">
        <f>SUMIFS(UrbanPorc!$K:$K,UrbanPorc!$P:$P,AL$5,UrbanPorc!$A:$A,$C28)*100</f>
        <v>2.2372229024767876</v>
      </c>
      <c r="AN28" s="6">
        <f>SUMIFS(SexoPop!$L:$L,SexoPop!$T:$T,AN$5,SexoPop!$A:$A,$C28,SexoPop!$B:$B,2)/1000</f>
        <v>38.262999999999998</v>
      </c>
      <c r="AO28" s="6">
        <f>SUMIFS(SexoPop!$L:$L,SexoPop!$T:$T,AO$5,SexoPop!$A:$A,$C28,SexoPop!$B:$B,2)/1000</f>
        <v>42.293999999999997</v>
      </c>
      <c r="AP28" s="6">
        <f>SUMIFS(SexoPop!$L:$L,SexoPop!$T:$T,AP$5,SexoPop!$A:$A,$C28,SexoPop!$B:$B,2)/1000</f>
        <v>26.524000000000001</v>
      </c>
      <c r="AQ28" s="6">
        <f>SUMIFS(SexoPop!$L:$L,SexoPop!$T:$T,AQ$5,SexoPop!$A:$A,$C28,SexoPop!$B:$B,2)/1000</f>
        <v>30.943999999999999</v>
      </c>
      <c r="AR28" s="6">
        <f>SUMIFS(SexoPop!$L:$L,SexoPop!$T:$T,AR$5,SexoPop!$A:$A,$C28,SexoPop!$B:$B,2)/1000</f>
        <v>32.914000000000001</v>
      </c>
      <c r="AS28" s="5"/>
      <c r="AT28" s="7">
        <f>SUMIFS(SexoPorc!$L:$L,SexoPorc!$Q:$Q,AT$5,SexoPorc!$A:$A,$C28,SexoPorc!$B:$B,2)*100</f>
        <v>4.9191601574420929</v>
      </c>
      <c r="AU28" s="7">
        <f>SUMIFS(SexoPorc!$L:$L,SexoPorc!$Q:$Q,AU$5,SexoPorc!$A:$A,$C28,SexoPorc!$B:$B,2)*100</f>
        <v>4.8684749752283096</v>
      </c>
      <c r="AV28" s="7">
        <f>SUMIFS(SexoPorc!$L:$L,SexoPorc!$Q:$Q,AV$5,SexoPorc!$A:$A,$C28,SexoPorc!$B:$B,2)*100</f>
        <v>3.1353913247585297</v>
      </c>
      <c r="AW28" s="7">
        <f>SUMIFS(SexoPorc!$L:$L,SexoPorc!$Q:$Q,AW$5,SexoPorc!$A:$A,$C28,SexoPorc!$B:$B,2)*100</f>
        <v>3.1246718019247055</v>
      </c>
      <c r="AX28" s="7">
        <f>SUMIFS(SexoPorc!$L:$L,SexoPorc!$Q:$Q,AX$5,SexoPorc!$A:$A,$C28,SexoPorc!$B:$B,2)*100</f>
        <v>2.9629696160554886</v>
      </c>
      <c r="AY28" s="9"/>
      <c r="AZ28" s="6">
        <f>SUMIFS(SexoPop!$L:$L,SexoPop!$T:$T,AZ$5,SexoPop!$A:$A,$C28,SexoPop!$B:$B,1)/1000</f>
        <v>33.901000000000003</v>
      </c>
      <c r="BA28" s="6">
        <f>SUMIFS(SexoPop!$L:$L,SexoPop!$T:$T,BA$5,SexoPop!$A:$A,$C28,SexoPop!$B:$B,1)/1000</f>
        <v>42.417000000000002</v>
      </c>
      <c r="BB28" s="6">
        <f>SUMIFS(SexoPop!$L:$L,SexoPop!$T:$T,BB$5,SexoPop!$A:$A,$C28,SexoPop!$B:$B,1)/1000</f>
        <v>28.19</v>
      </c>
      <c r="BC28" s="6">
        <f>SUMIFS(SexoPop!$L:$L,SexoPop!$T:$T,BC$5,SexoPop!$A:$A,$C28,SexoPop!$B:$B,1)/1000</f>
        <v>32.012</v>
      </c>
      <c r="BD28" s="6">
        <f>SUMIFS(SexoPop!$L:$L,SexoPop!$T:$T,BD$5,SexoPop!$A:$A,$C28,SexoPop!$B:$B,1)/1000</f>
        <v>29.978000000000002</v>
      </c>
      <c r="BE28" s="5"/>
      <c r="BF28" s="7">
        <f>SUMIFS(SexoPorc!$L:$L,SexoPorc!$Q:$Q,BF$5,SexoPorc!$A:$A,$C28,SexoPorc!$B:$B,1)*100</f>
        <v>4.5913420617580414</v>
      </c>
      <c r="BG28" s="7">
        <f>SUMIFS(SexoPorc!$L:$L,SexoPorc!$Q:$Q,BG$5,SexoPorc!$A:$A,$C28,SexoPorc!$B:$B,1)*100</f>
        <v>5.1805123686790466</v>
      </c>
      <c r="BH28" s="7">
        <f>SUMIFS(SexoPorc!$L:$L,SexoPorc!$Q:$Q,BH$5,SexoPorc!$A:$A,$C28,SexoPorc!$B:$B,1)*100</f>
        <v>3.5273876041173935</v>
      </c>
      <c r="BI28" s="7">
        <f>SUMIFS(SexoPorc!$L:$L,SexoPorc!$Q:$Q,BI$5,SexoPorc!$A:$A,$C28,SexoPorc!$B:$B,1)*100</f>
        <v>3.377976268529892</v>
      </c>
      <c r="BJ28" s="7">
        <f>SUMIFS(SexoPorc!$L:$L,SexoPorc!$Q:$Q,BJ$5,SexoPorc!$A:$A,$C28,SexoPorc!$B:$B,1)*100</f>
        <v>2.9652094468474388</v>
      </c>
    </row>
    <row r="29" spans="3:62" x14ac:dyDescent="0.25">
      <c r="C29" s="5" t="s">
        <v>23</v>
      </c>
      <c r="D29" s="6">
        <f>SUMIFS(EntPop!$K:$K,EntPop!$S:$S,D$5,EntPop!$A:$A,$C29)/1000</f>
        <v>115.1</v>
      </c>
      <c r="E29" s="6">
        <f>SUMIFS(EntPop!$K:$K,EntPop!$S:$S,E$5,EntPop!$A:$A,$C29)/1000</f>
        <v>178.76400000000001</v>
      </c>
      <c r="F29" s="6">
        <f>SUMIFS(EntPop!$K:$K,EntPop!$S:$S,F$5,EntPop!$A:$A,$C29)/1000</f>
        <v>60.796999999999997</v>
      </c>
      <c r="G29" s="6">
        <f>SUMIFS(EntPop!$K:$K,EntPop!$S:$S,G$5,EntPop!$A:$A,$C29)/1000</f>
        <v>114.675</v>
      </c>
      <c r="H29" s="6">
        <f>SUMIFS(EntPop!$K:$K,EntPop!$S:$S,H$5,EntPop!$A:$A,$C29)/1000</f>
        <v>105.685</v>
      </c>
      <c r="I29" s="5"/>
      <c r="J29" s="7">
        <f>SUMIFS(EntPorc!$K:$K,EntPorc!$P:$P,V$5,EntPorc!$A:$A,$C29)*100</f>
        <v>9.9101625382900238</v>
      </c>
      <c r="K29" s="7">
        <f>SUMIFS(EntPorc!$K:$K,EntPorc!$P:$P,W$5,EntPorc!$A:$A,$C29)*100</f>
        <v>14.15078192949295</v>
      </c>
      <c r="L29" s="7">
        <f>SUMIFS(EntPorc!$K:$K,EntPorc!$P:$P,X$5,EntPorc!$A:$A,$C29)*100</f>
        <v>6.1557728797197342</v>
      </c>
      <c r="M29" s="7">
        <f>SUMIFS(EntPorc!$K:$K,EntPorc!$P:$P,Y$5,EntPorc!$A:$A,$C29)*100</f>
        <v>8.1907674670219421</v>
      </c>
      <c r="N29" s="7">
        <f>SUMIFS(EntPorc!$K:$K,EntPorc!$P:$P,Z$5,EntPorc!$A:$A,$C29)*100</f>
        <v>6.7098692059516907</v>
      </c>
      <c r="O29" s="5"/>
      <c r="P29" s="6">
        <f>SUMIFS(RuralPop!$K:$K,RuralPop!$S:$S,P$5,RuralPop!$A:$A,$C29)/1000</f>
        <v>21.023</v>
      </c>
      <c r="Q29" s="6">
        <f>SUMIFS(RuralPop!$K:$K,RuralPop!$S:$S,Q$5,RuralPop!$A:$A,$C29)/1000</f>
        <v>27.138999999999999</v>
      </c>
      <c r="R29" s="6">
        <f>SUMIFS(RuralPop!$K:$K,RuralPop!$S:$S,R$5,RuralPop!$A:$A,$C29)/1000</f>
        <v>8.593</v>
      </c>
      <c r="S29" s="6">
        <f>SUMIFS(RuralPop!$K:$K,RuralPop!$S:$S,S$5,RuralPop!$A:$A,$C29)/1000</f>
        <v>39.500999999999998</v>
      </c>
      <c r="T29" s="6">
        <f>SUMIFS(RuralPop!$K:$K,RuralPop!$S:$S,T$5,RuralPop!$A:$A,$C29)/1000</f>
        <v>18.003</v>
      </c>
      <c r="U29" s="5"/>
      <c r="V29" s="7">
        <f>SUMIFS(RuralPorc!$K:$K,RuralPorc!$P:$P,V$5,RuralPorc!$A:$A,$C29)*100</f>
        <v>22.76349663734436</v>
      </c>
      <c r="W29" s="7">
        <f>SUMIFS(RuralPorc!$K:$K,RuralPorc!$P:$P,W$5,RuralPorc!$A:$A,$C29)*100</f>
        <v>31.938004493713379</v>
      </c>
      <c r="X29" s="7">
        <f>SUMIFS(RuralPorc!$K:$K,RuralPorc!$P:$P,X$5,RuralPorc!$A:$A,$C29)*100</f>
        <v>15.776234865188599</v>
      </c>
      <c r="Y29" s="7">
        <f>SUMIFS(RuralPorc!$K:$K,RuralPorc!$P:$P,Y$5,RuralPorc!$A:$A,$C29)*100</f>
        <v>27.113047242164612</v>
      </c>
      <c r="Z29" s="7">
        <f>SUMIFS(RuralPorc!$K:$K,RuralPorc!$P:$P,Z$5,RuralPorc!$A:$A,$C29)*100</f>
        <v>16.111797094345093</v>
      </c>
      <c r="AA29" s="9"/>
      <c r="AB29" s="6">
        <f>SUMIFS(UrbanPop!$K:$K,UrbanPop!$S:$S,AB$5,UrbanPop!$A:$A,$C29)/1000</f>
        <v>94.076999999999998</v>
      </c>
      <c r="AC29" s="6">
        <f>SUMIFS(UrbanPop!$K:$K,UrbanPop!$S:$S,AC$5,UrbanPop!$A:$A,$C29)/1000</f>
        <v>151.625</v>
      </c>
      <c r="AD29" s="6">
        <f>SUMIFS(UrbanPop!$K:$K,UrbanPop!$S:$S,AD$5,UrbanPop!$A:$A,$C29)/1000</f>
        <v>52.204000000000001</v>
      </c>
      <c r="AE29" s="6">
        <f>SUMIFS(UrbanPop!$K:$K,UrbanPop!$S:$S,AE$5,UrbanPop!$A:$A,$C29)/1000</f>
        <v>75.174000000000007</v>
      </c>
      <c r="AF29" s="6">
        <f>SUMIFS(UrbanPop!$K:$K,UrbanPop!$S:$S,AF$5,UrbanPop!$A:$A,$C29)/1000</f>
        <v>87.682000000000002</v>
      </c>
      <c r="AG29" s="5"/>
      <c r="AH29" s="7">
        <f>SUMIFS(UrbanPorc!$K:$K,UrbanPorc!$P:$P,AH$5,UrbanPorc!$A:$A,$C29)*100</f>
        <v>8.7998092174530029</v>
      </c>
      <c r="AI29" s="7">
        <f>SUMIFS(UrbanPorc!$K:$K,UrbanPorc!$P:$P,AI$5,UrbanPorc!$A:$A,$C29)*100</f>
        <v>12.868049740791321</v>
      </c>
      <c r="AJ29" s="7">
        <f>SUMIFS(UrbanPorc!$K:$K,UrbanPorc!$P:$P,AJ$5,UrbanPorc!$A:$A,$C29)*100</f>
        <v>5.5942408740520477</v>
      </c>
      <c r="AK29" s="7">
        <f>SUMIFS(UrbanPorc!$K:$K,UrbanPorc!$P:$P,AK$5,UrbanPorc!$A:$A,$C29)*100</f>
        <v>5.9930067509412766</v>
      </c>
      <c r="AL29" s="7">
        <f>SUMIFS(UrbanPorc!$K:$K,UrbanPorc!$P:$P,AL$5,UrbanPorc!$A:$A,$C29)*100</f>
        <v>5.9919498860836029</v>
      </c>
      <c r="AN29" s="6">
        <f>SUMIFS(SexoPop!$L:$L,SexoPop!$T:$T,AN$5,SexoPop!$A:$A,$C29,SexoPop!$B:$B,2)/1000</f>
        <v>56.173000000000002</v>
      </c>
      <c r="AO29" s="6">
        <f>SUMIFS(SexoPop!$L:$L,SexoPop!$T:$T,AO$5,SexoPop!$A:$A,$C29,SexoPop!$B:$B,2)/1000</f>
        <v>81.635000000000005</v>
      </c>
      <c r="AP29" s="6">
        <f>SUMIFS(SexoPop!$L:$L,SexoPop!$T:$T,AP$5,SexoPop!$A:$A,$C29,SexoPop!$B:$B,2)/1000</f>
        <v>25.405999999999999</v>
      </c>
      <c r="AQ29" s="6">
        <f>SUMIFS(SexoPop!$L:$L,SexoPop!$T:$T,AQ$5,SexoPop!$A:$A,$C29,SexoPop!$B:$B,2)/1000</f>
        <v>54.360999999999997</v>
      </c>
      <c r="AR29" s="6">
        <f>SUMIFS(SexoPop!$L:$L,SexoPop!$T:$T,AR$5,SexoPop!$A:$A,$C29,SexoPop!$B:$B,2)/1000</f>
        <v>52.173000000000002</v>
      </c>
      <c r="AS29" s="5"/>
      <c r="AT29" s="7">
        <f>SUMIFS(SexoPorc!$L:$L,SexoPorc!$Q:$Q,AT$5,SexoPorc!$A:$A,$C29,SexoPorc!$B:$B,2)*100</f>
        <v>9.7483642399311066</v>
      </c>
      <c r="AU29" s="7">
        <f>SUMIFS(SexoPorc!$L:$L,SexoPorc!$Q:$Q,AU$5,SexoPorc!$A:$A,$C29,SexoPorc!$B:$B,2)*100</f>
        <v>13.209846615791321</v>
      </c>
      <c r="AV29" s="7">
        <f>SUMIFS(SexoPorc!$L:$L,SexoPorc!$Q:$Q,AV$5,SexoPorc!$A:$A,$C29,SexoPorc!$B:$B,2)*100</f>
        <v>5.2995301783084869</v>
      </c>
      <c r="AW29" s="7">
        <f>SUMIFS(SexoPorc!$L:$L,SexoPorc!$Q:$Q,AW$5,SexoPorc!$A:$A,$C29,SexoPorc!$B:$B,2)*100</f>
        <v>7.8219294548034668</v>
      </c>
      <c r="AX29" s="7">
        <f>SUMIFS(SexoPorc!$L:$L,SexoPorc!$Q:$Q,AX$5,SexoPorc!$A:$A,$C29,SexoPorc!$B:$B,2)*100</f>
        <v>6.6334649920463562</v>
      </c>
      <c r="AY29" s="9"/>
      <c r="AZ29" s="6">
        <f>SUMIFS(SexoPop!$L:$L,SexoPop!$T:$T,AZ$5,SexoPop!$A:$A,$C29,SexoPop!$B:$B,1)/1000</f>
        <v>58.927</v>
      </c>
      <c r="BA29" s="6">
        <f>SUMIFS(SexoPop!$L:$L,SexoPop!$T:$T,BA$5,SexoPop!$A:$A,$C29,SexoPop!$B:$B,1)/1000</f>
        <v>97.129000000000005</v>
      </c>
      <c r="BB29" s="6">
        <f>SUMIFS(SexoPop!$L:$L,SexoPop!$T:$T,BB$5,SexoPop!$A:$A,$C29,SexoPop!$B:$B,1)/1000</f>
        <v>35.390999999999998</v>
      </c>
      <c r="BC29" s="6">
        <f>SUMIFS(SexoPop!$L:$L,SexoPop!$T:$T,BC$5,SexoPop!$A:$A,$C29,SexoPop!$B:$B,1)/1000</f>
        <v>60.314</v>
      </c>
      <c r="BD29" s="6">
        <f>SUMIFS(SexoPop!$L:$L,SexoPop!$T:$T,BD$5,SexoPop!$A:$A,$C29,SexoPop!$B:$B,1)/1000</f>
        <v>53.512</v>
      </c>
      <c r="BE29" s="5"/>
      <c r="BF29" s="7">
        <f>SUMIFS(SexoPorc!$L:$L,SexoPorc!$Q:$Q,BF$5,SexoPorc!$A:$A,$C29,SexoPorc!$B:$B,1)*100</f>
        <v>10.069479793310165</v>
      </c>
      <c r="BG29" s="7">
        <f>SUMIFS(SexoPorc!$L:$L,SexoPorc!$Q:$Q,BG$5,SexoPorc!$A:$A,$C29,SexoPorc!$B:$B,1)*100</f>
        <v>15.05189836025238</v>
      </c>
      <c r="BH29" s="7">
        <f>SUMIFS(SexoPorc!$L:$L,SexoPorc!$Q:$Q,BH$5,SexoPorc!$A:$A,$C29,SexoPorc!$B:$B,1)*100</f>
        <v>6.9634288549423218</v>
      </c>
      <c r="BI29" s="7">
        <f>SUMIFS(SexoPorc!$L:$L,SexoPorc!$Q:$Q,BI$5,SexoPorc!$A:$A,$C29,SexoPorc!$B:$B,1)*100</f>
        <v>8.5543282330036163</v>
      </c>
      <c r="BJ29" s="7">
        <f>SUMIFS(SexoPorc!$L:$L,SexoPorc!$Q:$Q,BJ$5,SexoPorc!$A:$A,$C29,SexoPorc!$B:$B,1)*100</f>
        <v>6.7860744893550873</v>
      </c>
    </row>
    <row r="30" spans="3:62" x14ac:dyDescent="0.25">
      <c r="C30" s="5" t="s">
        <v>24</v>
      </c>
      <c r="D30" s="6">
        <f>SUMIFS(EntPop!$K:$K,EntPop!$S:$S,D$5,EntPop!$A:$A,$C30)/1000</f>
        <v>42.46</v>
      </c>
      <c r="E30" s="6">
        <f>SUMIFS(EntPop!$K:$K,EntPop!$S:$S,E$5,EntPop!$A:$A,$C30)/1000</f>
        <v>34.188000000000002</v>
      </c>
      <c r="F30" s="6">
        <f>SUMIFS(EntPop!$K:$K,EntPop!$S:$S,F$5,EntPop!$A:$A,$C30)/1000</f>
        <v>50.993000000000002</v>
      </c>
      <c r="G30" s="6">
        <f>SUMIFS(EntPop!$K:$K,EntPop!$S:$S,G$5,EntPop!$A:$A,$C30)/1000</f>
        <v>64.573999999999998</v>
      </c>
      <c r="H30" s="6">
        <f>SUMIFS(EntPop!$K:$K,EntPop!$S:$S,H$5,EntPop!$A:$A,$C30)/1000</f>
        <v>67.153000000000006</v>
      </c>
      <c r="I30" s="5"/>
      <c r="J30" s="7">
        <f>SUMIFS(EntPorc!$K:$K,EntPorc!$P:$P,V$5,EntPorc!$A:$A,$C30)*100</f>
        <v>2.7543617412447929</v>
      </c>
      <c r="K30" s="7">
        <f>SUMIFS(EntPorc!$K:$K,EntPorc!$P:$P,W$5,EntPorc!$A:$A,$C30)*100</f>
        <v>2.1047810092568398</v>
      </c>
      <c r="L30" s="7">
        <f>SUMIFS(EntPorc!$K:$K,EntPorc!$P:$P,X$5,EntPorc!$A:$A,$C30)*100</f>
        <v>3.1490068882703781</v>
      </c>
      <c r="M30" s="7">
        <f>SUMIFS(EntPorc!$K:$K,EntPorc!$P:$P,Y$5,EntPorc!$A:$A,$C30)*100</f>
        <v>3.4866191446781158</v>
      </c>
      <c r="N30" s="7">
        <f>SUMIFS(EntPorc!$K:$K,EntPorc!$P:$P,Z$5,EntPorc!$A:$A,$C30)*100</f>
        <v>3.353535383939743</v>
      </c>
      <c r="O30" s="5"/>
      <c r="P30" s="6">
        <f>SUMIFS(RuralPop!$K:$K,RuralPop!$S:$S,P$5,RuralPop!$A:$A,$C30)/1000</f>
        <v>29.431999999999999</v>
      </c>
      <c r="Q30" s="6">
        <f>SUMIFS(RuralPop!$K:$K,RuralPop!$S:$S,Q$5,RuralPop!$A:$A,$C30)/1000</f>
        <v>26.027999999999999</v>
      </c>
      <c r="R30" s="6">
        <f>SUMIFS(RuralPop!$K:$K,RuralPop!$S:$S,R$5,RuralPop!$A:$A,$C30)/1000</f>
        <v>41.161000000000001</v>
      </c>
      <c r="S30" s="6">
        <f>SUMIFS(RuralPop!$K:$K,RuralPop!$S:$S,S$5,RuralPop!$A:$A,$C30)/1000</f>
        <v>50.514000000000003</v>
      </c>
      <c r="T30" s="6">
        <f>SUMIFS(RuralPop!$K:$K,RuralPop!$S:$S,T$5,RuralPop!$A:$A,$C30)/1000</f>
        <v>35.146000000000001</v>
      </c>
      <c r="U30" s="5"/>
      <c r="V30" s="7">
        <f>SUMIFS(RuralPorc!$K:$K,RuralPorc!$P:$P,V$5,RuralPorc!$A:$A,$C30)*100</f>
        <v>7.0795267820358276</v>
      </c>
      <c r="W30" s="7">
        <f>SUMIFS(RuralPorc!$K:$K,RuralPorc!$P:$P,W$5,RuralPorc!$A:$A,$C30)*100</f>
        <v>6.0165185481309891</v>
      </c>
      <c r="X30" s="7">
        <f>SUMIFS(RuralPorc!$K:$K,RuralPorc!$P:$P,X$5,RuralPorc!$A:$A,$C30)*100</f>
        <v>10.030045360326767</v>
      </c>
      <c r="Y30" s="7">
        <f>SUMIFS(RuralPorc!$K:$K,RuralPorc!$P:$P,Y$5,RuralPorc!$A:$A,$C30)*100</f>
        <v>10.690544545650482</v>
      </c>
      <c r="Z30" s="7">
        <f>SUMIFS(RuralPorc!$K:$K,RuralPorc!$P:$P,Z$5,RuralPorc!$A:$A,$C30)*100</f>
        <v>7.5591735541820526</v>
      </c>
      <c r="AA30" s="9"/>
      <c r="AB30" s="6">
        <f>SUMIFS(UrbanPop!$K:$K,UrbanPop!$S:$S,AB$5,UrbanPop!$A:$A,$C30)/1000</f>
        <v>13.028</v>
      </c>
      <c r="AC30" s="6">
        <f>SUMIFS(UrbanPop!$K:$K,UrbanPop!$S:$S,AC$5,UrbanPop!$A:$A,$C30)/1000</f>
        <v>8.16</v>
      </c>
      <c r="AD30" s="6">
        <f>SUMIFS(UrbanPop!$K:$K,UrbanPop!$S:$S,AD$5,UrbanPop!$A:$A,$C30)/1000</f>
        <v>9.8320000000000007</v>
      </c>
      <c r="AE30" s="6">
        <f>SUMIFS(UrbanPop!$K:$K,UrbanPop!$S:$S,AE$5,UrbanPop!$A:$A,$C30)/1000</f>
        <v>14.06</v>
      </c>
      <c r="AF30" s="6">
        <f>SUMIFS(UrbanPop!$K:$K,UrbanPop!$S:$S,AF$5,UrbanPop!$A:$A,$C30)/1000</f>
        <v>32.006999999999998</v>
      </c>
      <c r="AG30" s="5"/>
      <c r="AH30" s="7">
        <f>SUMIFS(UrbanPorc!$K:$K,UrbanPorc!$P:$P,AH$5,UrbanPorc!$A:$A,$C30)*100</f>
        <v>1.157199963927269</v>
      </c>
      <c r="AI30" s="7">
        <f>SUMIFS(UrbanPorc!$K:$K,UrbanPorc!$P:$P,AI$5,UrbanPorc!$A:$A,$C30)*100</f>
        <v>0.68474011495709419</v>
      </c>
      <c r="AJ30" s="7">
        <f>SUMIFS(UrbanPorc!$K:$K,UrbanPorc!$P:$P,AJ$5,UrbanPorc!$A:$A,$C30)*100</f>
        <v>0.81326169893145561</v>
      </c>
      <c r="AK30" s="7">
        <f>SUMIFS(UrbanPorc!$K:$K,UrbanPorc!$P:$P,AK$5,UrbanPorc!$A:$A,$C30)*100</f>
        <v>1.0191795416176319</v>
      </c>
      <c r="AL30" s="7">
        <f>SUMIFS(UrbanPorc!$K:$K,UrbanPorc!$P:$P,AL$5,UrbanPorc!$A:$A,$C30)*100</f>
        <v>2.0817440003156662</v>
      </c>
      <c r="AN30" s="6">
        <f>SUMIFS(SexoPop!$L:$L,SexoPop!$T:$T,AN$5,SexoPop!$A:$A,$C30,SexoPop!$B:$B,2)/1000</f>
        <v>24.504000000000001</v>
      </c>
      <c r="AO30" s="6">
        <f>SUMIFS(SexoPop!$L:$L,SexoPop!$T:$T,AO$5,SexoPop!$A:$A,$C30,SexoPop!$B:$B,2)/1000</f>
        <v>17.128</v>
      </c>
      <c r="AP30" s="6">
        <f>SUMIFS(SexoPop!$L:$L,SexoPop!$T:$T,AP$5,SexoPop!$A:$A,$C30,SexoPop!$B:$B,2)/1000</f>
        <v>23.283000000000001</v>
      </c>
      <c r="AQ30" s="6">
        <f>SUMIFS(SexoPop!$L:$L,SexoPop!$T:$T,AQ$5,SexoPop!$A:$A,$C30,SexoPop!$B:$B,2)/1000</f>
        <v>31.405000000000001</v>
      </c>
      <c r="AR30" s="6">
        <f>SUMIFS(SexoPop!$L:$L,SexoPop!$T:$T,AR$5,SexoPop!$A:$A,$C30,SexoPop!$B:$B,2)/1000</f>
        <v>32.923000000000002</v>
      </c>
      <c r="AS30" s="5"/>
      <c r="AT30" s="7">
        <f>SUMIFS(SexoPorc!$L:$L,SexoPorc!$Q:$Q,AT$5,SexoPorc!$A:$A,$C30,SexoPorc!$B:$B,2)*100</f>
        <v>3.1151356175541878</v>
      </c>
      <c r="AU30" s="7">
        <f>SUMIFS(SexoPorc!$L:$L,SexoPorc!$Q:$Q,AU$5,SexoPorc!$A:$A,$C30,SexoPorc!$B:$B,2)*100</f>
        <v>2.0186068490147591</v>
      </c>
      <c r="AV30" s="7">
        <f>SUMIFS(SexoPorc!$L:$L,SexoPorc!$Q:$Q,AV$5,SexoPorc!$A:$A,$C30,SexoPorc!$B:$B,2)*100</f>
        <v>2.7564546093344688</v>
      </c>
      <c r="AW30" s="7">
        <f>SUMIFS(SexoPorc!$L:$L,SexoPorc!$Q:$Q,AW$5,SexoPorc!$A:$A,$C30,SexoPorc!$B:$B,2)*100</f>
        <v>3.2748166471719742</v>
      </c>
      <c r="AX30" s="7">
        <f>SUMIFS(SexoPorc!$L:$L,SexoPorc!$Q:$Q,AX$5,SexoPorc!$A:$A,$C30,SexoPorc!$B:$B,2)*100</f>
        <v>3.1467381864786148</v>
      </c>
      <c r="AY30" s="9"/>
      <c r="AZ30" s="6">
        <f>SUMIFS(SexoPop!$L:$L,SexoPop!$T:$T,AZ$5,SexoPop!$A:$A,$C30,SexoPop!$B:$B,1)/1000</f>
        <v>17.956</v>
      </c>
      <c r="BA30" s="6">
        <f>SUMIFS(SexoPop!$L:$L,SexoPop!$T:$T,BA$5,SexoPop!$A:$A,$C30,SexoPop!$B:$B,1)/1000</f>
        <v>17.059999999999999</v>
      </c>
      <c r="BB30" s="6">
        <f>SUMIFS(SexoPop!$L:$L,SexoPop!$T:$T,BB$5,SexoPop!$A:$A,$C30,SexoPop!$B:$B,1)/1000</f>
        <v>27.71</v>
      </c>
      <c r="BC30" s="6">
        <f>SUMIFS(SexoPop!$L:$L,SexoPop!$T:$T,BC$5,SexoPop!$A:$A,$C30,SexoPop!$B:$B,1)/1000</f>
        <v>33.168999999999997</v>
      </c>
      <c r="BD30" s="6">
        <f>SUMIFS(SexoPop!$L:$L,SexoPop!$T:$T,BD$5,SexoPop!$A:$A,$C30,SexoPop!$B:$B,1)/1000</f>
        <v>34.229999999999997</v>
      </c>
      <c r="BE30" s="5"/>
      <c r="BF30" s="7">
        <f>SUMIFS(SexoPorc!$L:$L,SexoPorc!$Q:$Q,BF$5,SexoPorc!$A:$A,$C30,SexoPorc!$B:$B,1)*100</f>
        <v>2.3784546181559563</v>
      </c>
      <c r="BG30" s="7">
        <f>SUMIFS(SexoPorc!$L:$L,SexoPorc!$Q:$Q,BG$5,SexoPorc!$A:$A,$C30,SexoPorc!$B:$B,1)*100</f>
        <v>2.1990317851305008</v>
      </c>
      <c r="BH30" s="7">
        <f>SUMIFS(SexoPorc!$L:$L,SexoPorc!$Q:$Q,BH$5,SexoPorc!$A:$A,$C30,SexoPorc!$B:$B,1)*100</f>
        <v>3.5770345479249954</v>
      </c>
      <c r="BI30" s="7">
        <f>SUMIFS(SexoPorc!$L:$L,SexoPorc!$Q:$Q,BI$5,SexoPorc!$A:$A,$C30,SexoPorc!$B:$B,1)*100</f>
        <v>3.7140551954507828</v>
      </c>
      <c r="BJ30" s="7">
        <f>SUMIFS(SexoPorc!$L:$L,SexoPorc!$Q:$Q,BJ$5,SexoPorc!$A:$A,$C30,SexoPorc!$B:$B,1)*100</f>
        <v>3.5798098891973495</v>
      </c>
    </row>
    <row r="31" spans="3:62" x14ac:dyDescent="0.25">
      <c r="C31" s="5" t="s">
        <v>25</v>
      </c>
      <c r="D31" s="6">
        <f>SUMIFS(EntPop!$K:$K,EntPop!$S:$S,D$5,EntPop!$A:$A,$C31)/1000</f>
        <v>97.924999999999997</v>
      </c>
      <c r="E31" s="6">
        <f>SUMIFS(EntPop!$K:$K,EntPop!$S:$S,E$5,EntPop!$A:$A,$C31)/1000</f>
        <v>78.132000000000005</v>
      </c>
      <c r="F31" s="6">
        <f>SUMIFS(EntPop!$K:$K,EntPop!$S:$S,F$5,EntPop!$A:$A,$C31)/1000</f>
        <v>69.149000000000001</v>
      </c>
      <c r="G31" s="6">
        <f>SUMIFS(EntPop!$K:$K,EntPop!$S:$S,G$5,EntPop!$A:$A,$C31)/1000</f>
        <v>82.730999999999995</v>
      </c>
      <c r="H31" s="6">
        <f>SUMIFS(EntPop!$K:$K,EntPop!$S:$S,H$5,EntPop!$A:$A,$C31)/1000</f>
        <v>95.816000000000003</v>
      </c>
      <c r="I31" s="5"/>
      <c r="J31" s="7">
        <f>SUMIFS(EntPorc!$K:$K,EntPorc!$P:$P,V$5,EntPorc!$A:$A,$C31)*100</f>
        <v>4.78815957903862</v>
      </c>
      <c r="K31" s="7">
        <f>SUMIFS(EntPorc!$K:$K,EntPorc!$P:$P,W$5,EntPorc!$A:$A,$C31)*100</f>
        <v>3.7800148129463196</v>
      </c>
      <c r="L31" s="7">
        <f>SUMIFS(EntPorc!$K:$K,EntPorc!$P:$P,X$5,EntPorc!$A:$A,$C31)*100</f>
        <v>3.1605754047632217</v>
      </c>
      <c r="M31" s="7">
        <f>SUMIFS(EntPorc!$K:$K,EntPorc!$P:$P,Y$5,EntPorc!$A:$A,$C31)*100</f>
        <v>3.4190021455287933</v>
      </c>
      <c r="N31" s="7">
        <f>SUMIFS(EntPorc!$K:$K,EntPorc!$P:$P,Z$5,EntPorc!$A:$A,$C31)*100</f>
        <v>3.6810599267482758</v>
      </c>
      <c r="O31" s="5"/>
      <c r="P31" s="6">
        <f>SUMIFS(RuralPop!$K:$K,RuralPop!$S:$S,P$5,RuralPop!$A:$A,$C31)/1000</f>
        <v>60.237000000000002</v>
      </c>
      <c r="Q31" s="6">
        <f>SUMIFS(RuralPop!$K:$K,RuralPop!$S:$S,Q$5,RuralPop!$A:$A,$C31)/1000</f>
        <v>37.021999999999998</v>
      </c>
      <c r="R31" s="6">
        <f>SUMIFS(RuralPop!$K:$K,RuralPop!$S:$S,R$5,RuralPop!$A:$A,$C31)/1000</f>
        <v>41.536999999999999</v>
      </c>
      <c r="S31" s="6">
        <f>SUMIFS(RuralPop!$K:$K,RuralPop!$S:$S,S$5,RuralPop!$A:$A,$C31)/1000</f>
        <v>40.408000000000001</v>
      </c>
      <c r="T31" s="6">
        <f>SUMIFS(RuralPop!$K:$K,RuralPop!$S:$S,T$5,RuralPop!$A:$A,$C31)/1000</f>
        <v>35.334000000000003</v>
      </c>
      <c r="U31" s="5"/>
      <c r="V31" s="7">
        <f>SUMIFS(RuralPorc!$K:$K,RuralPorc!$P:$P,V$5,RuralPorc!$A:$A,$C31)*100</f>
        <v>12.083529680967331</v>
      </c>
      <c r="W31" s="7">
        <f>SUMIFS(RuralPorc!$K:$K,RuralPorc!$P:$P,W$5,RuralPorc!$A:$A,$C31)*100</f>
        <v>7.7039770781993866</v>
      </c>
      <c r="X31" s="7">
        <f>SUMIFS(RuralPorc!$K:$K,RuralPorc!$P:$P,X$5,RuralPorc!$A:$A,$C31)*100</f>
        <v>7.3568113148212433</v>
      </c>
      <c r="Y31" s="7">
        <f>SUMIFS(RuralPorc!$K:$K,RuralPorc!$P:$P,Y$5,RuralPorc!$A:$A,$C31)*100</f>
        <v>6.1502400785684586</v>
      </c>
      <c r="Z31" s="7">
        <f>SUMIFS(RuralPorc!$K:$K,RuralPorc!$P:$P,Z$5,RuralPorc!$A:$A,$C31)*100</f>
        <v>6.4103543758392334</v>
      </c>
      <c r="AA31" s="9"/>
      <c r="AB31" s="6">
        <f>SUMIFS(UrbanPop!$K:$K,UrbanPop!$S:$S,AB$5,UrbanPop!$A:$A,$C31)/1000</f>
        <v>37.688000000000002</v>
      </c>
      <c r="AC31" s="6">
        <f>SUMIFS(UrbanPop!$K:$K,UrbanPop!$S:$S,AC$5,UrbanPop!$A:$A,$C31)/1000</f>
        <v>41.11</v>
      </c>
      <c r="AD31" s="6">
        <f>SUMIFS(UrbanPop!$K:$K,UrbanPop!$S:$S,AD$5,UrbanPop!$A:$A,$C31)/1000</f>
        <v>27.611999999999998</v>
      </c>
      <c r="AE31" s="6">
        <f>SUMIFS(UrbanPop!$K:$K,UrbanPop!$S:$S,AE$5,UrbanPop!$A:$A,$C31)/1000</f>
        <v>42.323</v>
      </c>
      <c r="AF31" s="6">
        <f>SUMIFS(UrbanPop!$K:$K,UrbanPop!$S:$S,AF$5,UrbanPop!$A:$A,$C31)/1000</f>
        <v>60.481999999999999</v>
      </c>
      <c r="AG31" s="5"/>
      <c r="AH31" s="7">
        <f>SUMIFS(UrbanPorc!$K:$K,UrbanPorc!$P:$P,AH$5,UrbanPorc!$A:$A,$C31)*100</f>
        <v>2.4367598816752434</v>
      </c>
      <c r="AI31" s="7">
        <f>SUMIFS(UrbanPorc!$K:$K,UrbanPorc!$P:$P,AI$5,UrbanPorc!$A:$A,$C31)*100</f>
        <v>2.5913707911968231</v>
      </c>
      <c r="AJ31" s="7">
        <f>SUMIFS(UrbanPorc!$K:$K,UrbanPorc!$P:$P,AJ$5,UrbanPorc!$A:$A,$C31)*100</f>
        <v>1.7010265961289406</v>
      </c>
      <c r="AK31" s="7">
        <f>SUMIFS(UrbanPorc!$K:$K,UrbanPorc!$P:$P,AK$5,UrbanPorc!$A:$A,$C31)*100</f>
        <v>2.400997094810009</v>
      </c>
      <c r="AL31" s="7">
        <f>SUMIFS(UrbanPorc!$K:$K,UrbanPorc!$P:$P,AL$5,UrbanPorc!$A:$A,$C31)*100</f>
        <v>2.9478335753083229</v>
      </c>
      <c r="AN31" s="6">
        <f>SUMIFS(SexoPop!$L:$L,SexoPop!$T:$T,AN$5,SexoPop!$A:$A,$C31,SexoPop!$B:$B,2)/1000</f>
        <v>49.456000000000003</v>
      </c>
      <c r="AO31" s="6">
        <f>SUMIFS(SexoPop!$L:$L,SexoPop!$T:$T,AO$5,SexoPop!$A:$A,$C31,SexoPop!$B:$B,2)/1000</f>
        <v>38.5</v>
      </c>
      <c r="AP31" s="6">
        <f>SUMIFS(SexoPop!$L:$L,SexoPop!$T:$T,AP$5,SexoPop!$A:$A,$C31,SexoPop!$B:$B,2)/1000</f>
        <v>31.475999999999999</v>
      </c>
      <c r="AQ31" s="6">
        <f>SUMIFS(SexoPop!$L:$L,SexoPop!$T:$T,AQ$5,SexoPop!$A:$A,$C31,SexoPop!$B:$B,2)/1000</f>
        <v>39.968000000000004</v>
      </c>
      <c r="AR31" s="6">
        <f>SUMIFS(SexoPop!$L:$L,SexoPop!$T:$T,AR$5,SexoPop!$A:$A,$C31,SexoPop!$B:$B,2)/1000</f>
        <v>48.613999999999997</v>
      </c>
      <c r="AS31" s="5"/>
      <c r="AT31" s="7">
        <f>SUMIFS(SexoPorc!$L:$L,SexoPorc!$Q:$Q,AT$5,SexoPorc!$A:$A,$C31,SexoPorc!$B:$B,2)*100</f>
        <v>4.7604195773601532</v>
      </c>
      <c r="AU31" s="7">
        <f>SUMIFS(SexoPorc!$L:$L,SexoPorc!$Q:$Q,AU$5,SexoPorc!$A:$A,$C31,SexoPorc!$B:$B,2)*100</f>
        <v>3.6511510610580444</v>
      </c>
      <c r="AV31" s="7">
        <f>SUMIFS(SexoPorc!$L:$L,SexoPorc!$Q:$Q,AV$5,SexoPorc!$A:$A,$C31,SexoPorc!$B:$B,2)*100</f>
        <v>2.7934938669204712</v>
      </c>
      <c r="AW31" s="7">
        <f>SUMIFS(SexoPorc!$L:$L,SexoPorc!$Q:$Q,AW$5,SexoPorc!$A:$A,$C31,SexoPorc!$B:$B,2)*100</f>
        <v>3.1596854329109192</v>
      </c>
      <c r="AX31" s="7">
        <f>SUMIFS(SexoPorc!$L:$L,SexoPorc!$Q:$Q,AX$5,SexoPorc!$A:$A,$C31,SexoPorc!$B:$B,2)*100</f>
        <v>3.6320250481367111</v>
      </c>
      <c r="AY31" s="9"/>
      <c r="AZ31" s="6">
        <f>SUMIFS(SexoPop!$L:$L,SexoPop!$T:$T,AZ$5,SexoPop!$A:$A,$C31,SexoPop!$B:$B,1)/1000</f>
        <v>48.469000000000001</v>
      </c>
      <c r="BA31" s="6">
        <f>SUMIFS(SexoPop!$L:$L,SexoPop!$T:$T,BA$5,SexoPop!$A:$A,$C31,SexoPop!$B:$B,1)/1000</f>
        <v>39.631999999999998</v>
      </c>
      <c r="BB31" s="6">
        <f>SUMIFS(SexoPop!$L:$L,SexoPop!$T:$T,BB$5,SexoPop!$A:$A,$C31,SexoPop!$B:$B,1)/1000</f>
        <v>37.673000000000002</v>
      </c>
      <c r="BC31" s="6">
        <f>SUMIFS(SexoPop!$L:$L,SexoPop!$T:$T,BC$5,SexoPop!$A:$A,$C31,SexoPop!$B:$B,1)/1000</f>
        <v>42.762999999999998</v>
      </c>
      <c r="BD31" s="6">
        <f>SUMIFS(SexoPop!$L:$L,SexoPop!$T:$T,BD$5,SexoPop!$A:$A,$C31,SexoPop!$B:$B,1)/1000</f>
        <v>47.201999999999998</v>
      </c>
      <c r="BE31" s="5"/>
      <c r="BF31" s="7">
        <f>SUMIFS(SexoPorc!$L:$L,SexoPorc!$Q:$Q,BF$5,SexoPorc!$A:$A,$C31,SexoPorc!$B:$B,1)*100</f>
        <v>4.816799983382225</v>
      </c>
      <c r="BG31" s="7">
        <f>SUMIFS(SexoPorc!$L:$L,SexoPorc!$Q:$Q,BG$5,SexoPorc!$A:$A,$C31,SexoPorc!$B:$B,1)*100</f>
        <v>3.9142176508903503</v>
      </c>
      <c r="BH31" s="7">
        <f>SUMIFS(SexoPorc!$L:$L,SexoPorc!$Q:$Q,BH$5,SexoPorc!$A:$A,$C31,SexoPorc!$B:$B,1)*100</f>
        <v>3.5503722727298737</v>
      </c>
      <c r="BI31" s="7">
        <f>SUMIFS(SexoPorc!$L:$L,SexoPorc!$Q:$Q,BI$5,SexoPorc!$A:$A,$C31,SexoPorc!$B:$B,1)*100</f>
        <v>3.7030495703220367</v>
      </c>
      <c r="BJ31" s="7">
        <f>SUMIFS(SexoPorc!$L:$L,SexoPorc!$Q:$Q,BJ$5,SexoPorc!$A:$A,$C31,SexoPorc!$B:$B,1)*100</f>
        <v>3.7329651415348053</v>
      </c>
    </row>
    <row r="32" spans="3:62" x14ac:dyDescent="0.25">
      <c r="C32" s="5" t="s">
        <v>26</v>
      </c>
      <c r="D32" s="6">
        <f>SUMIFS(EntPop!$K:$K,EntPop!$S:$S,D$5,EntPop!$A:$A,$C32)/1000</f>
        <v>107.881</v>
      </c>
      <c r="E32" s="6">
        <f>SUMIFS(EntPop!$K:$K,EntPop!$S:$S,E$5,EntPop!$A:$A,$C32)/1000</f>
        <v>82.644000000000005</v>
      </c>
      <c r="F32" s="6">
        <f>SUMIFS(EntPop!$K:$K,EntPop!$S:$S,F$5,EntPop!$A:$A,$C32)/1000</f>
        <v>81.409000000000006</v>
      </c>
      <c r="G32" s="6">
        <f>SUMIFS(EntPop!$K:$K,EntPop!$S:$S,G$5,EntPop!$A:$A,$C32)/1000</f>
        <v>104.702</v>
      </c>
      <c r="H32" s="6">
        <f>SUMIFS(EntPop!$K:$K,EntPop!$S:$S,H$5,EntPop!$A:$A,$C32)/1000</f>
        <v>131.554</v>
      </c>
      <c r="I32" s="5"/>
      <c r="J32" s="7">
        <f>SUMIFS(EntPorc!$K:$K,EntPorc!$P:$P,V$5,EntPorc!$A:$A,$C32)*100</f>
        <v>5.1974210888147354</v>
      </c>
      <c r="K32" s="7">
        <f>SUMIFS(EntPorc!$K:$K,EntPorc!$P:$P,W$5,EntPorc!$A:$A,$C32)*100</f>
        <v>3.8811605423688889</v>
      </c>
      <c r="L32" s="7">
        <f>SUMIFS(EntPorc!$K:$K,EntPorc!$P:$P,X$5,EntPorc!$A:$A,$C32)*100</f>
        <v>3.9279479533433914</v>
      </c>
      <c r="M32" s="7">
        <f>SUMIFS(EntPorc!$K:$K,EntPorc!$P:$P,Y$5,EntPorc!$A:$A,$C32)*100</f>
        <v>4.4597271829843521</v>
      </c>
      <c r="N32" s="7">
        <f>SUMIFS(EntPorc!$K:$K,EntPorc!$P:$P,Z$5,EntPorc!$A:$A,$C32)*100</f>
        <v>5.0083126872777939</v>
      </c>
      <c r="O32" s="5"/>
      <c r="P32" s="6">
        <f>SUMIFS(RuralPop!$K:$K,RuralPop!$S:$S,P$5,RuralPop!$A:$A,$C32)/1000</f>
        <v>39.948999999999998</v>
      </c>
      <c r="Q32" s="6">
        <f>SUMIFS(RuralPop!$K:$K,RuralPop!$S:$S,Q$5,RuralPop!$A:$A,$C32)/1000</f>
        <v>29.905999999999999</v>
      </c>
      <c r="R32" s="6">
        <f>SUMIFS(RuralPop!$K:$K,RuralPop!$S:$S,R$5,RuralPop!$A:$A,$C32)/1000</f>
        <v>34.863</v>
      </c>
      <c r="S32" s="6">
        <f>SUMIFS(RuralPop!$K:$K,RuralPop!$S:$S,S$5,RuralPop!$A:$A,$C32)/1000</f>
        <v>44.774999999999999</v>
      </c>
      <c r="T32" s="6">
        <f>SUMIFS(RuralPop!$K:$K,RuralPop!$S:$S,T$5,RuralPop!$A:$A,$C32)/1000</f>
        <v>36.055999999999997</v>
      </c>
      <c r="U32" s="5"/>
      <c r="V32" s="7">
        <f>SUMIFS(RuralPorc!$K:$K,RuralPorc!$P:$P,V$5,RuralPorc!$A:$A,$C32)*100</f>
        <v>17.032988369464874</v>
      </c>
      <c r="W32" s="7">
        <f>SUMIFS(RuralPorc!$K:$K,RuralPorc!$P:$P,W$5,RuralPorc!$A:$A,$C32)*100</f>
        <v>11.733824759721756</v>
      </c>
      <c r="X32" s="7">
        <f>SUMIFS(RuralPorc!$K:$K,RuralPorc!$P:$P,X$5,RuralPorc!$A:$A,$C32)*100</f>
        <v>12.852008640766144</v>
      </c>
      <c r="Y32" s="7">
        <f>SUMIFS(RuralPorc!$K:$K,RuralPorc!$P:$P,Y$5,RuralPorc!$A:$A,$C32)*100</f>
        <v>12.713164091110229</v>
      </c>
      <c r="Z32" s="7">
        <f>SUMIFS(RuralPorc!$K:$K,RuralPorc!$P:$P,Z$5,RuralPorc!$A:$A,$C32)*100</f>
        <v>12.710991501808167</v>
      </c>
      <c r="AA32" s="9"/>
      <c r="AB32" s="6">
        <f>SUMIFS(UrbanPop!$K:$K,UrbanPop!$S:$S,AB$5,UrbanPop!$A:$A,$C32)/1000</f>
        <v>67.932000000000002</v>
      </c>
      <c r="AC32" s="6">
        <f>SUMIFS(UrbanPop!$K:$K,UrbanPop!$S:$S,AC$5,UrbanPop!$A:$A,$C32)/1000</f>
        <v>52.738</v>
      </c>
      <c r="AD32" s="6">
        <f>SUMIFS(UrbanPop!$K:$K,UrbanPop!$S:$S,AD$5,UrbanPop!$A:$A,$C32)/1000</f>
        <v>46.545999999999999</v>
      </c>
      <c r="AE32" s="6">
        <f>SUMIFS(UrbanPop!$K:$K,UrbanPop!$S:$S,AE$5,UrbanPop!$A:$A,$C32)/1000</f>
        <v>59.927</v>
      </c>
      <c r="AF32" s="6">
        <f>SUMIFS(UrbanPop!$K:$K,UrbanPop!$S:$S,AF$5,UrbanPop!$A:$A,$C32)/1000</f>
        <v>95.498000000000005</v>
      </c>
      <c r="AG32" s="5"/>
      <c r="AH32" s="7">
        <f>SUMIFS(UrbanPorc!$K:$K,UrbanPorc!$P:$P,AH$5,UrbanPorc!$A:$A,$C32)*100</f>
        <v>3.6897007375955582</v>
      </c>
      <c r="AI32" s="7">
        <f>SUMIFS(UrbanPorc!$K:$K,UrbanPorc!$P:$P,AI$5,UrbanPorc!$A:$A,$C32)*100</f>
        <v>2.8134541586041451</v>
      </c>
      <c r="AJ32" s="7">
        <f>SUMIFS(UrbanPorc!$K:$K,UrbanPorc!$P:$P,AJ$5,UrbanPorc!$A:$A,$C32)*100</f>
        <v>2.5840327143669128</v>
      </c>
      <c r="AK32" s="7">
        <f>SUMIFS(UrbanPorc!$K:$K,UrbanPorc!$P:$P,AK$5,UrbanPorc!$A:$A,$C32)*100</f>
        <v>3.0030649155378342</v>
      </c>
      <c r="AL32" s="7">
        <f>SUMIFS(UrbanPorc!$K:$K,UrbanPorc!$P:$P,AL$5,UrbanPorc!$A:$A,$C32)*100</f>
        <v>4.0757935494184494</v>
      </c>
      <c r="AN32" s="6">
        <f>SUMIFS(SexoPop!$L:$L,SexoPop!$T:$T,AN$5,SexoPop!$A:$A,$C32,SexoPop!$B:$B,2)/1000</f>
        <v>47.398000000000003</v>
      </c>
      <c r="AO32" s="6">
        <f>SUMIFS(SexoPop!$L:$L,SexoPop!$T:$T,AO$5,SexoPop!$A:$A,$C32,SexoPop!$B:$B,2)/1000</f>
        <v>37.427999999999997</v>
      </c>
      <c r="AP32" s="6">
        <f>SUMIFS(SexoPop!$L:$L,SexoPop!$T:$T,AP$5,SexoPop!$A:$A,$C32,SexoPop!$B:$B,2)/1000</f>
        <v>43.238</v>
      </c>
      <c r="AQ32" s="6">
        <f>SUMIFS(SexoPop!$L:$L,SexoPop!$T:$T,AQ$5,SexoPop!$A:$A,$C32,SexoPop!$B:$B,2)/1000</f>
        <v>46.341999999999999</v>
      </c>
      <c r="AR32" s="6">
        <f>SUMIFS(SexoPop!$L:$L,SexoPop!$T:$T,AR$5,SexoPop!$A:$A,$C32,SexoPop!$B:$B,2)/1000</f>
        <v>69.716999999999999</v>
      </c>
      <c r="AS32" s="5"/>
      <c r="AT32" s="7">
        <f>SUMIFS(SexoPorc!$L:$L,SexoPorc!$Q:$Q,AT$5,SexoPorc!$A:$A,$C32,SexoPorc!$B:$B,2)*100</f>
        <v>4.5819297432899475</v>
      </c>
      <c r="AU32" s="7">
        <f>SUMIFS(SexoPorc!$L:$L,SexoPorc!$Q:$Q,AU$5,SexoPorc!$A:$A,$C32,SexoPorc!$B:$B,2)*100</f>
        <v>3.4928090870380402</v>
      </c>
      <c r="AV32" s="7">
        <f>SUMIFS(SexoPorc!$L:$L,SexoPorc!$Q:$Q,AV$5,SexoPorc!$A:$A,$C32,SexoPorc!$B:$B,2)*100</f>
        <v>4.1382849216461182</v>
      </c>
      <c r="AW32" s="7">
        <f>SUMIFS(SexoPorc!$L:$L,SexoPorc!$Q:$Q,AW$5,SexoPorc!$A:$A,$C32,SexoPorc!$B:$B,2)*100</f>
        <v>3.9168819785118103</v>
      </c>
      <c r="AX32" s="7">
        <f>SUMIFS(SexoPorc!$L:$L,SexoPorc!$Q:$Q,AX$5,SexoPorc!$A:$A,$C32,SexoPorc!$B:$B,2)*100</f>
        <v>5.118410661816597</v>
      </c>
      <c r="AY32" s="9"/>
      <c r="AZ32" s="6">
        <f>SUMIFS(SexoPop!$L:$L,SexoPop!$T:$T,AZ$5,SexoPop!$A:$A,$C32,SexoPop!$B:$B,1)/1000</f>
        <v>60.482999999999997</v>
      </c>
      <c r="BA32" s="6">
        <f>SUMIFS(SexoPop!$L:$L,SexoPop!$T:$T,BA$5,SexoPop!$A:$A,$C32,SexoPop!$B:$B,1)/1000</f>
        <v>45.216000000000001</v>
      </c>
      <c r="BB32" s="6">
        <f>SUMIFS(SexoPop!$L:$L,SexoPop!$T:$T,BB$5,SexoPop!$A:$A,$C32,SexoPop!$B:$B,1)/1000</f>
        <v>38.170999999999999</v>
      </c>
      <c r="BC32" s="6">
        <f>SUMIFS(SexoPop!$L:$L,SexoPop!$T:$T,BC$5,SexoPop!$A:$A,$C32,SexoPop!$B:$B,1)/1000</f>
        <v>58.36</v>
      </c>
      <c r="BD32" s="6">
        <f>SUMIFS(SexoPop!$L:$L,SexoPop!$T:$T,BD$5,SexoPop!$A:$A,$C32,SexoPop!$B:$B,1)/1000</f>
        <v>61.837000000000003</v>
      </c>
      <c r="BE32" s="5"/>
      <c r="BF32" s="7">
        <f>SUMIFS(SexoPorc!$L:$L,SexoPorc!$Q:$Q,BF$5,SexoPorc!$A:$A,$C32,SexoPorc!$B:$B,1)*100</f>
        <v>5.8089200407266617</v>
      </c>
      <c r="BG32" s="7">
        <f>SUMIFS(SexoPorc!$L:$L,SexoPorc!$Q:$Q,BG$5,SexoPorc!$A:$A,$C32,SexoPorc!$B:$B,1)*100</f>
        <v>4.2745724320411682</v>
      </c>
      <c r="BH32" s="7">
        <f>SUMIFS(SexoPorc!$L:$L,SexoPorc!$Q:$Q,BH$5,SexoPorc!$A:$A,$C32,SexoPorc!$B:$B,1)*100</f>
        <v>3.7141114473342896</v>
      </c>
      <c r="BI32" s="7">
        <f>SUMIFS(SexoPorc!$L:$L,SexoPorc!$Q:$Q,BI$5,SexoPorc!$A:$A,$C32,SexoPorc!$B:$B,1)*100</f>
        <v>5.0112184137105942</v>
      </c>
      <c r="BJ32" s="7">
        <f>SUMIFS(SexoPorc!$L:$L,SexoPorc!$Q:$Q,BJ$5,SexoPorc!$A:$A,$C32,SexoPorc!$B:$B,1)*100</f>
        <v>4.8897307366132736</v>
      </c>
    </row>
    <row r="33" spans="3:68" x14ac:dyDescent="0.25">
      <c r="C33" s="5" t="s">
        <v>27</v>
      </c>
      <c r="D33" s="6">
        <f>SUMIFS(EntPop!$K:$K,EntPop!$S:$S,D$5,EntPop!$A:$A,$C33)/1000</f>
        <v>69.231999999999999</v>
      </c>
      <c r="E33" s="6">
        <f>SUMIFS(EntPop!$K:$K,EntPop!$S:$S,E$5,EntPop!$A:$A,$C33)/1000</f>
        <v>56.843000000000004</v>
      </c>
      <c r="F33" s="6">
        <f>SUMIFS(EntPop!$K:$K,EntPop!$S:$S,F$5,EntPop!$A:$A,$C33)/1000</f>
        <v>45.011000000000003</v>
      </c>
      <c r="G33" s="6">
        <f>SUMIFS(EntPop!$K:$K,EntPop!$S:$S,G$5,EntPop!$A:$A,$C33)/1000</f>
        <v>77.596000000000004</v>
      </c>
      <c r="H33" s="6">
        <f>SUMIFS(EntPop!$K:$K,EntPop!$S:$S,H$5,EntPop!$A:$A,$C33)/1000</f>
        <v>110.884</v>
      </c>
      <c r="I33" s="5"/>
      <c r="J33" s="7">
        <f>SUMIFS(EntPorc!$K:$K,EntPorc!$P:$P,V$5,EntPorc!$A:$A,$C33)*100</f>
        <v>6.4302563667297363</v>
      </c>
      <c r="K33" s="7">
        <f>SUMIFS(EntPorc!$K:$K,EntPorc!$P:$P,W$5,EntPorc!$A:$A,$C33)*100</f>
        <v>5.5045437067747116</v>
      </c>
      <c r="L33" s="7">
        <f>SUMIFS(EntPorc!$K:$K,EntPorc!$P:$P,X$5,EntPorc!$A:$A,$C33)*100</f>
        <v>4.0928691625595093</v>
      </c>
      <c r="M33" s="7">
        <f>SUMIFS(EntPorc!$K:$K,EntPorc!$P:$P,Y$5,EntPorc!$A:$A,$C33)*100</f>
        <v>5.9358421713113785</v>
      </c>
      <c r="N33" s="7">
        <f>SUMIFS(EntPorc!$K:$K,EntPorc!$P:$P,Z$5,EntPorc!$A:$A,$C33)*100</f>
        <v>6.7149840295314789</v>
      </c>
      <c r="O33" s="5"/>
      <c r="P33" s="6">
        <f>SUMIFS(RuralPop!$K:$K,RuralPop!$S:$S,P$5,RuralPop!$A:$A,$C33)/1000</f>
        <v>42.475000000000001</v>
      </c>
      <c r="Q33" s="6">
        <f>SUMIFS(RuralPop!$K:$K,RuralPop!$S:$S,Q$5,RuralPop!$A:$A,$C33)/1000</f>
        <v>31.041</v>
      </c>
      <c r="R33" s="6">
        <f>SUMIFS(RuralPop!$K:$K,RuralPop!$S:$S,R$5,RuralPop!$A:$A,$C33)/1000</f>
        <v>29.404</v>
      </c>
      <c r="S33" s="6">
        <f>SUMIFS(RuralPop!$K:$K,RuralPop!$S:$S,S$5,RuralPop!$A:$A,$C33)/1000</f>
        <v>49.548000000000002</v>
      </c>
      <c r="T33" s="6">
        <f>SUMIFS(RuralPop!$K:$K,RuralPop!$S:$S,T$5,RuralPop!$A:$A,$C33)/1000</f>
        <v>45.832000000000001</v>
      </c>
      <c r="U33" s="5"/>
      <c r="V33" s="7">
        <f>SUMIFS(RuralPorc!$K:$K,RuralPorc!$P:$P,V$5,RuralPorc!$A:$A,$C33)*100</f>
        <v>10.451319813728333</v>
      </c>
      <c r="W33" s="7">
        <f>SUMIFS(RuralPorc!$K:$K,RuralPorc!$P:$P,W$5,RuralPorc!$A:$A,$C33)*100</f>
        <v>7.8788265585899353</v>
      </c>
      <c r="X33" s="7">
        <f>SUMIFS(RuralPorc!$K:$K,RuralPorc!$P:$P,X$5,RuralPorc!$A:$A,$C33)*100</f>
        <v>7.2898022830486298</v>
      </c>
      <c r="Y33" s="7">
        <f>SUMIFS(RuralPorc!$K:$K,RuralPorc!$P:$P,Y$5,RuralPorc!$A:$A,$C33)*100</f>
        <v>9.2001914978027344</v>
      </c>
      <c r="Z33" s="7">
        <f>SUMIFS(RuralPorc!$K:$K,RuralPorc!$P:$P,Z$5,RuralPorc!$A:$A,$C33)*100</f>
        <v>6.8646952509880066</v>
      </c>
      <c r="AA33" s="9"/>
      <c r="AB33" s="6">
        <f>SUMIFS(UrbanPop!$K:$K,UrbanPop!$S:$S,AB$5,UrbanPop!$A:$A,$C33)/1000</f>
        <v>26.757000000000001</v>
      </c>
      <c r="AC33" s="6">
        <f>SUMIFS(UrbanPop!$K:$K,UrbanPop!$S:$S,AC$5,UrbanPop!$A:$A,$C33)/1000</f>
        <v>25.802</v>
      </c>
      <c r="AD33" s="6">
        <f>SUMIFS(UrbanPop!$K:$K,UrbanPop!$S:$S,AD$5,UrbanPop!$A:$A,$C33)/1000</f>
        <v>15.606999999999999</v>
      </c>
      <c r="AE33" s="6">
        <f>SUMIFS(UrbanPop!$K:$K,UrbanPop!$S:$S,AE$5,UrbanPop!$A:$A,$C33)/1000</f>
        <v>28.047999999999998</v>
      </c>
      <c r="AF33" s="6">
        <f>SUMIFS(UrbanPop!$K:$K,UrbanPop!$S:$S,AF$5,UrbanPop!$A:$A,$C33)/1000</f>
        <v>65.052000000000007</v>
      </c>
      <c r="AG33" s="5"/>
      <c r="AH33" s="7">
        <f>SUMIFS(UrbanPorc!$K:$K,UrbanPorc!$P:$P,AH$5,UrbanPorc!$A:$A,$C33)*100</f>
        <v>3.9920806884765625</v>
      </c>
      <c r="AI33" s="7">
        <f>SUMIFS(UrbanPorc!$K:$K,UrbanPorc!$P:$P,AI$5,UrbanPorc!$A:$A,$C33)*100</f>
        <v>4.0399201214313507</v>
      </c>
      <c r="AJ33" s="7">
        <f>SUMIFS(UrbanPorc!$K:$K,UrbanPorc!$P:$P,AJ$5,UrbanPorc!$A:$A,$C33)*100</f>
        <v>2.2411486133933067</v>
      </c>
      <c r="AK33" s="7">
        <f>SUMIFS(UrbanPorc!$K:$K,UrbanPorc!$P:$P,AK$5,UrbanPorc!$A:$A,$C33)*100</f>
        <v>3.648800402879715</v>
      </c>
      <c r="AL33" s="7">
        <f>SUMIFS(UrbanPorc!$K:$K,UrbanPorc!$P:$P,AL$5,UrbanPorc!$A:$A,$C33)*100</f>
        <v>6.6133685410022736</v>
      </c>
      <c r="AN33" s="6">
        <f>SUMIFS(SexoPop!$L:$L,SexoPop!$T:$T,AN$5,SexoPop!$A:$A,$C33,SexoPop!$B:$B,2)/1000</f>
        <v>34.161000000000001</v>
      </c>
      <c r="AO33" s="6">
        <f>SUMIFS(SexoPop!$L:$L,SexoPop!$T:$T,AO$5,SexoPop!$A:$A,$C33,SexoPop!$B:$B,2)/1000</f>
        <v>25.225999999999999</v>
      </c>
      <c r="AP33" s="6">
        <f>SUMIFS(SexoPop!$L:$L,SexoPop!$T:$T,AP$5,SexoPop!$A:$A,$C33,SexoPop!$B:$B,2)/1000</f>
        <v>20.989000000000001</v>
      </c>
      <c r="AQ33" s="6">
        <f>SUMIFS(SexoPop!$L:$L,SexoPop!$T:$T,AQ$5,SexoPop!$A:$A,$C33,SexoPop!$B:$B,2)/1000</f>
        <v>38.186999999999998</v>
      </c>
      <c r="AR33" s="6">
        <f>SUMIFS(SexoPop!$L:$L,SexoPop!$T:$T,AR$5,SexoPop!$A:$A,$C33,SexoPop!$B:$B,2)/1000</f>
        <v>56.286999999999999</v>
      </c>
      <c r="AS33" s="5"/>
      <c r="AT33" s="7">
        <f>SUMIFS(SexoPorc!$L:$L,SexoPorc!$Q:$Q,AT$5,SexoPorc!$A:$A,$C33,SexoPorc!$B:$B,2)*100</f>
        <v>6.387251615524292</v>
      </c>
      <c r="AU33" s="7">
        <f>SUMIFS(SexoPorc!$L:$L,SexoPorc!$Q:$Q,AU$5,SexoPorc!$A:$A,$C33,SexoPorc!$B:$B,2)*100</f>
        <v>4.7599460929632187</v>
      </c>
      <c r="AV33" s="7">
        <f>SUMIFS(SexoPorc!$L:$L,SexoPorc!$Q:$Q,AV$5,SexoPorc!$A:$A,$C33,SexoPorc!$B:$B,2)*100</f>
        <v>3.7377435714006424</v>
      </c>
      <c r="AW33" s="7">
        <f>SUMIFS(SexoPorc!$L:$L,SexoPorc!$Q:$Q,AW$5,SexoPorc!$A:$A,$C33,SexoPorc!$B:$B,2)*100</f>
        <v>5.6753769516944885</v>
      </c>
      <c r="AX33" s="7">
        <f>SUMIFS(SexoPorc!$L:$L,SexoPorc!$Q:$Q,AX$5,SexoPorc!$A:$A,$C33,SexoPorc!$B:$B,2)*100</f>
        <v>6.515098363161087</v>
      </c>
      <c r="AY33" s="9"/>
      <c r="AZ33" s="6">
        <f>SUMIFS(SexoPop!$L:$L,SexoPop!$T:$T,AZ$5,SexoPop!$A:$A,$C33,SexoPop!$B:$B,1)/1000</f>
        <v>35.070999999999998</v>
      </c>
      <c r="BA33" s="6">
        <f>SUMIFS(SexoPop!$L:$L,SexoPop!$T:$T,BA$5,SexoPop!$A:$A,$C33,SexoPop!$B:$B,1)/1000</f>
        <v>31.617000000000001</v>
      </c>
      <c r="BB33" s="6">
        <f>SUMIFS(SexoPop!$L:$L,SexoPop!$T:$T,BB$5,SexoPop!$A:$A,$C33,SexoPop!$B:$B,1)/1000</f>
        <v>24.021999999999998</v>
      </c>
      <c r="BC33" s="6">
        <f>SUMIFS(SexoPop!$L:$L,SexoPop!$T:$T,BC$5,SexoPop!$A:$A,$C33,SexoPop!$B:$B,1)/1000</f>
        <v>39.408999999999999</v>
      </c>
      <c r="BD33" s="6">
        <f>SUMIFS(SexoPop!$L:$L,SexoPop!$T:$T,BD$5,SexoPop!$A:$A,$C33,SexoPop!$B:$B,1)/1000</f>
        <v>54.597000000000001</v>
      </c>
      <c r="BE33" s="5"/>
      <c r="BF33" s="7">
        <f>SUMIFS(SexoPorc!$L:$L,SexoPorc!$Q:$Q,BF$5,SexoPorc!$A:$A,$C33,SexoPorc!$B:$B,1)*100</f>
        <v>6.4727060496807098</v>
      </c>
      <c r="BG33" s="7">
        <f>SUMIFS(SexoPorc!$L:$L,SexoPorc!$Q:$Q,BG$5,SexoPorc!$A:$A,$C33,SexoPorc!$B:$B,1)*100</f>
        <v>6.289537250995636</v>
      </c>
      <c r="BH33" s="7">
        <f>SUMIFS(SexoPorc!$L:$L,SexoPorc!$Q:$Q,BH$5,SexoPorc!$A:$A,$C33,SexoPorc!$B:$B,1)*100</f>
        <v>4.4633965939283371</v>
      </c>
      <c r="BI33" s="7">
        <f>SUMIFS(SexoPorc!$L:$L,SexoPorc!$Q:$Q,BI$5,SexoPorc!$A:$A,$C33,SexoPorc!$B:$B,1)*100</f>
        <v>6.2120996415615082</v>
      </c>
      <c r="BJ33" s="7">
        <f>SUMIFS(SexoPorc!$L:$L,SexoPorc!$Q:$Q,BJ$5,SexoPorc!$A:$A,$C33,SexoPorc!$B:$B,1)*100</f>
        <v>6.9343172013759613</v>
      </c>
    </row>
    <row r="34" spans="3:68" x14ac:dyDescent="0.25">
      <c r="C34" s="5" t="s">
        <v>28</v>
      </c>
      <c r="D34" s="6">
        <f>SUMIFS(EntPop!$K:$K,EntPop!$S:$S,D$5,EntPop!$A:$A,$C34)/1000</f>
        <v>57.527000000000001</v>
      </c>
      <c r="E34" s="6">
        <f>SUMIFS(EntPop!$K:$K,EntPop!$S:$S,E$5,EntPop!$A:$A,$C34)/1000</f>
        <v>59.883000000000003</v>
      </c>
      <c r="F34" s="6">
        <f>SUMIFS(EntPop!$K:$K,EntPop!$S:$S,F$5,EntPop!$A:$A,$C34)/1000</f>
        <v>65.387</v>
      </c>
      <c r="G34" s="6">
        <f>SUMIFS(EntPop!$K:$K,EntPop!$S:$S,G$5,EntPop!$A:$A,$C34)/1000</f>
        <v>74.400999999999996</v>
      </c>
      <c r="H34" s="6">
        <f>SUMIFS(EntPop!$K:$K,EntPop!$S:$S,H$5,EntPop!$A:$A,$C34)/1000</f>
        <v>69.650999999999996</v>
      </c>
      <c r="I34" s="5"/>
      <c r="J34" s="7">
        <f>SUMIFS(EntPorc!$K:$K,EntPorc!$P:$P,V$5,EntPorc!$A:$A,$C34)*100</f>
        <v>2.4718970060348511</v>
      </c>
      <c r="K34" s="7">
        <f>SUMIFS(EntPorc!$K:$K,EntPorc!$P:$P,W$5,EntPorc!$A:$A,$C34)*100</f>
        <v>2.6221472769975662</v>
      </c>
      <c r="L34" s="7">
        <f>SUMIFS(EntPorc!$K:$K,EntPorc!$P:$P,X$5,EntPorc!$A:$A,$C34)*100</f>
        <v>2.846113033592701</v>
      </c>
      <c r="M34" s="7">
        <f>SUMIFS(EntPorc!$K:$K,EntPorc!$P:$P,Y$5,EntPorc!$A:$A,$C34)*100</f>
        <v>2.8331765905022621</v>
      </c>
      <c r="N34" s="7">
        <f>SUMIFS(EntPorc!$K:$K,EntPorc!$P:$P,Z$5,EntPorc!$A:$A,$C34)*100</f>
        <v>2.4401292204856873</v>
      </c>
      <c r="O34" s="5"/>
      <c r="P34" s="6">
        <f>SUMIFS(RuralPop!$K:$K,RuralPop!$S:$S,P$5,RuralPop!$A:$A,$C34)/1000</f>
        <v>6.4470000000000001</v>
      </c>
      <c r="Q34" s="6">
        <f>SUMIFS(RuralPop!$K:$K,RuralPop!$S:$S,Q$5,RuralPop!$A:$A,$C34)/1000</f>
        <v>17.48</v>
      </c>
      <c r="R34" s="6">
        <f>SUMIFS(RuralPop!$K:$K,RuralPop!$S:$S,R$5,RuralPop!$A:$A,$C34)/1000</f>
        <v>8.0289999999999999</v>
      </c>
      <c r="S34" s="6">
        <f>SUMIFS(RuralPop!$K:$K,RuralPop!$S:$S,S$5,RuralPop!$A:$A,$C34)/1000</f>
        <v>14.179</v>
      </c>
      <c r="T34" s="6">
        <f>SUMIFS(RuralPop!$K:$K,RuralPop!$S:$S,T$5,RuralPop!$A:$A,$C34)/1000</f>
        <v>12.289</v>
      </c>
      <c r="U34" s="5"/>
      <c r="V34" s="7">
        <f>SUMIFS(RuralPorc!$K:$K,RuralPorc!$P:$P,V$5,RuralPorc!$A:$A,$C34)*100</f>
        <v>3.6960385739803314</v>
      </c>
      <c r="W34" s="7">
        <f>SUMIFS(RuralPorc!$K:$K,RuralPorc!$P:$P,W$5,RuralPorc!$A:$A,$C34)*100</f>
        <v>9.709438681602478</v>
      </c>
      <c r="X34" s="7">
        <f>SUMIFS(RuralPorc!$K:$K,RuralPorc!$P:$P,X$5,RuralPorc!$A:$A,$C34)*100</f>
        <v>3.9187073707580566</v>
      </c>
      <c r="Y34" s="7">
        <f>SUMIFS(RuralPorc!$K:$K,RuralPorc!$P:$P,Y$5,RuralPorc!$A:$A,$C34)*100</f>
        <v>5.7687927037477493</v>
      </c>
      <c r="Z34" s="7">
        <f>SUMIFS(RuralPorc!$K:$K,RuralPorc!$P:$P,Z$5,RuralPorc!$A:$A,$C34)*100</f>
        <v>5.0479989498853683</v>
      </c>
      <c r="AA34" s="9"/>
      <c r="AB34" s="6">
        <f>SUMIFS(UrbanPop!$K:$K,UrbanPop!$S:$S,AB$5,UrbanPop!$A:$A,$C34)/1000</f>
        <v>51.08</v>
      </c>
      <c r="AC34" s="6">
        <f>SUMIFS(UrbanPop!$K:$K,UrbanPop!$S:$S,AC$5,UrbanPop!$A:$A,$C34)/1000</f>
        <v>42.402999999999999</v>
      </c>
      <c r="AD34" s="6">
        <f>SUMIFS(UrbanPop!$K:$K,UrbanPop!$S:$S,AD$5,UrbanPop!$A:$A,$C34)/1000</f>
        <v>57.357999999999997</v>
      </c>
      <c r="AE34" s="6">
        <f>SUMIFS(UrbanPop!$K:$K,UrbanPop!$S:$S,AE$5,UrbanPop!$A:$A,$C34)/1000</f>
        <v>60.222000000000001</v>
      </c>
      <c r="AF34" s="6">
        <f>SUMIFS(UrbanPop!$K:$K,UrbanPop!$S:$S,AF$5,UrbanPop!$A:$A,$C34)/1000</f>
        <v>57.362000000000002</v>
      </c>
      <c r="AG34" s="5"/>
      <c r="AH34" s="7">
        <f>SUMIFS(UrbanPorc!$K:$K,UrbanPorc!$P:$P,AH$5,UrbanPorc!$A:$A,$C34)*100</f>
        <v>2.3727117106318474</v>
      </c>
      <c r="AI34" s="7">
        <f>SUMIFS(UrbanPorc!$K:$K,UrbanPorc!$P:$P,AI$5,UrbanPorc!$A:$A,$C34)*100</f>
        <v>2.0156314596533775</v>
      </c>
      <c r="AJ34" s="7">
        <f>SUMIFS(UrbanPorc!$K:$K,UrbanPorc!$P:$P,AJ$5,UrbanPorc!$A:$A,$C34)*100</f>
        <v>2.7410903945565224</v>
      </c>
      <c r="AK34" s="7">
        <f>SUMIFS(UrbanPorc!$K:$K,UrbanPorc!$P:$P,AK$5,UrbanPorc!$A:$A,$C34)*100</f>
        <v>2.5300437584519386</v>
      </c>
      <c r="AL34" s="7">
        <f>SUMIFS(UrbanPorc!$K:$K,UrbanPorc!$P:$P,AL$5,UrbanPorc!$A:$A,$C34)*100</f>
        <v>2.1969739347696304</v>
      </c>
      <c r="AN34" s="6">
        <f>SUMIFS(SexoPop!$L:$L,SexoPop!$T:$T,AN$5,SexoPop!$A:$A,$C34,SexoPop!$B:$B,2)/1000</f>
        <v>25.709</v>
      </c>
      <c r="AO34" s="6">
        <f>SUMIFS(SexoPop!$L:$L,SexoPop!$T:$T,AO$5,SexoPop!$A:$A,$C34,SexoPop!$B:$B,2)/1000</f>
        <v>32.601999999999997</v>
      </c>
      <c r="AP34" s="6">
        <f>SUMIFS(SexoPop!$L:$L,SexoPop!$T:$T,AP$5,SexoPop!$A:$A,$C34,SexoPop!$B:$B,2)/1000</f>
        <v>35.421999999999997</v>
      </c>
      <c r="AQ34" s="6">
        <f>SUMIFS(SexoPop!$L:$L,SexoPop!$T:$T,AQ$5,SexoPop!$A:$A,$C34,SexoPop!$B:$B,2)/1000</f>
        <v>40.439</v>
      </c>
      <c r="AR34" s="6">
        <f>SUMIFS(SexoPop!$L:$L,SexoPop!$T:$T,AR$5,SexoPop!$A:$A,$C34,SexoPop!$B:$B,2)/1000</f>
        <v>30.882999999999999</v>
      </c>
      <c r="AS34" s="5"/>
      <c r="AT34" s="7">
        <f>SUMIFS(SexoPorc!$L:$L,SexoPorc!$Q:$Q,AT$5,SexoPorc!$A:$A,$C34,SexoPorc!$B:$B,2)*100</f>
        <v>2.1593241021037102</v>
      </c>
      <c r="AU34" s="7">
        <f>SUMIFS(SexoPorc!$L:$L,SexoPorc!$Q:$Q,AU$5,SexoPorc!$A:$A,$C34,SexoPorc!$B:$B,2)*100</f>
        <v>2.8135102242231369</v>
      </c>
      <c r="AV34" s="7">
        <f>SUMIFS(SexoPorc!$L:$L,SexoPorc!$Q:$Q,AV$5,SexoPorc!$A:$A,$C34,SexoPorc!$B:$B,2)*100</f>
        <v>3.0479243025183678</v>
      </c>
      <c r="AW34" s="7">
        <f>SUMIFS(SexoPorc!$L:$L,SexoPorc!$Q:$Q,AW$5,SexoPorc!$A:$A,$C34,SexoPorc!$B:$B,2)*100</f>
        <v>3.0063645914196968</v>
      </c>
      <c r="AX34" s="7">
        <f>SUMIFS(SexoPorc!$L:$L,SexoPorc!$Q:$Q,AX$5,SexoPorc!$A:$A,$C34,SexoPorc!$B:$B,2)*100</f>
        <v>2.1047847345471382</v>
      </c>
      <c r="AY34" s="9"/>
      <c r="AZ34" s="6">
        <f>SUMIFS(SexoPop!$L:$L,SexoPop!$T:$T,AZ$5,SexoPop!$A:$A,$C34,SexoPop!$B:$B,1)/1000</f>
        <v>31.818000000000001</v>
      </c>
      <c r="BA34" s="6">
        <f>SUMIFS(SexoPop!$L:$L,SexoPop!$T:$T,BA$5,SexoPop!$A:$A,$C34,SexoPop!$B:$B,1)/1000</f>
        <v>27.280999999999999</v>
      </c>
      <c r="BB34" s="6">
        <f>SUMIFS(SexoPop!$L:$L,SexoPop!$T:$T,BB$5,SexoPop!$A:$A,$C34,SexoPop!$B:$B,1)/1000</f>
        <v>29.965</v>
      </c>
      <c r="BC34" s="6">
        <f>SUMIFS(SexoPop!$L:$L,SexoPop!$T:$T,BC$5,SexoPop!$A:$A,$C34,SexoPop!$B:$B,1)/1000</f>
        <v>33.962000000000003</v>
      </c>
      <c r="BD34" s="6">
        <f>SUMIFS(SexoPop!$L:$L,SexoPop!$T:$T,BD$5,SexoPop!$A:$A,$C34,SexoPop!$B:$B,1)/1000</f>
        <v>38.768000000000001</v>
      </c>
      <c r="BE34" s="5"/>
      <c r="BF34" s="7">
        <f>SUMIFS(SexoPorc!$L:$L,SexoPorc!$Q:$Q,BF$5,SexoPorc!$A:$A,$C34,SexoPorc!$B:$B,1)*100</f>
        <v>2.7993105351924896</v>
      </c>
      <c r="BG34" s="7">
        <f>SUMIFS(SexoPorc!$L:$L,SexoPorc!$Q:$Q,BG$5,SexoPorc!$A:$A,$C34,SexoPorc!$B:$B,1)*100</f>
        <v>2.4250360205769539</v>
      </c>
      <c r="BH34" s="7">
        <f>SUMIFS(SexoPorc!$L:$L,SexoPorc!$Q:$Q,BH$5,SexoPorc!$A:$A,$C34,SexoPorc!$B:$B,1)*100</f>
        <v>2.6395160704851151</v>
      </c>
      <c r="BI34" s="7">
        <f>SUMIFS(SexoPorc!$L:$L,SexoPorc!$Q:$Q,BI$5,SexoPorc!$A:$A,$C34,SexoPorc!$B:$B,1)*100</f>
        <v>2.6513135060667992</v>
      </c>
      <c r="BJ34" s="7">
        <f>SUMIFS(SexoPorc!$L:$L,SexoPorc!$Q:$Q,BJ$5,SexoPorc!$A:$A,$C34,SexoPorc!$B:$B,1)*100</f>
        <v>2.7948515489697456</v>
      </c>
    </row>
    <row r="35" spans="3:68" x14ac:dyDescent="0.25">
      <c r="C35" s="5" t="s">
        <v>29</v>
      </c>
      <c r="D35" s="6">
        <f>SUMIFS(EntPop!$K:$K,EntPop!$S:$S,D$5,EntPop!$A:$A,$C35)/1000</f>
        <v>23.327999999999999</v>
      </c>
      <c r="E35" s="6">
        <f>SUMIFS(EntPop!$K:$K,EntPop!$S:$S,E$5,EntPop!$A:$A,$C35)/1000</f>
        <v>19.529</v>
      </c>
      <c r="F35" s="6">
        <f>SUMIFS(EntPop!$K:$K,EntPop!$S:$S,F$5,EntPop!$A:$A,$C35)/1000</f>
        <v>11.41</v>
      </c>
      <c r="G35" s="6">
        <f>SUMIFS(EntPop!$K:$K,EntPop!$S:$S,G$5,EntPop!$A:$A,$C35)/1000</f>
        <v>16.75</v>
      </c>
      <c r="H35" s="6">
        <f>SUMIFS(EntPop!$K:$K,EntPop!$S:$S,H$5,EntPop!$A:$A,$C35)/1000</f>
        <v>22.088999999999999</v>
      </c>
      <c r="I35" s="5"/>
      <c r="J35" s="7">
        <f>SUMIFS(EntPorc!$K:$K,EntPorc!$P:$P,V$5,EntPorc!$A:$A,$C35)*100</f>
        <v>4.1628744453191757</v>
      </c>
      <c r="K35" s="7">
        <f>SUMIFS(EntPorc!$K:$K,EntPorc!$P:$P,W$5,EntPorc!$A:$A,$C35)*100</f>
        <v>3.0531140044331551</v>
      </c>
      <c r="L35" s="7">
        <f>SUMIFS(EntPorc!$K:$K,EntPorc!$P:$P,X$5,EntPorc!$A:$A,$C35)*100</f>
        <v>2.0759118720889091</v>
      </c>
      <c r="M35" s="7">
        <f>SUMIFS(EntPorc!$K:$K,EntPorc!$P:$P,Y$5,EntPorc!$A:$A,$C35)*100</f>
        <v>2.5739729404449463</v>
      </c>
      <c r="N35" s="7">
        <f>SUMIFS(EntPorc!$K:$K,EntPorc!$P:$P,Z$5,EntPorc!$A:$A,$C35)*100</f>
        <v>2.5433739647269249</v>
      </c>
      <c r="O35" s="5"/>
      <c r="P35" s="6">
        <f>SUMIFS(RuralPop!$K:$K,RuralPop!$S:$S,P$5,RuralPop!$A:$A,$C35)/1000</f>
        <v>6.7759999999999998</v>
      </c>
      <c r="Q35" s="6">
        <f>SUMIFS(RuralPop!$K:$K,RuralPop!$S:$S,Q$5,RuralPop!$A:$A,$C35)/1000</f>
        <v>8.3030000000000008</v>
      </c>
      <c r="R35" s="6">
        <f>SUMIFS(RuralPop!$K:$K,RuralPop!$S:$S,R$5,RuralPop!$A:$A,$C35)/1000</f>
        <v>3.3679999999999999</v>
      </c>
      <c r="S35" s="6">
        <f>SUMIFS(RuralPop!$K:$K,RuralPop!$S:$S,S$5,RuralPop!$A:$A,$C35)/1000</f>
        <v>10.986000000000001</v>
      </c>
      <c r="T35" s="6">
        <f>SUMIFS(RuralPop!$K:$K,RuralPop!$S:$S,T$5,RuralPop!$A:$A,$C35)/1000</f>
        <v>10.010999999999999</v>
      </c>
      <c r="U35" s="5"/>
      <c r="V35" s="7">
        <f>SUMIFS(RuralPorc!$K:$K,RuralPorc!$P:$P,V$5,RuralPorc!$A:$A,$C35)*100</f>
        <v>5.3368199616670609</v>
      </c>
      <c r="W35" s="7">
        <f>SUMIFS(RuralPorc!$K:$K,RuralPorc!$P:$P,W$5,RuralPorc!$A:$A,$C35)*100</f>
        <v>5.4356079548597336</v>
      </c>
      <c r="X35" s="7">
        <f>SUMIFS(RuralPorc!$K:$K,RuralPorc!$P:$P,X$5,RuralPorc!$A:$A,$C35)*100</f>
        <v>2.7801165357232094</v>
      </c>
      <c r="Y35" s="7">
        <f>SUMIFS(RuralPorc!$K:$K,RuralPorc!$P:$P,Y$5,RuralPorc!$A:$A,$C35)*100</f>
        <v>6.5301515161991119</v>
      </c>
      <c r="Z35" s="7">
        <f>SUMIFS(RuralPorc!$K:$K,RuralPorc!$P:$P,Z$5,RuralPorc!$A:$A,$C35)*100</f>
        <v>6.5470315515995026</v>
      </c>
      <c r="AA35" s="9"/>
      <c r="AB35" s="6">
        <f>SUMIFS(UrbanPop!$K:$K,UrbanPop!$S:$S,AB$5,UrbanPop!$A:$A,$C35)/1000</f>
        <v>16.552</v>
      </c>
      <c r="AC35" s="6">
        <f>SUMIFS(UrbanPop!$K:$K,UrbanPop!$S:$S,AC$5,UrbanPop!$A:$A,$C35)/1000</f>
        <v>11.226000000000001</v>
      </c>
      <c r="AD35" s="6">
        <f>SUMIFS(UrbanPop!$K:$K,UrbanPop!$S:$S,AD$5,UrbanPop!$A:$A,$C35)/1000</f>
        <v>8.0419999999999998</v>
      </c>
      <c r="AE35" s="6">
        <f>SUMIFS(UrbanPop!$K:$K,UrbanPop!$S:$S,AE$5,UrbanPop!$A:$A,$C35)/1000</f>
        <v>5.7640000000000002</v>
      </c>
      <c r="AF35" s="6">
        <f>SUMIFS(UrbanPop!$K:$K,UrbanPop!$S:$S,AF$5,UrbanPop!$A:$A,$C35)/1000</f>
        <v>12.077999999999999</v>
      </c>
      <c r="AG35" s="5"/>
      <c r="AH35" s="7">
        <f>SUMIFS(UrbanPorc!$K:$K,UrbanPorc!$P:$P,AH$5,UrbanPorc!$A:$A,$C35)*100</f>
        <v>3.8189724087715149</v>
      </c>
      <c r="AI35" s="7">
        <f>SUMIFS(UrbanPorc!$K:$K,UrbanPorc!$P:$P,AI$5,UrbanPorc!$A:$A,$C35)*100</f>
        <v>2.3056542500853539</v>
      </c>
      <c r="AJ35" s="7">
        <f>SUMIFS(UrbanPorc!$K:$K,UrbanPorc!$P:$P,AJ$5,UrbanPorc!$A:$A,$C35)*100</f>
        <v>1.8768144771456718</v>
      </c>
      <c r="AK35" s="7">
        <f>SUMIFS(UrbanPorc!$K:$K,UrbanPorc!$P:$P,AK$5,UrbanPorc!$A:$A,$C35)*100</f>
        <v>1.1945866048336029</v>
      </c>
      <c r="AL35" s="7">
        <f>SUMIFS(UrbanPorc!$K:$K,UrbanPorc!$P:$P,AL$5,UrbanPorc!$A:$A,$C35)*100</f>
        <v>1.687854528427124</v>
      </c>
      <c r="AN35" s="6">
        <f>SUMIFS(SexoPop!$L:$L,SexoPop!$T:$T,AN$5,SexoPop!$A:$A,$C35,SexoPop!$B:$B,2)/1000</f>
        <v>11.154999999999999</v>
      </c>
      <c r="AO35" s="6">
        <f>SUMIFS(SexoPop!$L:$L,SexoPop!$T:$T,AO$5,SexoPop!$A:$A,$C35,SexoPop!$B:$B,2)/1000</f>
        <v>8.1590000000000007</v>
      </c>
      <c r="AP35" s="6">
        <f>SUMIFS(SexoPop!$L:$L,SexoPop!$T:$T,AP$5,SexoPop!$A:$A,$C35,SexoPop!$B:$B,2)/1000</f>
        <v>4.6849999999999996</v>
      </c>
      <c r="AQ35" s="6">
        <f>SUMIFS(SexoPop!$L:$L,SexoPop!$T:$T,AQ$5,SexoPop!$A:$A,$C35,SexoPop!$B:$B,2)/1000</f>
        <v>7.649</v>
      </c>
      <c r="AR35" s="6">
        <f>SUMIFS(SexoPop!$L:$L,SexoPop!$T:$T,AR$5,SexoPop!$A:$A,$C35,SexoPop!$B:$B,2)/1000</f>
        <v>10.973000000000001</v>
      </c>
      <c r="AS35" s="5"/>
      <c r="AT35" s="7">
        <f>SUMIFS(SexoPorc!$L:$L,SexoPorc!$Q:$Q,AT$5,SexoPorc!$A:$A,$C35,SexoPorc!$B:$B,2)*100</f>
        <v>3.9249423891305923</v>
      </c>
      <c r="AU35" s="7">
        <f>SUMIFS(SexoPorc!$L:$L,SexoPorc!$Q:$Q,AU$5,SexoPorc!$A:$A,$C35,SexoPorc!$B:$B,2)*100</f>
        <v>2.4655357003211975</v>
      </c>
      <c r="AV35" s="7">
        <f>SUMIFS(SexoPorc!$L:$L,SexoPorc!$Q:$Q,AV$5,SexoPorc!$A:$A,$C35,SexoPorc!$B:$B,2)*100</f>
        <v>1.6701007261872292</v>
      </c>
      <c r="AW35" s="7">
        <f>SUMIFS(SexoPorc!$L:$L,SexoPorc!$Q:$Q,AW$5,SexoPorc!$A:$A,$C35,SexoPorc!$B:$B,2)*100</f>
        <v>2.2456571459770203</v>
      </c>
      <c r="AX35" s="7">
        <f>SUMIFS(SexoPorc!$L:$L,SexoPorc!$Q:$Q,AX$5,SexoPorc!$A:$A,$C35,SexoPorc!$B:$B,2)*100</f>
        <v>2.3877134546637535</v>
      </c>
      <c r="AY35" s="9"/>
      <c r="AZ35" s="6">
        <f>SUMIFS(SexoPop!$L:$L,SexoPop!$T:$T,AZ$5,SexoPop!$A:$A,$C35,SexoPop!$B:$B,1)/1000</f>
        <v>12.173</v>
      </c>
      <c r="BA35" s="6">
        <f>SUMIFS(SexoPop!$L:$L,SexoPop!$T:$T,BA$5,SexoPop!$A:$A,$C35,SexoPop!$B:$B,1)/1000</f>
        <v>11.37</v>
      </c>
      <c r="BB35" s="6">
        <f>SUMIFS(SexoPop!$L:$L,SexoPop!$T:$T,BB$5,SexoPop!$A:$A,$C35,SexoPop!$B:$B,1)/1000</f>
        <v>6.7249999999999996</v>
      </c>
      <c r="BC35" s="6">
        <f>SUMIFS(SexoPop!$L:$L,SexoPop!$T:$T,BC$5,SexoPop!$A:$A,$C35,SexoPop!$B:$B,1)/1000</f>
        <v>9.1010000000000009</v>
      </c>
      <c r="BD35" s="6">
        <f>SUMIFS(SexoPop!$L:$L,SexoPop!$T:$T,BD$5,SexoPop!$A:$A,$C35,SexoPop!$B:$B,1)/1000</f>
        <v>11.116</v>
      </c>
      <c r="BE35" s="5"/>
      <c r="BF35" s="7">
        <f>SUMIFS(SexoPorc!$L:$L,SexoPorc!$Q:$Q,BF$5,SexoPorc!$A:$A,$C35,SexoPorc!$B:$B,1)*100</f>
        <v>4.4077284634113312</v>
      </c>
      <c r="BG35" s="7">
        <f>SUMIFS(SexoPorc!$L:$L,SexoPorc!$Q:$Q,BG$5,SexoPorc!$A:$A,$C35,SexoPorc!$B:$B,1)*100</f>
        <v>3.6829490214586258</v>
      </c>
      <c r="BH35" s="7">
        <f>SUMIFS(SexoPorc!$L:$L,SexoPorc!$Q:$Q,BH$5,SexoPorc!$A:$A,$C35,SexoPorc!$B:$B,1)*100</f>
        <v>2.498922310769558</v>
      </c>
      <c r="BI35" s="7">
        <f>SUMIFS(SexoPorc!$L:$L,SexoPorc!$Q:$Q,BI$5,SexoPorc!$A:$A,$C35,SexoPorc!$B:$B,1)*100</f>
        <v>2.9345568269491196</v>
      </c>
      <c r="BJ35" s="7">
        <f>SUMIFS(SexoPorc!$L:$L,SexoPorc!$Q:$Q,BJ$5,SexoPorc!$A:$A,$C35,SexoPorc!$B:$B,1)*100</f>
        <v>2.7183070778846741</v>
      </c>
    </row>
    <row r="36" spans="3:68" x14ac:dyDescent="0.25">
      <c r="C36" s="5" t="s">
        <v>30</v>
      </c>
      <c r="D36" s="6">
        <f>SUMIFS(EntPop!$K:$K,EntPop!$S:$S,D$5,EntPop!$A:$A,$C36)/1000</f>
        <v>168.26900000000001</v>
      </c>
      <c r="E36" s="6">
        <f>SUMIFS(EntPop!$K:$K,EntPop!$S:$S,E$5,EntPop!$A:$A,$C36)/1000</f>
        <v>152.858</v>
      </c>
      <c r="F36" s="6">
        <f>SUMIFS(EntPop!$K:$K,EntPop!$S:$S,F$5,EntPop!$A:$A,$C36)/1000</f>
        <v>225.95400000000001</v>
      </c>
      <c r="G36" s="6">
        <f>SUMIFS(EntPop!$K:$K,EntPop!$S:$S,G$5,EntPop!$A:$A,$C36)/1000</f>
        <v>174.04900000000001</v>
      </c>
      <c r="H36" s="6">
        <f>SUMIFS(EntPop!$K:$K,EntPop!$S:$S,H$5,EntPop!$A:$A,$C36)/1000</f>
        <v>213.59399999999999</v>
      </c>
      <c r="I36" s="5"/>
      <c r="J36" s="7">
        <f>SUMIFS(EntPorc!$K:$K,EntPorc!$P:$P,V$5,EntPorc!$A:$A,$C36)*100</f>
        <v>5.4305512458086014</v>
      </c>
      <c r="K36" s="7">
        <f>SUMIFS(EntPorc!$K:$K,EntPorc!$P:$P,W$5,EntPorc!$A:$A,$C36)*100</f>
        <v>4.8313479870557785</v>
      </c>
      <c r="L36" s="7">
        <f>SUMIFS(EntPorc!$K:$K,EntPorc!$P:$P,X$5,EntPorc!$A:$A,$C36)*100</f>
        <v>6.7346125841140747</v>
      </c>
      <c r="M36" s="7">
        <f>SUMIFS(EntPorc!$K:$K,EntPorc!$P:$P,Y$5,EntPorc!$A:$A,$C36)*100</f>
        <v>4.394768550992012</v>
      </c>
      <c r="N36" s="7">
        <f>SUMIFS(EntPorc!$K:$K,EntPorc!$P:$P,Z$5,EntPorc!$A:$A,$C36)*100</f>
        <v>4.755048081278801</v>
      </c>
      <c r="O36" s="5"/>
      <c r="P36" s="6">
        <f>SUMIFS(RuralPop!$K:$K,RuralPop!$S:$S,P$5,RuralPop!$A:$A,$C36)/1000</f>
        <v>66.296999999999997</v>
      </c>
      <c r="Q36" s="6">
        <f>SUMIFS(RuralPop!$K:$K,RuralPop!$S:$S,Q$5,RuralPop!$A:$A,$C36)/1000</f>
        <v>65.831000000000003</v>
      </c>
      <c r="R36" s="6">
        <f>SUMIFS(RuralPop!$K:$K,RuralPop!$S:$S,R$5,RuralPop!$A:$A,$C36)/1000</f>
        <v>94.85</v>
      </c>
      <c r="S36" s="6">
        <f>SUMIFS(RuralPop!$K:$K,RuralPop!$S:$S,S$5,RuralPop!$A:$A,$C36)/1000</f>
        <v>95.772999999999996</v>
      </c>
      <c r="T36" s="6">
        <f>SUMIFS(RuralPop!$K:$K,RuralPop!$S:$S,T$5,RuralPop!$A:$A,$C36)/1000</f>
        <v>142.08000000000001</v>
      </c>
      <c r="U36" s="5"/>
      <c r="V36" s="7">
        <f>SUMIFS(RuralPorc!$K:$K,RuralPorc!$P:$P,V$5,RuralPorc!$A:$A,$C36)*100</f>
        <v>8.3737194538116455</v>
      </c>
      <c r="W36" s="7">
        <f>SUMIFS(RuralPorc!$K:$K,RuralPorc!$P:$P,W$5,RuralPorc!$A:$A,$C36)*100</f>
        <v>7.4531175196170807</v>
      </c>
      <c r="X36" s="7">
        <f>SUMIFS(RuralPorc!$K:$K,RuralPorc!$P:$P,X$5,RuralPorc!$A:$A,$C36)*100</f>
        <v>8.9782238006591797</v>
      </c>
      <c r="Y36" s="7">
        <f>SUMIFS(RuralPorc!$K:$K,RuralPorc!$P:$P,Y$5,RuralPorc!$A:$A,$C36)*100</f>
        <v>7.3986835777759552</v>
      </c>
      <c r="Z36" s="7">
        <f>SUMIFS(RuralPorc!$K:$K,RuralPorc!$P:$P,Z$5,RuralPorc!$A:$A,$C36)*100</f>
        <v>10.260447114706039</v>
      </c>
      <c r="AA36" s="9"/>
      <c r="AB36" s="6">
        <f>SUMIFS(UrbanPop!$K:$K,UrbanPop!$S:$S,AB$5,UrbanPop!$A:$A,$C36)/1000</f>
        <v>101.97199999999999</v>
      </c>
      <c r="AC36" s="6">
        <f>SUMIFS(UrbanPop!$K:$K,UrbanPop!$S:$S,AC$5,UrbanPop!$A:$A,$C36)/1000</f>
        <v>87.027000000000001</v>
      </c>
      <c r="AD36" s="6">
        <f>SUMIFS(UrbanPop!$K:$K,UrbanPop!$S:$S,AD$5,UrbanPop!$A:$A,$C36)/1000</f>
        <v>131.10400000000001</v>
      </c>
      <c r="AE36" s="6">
        <f>SUMIFS(UrbanPop!$K:$K,UrbanPop!$S:$S,AE$5,UrbanPop!$A:$A,$C36)/1000</f>
        <v>78.275999999999996</v>
      </c>
      <c r="AF36" s="6">
        <f>SUMIFS(UrbanPop!$K:$K,UrbanPop!$S:$S,AF$5,UrbanPop!$A:$A,$C36)/1000</f>
        <v>71.513999999999996</v>
      </c>
      <c r="AG36" s="5"/>
      <c r="AH36" s="7">
        <f>SUMIFS(UrbanPorc!$K:$K,UrbanPorc!$P:$P,AH$5,UrbanPorc!$A:$A,$C36)*100</f>
        <v>4.4204287230968475</v>
      </c>
      <c r="AI36" s="7">
        <f>SUMIFS(UrbanPorc!$K:$K,UrbanPorc!$P:$P,AI$5,UrbanPorc!$A:$A,$C36)*100</f>
        <v>3.8159511983394623</v>
      </c>
      <c r="AJ36" s="7">
        <f>SUMIFS(UrbanPorc!$K:$K,UrbanPorc!$P:$P,AJ$5,UrbanPorc!$A:$A,$C36)*100</f>
        <v>5.7034719735383987</v>
      </c>
      <c r="AK36" s="7">
        <f>SUMIFS(UrbanPorc!$K:$K,UrbanPorc!$P:$P,AK$5,UrbanPorc!$A:$A,$C36)*100</f>
        <v>2.9361853376030922</v>
      </c>
      <c r="AL36" s="7">
        <f>SUMIFS(UrbanPorc!$K:$K,UrbanPorc!$P:$P,AL$5,UrbanPorc!$A:$A,$C36)*100</f>
        <v>2.3015525192022324</v>
      </c>
      <c r="AN36" s="6">
        <f>SUMIFS(SexoPop!$L:$L,SexoPop!$T:$T,AN$5,SexoPop!$A:$A,$C36,SexoPop!$B:$B,2)/1000</f>
        <v>79.84</v>
      </c>
      <c r="AO36" s="6">
        <f>SUMIFS(SexoPop!$L:$L,SexoPop!$T:$T,AO$5,SexoPop!$A:$A,$C36,SexoPop!$B:$B,2)/1000</f>
        <v>68.472999999999999</v>
      </c>
      <c r="AP36" s="6">
        <f>SUMIFS(SexoPop!$L:$L,SexoPop!$T:$T,AP$5,SexoPop!$A:$A,$C36,SexoPop!$B:$B,2)/1000</f>
        <v>111.486</v>
      </c>
      <c r="AQ36" s="6">
        <f>SUMIFS(SexoPop!$L:$L,SexoPop!$T:$T,AQ$5,SexoPop!$A:$A,$C36,SexoPop!$B:$B,2)/1000</f>
        <v>80.748000000000005</v>
      </c>
      <c r="AR36" s="6">
        <f>SUMIFS(SexoPop!$L:$L,SexoPop!$T:$T,AR$5,SexoPop!$A:$A,$C36,SexoPop!$B:$B,2)/1000</f>
        <v>106.83799999999999</v>
      </c>
      <c r="AS36" s="5"/>
      <c r="AT36" s="7">
        <f>SUMIFS(SexoPorc!$L:$L,SexoPorc!$Q:$Q,AT$5,SexoPorc!$A:$A,$C36,SexoPorc!$B:$B,2)*100</f>
        <v>5.035879835486412</v>
      </c>
      <c r="AU36" s="7">
        <f>SUMIFS(SexoPorc!$L:$L,SexoPorc!$Q:$Q,AU$5,SexoPorc!$A:$A,$C36,SexoPorc!$B:$B,2)*100</f>
        <v>4.2508691549301147</v>
      </c>
      <c r="AV36" s="7">
        <f>SUMIFS(SexoPorc!$L:$L,SexoPorc!$Q:$Q,AV$5,SexoPorc!$A:$A,$C36,SexoPorc!$B:$B,2)*100</f>
        <v>6.5391905605792999</v>
      </c>
      <c r="AW36" s="7">
        <f>SUMIFS(SexoPorc!$L:$L,SexoPorc!$Q:$Q,AW$5,SexoPorc!$A:$A,$C36,SexoPorc!$B:$B,2)*100</f>
        <v>3.8904011249542236</v>
      </c>
      <c r="AX36" s="7">
        <f>SUMIFS(SexoPorc!$L:$L,SexoPorc!$Q:$Q,AX$5,SexoPorc!$A:$A,$C36,SexoPorc!$B:$B,2)*100</f>
        <v>4.5387152582406998</v>
      </c>
      <c r="AY36" s="9"/>
      <c r="AZ36" s="6">
        <f>SUMIFS(SexoPop!$L:$L,SexoPop!$T:$T,AZ$5,SexoPop!$A:$A,$C36,SexoPop!$B:$B,1)/1000</f>
        <v>88.429000000000002</v>
      </c>
      <c r="BA36" s="6">
        <f>SUMIFS(SexoPop!$L:$L,SexoPop!$T:$T,BA$5,SexoPop!$A:$A,$C36,SexoPop!$B:$B,1)/1000</f>
        <v>84.385000000000005</v>
      </c>
      <c r="BB36" s="6">
        <f>SUMIFS(SexoPop!$L:$L,SexoPop!$T:$T,BB$5,SexoPop!$A:$A,$C36,SexoPop!$B:$B,1)/1000</f>
        <v>114.468</v>
      </c>
      <c r="BC36" s="6">
        <f>SUMIFS(SexoPop!$L:$L,SexoPop!$T:$T,BC$5,SexoPop!$A:$A,$C36,SexoPop!$B:$B,1)/1000</f>
        <v>93.301000000000002</v>
      </c>
      <c r="BD36" s="6">
        <f>SUMIFS(SexoPop!$L:$L,SexoPop!$T:$T,BD$5,SexoPop!$A:$A,$C36,SexoPop!$B:$B,1)/1000</f>
        <v>106.756</v>
      </c>
      <c r="BE36" s="5"/>
      <c r="BF36" s="7">
        <f>SUMIFS(SexoPorc!$L:$L,SexoPorc!$Q:$Q,BF$5,SexoPorc!$A:$A,$C36,SexoPorc!$B:$B,1)*100</f>
        <v>5.8440763503313065</v>
      </c>
      <c r="BG36" s="7">
        <f>SUMIFS(SexoPorc!$L:$L,SexoPorc!$Q:$Q,BG$5,SexoPorc!$A:$A,$C36,SexoPorc!$B:$B,1)*100</f>
        <v>5.4334003478288651</v>
      </c>
      <c r="BH36" s="7">
        <f>SUMIFS(SexoPorc!$L:$L,SexoPorc!$Q:$Q,BH$5,SexoPorc!$A:$A,$C36,SexoPorc!$B:$B,1)*100</f>
        <v>6.9365084171295166</v>
      </c>
      <c r="BI36" s="7">
        <f>SUMIFS(SexoPorc!$L:$L,SexoPorc!$Q:$Q,BI$5,SexoPorc!$A:$A,$C36,SexoPorc!$B:$B,1)*100</f>
        <v>4.9501854926347733</v>
      </c>
      <c r="BJ36" s="7">
        <f>SUMIFS(SexoPorc!$L:$L,SexoPorc!$Q:$Q,BJ$5,SexoPorc!$A:$A,$C36,SexoPorc!$B:$B,1)*100</f>
        <v>4.9932274967432022</v>
      </c>
    </row>
    <row r="37" spans="3:68" x14ac:dyDescent="0.25">
      <c r="C37" s="5" t="s">
        <v>31</v>
      </c>
      <c r="D37" s="6">
        <f>SUMIFS(EntPop!$K:$K,EntPop!$S:$S,D$5,EntPop!$A:$A,$C37)/1000</f>
        <v>85.492000000000004</v>
      </c>
      <c r="E37" s="6">
        <f>SUMIFS(EntPop!$K:$K,EntPop!$S:$S,E$5,EntPop!$A:$A,$C37)/1000</f>
        <v>79.555000000000007</v>
      </c>
      <c r="F37" s="6">
        <f>SUMIFS(EntPop!$K:$K,EntPop!$S:$S,F$5,EntPop!$A:$A,$C37)/1000</f>
        <v>51.247999999999998</v>
      </c>
      <c r="G37" s="6">
        <f>SUMIFS(EntPop!$K:$K,EntPop!$S:$S,G$5,EntPop!$A:$A,$C37)/1000</f>
        <v>86.343000000000004</v>
      </c>
      <c r="H37" s="6">
        <f>SUMIFS(EntPop!$K:$K,EntPop!$S:$S,H$5,EntPop!$A:$A,$C37)/1000</f>
        <v>104.071</v>
      </c>
      <c r="I37" s="5"/>
      <c r="J37" s="7">
        <f>SUMIFS(EntPorc!$K:$K,EntPorc!$P:$P,V$5,EntPorc!$A:$A,$C37)*100</f>
        <v>7.2067305445671082</v>
      </c>
      <c r="K37" s="7">
        <f>SUMIFS(EntPorc!$K:$K,EntPorc!$P:$P,W$5,EntPorc!$A:$A,$C37)*100</f>
        <v>6.3071966171264648</v>
      </c>
      <c r="L37" s="7">
        <f>SUMIFS(EntPorc!$K:$K,EntPorc!$P:$P,X$5,EntPorc!$A:$A,$C37)*100</f>
        <v>4.3396599590778351</v>
      </c>
      <c r="M37" s="7">
        <f>SUMIFS(EntPorc!$K:$K,EntPorc!$P:$P,Y$5,EntPorc!$A:$A,$C37)*100</f>
        <v>5.9419658035039902</v>
      </c>
      <c r="N37" s="7">
        <f>SUMIFS(EntPorc!$K:$K,EntPorc!$P:$P,Z$5,EntPorc!$A:$A,$C37)*100</f>
        <v>5.9643678367137909</v>
      </c>
      <c r="O37" s="5"/>
      <c r="P37" s="6">
        <f>SUMIFS(RuralPop!$K:$K,RuralPop!$S:$S,P$5,RuralPop!$A:$A,$C37)/1000</f>
        <v>32.158000000000001</v>
      </c>
      <c r="Q37" s="6">
        <f>SUMIFS(RuralPop!$K:$K,RuralPop!$S:$S,Q$5,RuralPop!$A:$A,$C37)/1000</f>
        <v>34.402999999999999</v>
      </c>
      <c r="R37" s="6">
        <f>SUMIFS(RuralPop!$K:$K,RuralPop!$S:$S,R$5,RuralPop!$A:$A,$C37)/1000</f>
        <v>24.117000000000001</v>
      </c>
      <c r="S37" s="6">
        <f>SUMIFS(RuralPop!$K:$K,RuralPop!$S:$S,S$5,RuralPop!$A:$A,$C37)/1000</f>
        <v>49.762999999999998</v>
      </c>
      <c r="T37" s="6">
        <f>SUMIFS(RuralPop!$K:$K,RuralPop!$S:$S,T$5,RuralPop!$A:$A,$C37)/1000</f>
        <v>34.018999999999998</v>
      </c>
      <c r="U37" s="5"/>
      <c r="V37" s="7">
        <f>SUMIFS(RuralPorc!$K:$K,RuralPorc!$P:$P,V$5,RuralPorc!$A:$A,$C37)*100</f>
        <v>19.013664126396179</v>
      </c>
      <c r="W37" s="7">
        <f>SUMIFS(RuralPorc!$K:$K,RuralPorc!$P:$P,W$5,RuralPorc!$A:$A,$C37)*100</f>
        <v>16.942116618156433</v>
      </c>
      <c r="X37" s="7">
        <f>SUMIFS(RuralPorc!$K:$K,RuralPorc!$P:$P,X$5,RuralPorc!$A:$A,$C37)*100</f>
        <v>15.12511819601059</v>
      </c>
      <c r="Y37" s="7">
        <f>SUMIFS(RuralPorc!$K:$K,RuralPorc!$P:$P,Y$5,RuralPorc!$A:$A,$C37)*100</f>
        <v>19.476865231990814</v>
      </c>
      <c r="Z37" s="7">
        <f>SUMIFS(RuralPorc!$K:$K,RuralPorc!$P:$P,Z$5,RuralPorc!$A:$A,$C37)*100</f>
        <v>14.681904017925262</v>
      </c>
      <c r="AA37" s="9"/>
      <c r="AB37" s="6">
        <f>SUMIFS(UrbanPop!$K:$K,UrbanPop!$S:$S,AB$5,UrbanPop!$A:$A,$C37)/1000</f>
        <v>53.334000000000003</v>
      </c>
      <c r="AC37" s="6">
        <f>SUMIFS(UrbanPop!$K:$K,UrbanPop!$S:$S,AC$5,UrbanPop!$A:$A,$C37)/1000</f>
        <v>45.152000000000001</v>
      </c>
      <c r="AD37" s="6">
        <f>SUMIFS(UrbanPop!$K:$K,UrbanPop!$S:$S,AD$5,UrbanPop!$A:$A,$C37)/1000</f>
        <v>27.131</v>
      </c>
      <c r="AE37" s="6">
        <f>SUMIFS(UrbanPop!$K:$K,UrbanPop!$S:$S,AE$5,UrbanPop!$A:$A,$C37)/1000</f>
        <v>36.58</v>
      </c>
      <c r="AF37" s="6">
        <f>SUMIFS(UrbanPop!$K:$K,UrbanPop!$S:$S,AF$5,UrbanPop!$A:$A,$C37)/1000</f>
        <v>70.052000000000007</v>
      </c>
      <c r="AG37" s="5"/>
      <c r="AH37" s="7">
        <f>SUMIFS(UrbanPorc!$K:$K,UrbanPorc!$P:$P,AH$5,UrbanPorc!$A:$A,$C37)*100</f>
        <v>5.243479460477829</v>
      </c>
      <c r="AI37" s="7">
        <f>SUMIFS(UrbanPorc!$K:$K,UrbanPorc!$P:$P,AI$5,UrbanPorc!$A:$A,$C37)*100</f>
        <v>4.2665660381317139</v>
      </c>
      <c r="AJ37" s="7">
        <f>SUMIFS(UrbanPorc!$K:$K,UrbanPorc!$P:$P,AJ$5,UrbanPorc!$A:$A,$C37)*100</f>
        <v>2.6560688391327858</v>
      </c>
      <c r="AK37" s="7">
        <f>SUMIFS(UrbanPorc!$K:$K,UrbanPorc!$P:$P,AK$5,UrbanPorc!$A:$A,$C37)*100</f>
        <v>3.054424375295639</v>
      </c>
      <c r="AL37" s="7">
        <f>SUMIFS(UrbanPorc!$K:$K,UrbanPorc!$P:$P,AL$5,UrbanPorc!$A:$A,$C37)*100</f>
        <v>4.6294804662466049</v>
      </c>
      <c r="AN37" s="6">
        <f>SUMIFS(SexoPop!$L:$L,SexoPop!$T:$T,AN$5,SexoPop!$A:$A,$C37,SexoPop!$B:$B,2)/1000</f>
        <v>41.92</v>
      </c>
      <c r="AO37" s="6">
        <f>SUMIFS(SexoPop!$L:$L,SexoPop!$T:$T,AO$5,SexoPop!$A:$A,$C37,SexoPop!$B:$B,2)/1000</f>
        <v>38.338999999999999</v>
      </c>
      <c r="AP37" s="6">
        <f>SUMIFS(SexoPop!$L:$L,SexoPop!$T:$T,AP$5,SexoPop!$A:$A,$C37,SexoPop!$B:$B,2)/1000</f>
        <v>22.38</v>
      </c>
      <c r="AQ37" s="6">
        <f>SUMIFS(SexoPop!$L:$L,SexoPop!$T:$T,AQ$5,SexoPop!$A:$A,$C37,SexoPop!$B:$B,2)/1000</f>
        <v>41.426000000000002</v>
      </c>
      <c r="AR37" s="6">
        <f>SUMIFS(SexoPop!$L:$L,SexoPop!$T:$T,AR$5,SexoPop!$A:$A,$C37,SexoPop!$B:$B,2)/1000</f>
        <v>53.871000000000002</v>
      </c>
      <c r="AS37" s="5"/>
      <c r="AT37" s="7">
        <f>SUMIFS(SexoPorc!$L:$L,SexoPorc!$Q:$Q,AT$5,SexoPorc!$A:$A,$C37,SexoPorc!$B:$B,2)*100</f>
        <v>7.0606984198093414</v>
      </c>
      <c r="AU37" s="7">
        <f>SUMIFS(SexoPorc!$L:$L,SexoPorc!$Q:$Q,AU$5,SexoPorc!$A:$A,$C37,SexoPorc!$B:$B,2)*100</f>
        <v>6.0899343341588974</v>
      </c>
      <c r="AV37" s="7">
        <f>SUMIFS(SexoPorc!$L:$L,SexoPorc!$Q:$Q,AV$5,SexoPorc!$A:$A,$C37,SexoPorc!$B:$B,2)*100</f>
        <v>3.6474756896495819</v>
      </c>
      <c r="AW37" s="7">
        <f>SUMIFS(SexoPorc!$L:$L,SexoPorc!$Q:$Q,AW$5,SexoPorc!$A:$A,$C37,SexoPorc!$B:$B,2)*100</f>
        <v>5.6638546288013458</v>
      </c>
      <c r="AX37" s="7">
        <f>SUMIFS(SexoPorc!$L:$L,SexoPorc!$Q:$Q,AX$5,SexoPorc!$A:$A,$C37,SexoPorc!$B:$B,2)*100</f>
        <v>6.0287319123744965</v>
      </c>
      <c r="AY37" s="9"/>
      <c r="AZ37" s="6">
        <f>SUMIFS(SexoPop!$L:$L,SexoPop!$T:$T,AZ$5,SexoPop!$A:$A,$C37,SexoPop!$B:$B,1)/1000</f>
        <v>43.572000000000003</v>
      </c>
      <c r="BA37" s="6">
        <f>SUMIFS(SexoPop!$L:$L,SexoPop!$T:$T,BA$5,SexoPop!$A:$A,$C37,SexoPop!$B:$B,1)/1000</f>
        <v>41.216000000000001</v>
      </c>
      <c r="BB37" s="6">
        <f>SUMIFS(SexoPop!$L:$L,SexoPop!$T:$T,BB$5,SexoPop!$A:$A,$C37,SexoPop!$B:$B,1)/1000</f>
        <v>28.867999999999999</v>
      </c>
      <c r="BC37" s="6">
        <f>SUMIFS(SexoPop!$L:$L,SexoPop!$T:$T,BC$5,SexoPop!$A:$A,$C37,SexoPop!$B:$B,1)/1000</f>
        <v>44.917000000000002</v>
      </c>
      <c r="BD37" s="6">
        <f>SUMIFS(SexoPop!$L:$L,SexoPop!$T:$T,BD$5,SexoPop!$A:$A,$C37,SexoPop!$B:$B,1)/1000</f>
        <v>50.2</v>
      </c>
      <c r="BE37" s="5"/>
      <c r="BF37" s="7">
        <f>SUMIFS(SexoPorc!$L:$L,SexoPorc!$Q:$Q,BF$5,SexoPorc!$A:$A,$C37,SexoPorc!$B:$B,1)*100</f>
        <v>7.3530428111553192</v>
      </c>
      <c r="BG37" s="7">
        <f>SUMIFS(SexoPorc!$L:$L,SexoPorc!$Q:$Q,BG$5,SexoPorc!$A:$A,$C37,SexoPorc!$B:$B,1)*100</f>
        <v>6.5236866474151611</v>
      </c>
      <c r="BH37" s="7">
        <f>SUMIFS(SexoPorc!$L:$L,SexoPorc!$Q:$Q,BH$5,SexoPorc!$A:$A,$C37,SexoPorc!$B:$B,1)*100</f>
        <v>5.0882440060377121</v>
      </c>
      <c r="BI37" s="7">
        <f>SUMIFS(SexoPorc!$L:$L,SexoPorc!$Q:$Q,BI$5,SexoPorc!$A:$A,$C37,SexoPorc!$B:$B,1)*100</f>
        <v>6.2238201498985291</v>
      </c>
      <c r="BJ37" s="7">
        <f>SUMIFS(SexoPorc!$L:$L,SexoPorc!$Q:$Q,BJ$5,SexoPorc!$A:$A,$C37,SexoPorc!$B:$B,1)*100</f>
        <v>5.8968082070350647</v>
      </c>
    </row>
    <row r="38" spans="3:68" x14ac:dyDescent="0.25">
      <c r="C38" s="5" t="s">
        <v>32</v>
      </c>
      <c r="D38" s="6">
        <f>SUMIFS(EntPop!$K:$K,EntPop!$S:$S,D$5,EntPop!$A:$A,$C38)/1000</f>
        <v>24.597000000000001</v>
      </c>
      <c r="E38" s="6">
        <f>SUMIFS(EntPop!$K:$K,EntPop!$S:$S,E$5,EntPop!$A:$A,$C38)/1000</f>
        <v>20.254999999999999</v>
      </c>
      <c r="F38" s="6">
        <f>SUMIFS(EntPop!$K:$K,EntPop!$S:$S,F$5,EntPop!$A:$A,$C38)/1000</f>
        <v>13.817</v>
      </c>
      <c r="G38" s="6">
        <f>SUMIFS(EntPop!$K:$K,EntPop!$S:$S,G$5,EntPop!$A:$A,$C38)/1000</f>
        <v>22.303999999999998</v>
      </c>
      <c r="H38" s="6">
        <f>SUMIFS(EntPop!$K:$K,EntPop!$S:$S,H$5,EntPop!$A:$A,$C38)/1000</f>
        <v>24.565999999999999</v>
      </c>
      <c r="I38" s="5"/>
      <c r="J38" s="7">
        <f>SUMIFS(EntPorc!$K:$K,EntPorc!$P:$P,V$5,EntPorc!$A:$A,$C38)*100</f>
        <v>3.097258135676384</v>
      </c>
      <c r="K38" s="7">
        <f>SUMIFS(EntPorc!$K:$K,EntPorc!$P:$P,W$5,EntPorc!$A:$A,$C38)*100</f>
        <v>2.4696853011846542</v>
      </c>
      <c r="L38" s="7">
        <f>SUMIFS(EntPorc!$K:$K,EntPorc!$P:$P,X$5,EntPorc!$A:$A,$C38)*100</f>
        <v>1.5637926757335663</v>
      </c>
      <c r="M38" s="7">
        <f>SUMIFS(EntPorc!$K:$K,EntPorc!$P:$P,Y$5,EntPorc!$A:$A,$C38)*100</f>
        <v>2.4361578747630119</v>
      </c>
      <c r="N38" s="7">
        <f>SUMIFS(EntPorc!$K:$K,EntPorc!$P:$P,Z$5,EntPorc!$A:$A,$C38)*100</f>
        <v>2.3254383355379105</v>
      </c>
      <c r="O38" s="5"/>
      <c r="P38" s="6">
        <f>SUMIFS(RuralPop!$K:$K,RuralPop!$S:$S,P$5,RuralPop!$A:$A,$C38)/1000</f>
        <v>7.6689999999999996</v>
      </c>
      <c r="Q38" s="6">
        <f>SUMIFS(RuralPop!$K:$K,RuralPop!$S:$S,Q$5,RuralPop!$A:$A,$C38)/1000</f>
        <v>10.917999999999999</v>
      </c>
      <c r="R38" s="6">
        <f>SUMIFS(RuralPop!$K:$K,RuralPop!$S:$S,R$5,RuralPop!$A:$A,$C38)/1000</f>
        <v>9.0030000000000001</v>
      </c>
      <c r="S38" s="6">
        <f>SUMIFS(RuralPop!$K:$K,RuralPop!$S:$S,S$5,RuralPop!$A:$A,$C38)/1000</f>
        <v>11.804</v>
      </c>
      <c r="T38" s="6">
        <f>SUMIFS(RuralPop!$K:$K,RuralPop!$S:$S,T$5,RuralPop!$A:$A,$C38)/1000</f>
        <v>13.278</v>
      </c>
      <c r="U38" s="5"/>
      <c r="V38" s="7">
        <f>SUMIFS(RuralPorc!$K:$K,RuralPorc!$P:$P,V$5,RuralPorc!$A:$A,$C38)*100</f>
        <v>3.0485890805721283</v>
      </c>
      <c r="W38" s="7">
        <f>SUMIFS(RuralPorc!$K:$K,RuralPorc!$P:$P,W$5,RuralPorc!$A:$A,$C38)*100</f>
        <v>3.7071619182825089</v>
      </c>
      <c r="X38" s="7">
        <f>SUMIFS(RuralPorc!$K:$K,RuralPorc!$P:$P,X$5,RuralPorc!$A:$A,$C38)*100</f>
        <v>2.9771726578474045</v>
      </c>
      <c r="Y38" s="7">
        <f>SUMIFS(RuralPorc!$K:$K,RuralPorc!$P:$P,Y$5,RuralPorc!$A:$A,$C38)*100</f>
        <v>3.7083696573972702</v>
      </c>
      <c r="Z38" s="7">
        <f>SUMIFS(RuralPorc!$K:$K,RuralPorc!$P:$P,Z$5,RuralPorc!$A:$A,$C38)*100</f>
        <v>3.847770020365715</v>
      </c>
      <c r="AA38" s="9"/>
      <c r="AB38" s="6">
        <f>SUMIFS(UrbanPop!$K:$K,UrbanPop!$S:$S,AB$5,UrbanPop!$A:$A,$C38)/1000</f>
        <v>16.928000000000001</v>
      </c>
      <c r="AC38" s="6">
        <f>SUMIFS(UrbanPop!$K:$K,UrbanPop!$S:$S,AC$5,UrbanPop!$A:$A,$C38)/1000</f>
        <v>9.3369999999999997</v>
      </c>
      <c r="AD38" s="6">
        <f>SUMIFS(UrbanPop!$K:$K,UrbanPop!$S:$S,AD$5,UrbanPop!$A:$A,$C38)/1000</f>
        <v>4.8140000000000001</v>
      </c>
      <c r="AE38" s="6">
        <f>SUMIFS(UrbanPop!$K:$K,UrbanPop!$S:$S,AE$5,UrbanPop!$A:$A,$C38)/1000</f>
        <v>10.5</v>
      </c>
      <c r="AF38" s="6">
        <f>SUMIFS(UrbanPop!$K:$K,UrbanPop!$S:$S,AF$5,UrbanPop!$A:$A,$C38)/1000</f>
        <v>11.288</v>
      </c>
      <c r="AG38" s="5"/>
      <c r="AH38" s="7">
        <f>SUMIFS(UrbanPorc!$K:$K,UrbanPorc!$P:$P,AH$5,UrbanPorc!$A:$A,$C38)*100</f>
        <v>3.1198224052786827</v>
      </c>
      <c r="AI38" s="7">
        <f>SUMIFS(UrbanPorc!$K:$K,UrbanPorc!$P:$P,AI$5,UrbanPorc!$A:$A,$C38)*100</f>
        <v>1.7763311043381691</v>
      </c>
      <c r="AJ38" s="7">
        <f>SUMIFS(UrbanPorc!$K:$K,UrbanPorc!$P:$P,AJ$5,UrbanPorc!$A:$A,$C38)*100</f>
        <v>0.8283490315079689</v>
      </c>
      <c r="AK38" s="7">
        <f>SUMIFS(UrbanPorc!$K:$K,UrbanPorc!$P:$P,AK$5,UrbanPorc!$A:$A,$C38)*100</f>
        <v>1.7581077292561531</v>
      </c>
      <c r="AL38" s="7">
        <f>SUMIFS(UrbanPorc!$K:$K,UrbanPorc!$P:$P,AL$5,UrbanPorc!$A:$A,$C38)*100</f>
        <v>1.5869088470935822</v>
      </c>
      <c r="AN38" s="6">
        <f>SUMIFS(SexoPop!$L:$L,SexoPop!$T:$T,AN$5,SexoPop!$A:$A,$C38,SexoPop!$B:$B,2)/1000</f>
        <v>13.206</v>
      </c>
      <c r="AO38" s="6">
        <f>SUMIFS(SexoPop!$L:$L,SexoPop!$T:$T,AO$5,SexoPop!$A:$A,$C38,SexoPop!$B:$B,2)/1000</f>
        <v>10.025</v>
      </c>
      <c r="AP38" s="6">
        <f>SUMIFS(SexoPop!$L:$L,SexoPop!$T:$T,AP$5,SexoPop!$A:$A,$C38,SexoPop!$B:$B,2)/1000</f>
        <v>5.6680000000000001</v>
      </c>
      <c r="AQ38" s="6">
        <f>SUMIFS(SexoPop!$L:$L,SexoPop!$T:$T,AQ$5,SexoPop!$A:$A,$C38,SexoPop!$B:$B,2)/1000</f>
        <v>12.54</v>
      </c>
      <c r="AR38" s="6">
        <f>SUMIFS(SexoPop!$L:$L,SexoPop!$T:$T,AR$5,SexoPop!$A:$A,$C38,SexoPop!$B:$B,2)/1000</f>
        <v>12.598000000000001</v>
      </c>
      <c r="AS38" s="5"/>
      <c r="AT38" s="7">
        <f>SUMIFS(SexoPorc!$L:$L,SexoPorc!$Q:$Q,AT$5,SexoPorc!$A:$A,$C38,SexoPorc!$B:$B,2)*100</f>
        <v>3.2574832439422607</v>
      </c>
      <c r="AU38" s="7">
        <f>SUMIFS(SexoPorc!$L:$L,SexoPorc!$Q:$Q,AU$5,SexoPorc!$A:$A,$C38,SexoPorc!$B:$B,2)*100</f>
        <v>2.3748157545924187</v>
      </c>
      <c r="AV38" s="7">
        <f>SUMIFS(SexoPorc!$L:$L,SexoPorc!$Q:$Q,AV$5,SexoPorc!$A:$A,$C38,SexoPorc!$B:$B,2)*100</f>
        <v>1.2552013620734215</v>
      </c>
      <c r="AW38" s="7">
        <f>SUMIFS(SexoPorc!$L:$L,SexoPorc!$Q:$Q,AW$5,SexoPorc!$A:$A,$C38,SexoPorc!$B:$B,2)*100</f>
        <v>2.6342157274484634</v>
      </c>
      <c r="AX38" s="7">
        <f>SUMIFS(SexoPorc!$L:$L,SexoPorc!$Q:$Q,AX$5,SexoPorc!$A:$A,$C38,SexoPorc!$B:$B,2)*100</f>
        <v>2.3289090022444725</v>
      </c>
      <c r="AY38" s="9"/>
      <c r="AZ38" s="6">
        <f>SUMIFS(SexoPop!$L:$L,SexoPop!$T:$T,AZ$5,SexoPop!$A:$A,$C38,SexoPop!$B:$B,1)/1000</f>
        <v>11.391</v>
      </c>
      <c r="BA38" s="6">
        <f>SUMIFS(SexoPop!$L:$L,SexoPop!$T:$T,BA$5,SexoPop!$A:$A,$C38,SexoPop!$B:$B,1)/1000</f>
        <v>10.23</v>
      </c>
      <c r="BB38" s="6">
        <f>SUMIFS(SexoPop!$L:$L,SexoPop!$T:$T,BB$5,SexoPop!$A:$A,$C38,SexoPop!$B:$B,1)/1000</f>
        <v>8.1489999999999991</v>
      </c>
      <c r="BC38" s="6">
        <f>SUMIFS(SexoPop!$L:$L,SexoPop!$T:$T,BC$5,SexoPop!$A:$A,$C38,SexoPop!$B:$B,1)/1000</f>
        <v>9.7639999999999993</v>
      </c>
      <c r="BD38" s="6">
        <f>SUMIFS(SexoPop!$L:$L,SexoPop!$T:$T,BD$5,SexoPop!$A:$A,$C38,SexoPop!$B:$B,1)/1000</f>
        <v>11.968</v>
      </c>
      <c r="BE38" s="5"/>
      <c r="BF38" s="7">
        <f>SUMIFS(SexoPorc!$L:$L,SexoPorc!$Q:$Q,BF$5,SexoPorc!$A:$A,$C38,SexoPorc!$B:$B,1)*100</f>
        <v>2.9301682487130165</v>
      </c>
      <c r="BG38" s="7">
        <f>SUMIFS(SexoPorc!$L:$L,SexoPorc!$Q:$Q,BG$5,SexoPorc!$A:$A,$C38,SexoPorc!$B:$B,1)*100</f>
        <v>2.5703065097332001</v>
      </c>
      <c r="BH38" s="7">
        <f>SUMIFS(SexoPorc!$L:$L,SexoPorc!$Q:$Q,BH$5,SexoPorc!$A:$A,$C38,SexoPorc!$B:$B,1)*100</f>
        <v>1.8863599747419357</v>
      </c>
      <c r="BI38" s="7">
        <f>SUMIFS(SexoPorc!$L:$L,SexoPorc!$Q:$Q,BI$5,SexoPorc!$A:$A,$C38,SexoPorc!$B:$B,1)*100</f>
        <v>2.2216306999325752</v>
      </c>
      <c r="BJ38" s="7">
        <f>SUMIFS(SexoPorc!$L:$L,SexoPorc!$Q:$Q,BJ$5,SexoPorc!$A:$A,$C38,SexoPorc!$B:$B,1)*100</f>
        <v>2.3217961192131042</v>
      </c>
    </row>
    <row r="40" spans="3:68" x14ac:dyDescent="0.25">
      <c r="D40" s="9"/>
      <c r="E40" s="9"/>
      <c r="F40" s="9"/>
      <c r="G40" s="9"/>
      <c r="H40" s="9"/>
    </row>
    <row r="41" spans="3:68" x14ac:dyDescent="0.25">
      <c r="D41" s="9"/>
      <c r="E41" s="9"/>
      <c r="F41" s="9"/>
      <c r="G41" s="9"/>
      <c r="H41" s="9"/>
      <c r="P41" s="9"/>
      <c r="Q41" s="9"/>
      <c r="R41" s="9"/>
      <c r="S41" s="9"/>
      <c r="T41" s="9"/>
      <c r="V41" s="9"/>
      <c r="W41" s="9"/>
      <c r="X41" s="9"/>
      <c r="Y41" s="9"/>
      <c r="Z41" s="9"/>
      <c r="AB41" s="9"/>
      <c r="AC41" s="9"/>
      <c r="AD41" s="9"/>
      <c r="AE41" s="9"/>
      <c r="AF41" s="9"/>
      <c r="AN41" s="9"/>
      <c r="AO41" s="9"/>
      <c r="AP41" s="9"/>
      <c r="AQ41" s="9"/>
      <c r="AR41" s="9"/>
      <c r="AZ41" s="9"/>
      <c r="BA41" s="9"/>
      <c r="BB41" s="9"/>
      <c r="BC41" s="9"/>
      <c r="BD41" s="9"/>
      <c r="BL41" s="9"/>
      <c r="BM41" s="9"/>
      <c r="BN41" s="9"/>
      <c r="BO41" s="9"/>
      <c r="BP41" s="9"/>
    </row>
    <row r="44" spans="3:68" x14ac:dyDescent="0.25">
      <c r="AY44" s="5"/>
      <c r="AZ44" s="9"/>
      <c r="BA44" s="9"/>
      <c r="BB44" s="9"/>
      <c r="BC44" s="9"/>
      <c r="BD44" s="9"/>
      <c r="BK44" s="5"/>
      <c r="BL44" s="9"/>
      <c r="BM44" s="9"/>
      <c r="BN44" s="9"/>
      <c r="BO44" s="9"/>
      <c r="BP44" s="9"/>
    </row>
    <row r="45" spans="3:68" x14ac:dyDescent="0.25">
      <c r="AA45" s="5"/>
      <c r="AB45" s="9"/>
      <c r="AC45" s="9"/>
      <c r="AD45" s="9"/>
      <c r="AE45" s="9"/>
      <c r="AF45" s="9"/>
      <c r="AG45" s="5"/>
      <c r="AH45" s="9"/>
      <c r="AI45" s="9"/>
      <c r="AJ45" s="9"/>
      <c r="AK45" s="9"/>
      <c r="AL45" s="9"/>
      <c r="AN45" s="5"/>
      <c r="AO45" s="9"/>
      <c r="AP45" s="9"/>
      <c r="AQ45" s="9"/>
      <c r="AR45" s="9"/>
      <c r="AS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3:68" x14ac:dyDescent="0.25">
      <c r="AA46" s="5"/>
      <c r="AB46" s="9"/>
      <c r="AC46" s="9"/>
      <c r="AD46" s="9"/>
      <c r="AE46" s="9"/>
      <c r="AF46" s="9"/>
      <c r="AG46" s="5"/>
      <c r="AH46" s="9"/>
      <c r="AI46" s="9"/>
      <c r="AJ46" s="9"/>
      <c r="AK46" s="9"/>
      <c r="AL46" s="9"/>
      <c r="AN46" s="5"/>
      <c r="AO46" s="9"/>
      <c r="AP46" s="9"/>
      <c r="AQ46" s="9"/>
      <c r="AR46" s="9"/>
      <c r="AS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3:68" x14ac:dyDescent="0.25">
      <c r="AA47" s="5"/>
      <c r="AB47" s="9"/>
      <c r="AC47" s="9"/>
      <c r="AD47" s="9"/>
      <c r="AE47" s="9"/>
      <c r="AF47" s="9"/>
      <c r="AG47" s="5"/>
      <c r="AH47" s="9"/>
      <c r="AI47" s="9"/>
      <c r="AJ47" s="9"/>
      <c r="AK47" s="9"/>
      <c r="AL47" s="9"/>
      <c r="AN47" s="5"/>
      <c r="AO47" s="9"/>
      <c r="AP47" s="9"/>
      <c r="AQ47" s="9"/>
      <c r="AR47" s="9"/>
      <c r="AS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3:68" x14ac:dyDescent="0.25">
      <c r="AA48" s="5"/>
      <c r="AB48" s="9"/>
      <c r="AC48" s="9"/>
      <c r="AD48" s="9"/>
      <c r="AE48" s="9"/>
      <c r="AF48" s="9"/>
      <c r="AG48" s="5"/>
      <c r="AH48" s="9"/>
      <c r="AI48" s="9"/>
      <c r="AJ48" s="9"/>
      <c r="AK48" s="9"/>
      <c r="AL48" s="9"/>
      <c r="AN48" s="5"/>
      <c r="AO48" s="9"/>
      <c r="AP48" s="9"/>
      <c r="AQ48" s="9"/>
      <c r="AR48" s="9"/>
      <c r="AS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7:68" x14ac:dyDescent="0.25">
      <c r="AA49" s="5"/>
      <c r="AB49" s="9"/>
      <c r="AC49" s="9"/>
      <c r="AD49" s="9"/>
      <c r="AE49" s="9"/>
      <c r="AF49" s="9"/>
      <c r="AG49" s="5"/>
      <c r="AH49" s="9"/>
      <c r="AI49" s="9"/>
      <c r="AJ49" s="9"/>
      <c r="AK49" s="9"/>
      <c r="AL49" s="9"/>
      <c r="AN49" s="5"/>
      <c r="AO49" s="9"/>
      <c r="AP49" s="9"/>
      <c r="AQ49" s="9"/>
      <c r="AR49" s="9"/>
      <c r="AS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7:68" x14ac:dyDescent="0.25">
      <c r="AA50" s="5"/>
      <c r="AB50" s="9"/>
      <c r="AC50" s="9"/>
      <c r="AD50" s="9"/>
      <c r="AE50" s="9"/>
      <c r="AF50" s="9"/>
      <c r="AG50" s="5"/>
      <c r="AH50" s="9"/>
      <c r="AI50" s="9"/>
      <c r="AJ50" s="9"/>
      <c r="AK50" s="9"/>
      <c r="AL50" s="9"/>
      <c r="AN50" s="5"/>
      <c r="AO50" s="9"/>
      <c r="AP50" s="9"/>
      <c r="AQ50" s="9"/>
      <c r="AR50" s="9"/>
      <c r="AS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H50" s="9"/>
      <c r="BI50" s="9"/>
      <c r="BJ50" s="9"/>
      <c r="BK50" s="9"/>
      <c r="BL50" s="9"/>
      <c r="BM50" s="9"/>
      <c r="BN50" s="9"/>
      <c r="BO50" s="9"/>
      <c r="BP50" s="9"/>
    </row>
    <row r="51" spans="27:68" x14ac:dyDescent="0.25">
      <c r="AA51" s="5"/>
      <c r="AB51" s="9"/>
      <c r="AC51" s="9"/>
      <c r="AD51" s="9"/>
      <c r="AE51" s="9"/>
      <c r="AF51" s="9"/>
      <c r="AG51" s="5"/>
      <c r="AH51" s="9"/>
      <c r="AI51" s="9"/>
      <c r="AJ51" s="9"/>
      <c r="AK51" s="9"/>
      <c r="AL51" s="9"/>
      <c r="AN51" s="5"/>
      <c r="AO51" s="9"/>
      <c r="AP51" s="9"/>
      <c r="AQ51" s="9"/>
      <c r="AR51" s="9"/>
      <c r="AS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H51" s="9"/>
      <c r="BI51" s="9"/>
      <c r="BJ51" s="9"/>
      <c r="BK51" s="9"/>
      <c r="BL51" s="9"/>
      <c r="BM51" s="9"/>
      <c r="BN51" s="9"/>
      <c r="BO51" s="9"/>
      <c r="BP51" s="9"/>
    </row>
    <row r="52" spans="27:68" x14ac:dyDescent="0.25">
      <c r="AA52" s="5"/>
      <c r="AB52" s="9"/>
      <c r="AC52" s="9"/>
      <c r="AD52" s="9"/>
      <c r="AE52" s="9"/>
      <c r="AF52" s="9"/>
      <c r="AG52" s="5"/>
      <c r="AH52" s="9"/>
      <c r="AI52" s="9"/>
      <c r="AJ52" s="9"/>
      <c r="AK52" s="9"/>
      <c r="AL52" s="9"/>
      <c r="AN52" s="5"/>
      <c r="AO52" s="9"/>
      <c r="AP52" s="9"/>
      <c r="AQ52" s="9"/>
      <c r="AR52" s="9"/>
      <c r="AS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H52" s="9"/>
      <c r="BI52" s="9"/>
      <c r="BJ52" s="9"/>
      <c r="BK52" s="9"/>
      <c r="BL52" s="9"/>
      <c r="BM52" s="9"/>
      <c r="BN52" s="9"/>
      <c r="BO52" s="9"/>
      <c r="BP52" s="9"/>
    </row>
    <row r="53" spans="27:68" x14ac:dyDescent="0.25">
      <c r="AA53" s="5"/>
      <c r="AB53" s="9"/>
      <c r="AC53" s="9"/>
      <c r="AD53" s="9"/>
      <c r="AE53" s="9"/>
      <c r="AF53" s="9"/>
      <c r="AG53" s="5"/>
      <c r="AH53" s="9"/>
      <c r="AI53" s="9"/>
      <c r="AJ53" s="9"/>
      <c r="AK53" s="9"/>
      <c r="AL53" s="9"/>
      <c r="AN53" s="5"/>
      <c r="AO53" s="9"/>
      <c r="AP53" s="9"/>
      <c r="AQ53" s="9"/>
      <c r="AR53" s="9"/>
      <c r="AS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H53" s="9"/>
      <c r="BI53" s="9"/>
      <c r="BJ53" s="9"/>
      <c r="BK53" s="9"/>
      <c r="BL53" s="9"/>
      <c r="BM53" s="9"/>
      <c r="BN53" s="9"/>
      <c r="BO53" s="9"/>
      <c r="BP53" s="9"/>
    </row>
    <row r="54" spans="27:68" x14ac:dyDescent="0.25">
      <c r="AA54" s="5"/>
      <c r="AB54" s="9"/>
      <c r="AC54" s="9"/>
      <c r="AD54" s="9"/>
      <c r="AE54" s="9"/>
      <c r="AF54" s="9"/>
      <c r="AG54" s="5"/>
      <c r="AH54" s="9"/>
      <c r="AI54" s="9"/>
      <c r="AJ54" s="9"/>
      <c r="AK54" s="9"/>
      <c r="AL54" s="9"/>
      <c r="AN54" s="5"/>
      <c r="AO54" s="9"/>
      <c r="AP54" s="9"/>
      <c r="AQ54" s="9"/>
      <c r="AR54" s="9"/>
      <c r="AS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H54" s="9"/>
      <c r="BI54" s="9"/>
      <c r="BJ54" s="9"/>
      <c r="BK54" s="9"/>
      <c r="BL54" s="9"/>
      <c r="BM54" s="9"/>
      <c r="BN54" s="9"/>
      <c r="BO54" s="9"/>
      <c r="BP54" s="9"/>
    </row>
    <row r="55" spans="27:68" x14ac:dyDescent="0.25">
      <c r="AA55" s="5"/>
      <c r="AB55" s="9"/>
      <c r="AC55" s="9"/>
      <c r="AD55" s="9"/>
      <c r="AE55" s="9"/>
      <c r="AF55" s="9"/>
      <c r="AG55" s="5"/>
      <c r="AH55" s="9"/>
      <c r="AI55" s="9"/>
      <c r="AJ55" s="9"/>
      <c r="AK55" s="9"/>
      <c r="AL55" s="9"/>
      <c r="AN55" s="5"/>
      <c r="AO55" s="9"/>
      <c r="AP55" s="9"/>
      <c r="AQ55" s="9"/>
      <c r="AR55" s="9"/>
      <c r="AS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H55" s="9"/>
      <c r="BI55" s="9"/>
      <c r="BJ55" s="9"/>
      <c r="BK55" s="9"/>
      <c r="BL55" s="9"/>
      <c r="BM55" s="9"/>
      <c r="BN55" s="9"/>
      <c r="BO55" s="9"/>
      <c r="BP55" s="9"/>
    </row>
    <row r="56" spans="27:68" x14ac:dyDescent="0.25">
      <c r="AA56" s="5"/>
      <c r="AB56" s="9"/>
      <c r="AC56" s="9"/>
      <c r="AD56" s="9"/>
      <c r="AE56" s="9"/>
      <c r="AF56" s="9"/>
      <c r="AG56" s="5"/>
      <c r="AH56" s="9"/>
      <c r="AI56" s="9"/>
      <c r="AJ56" s="9"/>
      <c r="AK56" s="9"/>
      <c r="AL56" s="9"/>
      <c r="AN56" s="5"/>
      <c r="AO56" s="9"/>
      <c r="AP56" s="9"/>
      <c r="AQ56" s="9"/>
      <c r="AR56" s="9"/>
      <c r="AS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H56" s="9"/>
      <c r="BI56" s="9"/>
      <c r="BJ56" s="9"/>
      <c r="BK56" s="9"/>
      <c r="BL56" s="9"/>
      <c r="BM56" s="9"/>
      <c r="BN56" s="9"/>
      <c r="BO56" s="9"/>
      <c r="BP56" s="9"/>
    </row>
    <row r="57" spans="27:68" x14ac:dyDescent="0.25">
      <c r="AA57" s="5"/>
      <c r="AB57" s="9"/>
      <c r="AC57" s="9"/>
      <c r="AD57" s="9"/>
      <c r="AE57" s="9"/>
      <c r="AF57" s="9"/>
      <c r="AG57" s="5"/>
      <c r="AH57" s="9"/>
      <c r="AI57" s="9"/>
      <c r="AJ57" s="9"/>
      <c r="AK57" s="9"/>
      <c r="AL57" s="9"/>
      <c r="AN57" s="5"/>
      <c r="AO57" s="9"/>
      <c r="AP57" s="9"/>
      <c r="AQ57" s="9"/>
      <c r="AR57" s="9"/>
      <c r="AS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H57" s="9"/>
      <c r="BI57" s="9"/>
      <c r="BJ57" s="9"/>
      <c r="BK57" s="9"/>
      <c r="BL57" s="9"/>
      <c r="BM57" s="9"/>
      <c r="BN57" s="9"/>
      <c r="BO57" s="9"/>
      <c r="BP57" s="9"/>
    </row>
    <row r="58" spans="27:68" x14ac:dyDescent="0.25">
      <c r="AA58" s="5"/>
      <c r="AB58" s="9"/>
      <c r="AC58" s="9"/>
      <c r="AD58" s="9"/>
      <c r="AE58" s="9"/>
      <c r="AF58" s="9"/>
      <c r="AG58" s="5"/>
      <c r="AH58" s="9"/>
      <c r="AI58" s="9"/>
      <c r="AJ58" s="9"/>
      <c r="AK58" s="9"/>
      <c r="AL58" s="9"/>
      <c r="AN58" s="5"/>
      <c r="AO58" s="9"/>
      <c r="AP58" s="9"/>
      <c r="AQ58" s="9"/>
      <c r="AR58" s="9"/>
      <c r="AS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H58" s="9"/>
      <c r="BI58" s="9"/>
      <c r="BJ58" s="9"/>
      <c r="BK58" s="9"/>
      <c r="BL58" s="9"/>
      <c r="BM58" s="9"/>
      <c r="BN58" s="9"/>
      <c r="BO58" s="9"/>
      <c r="BP58" s="9"/>
    </row>
    <row r="59" spans="27:68" x14ac:dyDescent="0.25">
      <c r="AA59" s="5"/>
      <c r="AB59" s="9"/>
      <c r="AC59" s="9"/>
      <c r="AD59" s="9"/>
      <c r="AE59" s="9"/>
      <c r="AF59" s="9"/>
      <c r="AG59" s="5"/>
      <c r="AH59" s="9"/>
      <c r="AI59" s="9"/>
      <c r="AJ59" s="9"/>
      <c r="AK59" s="9"/>
      <c r="AL59" s="9"/>
      <c r="AN59" s="5"/>
      <c r="AO59" s="9"/>
      <c r="AP59" s="9"/>
      <c r="AQ59" s="9"/>
      <c r="AR59" s="9"/>
      <c r="AS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H59" s="9"/>
      <c r="BI59" s="9"/>
      <c r="BJ59" s="9"/>
      <c r="BK59" s="9"/>
      <c r="BL59" s="9"/>
      <c r="BM59" s="9"/>
      <c r="BN59" s="9"/>
      <c r="BO59" s="9"/>
      <c r="BP59" s="9"/>
    </row>
    <row r="60" spans="27:68" x14ac:dyDescent="0.25">
      <c r="AA60" s="5"/>
      <c r="AB60" s="9"/>
      <c r="AC60" s="9"/>
      <c r="AD60" s="9"/>
      <c r="AE60" s="9"/>
      <c r="AF60" s="9"/>
      <c r="AG60" s="5"/>
      <c r="AH60" s="9"/>
      <c r="AI60" s="9"/>
      <c r="AJ60" s="9"/>
      <c r="AK60" s="9"/>
      <c r="AL60" s="9"/>
      <c r="AN60" s="5"/>
      <c r="AO60" s="9"/>
      <c r="AP60" s="9"/>
      <c r="AQ60" s="9"/>
      <c r="AR60" s="9"/>
      <c r="AS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H60" s="9"/>
      <c r="BI60" s="9"/>
      <c r="BJ60" s="9"/>
      <c r="BK60" s="9"/>
      <c r="BL60" s="9"/>
      <c r="BM60" s="9"/>
      <c r="BN60" s="9"/>
      <c r="BO60" s="9"/>
      <c r="BP60" s="9"/>
    </row>
    <row r="61" spans="27:68" x14ac:dyDescent="0.25">
      <c r="AA61" s="5"/>
      <c r="AB61" s="9"/>
      <c r="AC61" s="9"/>
      <c r="AD61" s="9"/>
      <c r="AE61" s="9"/>
      <c r="AF61" s="9"/>
      <c r="AG61" s="5"/>
      <c r="AH61" s="9"/>
      <c r="AI61" s="9"/>
      <c r="AJ61" s="9"/>
      <c r="AK61" s="9"/>
      <c r="AL61" s="9"/>
      <c r="AN61" s="5"/>
      <c r="AO61" s="9"/>
      <c r="AP61" s="9"/>
      <c r="AQ61" s="9"/>
      <c r="AR61" s="9"/>
      <c r="AS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H61" s="9"/>
      <c r="BI61" s="9"/>
      <c r="BJ61" s="9"/>
      <c r="BK61" s="9"/>
      <c r="BL61" s="9"/>
      <c r="BM61" s="9"/>
      <c r="BN61" s="9"/>
      <c r="BO61" s="9"/>
      <c r="BP61" s="9"/>
    </row>
    <row r="62" spans="27:68" x14ac:dyDescent="0.25">
      <c r="AA62" s="5"/>
      <c r="AB62" s="9"/>
      <c r="AC62" s="9"/>
      <c r="AD62" s="9"/>
      <c r="AE62" s="9"/>
      <c r="AF62" s="9"/>
      <c r="AG62" s="5"/>
      <c r="AH62" s="9"/>
      <c r="AI62" s="9"/>
      <c r="AJ62" s="9"/>
      <c r="AK62" s="9"/>
      <c r="AL62" s="9"/>
      <c r="AN62" s="5"/>
      <c r="AO62" s="9"/>
      <c r="AP62" s="9"/>
      <c r="AQ62" s="9"/>
      <c r="AR62" s="9"/>
      <c r="AS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H62" s="9"/>
      <c r="BI62" s="9"/>
      <c r="BJ62" s="9"/>
      <c r="BK62" s="9"/>
      <c r="BL62" s="9"/>
      <c r="BM62" s="9"/>
      <c r="BN62" s="9"/>
      <c r="BO62" s="9"/>
      <c r="BP62" s="9"/>
    </row>
    <row r="63" spans="27:68" x14ac:dyDescent="0.25">
      <c r="AA63" s="5"/>
      <c r="AB63" s="9"/>
      <c r="AC63" s="9"/>
      <c r="AD63" s="9"/>
      <c r="AE63" s="9"/>
      <c r="AF63" s="9"/>
      <c r="AG63" s="5"/>
      <c r="AH63" s="9"/>
      <c r="AI63" s="9"/>
      <c r="AJ63" s="9"/>
      <c r="AK63" s="9"/>
      <c r="AL63" s="9"/>
      <c r="AN63" s="5"/>
      <c r="AO63" s="9"/>
      <c r="AP63" s="9"/>
      <c r="AQ63" s="9"/>
      <c r="AR63" s="9"/>
      <c r="AS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H63" s="9"/>
      <c r="BI63" s="9"/>
      <c r="BJ63" s="9"/>
      <c r="BK63" s="9"/>
      <c r="BL63" s="9"/>
      <c r="BM63" s="9"/>
      <c r="BN63" s="9"/>
      <c r="BO63" s="9"/>
      <c r="BP63" s="9"/>
    </row>
    <row r="64" spans="27:68" x14ac:dyDescent="0.25">
      <c r="AA64" s="5"/>
      <c r="AB64" s="9"/>
      <c r="AC64" s="9"/>
      <c r="AD64" s="9"/>
      <c r="AE64" s="9"/>
      <c r="AF64" s="9"/>
      <c r="AG64" s="5"/>
      <c r="AH64" s="9"/>
      <c r="AI64" s="9"/>
      <c r="AJ64" s="9"/>
      <c r="AK64" s="9"/>
      <c r="AL64" s="9"/>
      <c r="AN64" s="5"/>
      <c r="AO64" s="9"/>
      <c r="AP64" s="9"/>
      <c r="AQ64" s="9"/>
      <c r="AR64" s="9"/>
      <c r="AS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H64" s="9"/>
      <c r="BI64" s="9"/>
      <c r="BJ64" s="9"/>
      <c r="BK64" s="9"/>
      <c r="BL64" s="9"/>
      <c r="BM64" s="9"/>
      <c r="BN64" s="9"/>
      <c r="BO64" s="9"/>
      <c r="BP64" s="9"/>
    </row>
    <row r="65" spans="27:68" x14ac:dyDescent="0.25">
      <c r="AA65" s="5"/>
      <c r="AB65" s="9"/>
      <c r="AC65" s="9"/>
      <c r="AD65" s="9"/>
      <c r="AE65" s="9"/>
      <c r="AF65" s="9"/>
      <c r="AG65" s="5"/>
      <c r="AH65" s="9"/>
      <c r="AI65" s="9"/>
      <c r="AJ65" s="9"/>
      <c r="AK65" s="9"/>
      <c r="AL65" s="9"/>
      <c r="AN65" s="5"/>
      <c r="AO65" s="9"/>
      <c r="AP65" s="9"/>
      <c r="AQ65" s="9"/>
      <c r="AR65" s="9"/>
      <c r="AS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H65" s="9"/>
      <c r="BI65" s="9"/>
      <c r="BJ65" s="9"/>
      <c r="BK65" s="9"/>
      <c r="BL65" s="9"/>
      <c r="BM65" s="9"/>
      <c r="BN65" s="9"/>
      <c r="BO65" s="9"/>
      <c r="BP65" s="9"/>
    </row>
    <row r="66" spans="27:68" x14ac:dyDescent="0.25">
      <c r="AA66" s="5"/>
      <c r="AB66" s="9"/>
      <c r="AC66" s="9"/>
      <c r="AD66" s="9"/>
      <c r="AE66" s="9"/>
      <c r="AF66" s="9"/>
      <c r="AG66" s="5"/>
      <c r="AH66" s="9"/>
      <c r="AI66" s="9"/>
      <c r="AJ66" s="9"/>
      <c r="AK66" s="9"/>
      <c r="AL66" s="9"/>
      <c r="AN66" s="5"/>
      <c r="AO66" s="9"/>
      <c r="AP66" s="9"/>
      <c r="AQ66" s="9"/>
      <c r="AR66" s="9"/>
      <c r="AS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H66" s="9"/>
      <c r="BI66" s="9"/>
      <c r="BJ66" s="9"/>
      <c r="BK66" s="9"/>
      <c r="BL66" s="9"/>
      <c r="BM66" s="9"/>
      <c r="BN66" s="9"/>
      <c r="BO66" s="9"/>
      <c r="BP66" s="9"/>
    </row>
    <row r="67" spans="27:68" x14ac:dyDescent="0.25">
      <c r="AA67" s="5"/>
      <c r="AB67" s="9"/>
      <c r="AC67" s="9"/>
      <c r="AD67" s="9"/>
      <c r="AE67" s="9"/>
      <c r="AF67" s="9"/>
      <c r="AG67" s="5"/>
      <c r="AH67" s="9"/>
      <c r="AI67" s="9"/>
      <c r="AJ67" s="9"/>
      <c r="AK67" s="9"/>
      <c r="AL67" s="9"/>
      <c r="AN67" s="5"/>
      <c r="AO67" s="9"/>
      <c r="AP67" s="9"/>
      <c r="AQ67" s="9"/>
      <c r="AR67" s="9"/>
      <c r="AS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H67" s="9"/>
      <c r="BI67" s="9"/>
      <c r="BJ67" s="9"/>
      <c r="BK67" s="9"/>
      <c r="BL67" s="9"/>
      <c r="BM67" s="9"/>
      <c r="BN67" s="9"/>
      <c r="BO67" s="9"/>
      <c r="BP67" s="9"/>
    </row>
    <row r="68" spans="27:68" x14ac:dyDescent="0.25">
      <c r="AA68" s="5"/>
      <c r="AB68" s="9"/>
      <c r="AC68" s="9"/>
      <c r="AD68" s="9"/>
      <c r="AE68" s="9"/>
      <c r="AF68" s="9"/>
      <c r="AG68" s="5"/>
      <c r="AH68" s="9"/>
      <c r="AI68" s="9"/>
      <c r="AJ68" s="9"/>
      <c r="AK68" s="9"/>
      <c r="AL68" s="9"/>
      <c r="AN68" s="5"/>
      <c r="AO68" s="9"/>
      <c r="AP68" s="9"/>
      <c r="AQ68" s="9"/>
      <c r="AR68" s="9"/>
      <c r="AS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H68" s="9"/>
      <c r="BI68" s="9"/>
      <c r="BJ68" s="9"/>
      <c r="BK68" s="9"/>
      <c r="BL68" s="9"/>
      <c r="BM68" s="9"/>
      <c r="BN68" s="9"/>
      <c r="BO68" s="9"/>
      <c r="BP68" s="9"/>
    </row>
    <row r="69" spans="27:68" x14ac:dyDescent="0.25">
      <c r="AA69" s="5"/>
      <c r="AB69" s="9"/>
      <c r="AC69" s="9"/>
      <c r="AD69" s="9"/>
      <c r="AE69" s="9"/>
      <c r="AF69" s="9"/>
      <c r="AG69" s="5"/>
      <c r="AH69" s="9"/>
      <c r="AI69" s="9"/>
      <c r="AJ69" s="9"/>
      <c r="AK69" s="9"/>
      <c r="AL69" s="9"/>
      <c r="AN69" s="5"/>
      <c r="AO69" s="9"/>
      <c r="AP69" s="9"/>
      <c r="AQ69" s="9"/>
      <c r="AR69" s="9"/>
      <c r="AS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H69" s="9"/>
      <c r="BI69" s="9"/>
      <c r="BJ69" s="9"/>
      <c r="BK69" s="9"/>
      <c r="BL69" s="9"/>
      <c r="BM69" s="9"/>
      <c r="BN69" s="9"/>
      <c r="BO69" s="9"/>
      <c r="BP69" s="9"/>
    </row>
    <row r="70" spans="27:68" x14ac:dyDescent="0.25">
      <c r="AA70" s="5"/>
      <c r="AB70" s="9"/>
      <c r="AC70" s="9"/>
      <c r="AD70" s="9"/>
      <c r="AE70" s="9"/>
      <c r="AF70" s="9"/>
      <c r="AG70" s="5"/>
      <c r="AH70" s="9"/>
      <c r="AI70" s="9"/>
      <c r="AJ70" s="9"/>
      <c r="AK70" s="9"/>
      <c r="AL70" s="9"/>
      <c r="AN70" s="5"/>
      <c r="AO70" s="9"/>
      <c r="AP70" s="9"/>
      <c r="AQ70" s="9"/>
      <c r="AR70" s="9"/>
      <c r="AS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H70" s="9"/>
      <c r="BI70" s="9"/>
      <c r="BJ70" s="9"/>
      <c r="BK70" s="9"/>
      <c r="BL70" s="9"/>
      <c r="BM70" s="9"/>
      <c r="BN70" s="9"/>
      <c r="BO70" s="9"/>
      <c r="BP70" s="9"/>
    </row>
    <row r="71" spans="27:68" x14ac:dyDescent="0.25">
      <c r="AA71" s="5"/>
      <c r="AB71" s="9"/>
      <c r="AC71" s="9"/>
      <c r="AD71" s="9"/>
      <c r="AE71" s="9"/>
      <c r="AF71" s="9"/>
      <c r="AG71" s="5"/>
      <c r="AH71" s="9"/>
      <c r="AI71" s="9"/>
      <c r="AJ71" s="9"/>
      <c r="AK71" s="9"/>
      <c r="AL71" s="9"/>
      <c r="AN71" s="5"/>
      <c r="AO71" s="9"/>
      <c r="AP71" s="9"/>
      <c r="AQ71" s="9"/>
      <c r="AR71" s="9"/>
      <c r="AS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H71" s="9"/>
      <c r="BI71" s="9"/>
      <c r="BJ71" s="9"/>
      <c r="BK71" s="9"/>
      <c r="BL71" s="9"/>
      <c r="BM71" s="9"/>
      <c r="BN71" s="9"/>
      <c r="BO71" s="9"/>
      <c r="BP71" s="9"/>
    </row>
    <row r="72" spans="27:68" x14ac:dyDescent="0.25">
      <c r="AA72" s="5"/>
      <c r="AB72" s="9"/>
      <c r="AC72" s="9"/>
      <c r="AD72" s="9"/>
      <c r="AE72" s="9"/>
      <c r="AF72" s="9"/>
      <c r="AG72" s="5"/>
      <c r="AH72" s="9"/>
      <c r="AI72" s="9"/>
      <c r="AJ72" s="9"/>
      <c r="AK72" s="9"/>
      <c r="AL72" s="9"/>
      <c r="AN72" s="5"/>
      <c r="AO72" s="9"/>
      <c r="AP72" s="9"/>
      <c r="AQ72" s="9"/>
      <c r="AR72" s="9"/>
      <c r="AS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H72" s="9"/>
      <c r="BI72" s="9"/>
      <c r="BJ72" s="9"/>
      <c r="BK72" s="9"/>
      <c r="BL72" s="9"/>
      <c r="BM72" s="9"/>
      <c r="BN72" s="9"/>
      <c r="BO72" s="9"/>
      <c r="BP72" s="9"/>
    </row>
    <row r="73" spans="27:68" x14ac:dyDescent="0.25">
      <c r="AA73" s="5"/>
      <c r="AB73" s="9"/>
      <c r="AC73" s="9"/>
      <c r="AD73" s="9"/>
      <c r="AE73" s="9"/>
      <c r="AF73" s="9"/>
      <c r="AG73" s="5"/>
      <c r="AH73" s="9"/>
      <c r="AI73" s="9"/>
      <c r="AJ73" s="9"/>
      <c r="AK73" s="9"/>
      <c r="AL73" s="9"/>
      <c r="AN73" s="5"/>
      <c r="AO73" s="9"/>
      <c r="AP73" s="9"/>
      <c r="AQ73" s="9"/>
      <c r="AR73" s="9"/>
      <c r="AS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H73" s="9"/>
      <c r="BI73" s="9"/>
      <c r="BJ73" s="9"/>
      <c r="BK73" s="9"/>
      <c r="BL73" s="9"/>
      <c r="BM73" s="9"/>
      <c r="BN73" s="9"/>
      <c r="BO73" s="9"/>
      <c r="BP73" s="9"/>
    </row>
    <row r="74" spans="27:68" x14ac:dyDescent="0.25">
      <c r="AA74" s="5"/>
      <c r="AB74" s="9"/>
      <c r="AC74" s="9"/>
      <c r="AD74" s="9"/>
      <c r="AE74" s="9"/>
      <c r="AF74" s="9"/>
      <c r="AG74" s="5"/>
      <c r="AH74" s="9"/>
      <c r="AI74" s="9"/>
      <c r="AJ74" s="9"/>
      <c r="AK74" s="9"/>
      <c r="AL74" s="9"/>
      <c r="AN74" s="5"/>
      <c r="AO74" s="9"/>
      <c r="AP74" s="9"/>
      <c r="AQ74" s="9"/>
      <c r="AR74" s="9"/>
      <c r="AS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H74" s="9"/>
      <c r="BI74" s="9"/>
      <c r="BJ74" s="9"/>
      <c r="BK74" s="9"/>
      <c r="BL74" s="9"/>
      <c r="BM74" s="9"/>
      <c r="BN74" s="9"/>
      <c r="BO74" s="9"/>
      <c r="BP74" s="9"/>
    </row>
    <row r="75" spans="27:68" x14ac:dyDescent="0.25">
      <c r="AA75" s="5"/>
      <c r="AB75" s="9"/>
      <c r="AC75" s="9"/>
      <c r="AD75" s="9"/>
      <c r="AE75" s="9"/>
      <c r="AF75" s="9"/>
      <c r="AG75" s="5"/>
      <c r="AH75" s="9"/>
      <c r="AI75" s="9"/>
      <c r="AJ75" s="9"/>
      <c r="AK75" s="9"/>
      <c r="AL75" s="9"/>
      <c r="AN75" s="5"/>
      <c r="AO75" s="9"/>
      <c r="AP75" s="9"/>
      <c r="AQ75" s="9"/>
      <c r="AR75" s="9"/>
      <c r="AS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H75" s="9"/>
      <c r="BI75" s="9"/>
      <c r="BJ75" s="9"/>
      <c r="BK75" s="9"/>
      <c r="BL75" s="9"/>
      <c r="BM75" s="9"/>
      <c r="BN75" s="9"/>
      <c r="BO75" s="9"/>
      <c r="BP75" s="9"/>
    </row>
    <row r="76" spans="27:68" x14ac:dyDescent="0.25">
      <c r="AA76" s="5"/>
      <c r="AB76" s="9"/>
      <c r="AC76" s="9"/>
      <c r="AD76" s="9"/>
      <c r="AE76" s="9"/>
      <c r="AF76" s="9"/>
      <c r="AG76" s="5"/>
      <c r="AH76" s="9"/>
      <c r="AI76" s="9"/>
      <c r="AJ76" s="9"/>
      <c r="AK76" s="9"/>
      <c r="AL76" s="9"/>
      <c r="AN76" s="5"/>
      <c r="AO76" s="9"/>
      <c r="AP76" s="9"/>
      <c r="AQ76" s="9"/>
      <c r="AR76" s="9"/>
      <c r="AS76" s="9"/>
      <c r="AU76" s="9"/>
      <c r="AV76" s="9"/>
      <c r="AW76" s="9"/>
      <c r="AX76" s="9"/>
      <c r="AY76" s="9"/>
      <c r="BH76" s="9"/>
      <c r="BI76" s="9"/>
      <c r="BJ76" s="9"/>
      <c r="BK76" s="9"/>
    </row>
  </sheetData>
  <mergeCells count="20">
    <mergeCell ref="D3:N3"/>
    <mergeCell ref="P3:Z3"/>
    <mergeCell ref="AB3:AL3"/>
    <mergeCell ref="AN3:AX3"/>
    <mergeCell ref="AZ3:BJ3"/>
    <mergeCell ref="D2:N2"/>
    <mergeCell ref="P2:Z2"/>
    <mergeCell ref="AB2:AL2"/>
    <mergeCell ref="AN2:AX2"/>
    <mergeCell ref="AZ2:BJ2"/>
    <mergeCell ref="AN4:AR4"/>
    <mergeCell ref="AT4:AX4"/>
    <mergeCell ref="AZ4:BD4"/>
    <mergeCell ref="BF4:BJ4"/>
    <mergeCell ref="D4:H4"/>
    <mergeCell ref="J4:N4"/>
    <mergeCell ref="P4:T4"/>
    <mergeCell ref="V4:Z4"/>
    <mergeCell ref="AB4:AF4"/>
    <mergeCell ref="AH4:AL4"/>
  </mergeCells>
  <conditionalFormatting sqref="D7:H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:K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L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T3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3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:W3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:X3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3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Z3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F3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H3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I3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:AJ3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:AK3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:AL3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7:AR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7:AT3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7:AU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7:AV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7:AW3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7:AX3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7:BD3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7:BF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:BG3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7:BH3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7:BI3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7:BJ3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9951F-D7B0-4AB1-916F-6DD460898C1D}">
  <dimension ref="C2:BP76"/>
  <sheetViews>
    <sheetView topLeftCell="A36" zoomScale="90" zoomScaleNormal="90" workbookViewId="0">
      <selection activeCell="A41" sqref="A41:XFD75"/>
    </sheetView>
  </sheetViews>
  <sheetFormatPr defaultRowHeight="15" x14ac:dyDescent="0.25"/>
  <cols>
    <col min="3" max="3" width="27.140625" customWidth="1"/>
    <col min="4" max="208" width="9.7109375" customWidth="1"/>
  </cols>
  <sheetData>
    <row r="2" spans="3:62" ht="18.75" x14ac:dyDescent="0.3">
      <c r="D2" s="12" t="s">
        <v>37</v>
      </c>
      <c r="E2" s="12"/>
      <c r="F2" s="12"/>
      <c r="G2" s="12"/>
      <c r="H2" s="12"/>
      <c r="I2" s="12"/>
      <c r="J2" s="12"/>
      <c r="K2" s="12"/>
      <c r="L2" s="12"/>
      <c r="M2" s="12"/>
      <c r="N2" s="12"/>
      <c r="P2" s="12" t="s">
        <v>37</v>
      </c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37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N2" s="12" t="s">
        <v>37</v>
      </c>
      <c r="AO2" s="12"/>
      <c r="AP2" s="12"/>
      <c r="AQ2" s="12"/>
      <c r="AR2" s="12"/>
      <c r="AS2" s="12"/>
      <c r="AT2" s="12"/>
      <c r="AU2" s="12"/>
      <c r="AV2" s="12"/>
      <c r="AW2" s="12"/>
      <c r="AX2" s="12"/>
      <c r="AZ2" s="12" t="s">
        <v>37</v>
      </c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3:62" ht="21" customHeight="1" x14ac:dyDescent="0.25">
      <c r="D3" s="13" t="s">
        <v>43</v>
      </c>
      <c r="E3" s="13"/>
      <c r="F3" s="13"/>
      <c r="G3" s="13"/>
      <c r="H3" s="13"/>
      <c r="I3" s="13"/>
      <c r="J3" s="13"/>
      <c r="K3" s="13"/>
      <c r="L3" s="13"/>
      <c r="M3" s="13"/>
      <c r="N3" s="13"/>
      <c r="P3" s="13" t="s">
        <v>41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B3" s="13" t="s">
        <v>42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N3" s="13" t="s">
        <v>44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Z3" s="13" t="s">
        <v>45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3:62" x14ac:dyDescent="0.25">
      <c r="D4" s="14" t="s">
        <v>39</v>
      </c>
      <c r="E4" s="14"/>
      <c r="F4" s="14"/>
      <c r="G4" s="14"/>
      <c r="H4" s="14"/>
      <c r="J4" s="14" t="s">
        <v>40</v>
      </c>
      <c r="K4" s="14"/>
      <c r="L4" s="14"/>
      <c r="M4" s="14"/>
      <c r="N4" s="14"/>
      <c r="P4" s="14" t="s">
        <v>39</v>
      </c>
      <c r="Q4" s="14"/>
      <c r="R4" s="14"/>
      <c r="S4" s="14"/>
      <c r="T4" s="14"/>
      <c r="V4" s="15" t="s">
        <v>40</v>
      </c>
      <c r="W4" s="15"/>
      <c r="X4" s="15"/>
      <c r="Y4" s="15"/>
      <c r="Z4" s="15"/>
      <c r="AB4" s="15" t="s">
        <v>39</v>
      </c>
      <c r="AC4" s="15"/>
      <c r="AD4" s="15"/>
      <c r="AE4" s="15"/>
      <c r="AF4" s="15"/>
      <c r="AH4" s="15" t="s">
        <v>40</v>
      </c>
      <c r="AI4" s="15"/>
      <c r="AJ4" s="15"/>
      <c r="AK4" s="15"/>
      <c r="AL4" s="15"/>
      <c r="AN4" s="14" t="s">
        <v>39</v>
      </c>
      <c r="AO4" s="14"/>
      <c r="AP4" s="14"/>
      <c r="AQ4" s="14"/>
      <c r="AR4" s="14"/>
      <c r="AT4" s="15" t="s">
        <v>40</v>
      </c>
      <c r="AU4" s="15"/>
      <c r="AV4" s="15"/>
      <c r="AW4" s="15"/>
      <c r="AX4" s="15"/>
      <c r="AZ4" s="15" t="s">
        <v>39</v>
      </c>
      <c r="BA4" s="15"/>
      <c r="BB4" s="15"/>
      <c r="BC4" s="15"/>
      <c r="BD4" s="15"/>
      <c r="BF4" s="15" t="s">
        <v>40</v>
      </c>
      <c r="BG4" s="15"/>
      <c r="BH4" s="15"/>
      <c r="BI4" s="15"/>
      <c r="BJ4" s="15"/>
    </row>
    <row r="5" spans="3:62" x14ac:dyDescent="0.25">
      <c r="D5" s="2">
        <v>2016</v>
      </c>
      <c r="E5" s="2">
        <v>2018</v>
      </c>
      <c r="F5" s="2">
        <v>2020</v>
      </c>
      <c r="G5" s="2">
        <v>2022</v>
      </c>
      <c r="H5" s="2">
        <v>2024</v>
      </c>
      <c r="J5" s="2">
        <v>2016</v>
      </c>
      <c r="K5" s="2">
        <v>2018</v>
      </c>
      <c r="L5" s="2">
        <v>2020</v>
      </c>
      <c r="M5" s="2">
        <v>2022</v>
      </c>
      <c r="N5" s="2">
        <v>2024</v>
      </c>
      <c r="P5" s="2">
        <v>2016</v>
      </c>
      <c r="Q5" s="2">
        <v>2018</v>
      </c>
      <c r="R5" s="2">
        <v>2020</v>
      </c>
      <c r="S5" s="2">
        <v>2022</v>
      </c>
      <c r="T5" s="2">
        <v>2024</v>
      </c>
      <c r="V5" s="1">
        <v>2016</v>
      </c>
      <c r="W5" s="1">
        <v>2018</v>
      </c>
      <c r="X5" s="1">
        <v>2020</v>
      </c>
      <c r="Y5" s="1">
        <v>2022</v>
      </c>
      <c r="Z5" s="1">
        <v>2024</v>
      </c>
      <c r="AB5" s="1">
        <v>2016</v>
      </c>
      <c r="AC5" s="1">
        <v>2018</v>
      </c>
      <c r="AD5" s="1">
        <v>2020</v>
      </c>
      <c r="AE5" s="1">
        <v>2022</v>
      </c>
      <c r="AF5" s="1">
        <v>2024</v>
      </c>
      <c r="AH5" s="1">
        <v>2016</v>
      </c>
      <c r="AI5" s="1">
        <v>2018</v>
      </c>
      <c r="AJ5" s="1">
        <v>2020</v>
      </c>
      <c r="AK5" s="1">
        <v>2022</v>
      </c>
      <c r="AL5" s="1">
        <v>2024</v>
      </c>
      <c r="AN5" s="2">
        <v>2016</v>
      </c>
      <c r="AO5" s="2">
        <v>2018</v>
      </c>
      <c r="AP5" s="2">
        <v>2020</v>
      </c>
      <c r="AQ5" s="2">
        <v>2022</v>
      </c>
      <c r="AR5" s="2">
        <v>2024</v>
      </c>
      <c r="AT5" s="1">
        <v>2016</v>
      </c>
      <c r="AU5" s="1">
        <v>2018</v>
      </c>
      <c r="AV5" s="1">
        <v>2020</v>
      </c>
      <c r="AW5" s="1">
        <v>2022</v>
      </c>
      <c r="AX5" s="1">
        <v>2024</v>
      </c>
      <c r="AZ5" s="1">
        <v>2016</v>
      </c>
      <c r="BA5" s="1">
        <v>2018</v>
      </c>
      <c r="BB5" s="1">
        <v>2020</v>
      </c>
      <c r="BC5" s="1">
        <v>2022</v>
      </c>
      <c r="BD5" s="1">
        <v>2024</v>
      </c>
      <c r="BF5" s="1">
        <v>2016</v>
      </c>
      <c r="BG5" s="1">
        <v>2018</v>
      </c>
      <c r="BH5" s="1">
        <v>2020</v>
      </c>
      <c r="BI5" s="1">
        <v>2022</v>
      </c>
      <c r="BJ5" s="1">
        <v>2024</v>
      </c>
    </row>
    <row r="6" spans="3:62" x14ac:dyDescent="0.25">
      <c r="C6" s="3" t="s">
        <v>0</v>
      </c>
      <c r="D6" s="6">
        <f>SUMIFS(EntPop!$L:$L,EntPop!$S:$S,D$5)/1000</f>
        <v>5471.8919999999998</v>
      </c>
      <c r="E6" s="6">
        <f>SUMIFS(EntPop!$L:$L,EntPop!$S:$S,E$5)/1000</f>
        <v>6090.8289999999997</v>
      </c>
      <c r="F6" s="6">
        <f>SUMIFS(EntPop!$L:$L,EntPop!$S:$S,F$5)/1000</f>
        <v>5609.848</v>
      </c>
      <c r="G6" s="6">
        <f>SUMIFS(EntPop!$L:$L,EntPop!$S:$S,G$5)/1000</f>
        <v>7460.48</v>
      </c>
      <c r="H6" s="6">
        <f>SUMIFS(EntPop!$L:$L,EntPop!$S:$S,H$5)/1000</f>
        <v>6472.0219999999999</v>
      </c>
      <c r="I6" s="4"/>
      <c r="J6" s="7"/>
      <c r="K6" s="7"/>
      <c r="L6" s="7"/>
      <c r="M6" s="7"/>
      <c r="N6" s="7"/>
      <c r="O6" s="4"/>
      <c r="P6" s="6">
        <f>SUMIFS(RuralPop!$L:$L,RuralPop!$S:$S,P$5)/1000</f>
        <v>3764.308</v>
      </c>
      <c r="Q6" s="6">
        <f>SUMIFS(RuralPop!$L:$L,RuralPop!$S:$S,Q$5)/1000</f>
        <v>4145.1499999999996</v>
      </c>
      <c r="R6" s="6">
        <f>SUMIFS(RuralPop!$L:$L,RuralPop!$S:$S,R$5)/1000</f>
        <v>4030.1010000000001</v>
      </c>
      <c r="S6" s="6">
        <f>SUMIFS(RuralPop!$L:$L,RuralPop!$S:$S,S$5)/1000</f>
        <v>5183.7960000000003</v>
      </c>
      <c r="T6" s="6">
        <f>SUMIFS(RuralPop!$L:$L,RuralPop!$S:$S,T$5)/1000</f>
        <v>4457.8109999999997</v>
      </c>
      <c r="U6" s="4"/>
      <c r="V6" s="7"/>
      <c r="W6" s="7"/>
      <c r="X6" s="7"/>
      <c r="Y6" s="7"/>
      <c r="Z6" s="7"/>
      <c r="AB6" s="6">
        <f>SUMIFS(UrbanPop!$L:$L,UrbanPop!$S:$S,AB$5)/1000</f>
        <v>1707.5840000000001</v>
      </c>
      <c r="AC6" s="6">
        <f>SUMIFS(UrbanPop!$L:$L,UrbanPop!$S:$S,AC$5)/1000</f>
        <v>1945.6790000000001</v>
      </c>
      <c r="AD6" s="6">
        <f>SUMIFS(UrbanPop!$L:$L,UrbanPop!$S:$S,AD$5)/1000</f>
        <v>1579.7470000000001</v>
      </c>
      <c r="AE6" s="6">
        <f>SUMIFS(UrbanPop!$L:$L,UrbanPop!$S:$S,AE$5)/1000</f>
        <v>2276.6840000000002</v>
      </c>
      <c r="AF6" s="6">
        <f>SUMIFS(UrbanPop!$L:$L,UrbanPop!$S:$S,AF$5)/1000</f>
        <v>2014.211</v>
      </c>
      <c r="AG6" s="4"/>
      <c r="AH6" s="7"/>
      <c r="AI6" s="7"/>
      <c r="AJ6" s="7"/>
      <c r="AK6" s="7"/>
      <c r="AL6" s="7"/>
      <c r="AN6" s="6">
        <f>SUMIFS(SexoPop!$M:$M,SexoPop!$T:$T,AN$5,SexoPop!$B:$B,2)/1000</f>
        <v>2679.33</v>
      </c>
      <c r="AO6" s="6">
        <f>SUMIFS(SexoPop!$M:$M,SexoPop!$T:$T,AO$5,SexoPop!$B:$B,2)/1000</f>
        <v>2986.7220000000002</v>
      </c>
      <c r="AP6" s="6">
        <f>SUMIFS(SexoPop!$M:$M,SexoPop!$T:$T,AP$5,SexoPop!$B:$B,2)/1000</f>
        <v>2760.9569999999999</v>
      </c>
      <c r="AQ6" s="6">
        <f>SUMIFS(SexoPop!$M:$M,SexoPop!$T:$T,AQ$5,SexoPop!$B:$B,2)/1000</f>
        <v>3690.741</v>
      </c>
      <c r="AR6" s="6">
        <f>SUMIFS(SexoPop!$M:$M,SexoPop!$T:$T,AR$5,SexoPop!$B:$B,2)/1000</f>
        <v>3215.5230000000001</v>
      </c>
      <c r="AS6" s="4"/>
      <c r="AT6" s="7"/>
      <c r="AU6" s="7"/>
      <c r="AV6" s="7"/>
      <c r="AW6" s="7"/>
      <c r="AX6" s="7"/>
      <c r="AZ6" s="6">
        <f>SUMIFS(SexoPop!$M:$M,SexoPop!$T:$T,AZ$5,SexoPop!$B:$B,1)/1000</f>
        <v>2792.5619999999999</v>
      </c>
      <c r="BA6" s="6">
        <f>SUMIFS(SexoPop!$M:$M,SexoPop!$T:$T,BA$5,SexoPop!$B:$B,1)/1000</f>
        <v>3104.107</v>
      </c>
      <c r="BB6" s="6">
        <f>SUMIFS(SexoPop!$M:$M,SexoPop!$T:$T,BB$5,SexoPop!$B:$B,1)/1000</f>
        <v>2848.8910000000001</v>
      </c>
      <c r="BC6" s="6">
        <f>SUMIFS(SexoPop!$M:$M,SexoPop!$T:$T,BC$5,SexoPop!$B:$B,1)/1000</f>
        <v>3769.739</v>
      </c>
      <c r="BD6" s="6">
        <f>SUMIFS(SexoPop!$M:$M,SexoPop!$T:$T,BD$5,SexoPop!$B:$B,1)/1000</f>
        <v>3256.4989999999998</v>
      </c>
      <c r="BE6" s="4"/>
      <c r="BF6" s="7"/>
      <c r="BG6" s="7"/>
      <c r="BH6" s="7"/>
      <c r="BI6" s="7"/>
      <c r="BJ6" s="7"/>
    </row>
    <row r="7" spans="3:62" x14ac:dyDescent="0.25">
      <c r="C7" s="5" t="s">
        <v>1</v>
      </c>
      <c r="D7" s="6">
        <f>SUMIFS(EntPop!$L:$L,EntPop!$S:$S,D$5,EntPop!$A:$A,$C7)/1000</f>
        <v>12.593</v>
      </c>
      <c r="E7" s="6">
        <f>SUMIFS(EntPop!$L:$L,EntPop!$S:$S,E$5,EntPop!$A:$A,$C7)/1000</f>
        <v>20.338000000000001</v>
      </c>
      <c r="F7" s="6">
        <f>SUMIFS(EntPop!$L:$L,EntPop!$S:$S,F$5,EntPop!$A:$A,$C7)/1000</f>
        <v>14.007</v>
      </c>
      <c r="G7" s="6">
        <f>SUMIFS(EntPop!$L:$L,EntPop!$S:$S,G$5,EntPop!$A:$A,$C7)/1000</f>
        <v>17.504000000000001</v>
      </c>
      <c r="H7" s="6">
        <f>SUMIFS(EntPop!$L:$L,EntPop!$S:$S,H$5,EntPop!$A:$A,$C7)/1000</f>
        <v>19.52</v>
      </c>
      <c r="I7" s="5"/>
      <c r="J7" s="7">
        <f>SUMIFS(EntPorc!$L:$L,EntPorc!$P:$P,V$5,EntPorc!$A:$A,$C7)*100</f>
        <v>1.3451832346618176</v>
      </c>
      <c r="K7" s="7">
        <f>SUMIFS(EntPorc!$L:$L,EntPorc!$P:$P,W$5,EntPorc!$A:$A,$C7)*100</f>
        <v>2.007729560136795</v>
      </c>
      <c r="L7" s="7">
        <f>SUMIFS(EntPorc!$L:$L,EntPorc!$P:$P,X$5,EntPorc!$A:$A,$C7)*100</f>
        <v>1.348637230694294</v>
      </c>
      <c r="M7" s="7">
        <f>SUMIFS(EntPorc!$L:$L,EntPorc!$P:$P,Y$5,EntPorc!$A:$A,$C7)*100</f>
        <v>1.5465288423001766</v>
      </c>
      <c r="N7" s="7">
        <f>SUMIFS(EntPorc!$L:$L,EntPorc!$P:$P,Z$5,EntPorc!$A:$A,$C7)*100</f>
        <v>1.5727920457720757</v>
      </c>
      <c r="O7" s="5"/>
      <c r="P7" s="6">
        <f>SUMIFS(RuralPop!$L:$L,RuralPop!$S:$S,P$5,RuralPop!$A:$A,$C7)/1000</f>
        <v>11.433</v>
      </c>
      <c r="Q7" s="6">
        <f>SUMIFS(RuralPop!$L:$L,RuralPop!$S:$S,Q$5,RuralPop!$A:$A,$C7)/1000</f>
        <v>17.693999999999999</v>
      </c>
      <c r="R7" s="6">
        <f>SUMIFS(RuralPop!$L:$L,RuralPop!$S:$S,R$5,RuralPop!$A:$A,$C7)/1000</f>
        <v>9.9060000000000006</v>
      </c>
      <c r="S7" s="6">
        <f>SUMIFS(RuralPop!$L:$L,RuralPop!$S:$S,S$5,RuralPop!$A:$A,$C7)/1000</f>
        <v>14.694000000000001</v>
      </c>
      <c r="T7" s="6">
        <f>SUMIFS(RuralPop!$L:$L,RuralPop!$S:$S,T$5,RuralPop!$A:$A,$C7)/1000</f>
        <v>15.72</v>
      </c>
      <c r="U7" s="5"/>
      <c r="V7" s="7">
        <f>SUMIFS(RuralPorc!$L:$L,RuralPorc!$P:$P,V$5,RuralPorc!$A:$A,$C7)*100</f>
        <v>6.5161265432834625</v>
      </c>
      <c r="W7" s="7">
        <f>SUMIFS(RuralPorc!$L:$L,RuralPorc!$P:$P,W$5,RuralPorc!$A:$A,$C7)*100</f>
        <v>7.2646200656890869</v>
      </c>
      <c r="X7" s="7">
        <f>SUMIFS(RuralPorc!$L:$L,RuralPorc!$P:$P,X$5,RuralPorc!$A:$A,$C7)*100</f>
        <v>5.0996400415897369</v>
      </c>
      <c r="Y7" s="7">
        <f>SUMIFS(RuralPorc!$L:$L,RuralPorc!$P:$P,Y$5,RuralPorc!$A:$A,$C7)*100</f>
        <v>5.6950841099023819</v>
      </c>
      <c r="Z7" s="7">
        <f>SUMIFS(RuralPorc!$L:$L,RuralPorc!$P:$P,Z$5,RuralPorc!$A:$A,$C7)*100</f>
        <v>8.506447821855545</v>
      </c>
      <c r="AA7" s="9"/>
      <c r="AB7" s="6">
        <f>SUMIFS(UrbanPop!$L:$L,UrbanPop!$S:$S,AB$5,UrbanPop!$A:$A,$C7)/1000</f>
        <v>1.1599999999999999</v>
      </c>
      <c r="AC7" s="6">
        <f>SUMIFS(UrbanPop!$L:$L,UrbanPop!$S:$S,AC$5,UrbanPop!$A:$A,$C7)/1000</f>
        <v>2.6440000000000001</v>
      </c>
      <c r="AD7" s="6">
        <f>SUMIFS(UrbanPop!$L:$L,UrbanPop!$S:$S,AD$5,UrbanPop!$A:$A,$C7)/1000</f>
        <v>4.101</v>
      </c>
      <c r="AE7" s="6">
        <f>SUMIFS(UrbanPop!$L:$L,UrbanPop!$S:$S,AE$5,UrbanPop!$A:$A,$C7)/1000</f>
        <v>2.81</v>
      </c>
      <c r="AF7" s="6">
        <f>SUMIFS(UrbanPop!$L:$L,UrbanPop!$S:$S,AF$5,UrbanPop!$A:$A,$C7)/1000</f>
        <v>3.8</v>
      </c>
      <c r="AG7" s="5"/>
      <c r="AH7" s="7">
        <f>SUMIFS(UrbanPorc!$L:$L,UrbanPorc!$P:$P,AH$5,UrbanPorc!$A:$A,$C7)*100</f>
        <v>0.15249152202159166</v>
      </c>
      <c r="AI7" s="7">
        <f>SUMIFS(UrbanPorc!$L:$L,UrbanPorc!$P:$P,AI$5,UrbanPorc!$A:$A,$C7)*100</f>
        <v>0.34363502636551857</v>
      </c>
      <c r="AJ7" s="7">
        <f>SUMIFS(UrbanPorc!$L:$L,UrbanPorc!$P:$P,AJ$5,UrbanPorc!$A:$A,$C7)*100</f>
        <v>0.48569617792963982</v>
      </c>
      <c r="AK7" s="7">
        <f>SUMIFS(UrbanPorc!$L:$L,UrbanPorc!$P:$P,AK$5,UrbanPorc!$A:$A,$C7)*100</f>
        <v>0.32157909590750933</v>
      </c>
      <c r="AL7" s="7">
        <f>SUMIFS(UrbanPorc!$L:$L,UrbanPorc!$P:$P,AL$5,UrbanPorc!$A:$A,$C7)*100</f>
        <v>0.35974492784589529</v>
      </c>
      <c r="AN7" s="6">
        <f>SUMIFS(SexoPop!$M:$M,SexoPop!$T:$T,AN$5,SexoPop!$A:$A,$C7,SexoPop!$B:$B,2)/1000</f>
        <v>6.3150000000000004</v>
      </c>
      <c r="AO7" s="6">
        <f>SUMIFS(SexoPop!$M:$M,SexoPop!$T:$T,AO$5,SexoPop!$A:$A,$C7,SexoPop!$B:$B,2)/1000</f>
        <v>9.6839999999999993</v>
      </c>
      <c r="AP7" s="6">
        <f>SUMIFS(SexoPop!$M:$M,SexoPop!$T:$T,AP$5,SexoPop!$A:$A,$C7,SexoPop!$B:$B,2)/1000</f>
        <v>6.5650000000000004</v>
      </c>
      <c r="AQ7" s="6">
        <f>SUMIFS(SexoPop!$M:$M,SexoPop!$T:$T,AQ$5,SexoPop!$A:$A,$C7,SexoPop!$B:$B,2)/1000</f>
        <v>8.1489999999999991</v>
      </c>
      <c r="AR7" s="6">
        <f>SUMIFS(SexoPop!$M:$M,SexoPop!$T:$T,AR$5,SexoPop!$A:$A,$C7,SexoPop!$B:$B,2)/1000</f>
        <v>8.9689999999999994</v>
      </c>
      <c r="AS7" s="5"/>
      <c r="AT7" s="7">
        <f>SUMIFS(SexoPorc!$M:$M,SexoPorc!$Q:$Q,AT$5,SexoPorc!$A:$A,$C7,SexoPorc!$B:$B,2)*100</f>
        <v>1.323521975427866</v>
      </c>
      <c r="AU7" s="7">
        <f>SUMIFS(SexoPorc!$M:$M,SexoPorc!$Q:$Q,AU$5,SexoPorc!$A:$A,$C7,SexoPorc!$B:$B,2)*100</f>
        <v>1.8705235794186592</v>
      </c>
      <c r="AV7" s="7">
        <f>SUMIFS(SexoPorc!$M:$M,SexoPorc!$Q:$Q,AV$5,SexoPorc!$A:$A,$C7,SexoPorc!$B:$B,2)*100</f>
        <v>1.2188103049993515</v>
      </c>
      <c r="AW7" s="7">
        <f>SUMIFS(SexoPorc!$M:$M,SexoPorc!$Q:$Q,AW$5,SexoPorc!$A:$A,$C7,SexoPorc!$B:$B,2)*100</f>
        <v>1.3834163546562195</v>
      </c>
      <c r="AX7" s="7">
        <f>SUMIFS(SexoPorc!$M:$M,SexoPorc!$Q:$Q,AX$5,SexoPorc!$A:$A,$C7,SexoPorc!$B:$B,2)*100</f>
        <v>1.3880226761102676</v>
      </c>
      <c r="AY7" s="9"/>
      <c r="AZ7" s="6">
        <f>SUMIFS(SexoPop!$M:$M,SexoPop!$T:$T,AZ$5,SexoPop!$A:$A,$C7,SexoPop!$B:$B,1)/1000</f>
        <v>6.2779999999999996</v>
      </c>
      <c r="BA7" s="6">
        <f>SUMIFS(SexoPop!$M:$M,SexoPop!$T:$T,BA$5,SexoPop!$A:$A,$C7,SexoPop!$B:$B,1)/1000</f>
        <v>10.654</v>
      </c>
      <c r="BB7" s="6">
        <f>SUMIFS(SexoPop!$M:$M,SexoPop!$T:$T,BB$5,SexoPop!$A:$A,$C7,SexoPop!$B:$B,1)/1000</f>
        <v>7.4420000000000002</v>
      </c>
      <c r="BC7" s="6">
        <f>SUMIFS(SexoPop!$M:$M,SexoPop!$T:$T,BC$5,SexoPop!$A:$A,$C7,SexoPop!$B:$B,1)/1000</f>
        <v>9.3550000000000004</v>
      </c>
      <c r="BD7" s="6">
        <f>SUMIFS(SexoPop!$M:$M,SexoPop!$T:$T,BD$5,SexoPop!$A:$A,$C7,SexoPop!$B:$B,1)/1000</f>
        <v>10.551</v>
      </c>
      <c r="BE7" s="5"/>
      <c r="BF7" s="7">
        <f>SUMIFS(SexoPorc!$M:$M,SexoPorc!$Q:$Q,BF$5,SexoPorc!$A:$A,$C7,SexoPorc!$B:$B,1)*100</f>
        <v>1.3676993548870087</v>
      </c>
      <c r="BG7" s="7">
        <f>SUMIFS(SexoPorc!$M:$M,SexoPorc!$Q:$Q,BG$5,SexoPorc!$A:$A,$C7,SexoPorc!$B:$B,1)*100</f>
        <v>2.1511541679501534</v>
      </c>
      <c r="BH7" s="7">
        <f>SUMIFS(SexoPorc!$M:$M,SexoPorc!$Q:$Q,BH$5,SexoPorc!$A:$A,$C7,SexoPorc!$B:$B,1)*100</f>
        <v>1.4885071665048599</v>
      </c>
      <c r="BI7" s="7">
        <f>SUMIFS(SexoPorc!$M:$M,SexoPorc!$Q:$Q,BI$5,SexoPorc!$A:$A,$C7,SexoPorc!$B:$B,1)*100</f>
        <v>1.7235470935702324</v>
      </c>
      <c r="BJ7" s="7">
        <f>SUMIFS(SexoPorc!$M:$M,SexoPorc!$Q:$Q,BJ$5,SexoPorc!$A:$A,$C7,SexoPorc!$B:$B,1)*100</f>
        <v>1.7734739929437637</v>
      </c>
    </row>
    <row r="8" spans="3:62" x14ac:dyDescent="0.25">
      <c r="C8" s="5" t="s">
        <v>2</v>
      </c>
      <c r="D8" s="6">
        <f>SUMIFS(EntPop!$L:$L,EntPop!$S:$S,D$5,EntPop!$A:$A,$C8)/1000</f>
        <v>119.583</v>
      </c>
      <c r="E8" s="6">
        <f>SUMIFS(EntPop!$L:$L,EntPop!$S:$S,E$5,EntPop!$A:$A,$C8)/1000</f>
        <v>174.941</v>
      </c>
      <c r="F8" s="6">
        <f>SUMIFS(EntPop!$L:$L,EntPop!$S:$S,F$5,EntPop!$A:$A,$C8)/1000</f>
        <v>102.477</v>
      </c>
      <c r="G8" s="6">
        <f>SUMIFS(EntPop!$L:$L,EntPop!$S:$S,G$5,EntPop!$A:$A,$C8)/1000</f>
        <v>106.90600000000001</v>
      </c>
      <c r="H8" s="6">
        <f>SUMIFS(EntPop!$L:$L,EntPop!$S:$S,H$5,EntPop!$A:$A,$C8)/1000</f>
        <v>72.39</v>
      </c>
      <c r="I8" s="5"/>
      <c r="J8" s="7">
        <f>SUMIFS(EntPorc!$L:$L,EntPorc!$P:$P,V$5,EntPorc!$A:$A,$C8)*100</f>
        <v>4.2620949447154999</v>
      </c>
      <c r="K8" s="7">
        <f>SUMIFS(EntPorc!$L:$L,EntPorc!$P:$P,W$5,EntPorc!$A:$A,$C8)*100</f>
        <v>6.1112988740205765</v>
      </c>
      <c r="L8" s="7">
        <f>SUMIFS(EntPorc!$L:$L,EntPorc!$P:$P,X$5,EntPorc!$A:$A,$C8)*100</f>
        <v>3.4952037036418915</v>
      </c>
      <c r="M8" s="7">
        <f>SUMIFS(EntPorc!$L:$L,EntPorc!$P:$P,Y$5,EntPorc!$A:$A,$C8)*100</f>
        <v>3.228817880153656</v>
      </c>
      <c r="N8" s="7">
        <f>SUMIFS(EntPorc!$L:$L,EntPorc!$P:$P,Z$5,EntPorc!$A:$A,$C8)*100</f>
        <v>2.1233782172203064</v>
      </c>
      <c r="O8" s="5"/>
      <c r="P8" s="6">
        <f>SUMIFS(RuralPop!$L:$L,RuralPop!$S:$S,P$5,RuralPop!$A:$A,$C8)/1000</f>
        <v>75.277000000000001</v>
      </c>
      <c r="Q8" s="6">
        <f>SUMIFS(RuralPop!$L:$L,RuralPop!$S:$S,Q$5,RuralPop!$A:$A,$C8)/1000</f>
        <v>88.403999999999996</v>
      </c>
      <c r="R8" s="6">
        <f>SUMIFS(RuralPop!$L:$L,RuralPop!$S:$S,R$5,RuralPop!$A:$A,$C8)/1000</f>
        <v>50.628999999999998</v>
      </c>
      <c r="S8" s="6">
        <f>SUMIFS(RuralPop!$L:$L,RuralPop!$S:$S,S$5,RuralPop!$A:$A,$C8)/1000</f>
        <v>65.218999999999994</v>
      </c>
      <c r="T8" s="6">
        <f>SUMIFS(RuralPop!$L:$L,RuralPop!$S:$S,T$5,RuralPop!$A:$A,$C8)/1000</f>
        <v>38.271000000000001</v>
      </c>
      <c r="U8" s="5"/>
      <c r="V8" s="7">
        <f>SUMIFS(RuralPorc!$L:$L,RuralPorc!$P:$P,V$5,RuralPorc!$A:$A,$C8)*100</f>
        <v>35.640999674797058</v>
      </c>
      <c r="W8" s="7">
        <f>SUMIFS(RuralPorc!$L:$L,RuralPorc!$P:$P,W$5,RuralPorc!$A:$A,$C8)*100</f>
        <v>31.541541218757629</v>
      </c>
      <c r="X8" s="7">
        <f>SUMIFS(RuralPorc!$L:$L,RuralPorc!$P:$P,X$5,RuralPorc!$A:$A,$C8)*100</f>
        <v>21.36957049369812</v>
      </c>
      <c r="Y8" s="7">
        <f>SUMIFS(RuralPorc!$L:$L,RuralPorc!$P:$P,Y$5,RuralPorc!$A:$A,$C8)*100</f>
        <v>18.320664763450623</v>
      </c>
      <c r="Z8" s="7">
        <f>SUMIFS(RuralPorc!$L:$L,RuralPorc!$P:$P,Z$5,RuralPorc!$A:$A,$C8)*100</f>
        <v>17.167502641677856</v>
      </c>
      <c r="AA8" s="9"/>
      <c r="AB8" s="6">
        <f>SUMIFS(UrbanPop!$L:$L,UrbanPop!$S:$S,AB$5,UrbanPop!$A:$A,$C8)/1000</f>
        <v>44.305999999999997</v>
      </c>
      <c r="AC8" s="6">
        <f>SUMIFS(UrbanPop!$L:$L,UrbanPop!$S:$S,AC$5,UrbanPop!$A:$A,$C8)/1000</f>
        <v>86.537000000000006</v>
      </c>
      <c r="AD8" s="6">
        <f>SUMIFS(UrbanPop!$L:$L,UrbanPop!$S:$S,AD$5,UrbanPop!$A:$A,$C8)/1000</f>
        <v>51.847999999999999</v>
      </c>
      <c r="AE8" s="6">
        <f>SUMIFS(UrbanPop!$L:$L,UrbanPop!$S:$S,AE$5,UrbanPop!$A:$A,$C8)/1000</f>
        <v>41.686999999999998</v>
      </c>
      <c r="AF8" s="6">
        <f>SUMIFS(UrbanPop!$L:$L,UrbanPop!$S:$S,AF$5,UrbanPop!$A:$A,$C8)/1000</f>
        <v>34.119</v>
      </c>
      <c r="AG8" s="5"/>
      <c r="AH8" s="7">
        <f>SUMIFS(UrbanPorc!$L:$L,UrbanPorc!$P:$P,AH$5,UrbanPorc!$A:$A,$C8)*100</f>
        <v>1.7076736316084862</v>
      </c>
      <c r="AI8" s="7">
        <f>SUMIFS(UrbanPorc!$L:$L,UrbanPorc!$P:$P,AI$5,UrbanPorc!$A:$A,$C8)*100</f>
        <v>3.3511534333229065</v>
      </c>
      <c r="AJ8" s="7">
        <f>SUMIFS(UrbanPorc!$L:$L,UrbanPorc!$P:$P,AJ$5,UrbanPorc!$A:$A,$C8)*100</f>
        <v>1.9238511100411415</v>
      </c>
      <c r="AK8" s="7">
        <f>SUMIFS(UrbanPorc!$L:$L,UrbanPorc!$P:$P,AK$5,UrbanPorc!$A:$A,$C8)*100</f>
        <v>1.4107232913374901</v>
      </c>
      <c r="AL8" s="7">
        <f>SUMIFS(UrbanPorc!$L:$L,UrbanPorc!$P:$P,AL$5,UrbanPorc!$A:$A,$C8)*100</f>
        <v>1.0708156041800976</v>
      </c>
      <c r="AN8" s="6">
        <f>SUMIFS(SexoPop!$M:$M,SexoPop!$T:$T,AN$5,SexoPop!$A:$A,$C8,SexoPop!$B:$B,2)/1000</f>
        <v>56.929000000000002</v>
      </c>
      <c r="AO8" s="6">
        <f>SUMIFS(SexoPop!$M:$M,SexoPop!$T:$T,AO$5,SexoPop!$A:$A,$C8,SexoPop!$B:$B,2)/1000</f>
        <v>83.337000000000003</v>
      </c>
      <c r="AP8" s="6">
        <f>SUMIFS(SexoPop!$M:$M,SexoPop!$T:$T,AP$5,SexoPop!$A:$A,$C8,SexoPop!$B:$B,2)/1000</f>
        <v>46.185000000000002</v>
      </c>
      <c r="AQ8" s="6">
        <f>SUMIFS(SexoPop!$M:$M,SexoPop!$T:$T,AQ$5,SexoPop!$A:$A,$C8,SexoPop!$B:$B,2)/1000</f>
        <v>50.843000000000004</v>
      </c>
      <c r="AR8" s="6">
        <f>SUMIFS(SexoPop!$M:$M,SexoPop!$T:$T,AR$5,SexoPop!$A:$A,$C8,SexoPop!$B:$B,2)/1000</f>
        <v>35.520000000000003</v>
      </c>
      <c r="AS8" s="5"/>
      <c r="AT8" s="7">
        <f>SUMIFS(SexoPorc!$M:$M,SexoPorc!$Q:$Q,AT$5,SexoPorc!$A:$A,$C8,SexoPorc!$B:$B,2)*100</f>
        <v>4.1070993989706039</v>
      </c>
      <c r="AU8" s="7">
        <f>SUMIFS(SexoPorc!$M:$M,SexoPorc!$Q:$Q,AU$5,SexoPorc!$A:$A,$C8,SexoPorc!$B:$B,2)*100</f>
        <v>5.8634761720895767</v>
      </c>
      <c r="AV8" s="7">
        <f>SUMIFS(SexoPorc!$M:$M,SexoPorc!$Q:$Q,AV$5,SexoPorc!$A:$A,$C8,SexoPorc!$B:$B,2)*100</f>
        <v>3.1829752027988434</v>
      </c>
      <c r="AW8" s="7">
        <f>SUMIFS(SexoPorc!$M:$M,SexoPorc!$Q:$Q,AW$5,SexoPorc!$A:$A,$C8,SexoPorc!$B:$B,2)*100</f>
        <v>3.066747821867466</v>
      </c>
      <c r="AX8" s="7">
        <f>SUMIFS(SexoPorc!$M:$M,SexoPorc!$Q:$Q,AX$5,SexoPorc!$A:$A,$C8,SexoPorc!$B:$B,2)*100</f>
        <v>2.0287485793232918</v>
      </c>
      <c r="AY8" s="9"/>
      <c r="AZ8" s="6">
        <f>SUMIFS(SexoPop!$M:$M,SexoPop!$T:$T,AZ$5,SexoPop!$A:$A,$C8,SexoPop!$B:$B,1)/1000</f>
        <v>62.654000000000003</v>
      </c>
      <c r="BA8" s="6">
        <f>SUMIFS(SexoPop!$M:$M,SexoPop!$T:$T,BA$5,SexoPop!$A:$A,$C8,SexoPop!$B:$B,1)/1000</f>
        <v>91.603999999999999</v>
      </c>
      <c r="BB8" s="6">
        <f>SUMIFS(SexoPop!$M:$M,SexoPop!$T:$T,BB$5,SexoPop!$A:$A,$C8,SexoPop!$B:$B,1)/1000</f>
        <v>56.292000000000002</v>
      </c>
      <c r="BC8" s="6">
        <f>SUMIFS(SexoPop!$M:$M,SexoPop!$T:$T,BC$5,SexoPop!$A:$A,$C8,SexoPop!$B:$B,1)/1000</f>
        <v>56.063000000000002</v>
      </c>
      <c r="BD8" s="6">
        <f>SUMIFS(SexoPop!$M:$M,SexoPop!$T:$T,BD$5,SexoPop!$A:$A,$C8,SexoPop!$B:$B,1)/1000</f>
        <v>36.869999999999997</v>
      </c>
      <c r="BE8" s="5"/>
      <c r="BF8" s="7">
        <f>SUMIFS(SexoPorc!$M:$M,SexoPorc!$Q:$Q,BF$5,SexoPorc!$A:$A,$C8,SexoPorc!$B:$B,1)*100</f>
        <v>4.4134315103292465</v>
      </c>
      <c r="BG8" s="7">
        <f>SUMIFS(SexoPorc!$M:$M,SexoPorc!$Q:$Q,BG$5,SexoPorc!$A:$A,$C8,SexoPorc!$B:$B,1)*100</f>
        <v>6.3556820154190063</v>
      </c>
      <c r="BH8" s="7">
        <f>SUMIFS(SexoPorc!$M:$M,SexoPorc!$Q:$Q,BH$5,SexoPorc!$A:$A,$C8,SexoPorc!$B:$B,1)*100</f>
        <v>3.8011223077774048</v>
      </c>
      <c r="BI8" s="7">
        <f>SUMIFS(SexoPorc!$M:$M,SexoPorc!$Q:$Q,BI$5,SexoPorc!$A:$A,$C8,SexoPorc!$B:$B,1)*100</f>
        <v>3.3913552761077881</v>
      </c>
      <c r="BJ8" s="7">
        <f>SUMIFS(SexoPorc!$M:$M,SexoPorc!$Q:$Q,BJ$5,SexoPorc!$A:$A,$C8,SexoPorc!$B:$B,1)*100</f>
        <v>2.2232849150896072</v>
      </c>
    </row>
    <row r="9" spans="3:62" x14ac:dyDescent="0.25">
      <c r="C9" s="5" t="s">
        <v>3</v>
      </c>
      <c r="D9" s="6">
        <f>SUMIFS(EntPop!$L:$L,EntPop!$S:$S,D$5,EntPop!$A:$A,$C9)/1000</f>
        <v>56.008000000000003</v>
      </c>
      <c r="E9" s="6">
        <f>SUMIFS(EntPop!$L:$L,EntPop!$S:$S,E$5,EntPop!$A:$A,$C9)/1000</f>
        <v>68.128</v>
      </c>
      <c r="F9" s="6">
        <f>SUMIFS(EntPop!$L:$L,EntPop!$S:$S,F$5,EntPop!$A:$A,$C9)/1000</f>
        <v>39.517000000000003</v>
      </c>
      <c r="G9" s="6">
        <f>SUMIFS(EntPop!$L:$L,EntPop!$S:$S,G$5,EntPop!$A:$A,$C9)/1000</f>
        <v>63.531999999999996</v>
      </c>
      <c r="H9" s="6">
        <f>SUMIFS(EntPop!$L:$L,EntPop!$S:$S,H$5,EntPop!$A:$A,$C9)/1000</f>
        <v>62.764000000000003</v>
      </c>
      <c r="I9" s="5"/>
      <c r="J9" s="7">
        <f>SUMIFS(EntPorc!$L:$L,EntPorc!$P:$P,V$5,EntPorc!$A:$A,$C9)*100</f>
        <v>10.056361556053162</v>
      </c>
      <c r="K9" s="7">
        <f>SUMIFS(EntPorc!$L:$L,EntPorc!$P:$P,W$5,EntPorc!$A:$A,$C9)*100</f>
        <v>10.991915315389633</v>
      </c>
      <c r="L9" s="7">
        <f>SUMIFS(EntPorc!$L:$L,EntPorc!$P:$P,X$5,EntPorc!$A:$A,$C9)*100</f>
        <v>6.7430667579174042</v>
      </c>
      <c r="M9" s="7">
        <f>SUMIFS(EntPorc!$L:$L,EntPorc!$P:$P,Y$5,EntPorc!$A:$A,$C9)*100</f>
        <v>8.7120838463306427</v>
      </c>
      <c r="N9" s="7">
        <f>SUMIFS(EntPorc!$L:$L,EntPorc!$P:$P,Z$5,EntPorc!$A:$A,$C9)*100</f>
        <v>7.958490401506424</v>
      </c>
      <c r="O9" s="5"/>
      <c r="P9" s="6">
        <f>SUMIFS(RuralPop!$L:$L,RuralPop!$S:$S,P$5,RuralPop!$A:$A,$C9)/1000</f>
        <v>23.986000000000001</v>
      </c>
      <c r="Q9" s="6">
        <f>SUMIFS(RuralPop!$L:$L,RuralPop!$S:$S,Q$5,RuralPop!$A:$A,$C9)/1000</f>
        <v>11.736000000000001</v>
      </c>
      <c r="R9" s="6">
        <f>SUMIFS(RuralPop!$L:$L,RuralPop!$S:$S,R$5,RuralPop!$A:$A,$C9)/1000</f>
        <v>14.843999999999999</v>
      </c>
      <c r="S9" s="6">
        <f>SUMIFS(RuralPop!$L:$L,RuralPop!$S:$S,S$5,RuralPop!$A:$A,$C9)/1000</f>
        <v>20.701000000000001</v>
      </c>
      <c r="T9" s="6">
        <f>SUMIFS(RuralPop!$L:$L,RuralPop!$S:$S,T$5,RuralPop!$A:$A,$C9)/1000</f>
        <v>10.664999999999999</v>
      </c>
      <c r="U9" s="5"/>
      <c r="V9" s="7">
        <f>SUMIFS(RuralPorc!$L:$L,RuralPorc!$P:$P,V$5,RuralPorc!$A:$A,$C9)*100</f>
        <v>31.102985143661499</v>
      </c>
      <c r="W9" s="7">
        <f>SUMIFS(RuralPorc!$L:$L,RuralPorc!$P:$P,W$5,RuralPorc!$A:$A,$C9)*100</f>
        <v>13.164329528808594</v>
      </c>
      <c r="X9" s="7">
        <f>SUMIFS(RuralPorc!$L:$L,RuralPorc!$P:$P,X$5,RuralPorc!$A:$A,$C9)*100</f>
        <v>17.569358646869659</v>
      </c>
      <c r="Y9" s="7">
        <f>SUMIFS(RuralPorc!$L:$L,RuralPorc!$P:$P,Y$5,RuralPorc!$A:$A,$C9)*100</f>
        <v>19.23062652349472</v>
      </c>
      <c r="Z9" s="7">
        <f>SUMIFS(RuralPorc!$L:$L,RuralPorc!$P:$P,Z$5,RuralPorc!$A:$A,$C9)*100</f>
        <v>16.590183973312378</v>
      </c>
      <c r="AA9" s="9"/>
      <c r="AB9" s="6">
        <f>SUMIFS(UrbanPop!$L:$L,UrbanPop!$S:$S,AB$5,UrbanPop!$A:$A,$C9)/1000</f>
        <v>32.021999999999998</v>
      </c>
      <c r="AC9" s="6">
        <f>SUMIFS(UrbanPop!$L:$L,UrbanPop!$S:$S,AC$5,UrbanPop!$A:$A,$C9)/1000</f>
        <v>56.392000000000003</v>
      </c>
      <c r="AD9" s="6">
        <f>SUMIFS(UrbanPop!$L:$L,UrbanPop!$S:$S,AD$5,UrbanPop!$A:$A,$C9)/1000</f>
        <v>24.672999999999998</v>
      </c>
      <c r="AE9" s="6">
        <f>SUMIFS(UrbanPop!$L:$L,UrbanPop!$S:$S,AE$5,UrbanPop!$A:$A,$C9)/1000</f>
        <v>42.831000000000003</v>
      </c>
      <c r="AF9" s="6">
        <f>SUMIFS(UrbanPop!$L:$L,UrbanPop!$S:$S,AF$5,UrbanPop!$A:$A,$C9)/1000</f>
        <v>52.098999999999997</v>
      </c>
      <c r="AG9" s="5"/>
      <c r="AH9" s="7">
        <f>SUMIFS(UrbanPorc!$L:$L,UrbanPorc!$P:$P,AH$5,UrbanPorc!$A:$A,$C9)*100</f>
        <v>6.6737107932567596</v>
      </c>
      <c r="AI9" s="7">
        <f>SUMIFS(UrbanPorc!$L:$L,UrbanPorc!$P:$P,AI$5,UrbanPorc!$A:$A,$C9)*100</f>
        <v>10.6269471347332</v>
      </c>
      <c r="AJ9" s="7">
        <f>SUMIFS(UrbanPorc!$L:$L,UrbanPorc!$P:$P,AJ$5,UrbanPorc!$A:$A,$C9)*100</f>
        <v>4.9193400889635086</v>
      </c>
      <c r="AK9" s="7">
        <f>SUMIFS(UrbanPorc!$L:$L,UrbanPorc!$P:$P,AK$5,UrbanPorc!$A:$A,$C9)*100</f>
        <v>6.890510767698288</v>
      </c>
      <c r="AL9" s="7">
        <f>SUMIFS(UrbanPorc!$L:$L,UrbanPorc!$P:$P,AL$5,UrbanPorc!$A:$A,$C9)*100</f>
        <v>7.1924477815628052</v>
      </c>
      <c r="AN9" s="6">
        <f>SUMIFS(SexoPop!$M:$M,SexoPop!$T:$T,AN$5,SexoPop!$A:$A,$C9,SexoPop!$B:$B,2)/1000</f>
        <v>24.597000000000001</v>
      </c>
      <c r="AO9" s="6">
        <f>SUMIFS(SexoPop!$M:$M,SexoPop!$T:$T,AO$5,SexoPop!$A:$A,$C9,SexoPop!$B:$B,2)/1000</f>
        <v>31.98</v>
      </c>
      <c r="AP9" s="6">
        <f>SUMIFS(SexoPop!$M:$M,SexoPop!$T:$T,AP$5,SexoPop!$A:$A,$C9,SexoPop!$B:$B,2)/1000</f>
        <v>18.754999999999999</v>
      </c>
      <c r="AQ9" s="6">
        <f>SUMIFS(SexoPop!$M:$M,SexoPop!$T:$T,AQ$5,SexoPop!$A:$A,$C9,SexoPop!$B:$B,2)/1000</f>
        <v>29.343</v>
      </c>
      <c r="AR9" s="6">
        <f>SUMIFS(SexoPop!$M:$M,SexoPop!$T:$T,AR$5,SexoPop!$A:$A,$C9,SexoPop!$B:$B,2)/1000</f>
        <v>30.513999999999999</v>
      </c>
      <c r="AS9" s="5"/>
      <c r="AT9" s="7">
        <f>SUMIFS(SexoPorc!$M:$M,SexoPorc!$Q:$Q,AT$5,SexoPorc!$A:$A,$C9,SexoPorc!$B:$B,2)*100</f>
        <v>9.0925224125385284</v>
      </c>
      <c r="AU9" s="7">
        <f>SUMIFS(SexoPorc!$M:$M,SexoPorc!$Q:$Q,AU$5,SexoPorc!$A:$A,$C9,SexoPorc!$B:$B,2)*100</f>
        <v>10.726936161518097</v>
      </c>
      <c r="AV9" s="7">
        <f>SUMIFS(SexoPorc!$M:$M,SexoPorc!$Q:$Q,AV$5,SexoPorc!$A:$A,$C9,SexoPorc!$B:$B,2)*100</f>
        <v>6.403668224811554</v>
      </c>
      <c r="AW9" s="7">
        <f>SUMIFS(SexoPorc!$M:$M,SexoPorc!$Q:$Q,AW$5,SexoPorc!$A:$A,$C9,SexoPorc!$B:$B,2)*100</f>
        <v>8.0307513475418091</v>
      </c>
      <c r="AX9" s="7">
        <f>SUMIFS(SexoPorc!$M:$M,SexoPorc!$Q:$Q,AX$5,SexoPorc!$A:$A,$C9,SexoPorc!$B:$B,2)*100</f>
        <v>7.7061392366886139</v>
      </c>
      <c r="AY9" s="9"/>
      <c r="AZ9" s="6">
        <f>SUMIFS(SexoPop!$M:$M,SexoPop!$T:$T,AZ$5,SexoPop!$A:$A,$C9,SexoPop!$B:$B,1)/1000</f>
        <v>31.411000000000001</v>
      </c>
      <c r="BA9" s="6">
        <f>SUMIFS(SexoPop!$M:$M,SexoPop!$T:$T,BA$5,SexoPop!$A:$A,$C9,SexoPop!$B:$B,1)/1000</f>
        <v>36.148000000000003</v>
      </c>
      <c r="BB9" s="6">
        <f>SUMIFS(SexoPop!$M:$M,SexoPop!$T:$T,BB$5,SexoPop!$A:$A,$C9,SexoPop!$B:$B,1)/1000</f>
        <v>20.762</v>
      </c>
      <c r="BC9" s="6">
        <f>SUMIFS(SexoPop!$M:$M,SexoPop!$T:$T,BC$5,SexoPop!$A:$A,$C9,SexoPop!$B:$B,1)/1000</f>
        <v>34.189</v>
      </c>
      <c r="BD9" s="6">
        <f>SUMIFS(SexoPop!$M:$M,SexoPop!$T:$T,BD$5,SexoPop!$A:$A,$C9,SexoPop!$B:$B,1)/1000</f>
        <v>32.25</v>
      </c>
      <c r="BE9" s="5"/>
      <c r="BF9" s="7">
        <f>SUMIFS(SexoPorc!$M:$M,SexoPorc!$Q:$Q,BF$5,SexoPorc!$A:$A,$C9,SexoPorc!$B:$B,1)*100</f>
        <v>10.96668541431427</v>
      </c>
      <c r="BG9" s="7">
        <f>SUMIFS(SexoPorc!$M:$M,SexoPorc!$Q:$Q,BG$5,SexoPorc!$A:$A,$C9,SexoPorc!$B:$B,1)*100</f>
        <v>11.237499117851257</v>
      </c>
      <c r="BH9" s="7">
        <f>SUMIFS(SexoPorc!$M:$M,SexoPorc!$Q:$Q,BH$5,SexoPorc!$A:$A,$C9,SexoPorc!$B:$B,1)*100</f>
        <v>7.0821397006511688</v>
      </c>
      <c r="BI9" s="7">
        <f>SUMIFS(SexoPorc!$M:$M,SexoPorc!$Q:$Q,BI$5,SexoPorc!$A:$A,$C9,SexoPorc!$B:$B,1)*100</f>
        <v>9.3962736427783966</v>
      </c>
      <c r="BJ9" s="7">
        <f>SUMIFS(SexoPorc!$M:$M,SexoPorc!$Q:$Q,BJ$5,SexoPorc!$A:$A,$C9,SexoPorc!$B:$B,1)*100</f>
        <v>8.2129612565040588</v>
      </c>
    </row>
    <row r="10" spans="3:62" x14ac:dyDescent="0.25">
      <c r="C10" s="5" t="s">
        <v>4</v>
      </c>
      <c r="D10" s="6">
        <f>SUMIFS(EntPop!$L:$L,EntPop!$S:$S,D$5,EntPop!$A:$A,$C10)/1000</f>
        <v>72.742000000000004</v>
      </c>
      <c r="E10" s="6">
        <f>SUMIFS(EntPop!$L:$L,EntPop!$S:$S,E$5,EntPop!$A:$A,$C10)/1000</f>
        <v>101.845</v>
      </c>
      <c r="F10" s="6">
        <f>SUMIFS(EntPop!$L:$L,EntPop!$S:$S,F$5,EntPop!$A:$A,$C10)/1000</f>
        <v>65.143000000000001</v>
      </c>
      <c r="G10" s="6">
        <f>SUMIFS(EntPop!$L:$L,EntPop!$S:$S,G$5,EntPop!$A:$A,$C10)/1000</f>
        <v>100.2</v>
      </c>
      <c r="H10" s="6">
        <f>SUMIFS(EntPop!$L:$L,EntPop!$S:$S,H$5,EntPop!$A:$A,$C10)/1000</f>
        <v>109.21</v>
      </c>
      <c r="I10" s="5"/>
      <c r="J10" s="7">
        <f>SUMIFS(EntPorc!$L:$L,EntPorc!$P:$P,V$5,EntPorc!$A:$A,$C10)*100</f>
        <v>15.613959729671478</v>
      </c>
      <c r="K10" s="7">
        <f>SUMIFS(EntPorc!$L:$L,EntPorc!$P:$P,W$5,EntPorc!$A:$A,$C10)*100</f>
        <v>22.678586840629578</v>
      </c>
      <c r="L10" s="7">
        <f>SUMIFS(EntPorc!$L:$L,EntPorc!$P:$P,X$5,EntPorc!$A:$A,$C10)*100</f>
        <v>14.094632863998413</v>
      </c>
      <c r="M10" s="7">
        <f>SUMIFS(EntPorc!$L:$L,EntPorc!$P:$P,Y$5,EntPorc!$A:$A,$C10)*100</f>
        <v>19.211596250534058</v>
      </c>
      <c r="N10" s="7">
        <f>SUMIFS(EntPorc!$L:$L,EntPorc!$P:$P,Z$5,EntPorc!$A:$A,$C10)*100</f>
        <v>18.262022733688354</v>
      </c>
      <c r="O10" s="5"/>
      <c r="P10" s="6">
        <f>SUMIFS(RuralPop!$L:$L,RuralPop!$S:$S,P$5,RuralPop!$A:$A,$C10)/1000</f>
        <v>43.816000000000003</v>
      </c>
      <c r="Q10" s="6">
        <f>SUMIFS(RuralPop!$L:$L,RuralPop!$S:$S,Q$5,RuralPop!$A:$A,$C10)/1000</f>
        <v>63.902999999999999</v>
      </c>
      <c r="R10" s="6">
        <f>SUMIFS(RuralPop!$L:$L,RuralPop!$S:$S,R$5,RuralPop!$A:$A,$C10)/1000</f>
        <v>41.84</v>
      </c>
      <c r="S10" s="6">
        <f>SUMIFS(RuralPop!$L:$L,RuralPop!$S:$S,S$5,RuralPop!$A:$A,$C10)/1000</f>
        <v>64.52</v>
      </c>
      <c r="T10" s="6">
        <f>SUMIFS(RuralPop!$L:$L,RuralPop!$S:$S,T$5,RuralPop!$A:$A,$C10)/1000</f>
        <v>77.835999999999999</v>
      </c>
      <c r="U10" s="5"/>
      <c r="V10" s="7">
        <f>SUMIFS(RuralPorc!$L:$L,RuralPorc!$P:$P,V$5,RuralPorc!$A:$A,$C10)*100</f>
        <v>48.647147417068481</v>
      </c>
      <c r="W10" s="7">
        <f>SUMIFS(RuralPorc!$L:$L,RuralPorc!$P:$P,W$5,RuralPorc!$A:$A,$C10)*100</f>
        <v>70.092135667800903</v>
      </c>
      <c r="X10" s="7">
        <f>SUMIFS(RuralPorc!$L:$L,RuralPorc!$P:$P,X$5,RuralPorc!$A:$A,$C10)*100</f>
        <v>54.387813806533813</v>
      </c>
      <c r="Y10" s="7">
        <f>SUMIFS(RuralPorc!$L:$L,RuralPorc!$P:$P,Y$5,RuralPorc!$A:$A,$C10)*100</f>
        <v>57.461947202682495</v>
      </c>
      <c r="Z10" s="7">
        <f>SUMIFS(RuralPorc!$L:$L,RuralPorc!$P:$P,Z$5,RuralPorc!$A:$A,$C10)*100</f>
        <v>60.126841068267822</v>
      </c>
      <c r="AA10" s="9"/>
      <c r="AB10" s="6">
        <f>SUMIFS(UrbanPop!$L:$L,UrbanPop!$S:$S,AB$5,UrbanPop!$A:$A,$C10)/1000</f>
        <v>28.925999999999998</v>
      </c>
      <c r="AC10" s="6">
        <f>SUMIFS(UrbanPop!$L:$L,UrbanPop!$S:$S,AC$5,UrbanPop!$A:$A,$C10)/1000</f>
        <v>37.942</v>
      </c>
      <c r="AD10" s="6">
        <f>SUMIFS(UrbanPop!$L:$L,UrbanPop!$S:$S,AD$5,UrbanPop!$A:$A,$C10)/1000</f>
        <v>23.303000000000001</v>
      </c>
      <c r="AE10" s="6">
        <f>SUMIFS(UrbanPop!$L:$L,UrbanPop!$S:$S,AE$5,UrbanPop!$A:$A,$C10)/1000</f>
        <v>35.68</v>
      </c>
      <c r="AF10" s="6">
        <f>SUMIFS(UrbanPop!$L:$L,UrbanPop!$S:$S,AF$5,UrbanPop!$A:$A,$C10)/1000</f>
        <v>31.373999999999999</v>
      </c>
      <c r="AG10" s="5"/>
      <c r="AH10" s="7">
        <f>SUMIFS(UrbanPorc!$L:$L,UrbanPorc!$P:$P,AH$5,UrbanPorc!$A:$A,$C10)*100</f>
        <v>7.6969951391220093</v>
      </c>
      <c r="AI10" s="7">
        <f>SUMIFS(UrbanPorc!$L:$L,UrbanPorc!$P:$P,AI$5,UrbanPorc!$A:$A,$C10)*100</f>
        <v>10.600989311933517</v>
      </c>
      <c r="AJ10" s="7">
        <f>SUMIFS(UrbanPorc!$L:$L,UrbanPorc!$P:$P,AJ$5,UrbanPorc!$A:$A,$C10)*100</f>
        <v>6.0487367212772369</v>
      </c>
      <c r="AK10" s="7">
        <f>SUMIFS(UrbanPorc!$L:$L,UrbanPorc!$P:$P,AK$5,UrbanPorc!$A:$A,$C10)*100</f>
        <v>8.7178118526935577</v>
      </c>
      <c r="AL10" s="7">
        <f>SUMIFS(UrbanPorc!$L:$L,UrbanPorc!$P:$P,AL$5,UrbanPorc!$A:$A,$C10)*100</f>
        <v>6.6957771778106689</v>
      </c>
      <c r="AN10" s="6">
        <f>SUMIFS(SexoPop!$M:$M,SexoPop!$T:$T,AN$5,SexoPop!$A:$A,$C10,SexoPop!$B:$B,2)/1000</f>
        <v>36.207000000000001</v>
      </c>
      <c r="AO10" s="6">
        <f>SUMIFS(SexoPop!$M:$M,SexoPop!$T:$T,AO$5,SexoPop!$A:$A,$C10,SexoPop!$B:$B,2)/1000</f>
        <v>47.247999999999998</v>
      </c>
      <c r="AP10" s="6">
        <f>SUMIFS(SexoPop!$M:$M,SexoPop!$T:$T,AP$5,SexoPop!$A:$A,$C10,SexoPop!$B:$B,2)/1000</f>
        <v>31.613</v>
      </c>
      <c r="AQ10" s="6">
        <f>SUMIFS(SexoPop!$M:$M,SexoPop!$T:$T,AQ$5,SexoPop!$A:$A,$C10,SexoPop!$B:$B,2)/1000</f>
        <v>50.445999999999998</v>
      </c>
      <c r="AR10" s="6">
        <f>SUMIFS(SexoPop!$M:$M,SexoPop!$T:$T,AR$5,SexoPop!$A:$A,$C10,SexoPop!$B:$B,2)/1000</f>
        <v>54.212000000000003</v>
      </c>
      <c r="AS10" s="5"/>
      <c r="AT10" s="7">
        <f>SUMIFS(SexoPorc!$M:$M,SexoPorc!$Q:$Q,AT$5,SexoPorc!$A:$A,$C10,SexoPorc!$B:$B,2)*100</f>
        <v>15.022030472755432</v>
      </c>
      <c r="AU10" s="7">
        <f>SUMIFS(SexoPorc!$M:$M,SexoPorc!$Q:$Q,AU$5,SexoPorc!$A:$A,$C10,SexoPorc!$B:$B,2)*100</f>
        <v>20.830981433391571</v>
      </c>
      <c r="AV10" s="7">
        <f>SUMIFS(SexoPorc!$M:$M,SexoPorc!$Q:$Q,AV$5,SexoPorc!$A:$A,$C10,SexoPorc!$B:$B,2)*100</f>
        <v>13.270784914493561</v>
      </c>
      <c r="AW10" s="7">
        <f>SUMIFS(SexoPorc!$M:$M,SexoPorc!$Q:$Q,AW$5,SexoPorc!$A:$A,$C10,SexoPorc!$B:$B,2)*100</f>
        <v>19.026030600070953</v>
      </c>
      <c r="AX10" s="7">
        <f>SUMIFS(SexoPorc!$M:$M,SexoPorc!$Q:$Q,AX$5,SexoPorc!$A:$A,$C10,SexoPorc!$B:$B,2)*100</f>
        <v>17.506773769855499</v>
      </c>
      <c r="AY10" s="9"/>
      <c r="AZ10" s="6">
        <f>SUMIFS(SexoPop!$M:$M,SexoPop!$T:$T,AZ$5,SexoPop!$A:$A,$C10,SexoPop!$B:$B,1)/1000</f>
        <v>36.534999999999997</v>
      </c>
      <c r="BA10" s="6">
        <f>SUMIFS(SexoPop!$M:$M,SexoPop!$T:$T,BA$5,SexoPop!$A:$A,$C10,SexoPop!$B:$B,1)/1000</f>
        <v>54.597000000000001</v>
      </c>
      <c r="BB10" s="6">
        <f>SUMIFS(SexoPop!$M:$M,SexoPop!$T:$T,BB$5,SexoPop!$A:$A,$C10,SexoPop!$B:$B,1)/1000</f>
        <v>33.53</v>
      </c>
      <c r="BC10" s="6">
        <f>SUMIFS(SexoPop!$M:$M,SexoPop!$T:$T,BC$5,SexoPop!$A:$A,$C10,SexoPop!$B:$B,1)/1000</f>
        <v>49.753999999999998</v>
      </c>
      <c r="BD10" s="6">
        <f>SUMIFS(SexoPop!$M:$M,SexoPop!$T:$T,BD$5,SexoPop!$A:$A,$C10,SexoPop!$B:$B,1)/1000</f>
        <v>54.997999999999998</v>
      </c>
      <c r="BE10" s="5"/>
      <c r="BF10" s="7">
        <f>SUMIFS(SexoPorc!$M:$M,SexoPorc!$Q:$Q,BF$5,SexoPorc!$A:$A,$C10,SexoPorc!$B:$B,1)*100</f>
        <v>16.248466074466705</v>
      </c>
      <c r="BG10" s="7">
        <f>SUMIFS(SexoPorc!$M:$M,SexoPorc!$Q:$Q,BG$5,SexoPorc!$A:$A,$C10,SexoPorc!$B:$B,1)*100</f>
        <v>24.564032256603241</v>
      </c>
      <c r="BH10" s="7">
        <f>SUMIFS(SexoPorc!$M:$M,SexoPorc!$Q:$Q,BH$5,SexoPorc!$A:$A,$C10,SexoPorc!$B:$B,1)*100</f>
        <v>14.970888197422028</v>
      </c>
      <c r="BI10" s="7">
        <f>SUMIFS(SexoPorc!$M:$M,SexoPorc!$Q:$Q,BI$5,SexoPorc!$A:$A,$C10,SexoPorc!$B:$B,1)*100</f>
        <v>19.403474032878876</v>
      </c>
      <c r="BJ10" s="7">
        <f>SUMIFS(SexoPorc!$M:$M,SexoPorc!$Q:$Q,BJ$5,SexoPorc!$A:$A,$C10,SexoPorc!$B:$B,1)*100</f>
        <v>19.073083996772766</v>
      </c>
    </row>
    <row r="11" spans="3:62" x14ac:dyDescent="0.25">
      <c r="C11" s="5" t="s">
        <v>5</v>
      </c>
      <c r="D11" s="6">
        <f>SUMIFS(EntPop!$L:$L,EntPop!$S:$S,D$5,EntPop!$A:$A,$C11)/1000</f>
        <v>74.697000000000003</v>
      </c>
      <c r="E11" s="6">
        <f>SUMIFS(EntPop!$L:$L,EntPop!$S:$S,E$5,EntPop!$A:$A,$C11)/1000</f>
        <v>50.731999999999999</v>
      </c>
      <c r="F11" s="6">
        <f>SUMIFS(EntPop!$L:$L,EntPop!$S:$S,F$5,EntPop!$A:$A,$C11)/1000</f>
        <v>43.89</v>
      </c>
      <c r="G11" s="6">
        <f>SUMIFS(EntPop!$L:$L,EntPop!$S:$S,G$5,EntPop!$A:$A,$C11)/1000</f>
        <v>54.506</v>
      </c>
      <c r="H11" s="6">
        <f>SUMIFS(EntPop!$L:$L,EntPop!$S:$S,H$5,EntPop!$A:$A,$C11)/1000</f>
        <v>43.207000000000001</v>
      </c>
      <c r="I11" s="5"/>
      <c r="J11" s="7">
        <f>SUMIFS(EntPorc!$L:$L,EntPorc!$P:$P,V$5,EntPorc!$A:$A,$C11)*100</f>
        <v>3.4642569720745087</v>
      </c>
      <c r="K11" s="7">
        <f>SUMIFS(EntPorc!$L:$L,EntPorc!$P:$P,W$5,EntPorc!$A:$A,$C11)*100</f>
        <v>2.232692576944828</v>
      </c>
      <c r="L11" s="7">
        <f>SUMIFS(EntPorc!$L:$L,EntPorc!$P:$P,X$5,EntPorc!$A:$A,$C11)*100</f>
        <v>1.8611762672662735</v>
      </c>
      <c r="M11" s="7">
        <f>SUMIFS(EntPorc!$L:$L,EntPorc!$P:$P,Y$5,EntPorc!$A:$A,$C11)*100</f>
        <v>2.0368430763483047</v>
      </c>
      <c r="N11" s="7">
        <f>SUMIFS(EntPorc!$L:$L,EntPorc!$P:$P,Z$5,EntPorc!$A:$A,$C11)*100</f>
        <v>1.4473882503807545</v>
      </c>
      <c r="O11" s="5"/>
      <c r="P11" s="6">
        <f>SUMIFS(RuralPop!$L:$L,RuralPop!$S:$S,P$5,RuralPop!$A:$A,$C11)/1000</f>
        <v>40.290999999999997</v>
      </c>
      <c r="Q11" s="6">
        <f>SUMIFS(RuralPop!$L:$L,RuralPop!$S:$S,Q$5,RuralPop!$A:$A,$C11)/1000</f>
        <v>30.620999999999999</v>
      </c>
      <c r="R11" s="6">
        <f>SUMIFS(RuralPop!$L:$L,RuralPop!$S:$S,R$5,RuralPop!$A:$A,$C11)/1000</f>
        <v>24.463000000000001</v>
      </c>
      <c r="S11" s="6">
        <f>SUMIFS(RuralPop!$L:$L,RuralPop!$S:$S,S$5,RuralPop!$A:$A,$C11)/1000</f>
        <v>35.558</v>
      </c>
      <c r="T11" s="6">
        <f>SUMIFS(RuralPop!$L:$L,RuralPop!$S:$S,T$5,RuralPop!$A:$A,$C11)/1000</f>
        <v>24.649000000000001</v>
      </c>
      <c r="U11" s="5"/>
      <c r="V11" s="7">
        <f>SUMIFS(RuralPorc!$L:$L,RuralPorc!$P:$P,V$5,RuralPorc!$A:$A,$C11)*100</f>
        <v>21.953359246253967</v>
      </c>
      <c r="W11" s="7">
        <f>SUMIFS(RuralPorc!$L:$L,RuralPorc!$P:$P,W$5,RuralPorc!$A:$A,$C11)*100</f>
        <v>14.082634449005127</v>
      </c>
      <c r="X11" s="7">
        <f>SUMIFS(RuralPorc!$L:$L,RuralPorc!$P:$P,X$5,RuralPorc!$A:$A,$C11)*100</f>
        <v>11.558233201503754</v>
      </c>
      <c r="Y11" s="7">
        <f>SUMIFS(RuralPorc!$L:$L,RuralPorc!$P:$P,Y$5,RuralPorc!$A:$A,$C11)*100</f>
        <v>16.943353414535522</v>
      </c>
      <c r="Z11" s="7">
        <f>SUMIFS(RuralPorc!$L:$L,RuralPorc!$P:$P,Z$5,RuralPorc!$A:$A,$C11)*100</f>
        <v>10.733664035797119</v>
      </c>
      <c r="AA11" s="9"/>
      <c r="AB11" s="6">
        <f>SUMIFS(UrbanPop!$L:$L,UrbanPop!$S:$S,AB$5,UrbanPop!$A:$A,$C11)/1000</f>
        <v>34.405999999999999</v>
      </c>
      <c r="AC11" s="6">
        <f>SUMIFS(UrbanPop!$L:$L,UrbanPop!$S:$S,AC$5,UrbanPop!$A:$A,$C11)/1000</f>
        <v>20.111000000000001</v>
      </c>
      <c r="AD11" s="6">
        <f>SUMIFS(UrbanPop!$L:$L,UrbanPop!$S:$S,AD$5,UrbanPop!$A:$A,$C11)/1000</f>
        <v>19.427</v>
      </c>
      <c r="AE11" s="6">
        <f>SUMIFS(UrbanPop!$L:$L,UrbanPop!$S:$S,AE$5,UrbanPop!$A:$A,$C11)/1000</f>
        <v>18.948</v>
      </c>
      <c r="AF11" s="6">
        <f>SUMIFS(UrbanPop!$L:$L,UrbanPop!$S:$S,AF$5,UrbanPop!$A:$A,$C11)/1000</f>
        <v>18.558</v>
      </c>
      <c r="AG11" s="5"/>
      <c r="AH11" s="7">
        <f>SUMIFS(UrbanPorc!$L:$L,UrbanPorc!$P:$P,AH$5,UrbanPorc!$A:$A,$C11)*100</f>
        <v>1.74411591142416</v>
      </c>
      <c r="AI11" s="7">
        <f>SUMIFS(UrbanPorc!$L:$L,UrbanPorc!$P:$P,AI$5,UrbanPorc!$A:$A,$C11)*100</f>
        <v>0.97873462364077568</v>
      </c>
      <c r="AJ11" s="7">
        <f>SUMIFS(UrbanPorc!$L:$L,UrbanPorc!$P:$P,AJ$5,UrbanPorc!$A:$A,$C11)*100</f>
        <v>0.90503953397274017</v>
      </c>
      <c r="AK11" s="7">
        <f>SUMIFS(UrbanPorc!$L:$L,UrbanPorc!$P:$P,AK$5,UrbanPorc!$A:$A,$C11)*100</f>
        <v>0.76832622289657593</v>
      </c>
      <c r="AL11" s="7">
        <f>SUMIFS(UrbanPorc!$L:$L,UrbanPorc!$P:$P,AL$5,UrbanPorc!$A:$A,$C11)*100</f>
        <v>0.67348252050578594</v>
      </c>
      <c r="AN11" s="6">
        <f>SUMIFS(SexoPop!$M:$M,SexoPop!$T:$T,AN$5,SexoPop!$A:$A,$C11,SexoPop!$B:$B,2)/1000</f>
        <v>36.432000000000002</v>
      </c>
      <c r="AO11" s="6">
        <f>SUMIFS(SexoPop!$M:$M,SexoPop!$T:$T,AO$5,SexoPop!$A:$A,$C11,SexoPop!$B:$B,2)/1000</f>
        <v>22.913</v>
      </c>
      <c r="AP11" s="6">
        <f>SUMIFS(SexoPop!$M:$M,SexoPop!$T:$T,AP$5,SexoPop!$A:$A,$C11,SexoPop!$B:$B,2)/1000</f>
        <v>20.57</v>
      </c>
      <c r="AQ11" s="6">
        <f>SUMIFS(SexoPop!$M:$M,SexoPop!$T:$T,AQ$5,SexoPop!$A:$A,$C11,SexoPop!$B:$B,2)/1000</f>
        <v>25.292999999999999</v>
      </c>
      <c r="AR11" s="6">
        <f>SUMIFS(SexoPop!$M:$M,SexoPop!$T:$T,AR$5,SexoPop!$A:$A,$C11,SexoPop!$B:$B,2)/1000</f>
        <v>19.468</v>
      </c>
      <c r="AS11" s="5"/>
      <c r="AT11" s="7">
        <f>SUMIFS(SexoPorc!$M:$M,SexoPorc!$Q:$Q,AT$5,SexoPorc!$A:$A,$C11,SexoPorc!$B:$B,2)*100</f>
        <v>3.3613599836826324</v>
      </c>
      <c r="AU11" s="7">
        <f>SUMIFS(SexoPorc!$M:$M,SexoPorc!$Q:$Q,AU$5,SexoPorc!$A:$A,$C11,SexoPorc!$B:$B,2)*100</f>
        <v>2.0149674266576767</v>
      </c>
      <c r="AV11" s="7">
        <f>SUMIFS(SexoPorc!$M:$M,SexoPorc!$Q:$Q,AV$5,SexoPorc!$A:$A,$C11,SexoPorc!$B:$B,2)*100</f>
        <v>1.7307821661233902</v>
      </c>
      <c r="AW11" s="7">
        <f>SUMIFS(SexoPorc!$M:$M,SexoPorc!$Q:$Q,AW$5,SexoPorc!$A:$A,$C11,SexoPorc!$B:$B,2)*100</f>
        <v>1.8783126026391983</v>
      </c>
      <c r="AX11" s="7">
        <f>SUMIFS(SexoPorc!$M:$M,SexoPorc!$Q:$Q,AX$5,SexoPorc!$A:$A,$C11,SexoPorc!$B:$B,2)*100</f>
        <v>1.2941877357661724</v>
      </c>
      <c r="AY11" s="9"/>
      <c r="AZ11" s="6">
        <f>SUMIFS(SexoPop!$M:$M,SexoPop!$T:$T,AZ$5,SexoPop!$A:$A,$C11,SexoPop!$B:$B,1)/1000</f>
        <v>38.265000000000001</v>
      </c>
      <c r="BA11" s="6">
        <f>SUMIFS(SexoPop!$M:$M,SexoPop!$T:$T,BA$5,SexoPop!$A:$A,$C11,SexoPop!$B:$B,1)/1000</f>
        <v>27.818999999999999</v>
      </c>
      <c r="BB11" s="6">
        <f>SUMIFS(SexoPop!$M:$M,SexoPop!$T:$T,BB$5,SexoPop!$A:$A,$C11,SexoPop!$B:$B,1)/1000</f>
        <v>23.32</v>
      </c>
      <c r="BC11" s="6">
        <f>SUMIFS(SexoPop!$M:$M,SexoPop!$T:$T,BC$5,SexoPop!$A:$A,$C11,SexoPop!$B:$B,1)/1000</f>
        <v>29.213000000000001</v>
      </c>
      <c r="BD11" s="6">
        <f>SUMIFS(SexoPop!$M:$M,SexoPop!$T:$T,BD$5,SexoPop!$A:$A,$C11,SexoPop!$B:$B,1)/1000</f>
        <v>23.739000000000001</v>
      </c>
      <c r="BE11" s="5"/>
      <c r="BF11" s="7">
        <f>SUMIFS(SexoPorc!$M:$M,SexoPorc!$Q:$Q,BF$5,SexoPorc!$A:$A,$C11,SexoPorc!$B:$B,1)*100</f>
        <v>3.5682547837495804</v>
      </c>
      <c r="BG11" s="7">
        <f>SUMIFS(SexoPorc!$M:$M,SexoPorc!$Q:$Q,BG$5,SexoPorc!$A:$A,$C11,SexoPorc!$B:$B,1)*100</f>
        <v>2.4508101865649223</v>
      </c>
      <c r="BH11" s="7">
        <f>SUMIFS(SexoPorc!$M:$M,SexoPorc!$Q:$Q,BH$5,SexoPorc!$A:$A,$C11,SexoPorc!$B:$B,1)*100</f>
        <v>1.9936634227633476</v>
      </c>
      <c r="BI11" s="7">
        <f>SUMIFS(SexoPorc!$M:$M,SexoPorc!$Q:$Q,BI$5,SexoPorc!$A:$A,$C11,SexoPorc!$B:$B,1)*100</f>
        <v>2.1974194794893265</v>
      </c>
      <c r="BJ11" s="7">
        <f>SUMIFS(SexoPorc!$M:$M,SexoPorc!$Q:$Q,BJ$5,SexoPorc!$A:$A,$C11,SexoPorc!$B:$B,1)*100</f>
        <v>1.6030052676796913</v>
      </c>
    </row>
    <row r="12" spans="3:62" x14ac:dyDescent="0.25">
      <c r="C12" s="5" t="s">
        <v>6</v>
      </c>
      <c r="D12" s="6">
        <f>SUMIFS(EntPop!$L:$L,EntPop!$S:$S,D$5,EntPop!$A:$A,$C12)/1000</f>
        <v>24.936</v>
      </c>
      <c r="E12" s="6">
        <f>SUMIFS(EntPop!$L:$L,EntPop!$S:$S,E$5,EntPop!$A:$A,$C12)/1000</f>
        <v>31.460999999999999</v>
      </c>
      <c r="F12" s="6">
        <f>SUMIFS(EntPop!$L:$L,EntPop!$S:$S,F$5,EntPop!$A:$A,$C12)/1000</f>
        <v>27.716000000000001</v>
      </c>
      <c r="G12" s="6">
        <f>SUMIFS(EntPop!$L:$L,EntPop!$S:$S,G$5,EntPop!$A:$A,$C12)/1000</f>
        <v>21.178999999999998</v>
      </c>
      <c r="H12" s="6">
        <f>SUMIFS(EntPop!$L:$L,EntPop!$S:$S,H$5,EntPop!$A:$A,$C12)/1000</f>
        <v>23.963000000000001</v>
      </c>
      <c r="I12" s="5"/>
      <c r="J12" s="7">
        <f>SUMIFS(EntPorc!$L:$L,EntPorc!$P:$P,V$5,EntPorc!$A:$A,$C12)*100</f>
        <v>5.2847303450107574</v>
      </c>
      <c r="K12" s="7">
        <f>SUMIFS(EntPorc!$L:$L,EntPorc!$P:$P,W$5,EntPorc!$A:$A,$C12)*100</f>
        <v>6.2552064657211304</v>
      </c>
      <c r="L12" s="7">
        <f>SUMIFS(EntPorc!$L:$L,EntPorc!$P:$P,X$5,EntPorc!$A:$A,$C12)*100</f>
        <v>5.1479984074831009</v>
      </c>
      <c r="M12" s="7">
        <f>SUMIFS(EntPorc!$L:$L,EntPorc!$P:$P,Y$5,EntPorc!$A:$A,$C12)*100</f>
        <v>3.4575477242469788</v>
      </c>
      <c r="N12" s="7">
        <f>SUMIFS(EntPorc!$L:$L,EntPorc!$P:$P,Z$5,EntPorc!$A:$A,$C12)*100</f>
        <v>3.8807231932878494</v>
      </c>
      <c r="O12" s="5"/>
      <c r="P12" s="6">
        <f>SUMIFS(RuralPop!$L:$L,RuralPop!$S:$S,P$5,RuralPop!$A:$A,$C12)/1000</f>
        <v>12.071</v>
      </c>
      <c r="Q12" s="6">
        <f>SUMIFS(RuralPop!$L:$L,RuralPop!$S:$S,Q$5,RuralPop!$A:$A,$C12)/1000</f>
        <v>15.375999999999999</v>
      </c>
      <c r="R12" s="6">
        <f>SUMIFS(RuralPop!$L:$L,RuralPop!$S:$S,R$5,RuralPop!$A:$A,$C12)/1000</f>
        <v>14.201000000000001</v>
      </c>
      <c r="S12" s="6">
        <f>SUMIFS(RuralPop!$L:$L,RuralPop!$S:$S,S$5,RuralPop!$A:$A,$C12)/1000</f>
        <v>11.789</v>
      </c>
      <c r="T12" s="6">
        <f>SUMIFS(RuralPop!$L:$L,RuralPop!$S:$S,T$5,RuralPop!$A:$A,$C12)/1000</f>
        <v>12.504</v>
      </c>
      <c r="U12" s="5"/>
      <c r="V12" s="7">
        <f>SUMIFS(RuralPorc!$L:$L,RuralPorc!$P:$P,V$5,RuralPorc!$A:$A,$C12)*100</f>
        <v>23.337328433990479</v>
      </c>
      <c r="W12" s="7">
        <f>SUMIFS(RuralPorc!$L:$L,RuralPorc!$P:$P,W$5,RuralPorc!$A:$A,$C12)*100</f>
        <v>25.31028687953949</v>
      </c>
      <c r="X12" s="7">
        <f>SUMIFS(RuralPorc!$L:$L,RuralPorc!$P:$P,X$5,RuralPorc!$A:$A,$C12)*100</f>
        <v>22.918145358562469</v>
      </c>
      <c r="Y12" s="7">
        <f>SUMIFS(RuralPorc!$L:$L,RuralPorc!$P:$P,Y$5,RuralPorc!$A:$A,$C12)*100</f>
        <v>17.408189177513123</v>
      </c>
      <c r="Z12" s="7">
        <f>SUMIFS(RuralPorc!$L:$L,RuralPorc!$P:$P,Z$5,RuralPorc!$A:$A,$C12)*100</f>
        <v>20.975641906261444</v>
      </c>
      <c r="AA12" s="9"/>
      <c r="AB12" s="6">
        <f>SUMIFS(UrbanPop!$L:$L,UrbanPop!$S:$S,AB$5,UrbanPop!$A:$A,$C12)/1000</f>
        <v>12.865</v>
      </c>
      <c r="AC12" s="6">
        <f>SUMIFS(UrbanPop!$L:$L,UrbanPop!$S:$S,AC$5,UrbanPop!$A:$A,$C12)/1000</f>
        <v>16.085000000000001</v>
      </c>
      <c r="AD12" s="6">
        <f>SUMIFS(UrbanPop!$L:$L,UrbanPop!$S:$S,AD$5,UrbanPop!$A:$A,$C12)/1000</f>
        <v>13.515000000000001</v>
      </c>
      <c r="AE12" s="6">
        <f>SUMIFS(UrbanPop!$L:$L,UrbanPop!$S:$S,AE$5,UrbanPop!$A:$A,$C12)/1000</f>
        <v>9.39</v>
      </c>
      <c r="AF12" s="6">
        <f>SUMIFS(UrbanPop!$L:$L,UrbanPop!$S:$S,AF$5,UrbanPop!$A:$A,$C12)/1000</f>
        <v>11.459</v>
      </c>
      <c r="AG12" s="5"/>
      <c r="AH12" s="7">
        <f>SUMIFS(UrbanPorc!$L:$L,UrbanPorc!$P:$P,AH$5,UrbanPorc!$A:$A,$C12)*100</f>
        <v>3.0621765181422234</v>
      </c>
      <c r="AI12" s="7">
        <f>SUMIFS(UrbanPorc!$L:$L,UrbanPorc!$P:$P,AI$5,UrbanPorc!$A:$A,$C12)*100</f>
        <v>3.6374367773532867</v>
      </c>
      <c r="AJ12" s="7">
        <f>SUMIFS(UrbanPorc!$L:$L,UrbanPorc!$P:$P,AJ$5,UrbanPorc!$A:$A,$C12)*100</f>
        <v>2.8367826715111732</v>
      </c>
      <c r="AK12" s="7">
        <f>SUMIFS(UrbanPorc!$L:$L,UrbanPorc!$P:$P,AK$5,UrbanPorc!$A:$A,$C12)*100</f>
        <v>1.7234954982995987</v>
      </c>
      <c r="AL12" s="7">
        <f>SUMIFS(UrbanPorc!$L:$L,UrbanPorc!$P:$P,AL$5,UrbanPorc!$A:$A,$C12)*100</f>
        <v>2.0540406927466393</v>
      </c>
      <c r="AN12" s="6">
        <f>SUMIFS(SexoPop!$M:$M,SexoPop!$T:$T,AN$5,SexoPop!$A:$A,$C12,SexoPop!$B:$B,2)/1000</f>
        <v>11.438000000000001</v>
      </c>
      <c r="AO12" s="6">
        <f>SUMIFS(SexoPop!$M:$M,SexoPop!$T:$T,AO$5,SexoPop!$A:$A,$C12,SexoPop!$B:$B,2)/1000</f>
        <v>15.295</v>
      </c>
      <c r="AP12" s="6">
        <f>SUMIFS(SexoPop!$M:$M,SexoPop!$T:$T,AP$5,SexoPop!$A:$A,$C12,SexoPop!$B:$B,2)/1000</f>
        <v>12.599</v>
      </c>
      <c r="AQ12" s="6">
        <f>SUMIFS(SexoPop!$M:$M,SexoPop!$T:$T,AQ$5,SexoPop!$A:$A,$C12,SexoPop!$B:$B,2)/1000</f>
        <v>9.8320000000000007</v>
      </c>
      <c r="AR12" s="6">
        <f>SUMIFS(SexoPop!$M:$M,SexoPop!$T:$T,AR$5,SexoPop!$A:$A,$C12,SexoPop!$B:$B,2)/1000</f>
        <v>11.813000000000001</v>
      </c>
      <c r="AS12" s="5"/>
      <c r="AT12" s="7">
        <f>SUMIFS(SexoPorc!$M:$M,SexoPorc!$Q:$Q,AT$5,SexoPorc!$A:$A,$C12,SexoPorc!$B:$B,2)*100</f>
        <v>4.7516774386167526</v>
      </c>
      <c r="AU12" s="7">
        <f>SUMIFS(SexoPorc!$M:$M,SexoPorc!$Q:$Q,AU$5,SexoPorc!$A:$A,$C12,SexoPorc!$B:$B,2)*100</f>
        <v>6.0161348432302475</v>
      </c>
      <c r="AV12" s="7">
        <f>SUMIFS(SexoPorc!$M:$M,SexoPorc!$Q:$Q,AV$5,SexoPorc!$A:$A,$C12,SexoPorc!$B:$B,2)*100</f>
        <v>4.5801222324371338</v>
      </c>
      <c r="AW12" s="7">
        <f>SUMIFS(SexoPorc!$M:$M,SexoPorc!$Q:$Q,AW$5,SexoPorc!$A:$A,$C12,SexoPorc!$B:$B,2)*100</f>
        <v>3.1539507210254669</v>
      </c>
      <c r="AX12" s="7">
        <f>SUMIFS(SexoPorc!$M:$M,SexoPorc!$Q:$Q,AX$5,SexoPorc!$A:$A,$C12,SexoPorc!$B:$B,2)*100</f>
        <v>3.7221774458885193</v>
      </c>
      <c r="AY12" s="9"/>
      <c r="AZ12" s="6">
        <f>SUMIFS(SexoPop!$M:$M,SexoPop!$T:$T,AZ$5,SexoPop!$A:$A,$C12,SexoPop!$B:$B,1)/1000</f>
        <v>13.497999999999999</v>
      </c>
      <c r="BA12" s="6">
        <f>SUMIFS(SexoPop!$M:$M,SexoPop!$T:$T,BA$5,SexoPop!$A:$A,$C12,SexoPop!$B:$B,1)/1000</f>
        <v>16.166</v>
      </c>
      <c r="BB12" s="6">
        <f>SUMIFS(SexoPop!$M:$M,SexoPop!$T:$T,BB$5,SexoPop!$A:$A,$C12,SexoPop!$B:$B,1)/1000</f>
        <v>15.117000000000001</v>
      </c>
      <c r="BC12" s="6">
        <f>SUMIFS(SexoPop!$M:$M,SexoPop!$T:$T,BC$5,SexoPop!$A:$A,$C12,SexoPop!$B:$B,1)/1000</f>
        <v>11.347</v>
      </c>
      <c r="BD12" s="6">
        <f>SUMIFS(SexoPop!$M:$M,SexoPop!$T:$T,BD$5,SexoPop!$A:$A,$C12,SexoPop!$B:$B,1)/1000</f>
        <v>12.15</v>
      </c>
      <c r="BE12" s="5"/>
      <c r="BF12" s="7">
        <f>SUMIFS(SexoPorc!$M:$M,SexoPorc!$Q:$Q,BF$5,SexoPorc!$A:$A,$C12,SexoPorc!$B:$B,1)*100</f>
        <v>5.8398772031068802</v>
      </c>
      <c r="BG12" s="7">
        <f>SUMIFS(SexoPorc!$M:$M,SexoPorc!$Q:$Q,BG$5,SexoPorc!$A:$A,$C12,SexoPorc!$B:$B,1)*100</f>
        <v>6.4995735883712769</v>
      </c>
      <c r="BH12" s="7">
        <f>SUMIFS(SexoPorc!$M:$M,SexoPorc!$Q:$Q,BH$5,SexoPorc!$A:$A,$C12,SexoPorc!$B:$B,1)*100</f>
        <v>5.7412724941968918</v>
      </c>
      <c r="BI12" s="7">
        <f>SUMIFS(SexoPorc!$M:$M,SexoPorc!$Q:$Q,BI$5,SexoPorc!$A:$A,$C12,SexoPorc!$B:$B,1)*100</f>
        <v>3.7721734493970871</v>
      </c>
      <c r="BJ12" s="7">
        <f>SUMIFS(SexoPorc!$M:$M,SexoPorc!$Q:$Q,BJ$5,SexoPorc!$A:$A,$C12,SexoPorc!$B:$B,1)*100</f>
        <v>4.0483806282281876</v>
      </c>
    </row>
    <row r="13" spans="3:62" x14ac:dyDescent="0.25">
      <c r="C13" s="5" t="s">
        <v>7</v>
      </c>
      <c r="D13" s="6">
        <f>SUMIFS(EntPop!$L:$L,EntPop!$S:$S,D$5,EntPop!$A:$A,$C13)/1000</f>
        <v>246.26400000000001</v>
      </c>
      <c r="E13" s="6">
        <f>SUMIFS(EntPop!$L:$L,EntPop!$S:$S,E$5,EntPop!$A:$A,$C13)/1000</f>
        <v>251.483</v>
      </c>
      <c r="F13" s="6">
        <f>SUMIFS(EntPop!$L:$L,EntPop!$S:$S,F$5,EntPop!$A:$A,$C13)/1000</f>
        <v>411.55900000000003</v>
      </c>
      <c r="G13" s="6">
        <f>SUMIFS(EntPop!$L:$L,EntPop!$S:$S,G$5,EntPop!$A:$A,$C13)/1000</f>
        <v>576.80600000000004</v>
      </c>
      <c r="H13" s="6">
        <f>SUMIFS(EntPop!$L:$L,EntPop!$S:$S,H$5,EntPop!$A:$A,$C13)/1000</f>
        <v>489.98899999999998</v>
      </c>
      <c r="I13" s="5"/>
      <c r="J13" s="7">
        <f>SUMIFS(EntPorc!$L:$L,EntPorc!$P:$P,V$5,EntPorc!$A:$A,$C13)*100</f>
        <v>21.519839763641357</v>
      </c>
      <c r="K13" s="7">
        <f>SUMIFS(EntPorc!$L:$L,EntPorc!$P:$P,W$5,EntPorc!$A:$A,$C13)*100</f>
        <v>21.396252512931824</v>
      </c>
      <c r="L13" s="7">
        <f>SUMIFS(EntPorc!$L:$L,EntPorc!$P:$P,X$5,EntPorc!$A:$A,$C13)*100</f>
        <v>30.053788423538208</v>
      </c>
      <c r="M13" s="7">
        <f>SUMIFS(EntPorc!$L:$L,EntPorc!$P:$P,Y$5,EntPorc!$A:$A,$C13)*100</f>
        <v>31.024935841560364</v>
      </c>
      <c r="N13" s="7">
        <f>SUMIFS(EntPorc!$L:$L,EntPorc!$P:$P,Z$5,EntPorc!$A:$A,$C13)*100</f>
        <v>24.568401277065277</v>
      </c>
      <c r="O13" s="5"/>
      <c r="P13" s="6">
        <f>SUMIFS(RuralPop!$L:$L,RuralPop!$S:$S,P$5,RuralPop!$A:$A,$C13)/1000</f>
        <v>150.31399999999999</v>
      </c>
      <c r="Q13" s="6">
        <f>SUMIFS(RuralPop!$L:$L,RuralPop!$S:$S,Q$5,RuralPop!$A:$A,$C13)/1000</f>
        <v>169.285</v>
      </c>
      <c r="R13" s="6">
        <f>SUMIFS(RuralPop!$L:$L,RuralPop!$S:$S,R$5,RuralPop!$A:$A,$C13)/1000</f>
        <v>315.66300000000001</v>
      </c>
      <c r="S13" s="6">
        <f>SUMIFS(RuralPop!$L:$L,RuralPop!$S:$S,S$5,RuralPop!$A:$A,$C13)/1000</f>
        <v>487.03199999999998</v>
      </c>
      <c r="T13" s="6">
        <f>SUMIFS(RuralPop!$L:$L,RuralPop!$S:$S,T$5,RuralPop!$A:$A,$C13)/1000</f>
        <v>410.11599999999999</v>
      </c>
      <c r="U13" s="5"/>
      <c r="V13" s="7">
        <f>SUMIFS(RuralPorc!$L:$L,RuralPorc!$P:$P,V$5,RuralPorc!$A:$A,$C13)*100</f>
        <v>54.111438989639282</v>
      </c>
      <c r="W13" s="7">
        <f>SUMIFS(RuralPorc!$L:$L,RuralPorc!$P:$P,W$5,RuralPorc!$A:$A,$C13)*100</f>
        <v>51.445496082305908</v>
      </c>
      <c r="X13" s="7">
        <f>SUMIFS(RuralPorc!$L:$L,RuralPorc!$P:$P,X$5,RuralPorc!$A:$A,$C13)*100</f>
        <v>65.146809816360474</v>
      </c>
      <c r="Y13" s="7">
        <f>SUMIFS(RuralPorc!$L:$L,RuralPorc!$P:$P,Y$5,RuralPorc!$A:$A,$C13)*100</f>
        <v>61.269515752792358</v>
      </c>
      <c r="Z13" s="7">
        <f>SUMIFS(RuralPorc!$L:$L,RuralPorc!$P:$P,Z$5,RuralPorc!$A:$A,$C13)*100</f>
        <v>55.457651615142822</v>
      </c>
      <c r="AA13" s="9"/>
      <c r="AB13" s="6">
        <f>SUMIFS(UrbanPop!$L:$L,UrbanPop!$S:$S,AB$5,UrbanPop!$A:$A,$C13)/1000</f>
        <v>95.95</v>
      </c>
      <c r="AC13" s="6">
        <f>SUMIFS(UrbanPop!$L:$L,UrbanPop!$S:$S,AC$5,UrbanPop!$A:$A,$C13)/1000</f>
        <v>82.197999999999993</v>
      </c>
      <c r="AD13" s="6">
        <f>SUMIFS(UrbanPop!$L:$L,UrbanPop!$S:$S,AD$5,UrbanPop!$A:$A,$C13)/1000</f>
        <v>95.896000000000001</v>
      </c>
      <c r="AE13" s="6">
        <f>SUMIFS(UrbanPop!$L:$L,UrbanPop!$S:$S,AE$5,UrbanPop!$A:$A,$C13)/1000</f>
        <v>89.774000000000001</v>
      </c>
      <c r="AF13" s="6">
        <f>SUMIFS(UrbanPop!$L:$L,UrbanPop!$S:$S,AF$5,UrbanPop!$A:$A,$C13)/1000</f>
        <v>79.873000000000005</v>
      </c>
      <c r="AG13" s="5"/>
      <c r="AH13" s="7">
        <f>SUMIFS(UrbanPorc!$L:$L,UrbanPorc!$P:$P,AH$5,UrbanPorc!$A:$A,$C13)*100</f>
        <v>11.072362959384918</v>
      </c>
      <c r="AI13" s="7">
        <f>SUMIFS(UrbanPorc!$L:$L,UrbanPorc!$P:$P,AI$5,UrbanPorc!$A:$A,$C13)*100</f>
        <v>9.712596982717514</v>
      </c>
      <c r="AJ13" s="7">
        <f>SUMIFS(UrbanPorc!$L:$L,UrbanPorc!$P:$P,AJ$5,UrbanPorc!$A:$A,$C13)*100</f>
        <v>10.837335139513016</v>
      </c>
      <c r="AK13" s="7">
        <f>SUMIFS(UrbanPorc!$L:$L,UrbanPorc!$P:$P,AK$5,UrbanPorc!$A:$A,$C13)*100</f>
        <v>8.435281366109848</v>
      </c>
      <c r="AL13" s="7">
        <f>SUMIFS(UrbanPorc!$L:$L,UrbanPorc!$P:$P,AL$5,UrbanPorc!$A:$A,$C13)*100</f>
        <v>6.3650161027908325</v>
      </c>
      <c r="AN13" s="6">
        <f>SUMIFS(SexoPop!$M:$M,SexoPop!$T:$T,AN$5,SexoPop!$A:$A,$C13,SexoPop!$B:$B,2)/1000</f>
        <v>111.736</v>
      </c>
      <c r="AO13" s="6">
        <f>SUMIFS(SexoPop!$M:$M,SexoPop!$T:$T,AO$5,SexoPop!$A:$A,$C13,SexoPop!$B:$B,2)/1000</f>
        <v>117.11199999999999</v>
      </c>
      <c r="AP13" s="6">
        <f>SUMIFS(SexoPop!$M:$M,SexoPop!$T:$T,AP$5,SexoPop!$A:$A,$C13,SexoPop!$B:$B,2)/1000</f>
        <v>207.82599999999999</v>
      </c>
      <c r="AQ13" s="6">
        <f>SUMIFS(SexoPop!$M:$M,SexoPop!$T:$T,AQ$5,SexoPop!$A:$A,$C13,SexoPop!$B:$B,2)/1000</f>
        <v>283.40100000000001</v>
      </c>
      <c r="AR13" s="6">
        <f>SUMIFS(SexoPop!$M:$M,SexoPop!$T:$T,AR$5,SexoPop!$A:$A,$C13,SexoPop!$B:$B,2)/1000</f>
        <v>236.53100000000001</v>
      </c>
      <c r="AS13" s="5"/>
      <c r="AT13" s="7">
        <f>SUMIFS(SexoPorc!$M:$M,SexoPorc!$Q:$Q,AT$5,SexoPorc!$A:$A,$C13,SexoPorc!$B:$B,2)*100</f>
        <v>19.124002754688263</v>
      </c>
      <c r="AU13" s="7">
        <f>SUMIFS(SexoPorc!$M:$M,SexoPorc!$Q:$Q,AU$5,SexoPorc!$A:$A,$C13,SexoPorc!$B:$B,2)*100</f>
        <v>20.072466135025024</v>
      </c>
      <c r="AV13" s="7">
        <f>SUMIFS(SexoPorc!$M:$M,SexoPorc!$Q:$Q,AV$5,SexoPorc!$A:$A,$C13,SexoPorc!$B:$B,2)*100</f>
        <v>29.684722423553467</v>
      </c>
      <c r="AW13" s="7">
        <f>SUMIFS(SexoPorc!$M:$M,SexoPorc!$Q:$Q,AW$5,SexoPorc!$A:$A,$C13,SexoPorc!$B:$B,2)*100</f>
        <v>28.850641846656799</v>
      </c>
      <c r="AX13" s="7">
        <f>SUMIFS(SexoPorc!$M:$M,SexoPorc!$Q:$Q,AX$5,SexoPorc!$A:$A,$C13,SexoPorc!$B:$B,2)*100</f>
        <v>23.559311032295227</v>
      </c>
      <c r="AY13" s="9"/>
      <c r="AZ13" s="6">
        <f>SUMIFS(SexoPop!$M:$M,SexoPop!$T:$T,AZ$5,SexoPop!$A:$A,$C13,SexoPop!$B:$B,1)/1000</f>
        <v>134.52799999999999</v>
      </c>
      <c r="BA13" s="6">
        <f>SUMIFS(SexoPop!$M:$M,SexoPop!$T:$T,BA$5,SexoPop!$A:$A,$C13,SexoPop!$B:$B,1)/1000</f>
        <v>134.37100000000001</v>
      </c>
      <c r="BB13" s="6">
        <f>SUMIFS(SexoPop!$M:$M,SexoPop!$T:$T,BB$5,SexoPop!$A:$A,$C13,SexoPop!$B:$B,1)/1000</f>
        <v>203.733</v>
      </c>
      <c r="BC13" s="6">
        <f>SUMIFS(SexoPop!$M:$M,SexoPop!$T:$T,BC$5,SexoPop!$A:$A,$C13,SexoPop!$B:$B,1)/1000</f>
        <v>293.40499999999997</v>
      </c>
      <c r="BD13" s="6">
        <f>SUMIFS(SexoPop!$M:$M,SexoPop!$T:$T,BD$5,SexoPop!$A:$A,$C13,SexoPop!$B:$B,1)/1000</f>
        <v>253.458</v>
      </c>
      <c r="BE13" s="5"/>
      <c r="BF13" s="7">
        <f>SUMIFS(SexoPorc!$M:$M,SexoPorc!$Q:$Q,BF$5,SexoPorc!$A:$A,$C13,SexoPorc!$B:$B,1)*100</f>
        <v>24.0191251039505</v>
      </c>
      <c r="BG13" s="7">
        <f>SUMIFS(SexoPorc!$M:$M,SexoPorc!$Q:$Q,BG$5,SexoPorc!$A:$A,$C13,SexoPorc!$B:$B,1)*100</f>
        <v>22.701102495193481</v>
      </c>
      <c r="BH13" s="7">
        <f>SUMIFS(SexoPorc!$M:$M,SexoPorc!$Q:$Q,BH$5,SexoPorc!$A:$A,$C13,SexoPorc!$B:$B,1)*100</f>
        <v>30.439850687980652</v>
      </c>
      <c r="BI13" s="7">
        <f>SUMIFS(SexoPorc!$M:$M,SexoPorc!$Q:$Q,BI$5,SexoPorc!$A:$A,$C13,SexoPorc!$B:$B,1)*100</f>
        <v>33.460679650306702</v>
      </c>
      <c r="BJ13" s="7">
        <f>SUMIFS(SexoPorc!$M:$M,SexoPorc!$Q:$Q,BJ$5,SexoPorc!$A:$A,$C13,SexoPorc!$B:$B,1)*100</f>
        <v>25.591322779655457</v>
      </c>
    </row>
    <row r="14" spans="3:62" x14ac:dyDescent="0.25">
      <c r="C14" s="5" t="s">
        <v>8</v>
      </c>
      <c r="D14" s="6">
        <f>SUMIFS(EntPop!$L:$L,EntPop!$S:$S,D$5,EntPop!$A:$A,$C14)/1000</f>
        <v>59.728000000000002</v>
      </c>
      <c r="E14" s="6">
        <f>SUMIFS(EntPop!$L:$L,EntPop!$S:$S,E$5,EntPop!$A:$A,$C14)/1000</f>
        <v>60.96</v>
      </c>
      <c r="F14" s="6">
        <f>SUMIFS(EntPop!$L:$L,EntPop!$S:$S,F$5,EntPop!$A:$A,$C14)/1000</f>
        <v>61.390999999999998</v>
      </c>
      <c r="G14" s="6">
        <f>SUMIFS(EntPop!$L:$L,EntPop!$S:$S,G$5,EntPop!$A:$A,$C14)/1000</f>
        <v>65.373999999999995</v>
      </c>
      <c r="H14" s="6">
        <f>SUMIFS(EntPop!$L:$L,EntPop!$S:$S,H$5,EntPop!$A:$A,$C14)/1000</f>
        <v>40.406999999999996</v>
      </c>
      <c r="I14" s="5"/>
      <c r="J14" s="7">
        <f>SUMIFS(EntPorc!$L:$L,EntPorc!$P:$P,V$5,EntPorc!$A:$A,$C14)*100</f>
        <v>2.3969369009137154</v>
      </c>
      <c r="K14" s="7">
        <f>SUMIFS(EntPorc!$L:$L,EntPorc!$P:$P,W$5,EntPorc!$A:$A,$C14)*100</f>
        <v>2.2570405155420303</v>
      </c>
      <c r="L14" s="7">
        <f>SUMIFS(EntPorc!$L:$L,EntPorc!$P:$P,X$5,EntPorc!$A:$A,$C14)*100</f>
        <v>2.1835425868630409</v>
      </c>
      <c r="M14" s="7">
        <f>SUMIFS(EntPorc!$L:$L,EntPorc!$P:$P,Y$5,EntPorc!$A:$A,$C14)*100</f>
        <v>2.0829994231462479</v>
      </c>
      <c r="N14" s="7">
        <f>SUMIFS(EntPorc!$L:$L,EntPorc!$P:$P,Z$5,EntPorc!$A:$A,$C14)*100</f>
        <v>1.2249111197888851</v>
      </c>
      <c r="O14" s="5"/>
      <c r="P14" s="6">
        <f>SUMIFS(RuralPop!$L:$L,RuralPop!$S:$S,P$5,RuralPop!$A:$A,$C14)/1000</f>
        <v>38.213999999999999</v>
      </c>
      <c r="Q14" s="6">
        <f>SUMIFS(RuralPop!$L:$L,RuralPop!$S:$S,Q$5,RuralPop!$A:$A,$C14)/1000</f>
        <v>29.675999999999998</v>
      </c>
      <c r="R14" s="6">
        <f>SUMIFS(RuralPop!$L:$L,RuralPop!$S:$S,R$5,RuralPop!$A:$A,$C14)/1000</f>
        <v>35.930999999999997</v>
      </c>
      <c r="S14" s="6">
        <f>SUMIFS(RuralPop!$L:$L,RuralPop!$S:$S,S$5,RuralPop!$A:$A,$C14)/1000</f>
        <v>48.389000000000003</v>
      </c>
      <c r="T14" s="6">
        <f>SUMIFS(RuralPop!$L:$L,RuralPop!$S:$S,T$5,RuralPop!$A:$A,$C14)/1000</f>
        <v>23.736000000000001</v>
      </c>
      <c r="U14" s="5"/>
      <c r="V14" s="7">
        <f>SUMIFS(RuralPorc!$L:$L,RuralPorc!$P:$P,V$5,RuralPorc!$A:$A,$C14)*100</f>
        <v>11.849779635667801</v>
      </c>
      <c r="W14" s="7">
        <f>SUMIFS(RuralPorc!$L:$L,RuralPorc!$P:$P,W$5,RuralPorc!$A:$A,$C14)*100</f>
        <v>9.2221632599830627</v>
      </c>
      <c r="X14" s="7">
        <f>SUMIFS(RuralPorc!$L:$L,RuralPorc!$P:$P,X$5,RuralPorc!$A:$A,$C14)*100</f>
        <v>10.229320824146271</v>
      </c>
      <c r="Y14" s="7">
        <f>SUMIFS(RuralPorc!$L:$L,RuralPorc!$P:$P,Y$5,RuralPorc!$A:$A,$C14)*100</f>
        <v>12.906211614608765</v>
      </c>
      <c r="Z14" s="7">
        <f>SUMIFS(RuralPorc!$L:$L,RuralPorc!$P:$P,Z$5,RuralPorc!$A:$A,$C14)*100</f>
        <v>7.4614055454730988</v>
      </c>
      <c r="AA14" s="9"/>
      <c r="AB14" s="6">
        <f>SUMIFS(UrbanPop!$L:$L,UrbanPop!$S:$S,AB$5,UrbanPop!$A:$A,$C14)/1000</f>
        <v>21.513999999999999</v>
      </c>
      <c r="AC14" s="6">
        <f>SUMIFS(UrbanPop!$L:$L,UrbanPop!$S:$S,AC$5,UrbanPop!$A:$A,$C14)/1000</f>
        <v>31.283999999999999</v>
      </c>
      <c r="AD14" s="6">
        <f>SUMIFS(UrbanPop!$L:$L,UrbanPop!$S:$S,AD$5,UrbanPop!$A:$A,$C14)/1000</f>
        <v>25.46</v>
      </c>
      <c r="AE14" s="6">
        <f>SUMIFS(UrbanPop!$L:$L,UrbanPop!$S:$S,AE$5,UrbanPop!$A:$A,$C14)/1000</f>
        <v>16.984999999999999</v>
      </c>
      <c r="AF14" s="6">
        <f>SUMIFS(UrbanPop!$L:$L,UrbanPop!$S:$S,AF$5,UrbanPop!$A:$A,$C14)/1000</f>
        <v>16.670999999999999</v>
      </c>
      <c r="AG14" s="5"/>
      <c r="AH14" s="7">
        <f>SUMIFS(UrbanPorc!$L:$L,UrbanPorc!$P:$P,AH$5,UrbanPorc!$A:$A,$C14)*100</f>
        <v>0.99172107875347137</v>
      </c>
      <c r="AI14" s="7">
        <f>SUMIFS(UrbanPorc!$L:$L,UrbanPorc!$P:$P,AI$5,UrbanPorc!$A:$A,$C14)*100</f>
        <v>1.3149554841220379</v>
      </c>
      <c r="AJ14" s="7">
        <f>SUMIFS(UrbanPorc!$L:$L,UrbanPorc!$P:$P,AJ$5,UrbanPorc!$A:$A,$C14)*100</f>
        <v>1.0348428040742874</v>
      </c>
      <c r="AK14" s="7">
        <f>SUMIFS(UrbanPorc!$L:$L,UrbanPorc!$P:$P,AK$5,UrbanPorc!$A:$A,$C14)*100</f>
        <v>0.61461315490305424</v>
      </c>
      <c r="AL14" s="7">
        <f>SUMIFS(UrbanPorc!$L:$L,UrbanPorc!$P:$P,AL$5,UrbanPorc!$A:$A,$C14)*100</f>
        <v>0.55930698290467262</v>
      </c>
      <c r="AN14" s="6">
        <f>SUMIFS(SexoPop!$M:$M,SexoPop!$T:$T,AN$5,SexoPop!$A:$A,$C14,SexoPop!$B:$B,2)/1000</f>
        <v>28.591000000000001</v>
      </c>
      <c r="AO14" s="6">
        <f>SUMIFS(SexoPop!$M:$M,SexoPop!$T:$T,AO$5,SexoPop!$A:$A,$C14,SexoPop!$B:$B,2)/1000</f>
        <v>30.515000000000001</v>
      </c>
      <c r="AP14" s="6">
        <f>SUMIFS(SexoPop!$M:$M,SexoPop!$T:$T,AP$5,SexoPop!$A:$A,$C14,SexoPop!$B:$B,2)/1000</f>
        <v>26.902999999999999</v>
      </c>
      <c r="AQ14" s="6">
        <f>SUMIFS(SexoPop!$M:$M,SexoPop!$T:$T,AQ$5,SexoPop!$A:$A,$C14,SexoPop!$B:$B,2)/1000</f>
        <v>30.51</v>
      </c>
      <c r="AR14" s="6">
        <f>SUMIFS(SexoPop!$M:$M,SexoPop!$T:$T,AR$5,SexoPop!$A:$A,$C14,SexoPop!$B:$B,2)/1000</f>
        <v>19.611000000000001</v>
      </c>
      <c r="AS14" s="5"/>
      <c r="AT14" s="7">
        <f>SUMIFS(SexoPorc!$M:$M,SexoPorc!$Q:$Q,AT$5,SexoPorc!$A:$A,$C14,SexoPorc!$B:$B,2)*100</f>
        <v>2.2684158757328987</v>
      </c>
      <c r="AU14" s="7">
        <f>SUMIFS(SexoPorc!$M:$M,SexoPorc!$Q:$Q,AU$5,SexoPorc!$A:$A,$C14,SexoPorc!$B:$B,2)*100</f>
        <v>2.2208556532859802</v>
      </c>
      <c r="AV14" s="7">
        <f>SUMIFS(SexoPorc!$M:$M,SexoPorc!$Q:$Q,AV$5,SexoPorc!$A:$A,$C14,SexoPorc!$B:$B,2)*100</f>
        <v>1.8768269568681717</v>
      </c>
      <c r="AW14" s="7">
        <f>SUMIFS(SexoPorc!$M:$M,SexoPorc!$Q:$Q,AW$5,SexoPorc!$A:$A,$C14,SexoPorc!$B:$B,2)*100</f>
        <v>1.8916824832558632</v>
      </c>
      <c r="AX14" s="7">
        <f>SUMIFS(SexoPorc!$M:$M,SexoPorc!$Q:$Q,AX$5,SexoPorc!$A:$A,$C14,SexoPorc!$B:$B,2)*100</f>
        <v>1.178433746099472</v>
      </c>
      <c r="AY14" s="9"/>
      <c r="AZ14" s="6">
        <f>SUMIFS(SexoPop!$M:$M,SexoPop!$T:$T,AZ$5,SexoPop!$A:$A,$C14,SexoPop!$B:$B,1)/1000</f>
        <v>31.137</v>
      </c>
      <c r="BA14" s="6">
        <f>SUMIFS(SexoPop!$M:$M,SexoPop!$T:$T,BA$5,SexoPop!$A:$A,$C14,SexoPop!$B:$B,1)/1000</f>
        <v>30.445</v>
      </c>
      <c r="BB14" s="6">
        <f>SUMIFS(SexoPop!$M:$M,SexoPop!$T:$T,BB$5,SexoPop!$A:$A,$C14,SexoPop!$B:$B,1)/1000</f>
        <v>34.488</v>
      </c>
      <c r="BC14" s="6">
        <f>SUMIFS(SexoPop!$M:$M,SexoPop!$T:$T,BC$5,SexoPop!$A:$A,$C14,SexoPop!$B:$B,1)/1000</f>
        <v>34.863999999999997</v>
      </c>
      <c r="BD14" s="6">
        <f>SUMIFS(SexoPop!$M:$M,SexoPop!$T:$T,BD$5,SexoPop!$A:$A,$C14,SexoPop!$B:$B,1)/1000</f>
        <v>20.795999999999999</v>
      </c>
      <c r="BE14" s="5"/>
      <c r="BF14" s="7">
        <f>SUMIFS(SexoPorc!$M:$M,SexoPorc!$Q:$Q,BF$5,SexoPorc!$A:$A,$C14,SexoPorc!$B:$B,1)*100</f>
        <v>2.5284785777330399</v>
      </c>
      <c r="BG14" s="7">
        <f>SUMIFS(SexoPorc!$M:$M,SexoPorc!$Q:$Q,BG$5,SexoPorc!$A:$A,$C14,SexoPorc!$B:$B,1)*100</f>
        <v>2.2945113480091095</v>
      </c>
      <c r="BH14" s="7">
        <f>SUMIFS(SexoPorc!$M:$M,SexoPorc!$Q:$Q,BH$5,SexoPorc!$A:$A,$C14,SexoPorc!$B:$B,1)*100</f>
        <v>2.5025723502039909</v>
      </c>
      <c r="BI14" s="7">
        <f>SUMIFS(SexoPorc!$M:$M,SexoPorc!$Q:$Q,BI$5,SexoPorc!$A:$A,$C14,SexoPorc!$B:$B,1)*100</f>
        <v>2.2852573543787003</v>
      </c>
      <c r="BJ14" s="7">
        <f>SUMIFS(SexoPorc!$M:$M,SexoPorc!$Q:$Q,BJ$5,SexoPorc!$A:$A,$C14,SexoPorc!$B:$B,1)*100</f>
        <v>1.2722285464406013</v>
      </c>
    </row>
    <row r="15" spans="3:62" x14ac:dyDescent="0.25">
      <c r="C15" s="5" t="s">
        <v>9</v>
      </c>
      <c r="D15" s="6">
        <f>SUMIFS(EntPop!$L:$L,EntPop!$S:$S,D$5,EntPop!$A:$A,$C15)/1000</f>
        <v>99.171000000000006</v>
      </c>
      <c r="E15" s="6">
        <f>SUMIFS(EntPop!$L:$L,EntPop!$S:$S,E$5,EntPop!$A:$A,$C15)/1000</f>
        <v>142.43600000000001</v>
      </c>
      <c r="F15" s="6">
        <f>SUMIFS(EntPop!$L:$L,EntPop!$S:$S,F$5,EntPop!$A:$A,$C15)/1000</f>
        <v>105.387</v>
      </c>
      <c r="G15" s="6">
        <f>SUMIFS(EntPop!$L:$L,EntPop!$S:$S,G$5,EntPop!$A:$A,$C15)/1000</f>
        <v>147.32599999999999</v>
      </c>
      <c r="H15" s="6">
        <f>SUMIFS(EntPop!$L:$L,EntPop!$S:$S,H$5,EntPop!$A:$A,$C15)/1000</f>
        <v>149.37</v>
      </c>
      <c r="I15" s="5"/>
      <c r="J15" s="7">
        <f>SUMIFS(EntPorc!$L:$L,EntPorc!$P:$P,V$5,EntPorc!$A:$A,$C15)*100</f>
        <v>1.4822320081293583</v>
      </c>
      <c r="K15" s="7">
        <f>SUMIFS(EntPorc!$L:$L,EntPorc!$P:$P,W$5,EntPorc!$A:$A,$C15)*100</f>
        <v>2.211621031165123</v>
      </c>
      <c r="L15" s="7">
        <f>SUMIFS(EntPorc!$L:$L,EntPorc!$P:$P,X$5,EntPorc!$A:$A,$C15)*100</f>
        <v>1.6941586509346962</v>
      </c>
      <c r="M15" s="7">
        <f>SUMIFS(EntPorc!$L:$L,EntPorc!$P:$P,Y$5,EntPorc!$A:$A,$C15)*100</f>
        <v>2.0825108513236046</v>
      </c>
      <c r="N15" s="7">
        <f>SUMIFS(EntPorc!$L:$L,EntPorc!$P:$P,Z$5,EntPorc!$A:$A,$C15)*100</f>
        <v>1.9910555332899094</v>
      </c>
      <c r="O15" s="5"/>
      <c r="P15" s="6">
        <f>SUMIFS(RuralPop!$L:$L,RuralPop!$S:$S,P$5,RuralPop!$A:$A,$C15)/1000</f>
        <v>17.57</v>
      </c>
      <c r="Q15" s="6">
        <f>SUMIFS(RuralPop!$L:$L,RuralPop!$S:$S,Q$5,RuralPop!$A:$A,$C15)/1000</f>
        <v>25.145</v>
      </c>
      <c r="R15" s="6">
        <f>SUMIFS(RuralPop!$L:$L,RuralPop!$S:$S,R$5,RuralPop!$A:$A,$C15)/1000</f>
        <v>14.451000000000001</v>
      </c>
      <c r="S15" s="6">
        <f>SUMIFS(RuralPop!$L:$L,RuralPop!$S:$S,S$5,RuralPop!$A:$A,$C15)/1000</f>
        <v>27.971</v>
      </c>
      <c r="T15" s="6">
        <f>SUMIFS(RuralPop!$L:$L,RuralPop!$S:$S,T$5,RuralPop!$A:$A,$C15)/1000</f>
        <v>14.683999999999999</v>
      </c>
      <c r="U15" s="5"/>
      <c r="V15" s="7">
        <f>SUMIFS(RuralPorc!$L:$L,RuralPorc!$P:$P,V$5,RuralPorc!$A:$A,$C15)*100</f>
        <v>81.758958101272583</v>
      </c>
      <c r="W15" s="7">
        <f>SUMIFS(RuralPorc!$L:$L,RuralPorc!$P:$P,W$5,RuralPorc!$A:$A,$C15)*100</f>
        <v>59.940403699874878</v>
      </c>
      <c r="X15" s="7">
        <f>SUMIFS(RuralPorc!$L:$L,RuralPorc!$P:$P,X$5,RuralPorc!$A:$A,$C15)*100</f>
        <v>66.615957021713257</v>
      </c>
      <c r="Y15" s="7">
        <f>SUMIFS(RuralPorc!$L:$L,RuralPorc!$P:$P,Y$5,RuralPorc!$A:$A,$C15)*100</f>
        <v>65.083646774291992</v>
      </c>
      <c r="Z15" s="7">
        <f>SUMIFS(RuralPorc!$L:$L,RuralPorc!$P:$P,Z$5,RuralPorc!$A:$A,$C15)*100</f>
        <v>30.134007334709167</v>
      </c>
      <c r="AA15" s="9"/>
      <c r="AB15" s="6">
        <f>SUMIFS(UrbanPop!$L:$L,UrbanPop!$S:$S,AB$5,UrbanPop!$A:$A,$C15)/1000</f>
        <v>81.600999999999999</v>
      </c>
      <c r="AC15" s="6">
        <f>SUMIFS(UrbanPop!$L:$L,UrbanPop!$S:$S,AC$5,UrbanPop!$A:$A,$C15)/1000</f>
        <v>117.291</v>
      </c>
      <c r="AD15" s="6">
        <f>SUMIFS(UrbanPop!$L:$L,UrbanPop!$S:$S,AD$5,UrbanPop!$A:$A,$C15)/1000</f>
        <v>90.936000000000007</v>
      </c>
      <c r="AE15" s="6">
        <f>SUMIFS(UrbanPop!$L:$L,UrbanPop!$S:$S,AE$5,UrbanPop!$A:$A,$C15)/1000</f>
        <v>119.355</v>
      </c>
      <c r="AF15" s="6">
        <f>SUMIFS(UrbanPop!$L:$L,UrbanPop!$S:$S,AF$5,UrbanPop!$A:$A,$C15)/1000</f>
        <v>134.68600000000001</v>
      </c>
      <c r="AG15" s="5"/>
      <c r="AH15" s="7">
        <f>SUMIFS(UrbanPorc!$L:$L,UrbanPorc!$P:$P,AH$5,UrbanPorc!$A:$A,$C15)*100</f>
        <v>1.2235568836331367</v>
      </c>
      <c r="AI15" s="7">
        <f>SUMIFS(UrbanPorc!$L:$L,UrbanPorc!$P:$P,AI$5,UrbanPorc!$A:$A,$C15)*100</f>
        <v>1.8331319093704224</v>
      </c>
      <c r="AJ15" s="7">
        <f>SUMIFS(UrbanPorc!$L:$L,UrbanPorc!$P:$P,AJ$5,UrbanPorc!$A:$A,$C15)*100</f>
        <v>1.4669659547507763</v>
      </c>
      <c r="AK15" s="7">
        <f>SUMIFS(UrbanPorc!$L:$L,UrbanPorc!$P:$P,AK$5,UrbanPorc!$A:$A,$C15)*100</f>
        <v>1.6974417492747307</v>
      </c>
      <c r="AL15" s="7">
        <f>SUMIFS(UrbanPorc!$L:$L,UrbanPorc!$P:$P,AL$5,UrbanPorc!$A:$A,$C15)*100</f>
        <v>1.8070599064230919</v>
      </c>
      <c r="AN15" s="6">
        <f>SUMIFS(SexoPop!$M:$M,SexoPop!$T:$T,AN$5,SexoPop!$A:$A,$C15,SexoPop!$B:$B,2)/1000</f>
        <v>48.256999999999998</v>
      </c>
      <c r="AO15" s="6">
        <f>SUMIFS(SexoPop!$M:$M,SexoPop!$T:$T,AO$5,SexoPop!$A:$A,$C15,SexoPop!$B:$B,2)/1000</f>
        <v>69.204999999999998</v>
      </c>
      <c r="AP15" s="6">
        <f>SUMIFS(SexoPop!$M:$M,SexoPop!$T:$T,AP$5,SexoPop!$A:$A,$C15,SexoPop!$B:$B,2)/1000</f>
        <v>41.29</v>
      </c>
      <c r="AQ15" s="6">
        <f>SUMIFS(SexoPop!$M:$M,SexoPop!$T:$T,AQ$5,SexoPop!$A:$A,$C15,SexoPop!$B:$B,2)/1000</f>
        <v>78.620999999999995</v>
      </c>
      <c r="AR15" s="6">
        <f>SUMIFS(SexoPop!$M:$M,SexoPop!$T:$T,AR$5,SexoPop!$A:$A,$C15,SexoPop!$B:$B,2)/1000</f>
        <v>81.504000000000005</v>
      </c>
      <c r="AS15" s="5"/>
      <c r="AT15" s="7">
        <f>SUMIFS(SexoPorc!$M:$M,SexoPorc!$Q:$Q,AT$5,SexoPorc!$A:$A,$C15,SexoPorc!$B:$B,2)*100</f>
        <v>1.3474110513925552</v>
      </c>
      <c r="AU15" s="7">
        <f>SUMIFS(SexoPorc!$M:$M,SexoPorc!$Q:$Q,AU$5,SexoPorc!$A:$A,$C15,SexoPorc!$B:$B,2)*100</f>
        <v>2.0805506035685539</v>
      </c>
      <c r="AV15" s="7">
        <f>SUMIFS(SexoPorc!$M:$M,SexoPorc!$Q:$Q,AV$5,SexoPorc!$A:$A,$C15,SexoPorc!$B:$B,2)*100</f>
        <v>1.2624232098460197</v>
      </c>
      <c r="AW15" s="7">
        <f>SUMIFS(SexoPorc!$M:$M,SexoPorc!$Q:$Q,AW$5,SexoPorc!$A:$A,$C15,SexoPorc!$B:$B,2)*100</f>
        <v>2.0653093233704567</v>
      </c>
      <c r="AX15" s="7">
        <f>SUMIFS(SexoPorc!$M:$M,SexoPorc!$Q:$Q,AX$5,SexoPorc!$A:$A,$C15,SexoPorc!$B:$B,2)*100</f>
        <v>2.0334197208285332</v>
      </c>
      <c r="AY15" s="9"/>
      <c r="AZ15" s="6">
        <f>SUMIFS(SexoPop!$M:$M,SexoPop!$T:$T,AZ$5,SexoPop!$A:$A,$C15,SexoPop!$B:$B,1)/1000</f>
        <v>50.914000000000001</v>
      </c>
      <c r="BA15" s="6">
        <f>SUMIFS(SexoPop!$M:$M,SexoPop!$T:$T,BA$5,SexoPop!$A:$A,$C15,SexoPop!$B:$B,1)/1000</f>
        <v>73.230999999999995</v>
      </c>
      <c r="BB15" s="6">
        <f>SUMIFS(SexoPop!$M:$M,SexoPop!$T:$T,BB$5,SexoPop!$A:$A,$C15,SexoPop!$B:$B,1)/1000</f>
        <v>64.096999999999994</v>
      </c>
      <c r="BC15" s="6">
        <f>SUMIFS(SexoPop!$M:$M,SexoPop!$T:$T,BC$5,SexoPop!$A:$A,$C15,SexoPop!$B:$B,1)/1000</f>
        <v>68.704999999999998</v>
      </c>
      <c r="BD15" s="6">
        <f>SUMIFS(SexoPop!$M:$M,SexoPop!$T:$T,BD$5,SexoPop!$A:$A,$C15,SexoPop!$B:$B,1)/1000</f>
        <v>67.866</v>
      </c>
      <c r="BE15" s="5"/>
      <c r="BF15" s="7">
        <f>SUMIFS(SexoPorc!$M:$M,SexoPorc!$Q:$Q,BF$5,SexoPorc!$A:$A,$C15,SexoPorc!$B:$B,1)*100</f>
        <v>1.6375316306948662</v>
      </c>
      <c r="BG15" s="7">
        <f>SUMIFS(SexoPorc!$M:$M,SexoPorc!$Q:$Q,BG$5,SexoPorc!$A:$A,$C15,SexoPorc!$B:$B,1)*100</f>
        <v>2.3516237735748291</v>
      </c>
      <c r="BH15" s="7">
        <f>SUMIFS(SexoPorc!$M:$M,SexoPorc!$Q:$Q,BH$5,SexoPorc!$A:$A,$C15,SexoPorc!$B:$B,1)*100</f>
        <v>2.1728415042161942</v>
      </c>
      <c r="BI15" s="7">
        <f>SUMIFS(SexoPorc!$M:$M,SexoPorc!$Q:$Q,BI$5,SexoPorc!$A:$A,$C15,SexoPorc!$B:$B,1)*100</f>
        <v>2.102549746632576</v>
      </c>
      <c r="BJ15" s="7">
        <f>SUMIFS(SexoPorc!$M:$M,SexoPorc!$Q:$Q,BJ$5,SexoPorc!$A:$A,$C15,SexoPorc!$B:$B,1)*100</f>
        <v>1.9424539059400558</v>
      </c>
    </row>
    <row r="16" spans="3:62" x14ac:dyDescent="0.25">
      <c r="C16" s="5" t="s">
        <v>10</v>
      </c>
      <c r="D16" s="6">
        <f>SUMIFS(EntPop!$L:$L,EntPop!$S:$S,D$5,EntPop!$A:$A,$C16)/1000</f>
        <v>54.588999999999999</v>
      </c>
      <c r="E16" s="6">
        <f>SUMIFS(EntPop!$L:$L,EntPop!$S:$S,E$5,EntPop!$A:$A,$C16)/1000</f>
        <v>37.466000000000001</v>
      </c>
      <c r="F16" s="6">
        <f>SUMIFS(EntPop!$L:$L,EntPop!$S:$S,F$5,EntPop!$A:$A,$C16)/1000</f>
        <v>36.279000000000003</v>
      </c>
      <c r="G16" s="6">
        <f>SUMIFS(EntPop!$L:$L,EntPop!$S:$S,G$5,EntPop!$A:$A,$C16)/1000</f>
        <v>47.002000000000002</v>
      </c>
      <c r="H16" s="6">
        <f>SUMIFS(EntPop!$L:$L,EntPop!$S:$S,H$5,EntPop!$A:$A,$C16)/1000</f>
        <v>51.142000000000003</v>
      </c>
      <c r="I16" s="5"/>
      <c r="J16" s="7">
        <f>SUMIFS(EntPorc!$L:$L,EntPorc!$P:$P,V$5,EntPorc!$A:$A,$C16)*100</f>
        <v>4.9658868461847305</v>
      </c>
      <c r="K16" s="7">
        <f>SUMIFS(EntPorc!$L:$L,EntPorc!$P:$P,W$5,EntPorc!$A:$A,$C16)*100</f>
        <v>3.4182839095592499</v>
      </c>
      <c r="L16" s="7">
        <f>SUMIFS(EntPorc!$L:$L,EntPorc!$P:$P,X$5,EntPorc!$A:$A,$C16)*100</f>
        <v>3.1997792422771454</v>
      </c>
      <c r="M16" s="7">
        <f>SUMIFS(EntPorc!$L:$L,EntPorc!$P:$P,Y$5,EntPorc!$A:$A,$C16)*100</f>
        <v>3.8293924182653427</v>
      </c>
      <c r="N16" s="7">
        <f>SUMIFS(EntPorc!$L:$L,EntPorc!$P:$P,Z$5,EntPorc!$A:$A,$C16)*100</f>
        <v>3.7380840629339218</v>
      </c>
      <c r="O16" s="5"/>
      <c r="P16" s="6">
        <f>SUMIFS(RuralPop!$L:$L,RuralPop!$S:$S,P$5,RuralPop!$A:$A,$C16)/1000</f>
        <v>52.518000000000001</v>
      </c>
      <c r="Q16" s="6">
        <f>SUMIFS(RuralPop!$L:$L,RuralPop!$S:$S,Q$5,RuralPop!$A:$A,$C16)/1000</f>
        <v>33.826999999999998</v>
      </c>
      <c r="R16" s="6">
        <f>SUMIFS(RuralPop!$L:$L,RuralPop!$S:$S,R$5,RuralPop!$A:$A,$C16)/1000</f>
        <v>33.189</v>
      </c>
      <c r="S16" s="6">
        <f>SUMIFS(RuralPop!$L:$L,RuralPop!$S:$S,S$5,RuralPop!$A:$A,$C16)/1000</f>
        <v>42.848999999999997</v>
      </c>
      <c r="T16" s="6">
        <f>SUMIFS(RuralPop!$L:$L,RuralPop!$S:$S,T$5,RuralPop!$A:$A,$C16)/1000</f>
        <v>36.597000000000001</v>
      </c>
      <c r="U16" s="5"/>
      <c r="V16" s="7">
        <f>SUMIFS(RuralPorc!$L:$L,RuralPorc!$P:$P,V$5,RuralPorc!$A:$A,$C16)*100</f>
        <v>16.43560379743576</v>
      </c>
      <c r="W16" s="7">
        <f>SUMIFS(RuralPorc!$L:$L,RuralPorc!$P:$P,W$5,RuralPorc!$A:$A,$C16)*100</f>
        <v>11.3370381295681</v>
      </c>
      <c r="X16" s="7">
        <f>SUMIFS(RuralPorc!$L:$L,RuralPorc!$P:$P,X$5,RuralPorc!$A:$A,$C16)*100</f>
        <v>10.821641236543655</v>
      </c>
      <c r="Y16" s="7">
        <f>SUMIFS(RuralPorc!$L:$L,RuralPorc!$P:$P,Y$5,RuralPorc!$A:$A,$C16)*100</f>
        <v>12.974873185157776</v>
      </c>
      <c r="Z16" s="7">
        <f>SUMIFS(RuralPorc!$L:$L,RuralPorc!$P:$P,Z$5,RuralPorc!$A:$A,$C16)*100</f>
        <v>11.256909370422363</v>
      </c>
      <c r="AA16" s="9"/>
      <c r="AB16" s="6">
        <f>SUMIFS(UrbanPop!$L:$L,UrbanPop!$S:$S,AB$5,UrbanPop!$A:$A,$C16)/1000</f>
        <v>2.0710000000000002</v>
      </c>
      <c r="AC16" s="6">
        <f>SUMIFS(UrbanPop!$L:$L,UrbanPop!$S:$S,AC$5,UrbanPop!$A:$A,$C16)/1000</f>
        <v>3.6389999999999998</v>
      </c>
      <c r="AD16" s="6">
        <f>SUMIFS(UrbanPop!$L:$L,UrbanPop!$S:$S,AD$5,UrbanPop!$A:$A,$C16)/1000</f>
        <v>3.09</v>
      </c>
      <c r="AE16" s="6">
        <f>SUMIFS(UrbanPop!$L:$L,UrbanPop!$S:$S,AE$5,UrbanPop!$A:$A,$C16)/1000</f>
        <v>4.1529999999999996</v>
      </c>
      <c r="AF16" s="6">
        <f>SUMIFS(UrbanPop!$L:$L,UrbanPop!$S:$S,AF$5,UrbanPop!$A:$A,$C16)/1000</f>
        <v>14.545</v>
      </c>
      <c r="AG16" s="5"/>
      <c r="AH16" s="7">
        <f>SUMIFS(UrbanPorc!$L:$L,UrbanPorc!$P:$P,AH$5,UrbanPorc!$A:$A,$C16)*100</f>
        <v>0.26560067199170589</v>
      </c>
      <c r="AI16" s="7">
        <f>SUMIFS(UrbanPorc!$L:$L,UrbanPorc!$P:$P,AI$5,UrbanPorc!$A:$A,$C16)*100</f>
        <v>0.45620310120284557</v>
      </c>
      <c r="AJ16" s="7">
        <f>SUMIFS(UrbanPorc!$L:$L,UrbanPorc!$P:$P,AJ$5,UrbanPorc!$A:$A,$C16)*100</f>
        <v>0.37359178531914949</v>
      </c>
      <c r="AK16" s="7">
        <f>SUMIFS(UrbanPorc!$L:$L,UrbanPorc!$P:$P,AK$5,UrbanPorc!$A:$A,$C16)*100</f>
        <v>0.46290773898363113</v>
      </c>
      <c r="AL16" s="7">
        <f>SUMIFS(UrbanPorc!$L:$L,UrbanPorc!$P:$P,AL$5,UrbanPorc!$A:$A,$C16)*100</f>
        <v>1.3944989070296288</v>
      </c>
      <c r="AN16" s="6">
        <f>SUMIFS(SexoPop!$M:$M,SexoPop!$T:$T,AN$5,SexoPop!$A:$A,$C16,SexoPop!$B:$B,2)/1000</f>
        <v>27.667999999999999</v>
      </c>
      <c r="AO16" s="6">
        <f>SUMIFS(SexoPop!$M:$M,SexoPop!$T:$T,AO$5,SexoPop!$A:$A,$C16,SexoPop!$B:$B,2)/1000</f>
        <v>18.099</v>
      </c>
      <c r="AP16" s="6">
        <f>SUMIFS(SexoPop!$M:$M,SexoPop!$T:$T,AP$5,SexoPop!$A:$A,$C16,SexoPop!$B:$B,2)/1000</f>
        <v>16.68</v>
      </c>
      <c r="AQ16" s="6">
        <f>SUMIFS(SexoPop!$M:$M,SexoPop!$T:$T,AQ$5,SexoPop!$A:$A,$C16,SexoPop!$B:$B,2)/1000</f>
        <v>23.21</v>
      </c>
      <c r="AR16" s="6">
        <f>SUMIFS(SexoPop!$M:$M,SexoPop!$T:$T,AR$5,SexoPop!$A:$A,$C16,SexoPop!$B:$B,2)/1000</f>
        <v>24.175000000000001</v>
      </c>
      <c r="AS16" s="5"/>
      <c r="AT16" s="7">
        <f>SUMIFS(SexoPorc!$M:$M,SexoPorc!$Q:$Q,AT$5,SexoPorc!$A:$A,$C16,SexoPorc!$B:$B,2)*100</f>
        <v>4.9098175019025803</v>
      </c>
      <c r="AU16" s="7">
        <f>SUMIFS(SexoPorc!$M:$M,SexoPorc!$Q:$Q,AU$5,SexoPorc!$A:$A,$C16,SexoPorc!$B:$B,2)*100</f>
        <v>3.1932462006807327</v>
      </c>
      <c r="AV16" s="7">
        <f>SUMIFS(SexoPorc!$M:$M,SexoPorc!$Q:$Q,AV$5,SexoPorc!$A:$A,$C16,SexoPorc!$B:$B,2)*100</f>
        <v>2.8624186292290688</v>
      </c>
      <c r="AW16" s="7">
        <f>SUMIFS(SexoPorc!$M:$M,SexoPorc!$Q:$Q,AW$5,SexoPorc!$A:$A,$C16,SexoPorc!$B:$B,2)*100</f>
        <v>3.6213453859090805</v>
      </c>
      <c r="AX16" s="7">
        <f>SUMIFS(SexoPorc!$M:$M,SexoPorc!$Q:$Q,AX$5,SexoPorc!$A:$A,$C16,SexoPorc!$B:$B,2)*100</f>
        <v>3.4603141248226166</v>
      </c>
      <c r="AY16" s="9"/>
      <c r="AZ16" s="6">
        <f>SUMIFS(SexoPop!$M:$M,SexoPop!$T:$T,AZ$5,SexoPop!$A:$A,$C16,SexoPop!$B:$B,1)/1000</f>
        <v>26.920999999999999</v>
      </c>
      <c r="BA16" s="6">
        <f>SUMIFS(SexoPop!$M:$M,SexoPop!$T:$T,BA$5,SexoPop!$A:$A,$C16,SexoPop!$B:$B,1)/1000</f>
        <v>19.367000000000001</v>
      </c>
      <c r="BB16" s="6">
        <f>SUMIFS(SexoPop!$M:$M,SexoPop!$T:$T,BB$5,SexoPop!$A:$A,$C16,SexoPop!$B:$B,1)/1000</f>
        <v>19.599</v>
      </c>
      <c r="BC16" s="6">
        <f>SUMIFS(SexoPop!$M:$M,SexoPop!$T:$T,BC$5,SexoPop!$A:$A,$C16,SexoPop!$B:$B,1)/1000</f>
        <v>23.792000000000002</v>
      </c>
      <c r="BD16" s="6">
        <f>SUMIFS(SexoPop!$M:$M,SexoPop!$T:$T,BD$5,SexoPop!$A:$A,$C16,SexoPop!$B:$B,1)/1000</f>
        <v>26.966999999999999</v>
      </c>
      <c r="BE16" s="5"/>
      <c r="BF16" s="7">
        <f>SUMIFS(SexoPorc!$M:$M,SexoPorc!$Q:$Q,BF$5,SexoPorc!$A:$A,$C16,SexoPorc!$B:$B,1)*100</f>
        <v>5.0248619168996811</v>
      </c>
      <c r="BG16" s="7">
        <f>SUMIFS(SexoPorc!$M:$M,SexoPorc!$Q:$Q,BG$5,SexoPorc!$A:$A,$C16,SexoPorc!$B:$B,1)*100</f>
        <v>3.6592807620763779</v>
      </c>
      <c r="BH16" s="7">
        <f>SUMIFS(SexoPorc!$M:$M,SexoPorc!$Q:$Q,BH$5,SexoPorc!$A:$A,$C16,SexoPorc!$B:$B,1)*100</f>
        <v>3.556516021490097</v>
      </c>
      <c r="BI16" s="7">
        <f>SUMIFS(SexoPorc!$M:$M,SexoPorc!$Q:$Q,BI$5,SexoPorc!$A:$A,$C16,SexoPorc!$B:$B,1)*100</f>
        <v>4.0567521005868912</v>
      </c>
      <c r="BJ16" s="7">
        <f>SUMIFS(SexoPorc!$M:$M,SexoPorc!$Q:$Q,BJ$5,SexoPorc!$A:$A,$C16,SexoPorc!$B:$B,1)*100</f>
        <v>4.0279433131217957</v>
      </c>
    </row>
    <row r="17" spans="3:62" x14ac:dyDescent="0.25">
      <c r="C17" s="5" t="s">
        <v>11</v>
      </c>
      <c r="D17" s="6">
        <f>SUMIFS(EntPop!$L:$L,EntPop!$S:$S,D$5,EntPop!$A:$A,$C17)/1000</f>
        <v>262.61700000000002</v>
      </c>
      <c r="E17" s="6">
        <f>SUMIFS(EntPop!$L:$L,EntPop!$S:$S,E$5,EntPop!$A:$A,$C17)/1000</f>
        <v>246.78700000000001</v>
      </c>
      <c r="F17" s="6">
        <f>SUMIFS(EntPop!$L:$L,EntPop!$S:$S,F$5,EntPop!$A:$A,$C17)/1000</f>
        <v>259.51799999999997</v>
      </c>
      <c r="G17" s="6">
        <f>SUMIFS(EntPop!$L:$L,EntPop!$S:$S,G$5,EntPop!$A:$A,$C17)/1000</f>
        <v>241.773</v>
      </c>
      <c r="H17" s="6">
        <f>SUMIFS(EntPop!$L:$L,EntPop!$S:$S,H$5,EntPop!$A:$A,$C17)/1000</f>
        <v>236.70599999999999</v>
      </c>
      <c r="I17" s="5"/>
      <c r="J17" s="7">
        <f>SUMIFS(EntPorc!$L:$L,EntPorc!$P:$P,V$5,EntPorc!$A:$A,$C17)*100</f>
        <v>7.2850517928600311</v>
      </c>
      <c r="K17" s="7">
        <f>SUMIFS(EntPorc!$L:$L,EntPorc!$P:$P,W$5,EntPorc!$A:$A,$C17)*100</f>
        <v>6.944572925567627</v>
      </c>
      <c r="L17" s="7">
        <f>SUMIFS(EntPorc!$L:$L,EntPorc!$P:$P,X$5,EntPorc!$A:$A,$C17)*100</f>
        <v>7.3114864528179169</v>
      </c>
      <c r="M17" s="7">
        <f>SUMIFS(EntPorc!$L:$L,EntPorc!$P:$P,Y$5,EntPorc!$A:$A,$C17)*100</f>
        <v>5.7513922452926636</v>
      </c>
      <c r="N17" s="7">
        <f>SUMIFS(EntPorc!$L:$L,EntPorc!$P:$P,Z$5,EntPorc!$A:$A,$C17)*100</f>
        <v>5.0597589462995529</v>
      </c>
      <c r="O17" s="5"/>
      <c r="P17" s="6">
        <f>SUMIFS(RuralPop!$L:$L,RuralPop!$S:$S,P$5,RuralPop!$A:$A,$C17)/1000</f>
        <v>196.911</v>
      </c>
      <c r="Q17" s="6">
        <f>SUMIFS(RuralPop!$L:$L,RuralPop!$S:$S,Q$5,RuralPop!$A:$A,$C17)/1000</f>
        <v>177.285</v>
      </c>
      <c r="R17" s="6">
        <f>SUMIFS(RuralPop!$L:$L,RuralPop!$S:$S,R$5,RuralPop!$A:$A,$C17)/1000</f>
        <v>205.292</v>
      </c>
      <c r="S17" s="6">
        <f>SUMIFS(RuralPop!$L:$L,RuralPop!$S:$S,S$5,RuralPop!$A:$A,$C17)/1000</f>
        <v>190.00899999999999</v>
      </c>
      <c r="T17" s="6">
        <f>SUMIFS(RuralPop!$L:$L,RuralPop!$S:$S,T$5,RuralPop!$A:$A,$C17)/1000</f>
        <v>169.28299999999999</v>
      </c>
      <c r="U17" s="5"/>
      <c r="V17" s="7">
        <f>SUMIFS(RuralPorc!$L:$L,RuralPorc!$P:$P,V$5,RuralPorc!$A:$A,$C17)*100</f>
        <v>19.088199734687805</v>
      </c>
      <c r="W17" s="7">
        <f>SUMIFS(RuralPorc!$L:$L,RuralPorc!$P:$P,W$5,RuralPorc!$A:$A,$C17)*100</f>
        <v>17.262515425682068</v>
      </c>
      <c r="X17" s="7">
        <f>SUMIFS(RuralPorc!$L:$L,RuralPorc!$P:$P,X$5,RuralPorc!$A:$A,$C17)*100</f>
        <v>19.184876978397369</v>
      </c>
      <c r="Y17" s="7">
        <f>SUMIFS(RuralPorc!$L:$L,RuralPorc!$P:$P,Y$5,RuralPorc!$A:$A,$C17)*100</f>
        <v>15.382392704486847</v>
      </c>
      <c r="Z17" s="7">
        <f>SUMIFS(RuralPorc!$L:$L,RuralPorc!$P:$P,Z$5,RuralPorc!$A:$A,$C17)*100</f>
        <v>14.389026165008545</v>
      </c>
      <c r="AA17" s="9"/>
      <c r="AB17" s="6">
        <f>SUMIFS(UrbanPop!$L:$L,UrbanPop!$S:$S,AB$5,UrbanPop!$A:$A,$C17)/1000</f>
        <v>65.706000000000003</v>
      </c>
      <c r="AC17" s="6">
        <f>SUMIFS(UrbanPop!$L:$L,UrbanPop!$S:$S,AC$5,UrbanPop!$A:$A,$C17)/1000</f>
        <v>69.501999999999995</v>
      </c>
      <c r="AD17" s="6">
        <f>SUMIFS(UrbanPop!$L:$L,UrbanPop!$S:$S,AD$5,UrbanPop!$A:$A,$C17)/1000</f>
        <v>54.225999999999999</v>
      </c>
      <c r="AE17" s="6">
        <f>SUMIFS(UrbanPop!$L:$L,UrbanPop!$S:$S,AE$5,UrbanPop!$A:$A,$C17)/1000</f>
        <v>51.764000000000003</v>
      </c>
      <c r="AF17" s="6">
        <f>SUMIFS(UrbanPop!$L:$L,UrbanPop!$S:$S,AF$5,UrbanPop!$A:$A,$C17)/1000</f>
        <v>67.423000000000002</v>
      </c>
      <c r="AG17" s="5"/>
      <c r="AH17" s="7">
        <f>SUMIFS(UrbanPorc!$L:$L,UrbanPorc!$P:$P,AH$5,UrbanPorc!$A:$A,$C17)*100</f>
        <v>2.5533849373459816</v>
      </c>
      <c r="AI17" s="7">
        <f>SUMIFS(UrbanPorc!$L:$L,UrbanPorc!$P:$P,AI$5,UrbanPorc!$A:$A,$C17)*100</f>
        <v>2.7507318183779716</v>
      </c>
      <c r="AJ17" s="7">
        <f>SUMIFS(UrbanPorc!$L:$L,UrbanPorc!$P:$P,AJ$5,UrbanPorc!$A:$A,$C17)*100</f>
        <v>2.1870754659175873</v>
      </c>
      <c r="AK17" s="7">
        <f>SUMIFS(UrbanPorc!$L:$L,UrbanPorc!$P:$P,AK$5,UrbanPorc!$A:$A,$C17)*100</f>
        <v>1.7437804490327835</v>
      </c>
      <c r="AL17" s="7">
        <f>SUMIFS(UrbanPorc!$L:$L,UrbanPorc!$P:$P,AL$5,UrbanPorc!$A:$A,$C17)*100</f>
        <v>1.9254175946116447</v>
      </c>
      <c r="AN17" s="6">
        <f>SUMIFS(SexoPop!$M:$M,SexoPop!$T:$T,AN$5,SexoPop!$A:$A,$C17,SexoPop!$B:$B,2)/1000</f>
        <v>137.66300000000001</v>
      </c>
      <c r="AO17" s="6">
        <f>SUMIFS(SexoPop!$M:$M,SexoPop!$T:$T,AO$5,SexoPop!$A:$A,$C17,SexoPop!$B:$B,2)/1000</f>
        <v>129.89699999999999</v>
      </c>
      <c r="AP17" s="6">
        <f>SUMIFS(SexoPop!$M:$M,SexoPop!$T:$T,AP$5,SexoPop!$A:$A,$C17,SexoPop!$B:$B,2)/1000</f>
        <v>140.85300000000001</v>
      </c>
      <c r="AQ17" s="6">
        <f>SUMIFS(SexoPop!$M:$M,SexoPop!$T:$T,AQ$5,SexoPop!$A:$A,$C17,SexoPop!$B:$B,2)/1000</f>
        <v>119.173</v>
      </c>
      <c r="AR17" s="6">
        <f>SUMIFS(SexoPop!$M:$M,SexoPop!$T:$T,AR$5,SexoPop!$A:$A,$C17,SexoPop!$B:$B,2)/1000</f>
        <v>126.53100000000001</v>
      </c>
      <c r="AS17" s="5"/>
      <c r="AT17" s="7">
        <f>SUMIFS(SexoPorc!$M:$M,SexoPorc!$Q:$Q,AT$5,SexoPorc!$A:$A,$C17,SexoPorc!$B:$B,2)*100</f>
        <v>7.3421947658061981</v>
      </c>
      <c r="AU17" s="7">
        <f>SUMIFS(SexoPorc!$M:$M,SexoPorc!$Q:$Q,AU$5,SexoPorc!$A:$A,$C17,SexoPorc!$B:$B,2)*100</f>
        <v>7.1343205869197845</v>
      </c>
      <c r="AV17" s="7">
        <f>SUMIFS(SexoPorc!$M:$M,SexoPorc!$Q:$Q,AV$5,SexoPorc!$A:$A,$C17,SexoPorc!$B:$B,2)*100</f>
        <v>7.7219881117343903</v>
      </c>
      <c r="AW17" s="7">
        <f>SUMIFS(SexoPorc!$M:$M,SexoPorc!$Q:$Q,AW$5,SexoPorc!$A:$A,$C17,SexoPorc!$B:$B,2)*100</f>
        <v>5.4829619824886322</v>
      </c>
      <c r="AX17" s="7">
        <f>SUMIFS(SexoPorc!$M:$M,SexoPorc!$Q:$Q,AX$5,SexoPorc!$A:$A,$C17,SexoPorc!$B:$B,2)*100</f>
        <v>5.1988601684570313</v>
      </c>
      <c r="AY17" s="9"/>
      <c r="AZ17" s="6">
        <f>SUMIFS(SexoPop!$M:$M,SexoPop!$T:$T,AZ$5,SexoPop!$A:$A,$C17,SexoPop!$B:$B,1)/1000</f>
        <v>124.95399999999999</v>
      </c>
      <c r="BA17" s="6">
        <f>SUMIFS(SexoPop!$M:$M,SexoPop!$T:$T,BA$5,SexoPop!$A:$A,$C17,SexoPop!$B:$B,1)/1000</f>
        <v>116.89</v>
      </c>
      <c r="BB17" s="6">
        <f>SUMIFS(SexoPop!$M:$M,SexoPop!$T:$T,BB$5,SexoPop!$A:$A,$C17,SexoPop!$B:$B,1)/1000</f>
        <v>118.66500000000001</v>
      </c>
      <c r="BC17" s="6">
        <f>SUMIFS(SexoPop!$M:$M,SexoPop!$T:$T,BC$5,SexoPop!$A:$A,$C17,SexoPop!$B:$B,1)/1000</f>
        <v>122.6</v>
      </c>
      <c r="BD17" s="6">
        <f>SUMIFS(SexoPop!$M:$M,SexoPop!$T:$T,BD$5,SexoPop!$A:$A,$C17,SexoPop!$B:$B,1)/1000</f>
        <v>110.175</v>
      </c>
      <c r="BE17" s="5"/>
      <c r="BF17" s="7">
        <f>SUMIFS(SexoPorc!$M:$M,SexoPorc!$Q:$Q,BF$5,SexoPorc!$A:$A,$C17,SexoPorc!$B:$B,1)*100</f>
        <v>7.2231166064739227</v>
      </c>
      <c r="BG17" s="7">
        <f>SUMIFS(SexoPorc!$M:$M,SexoPorc!$Q:$Q,BG$5,SexoPorc!$A:$A,$C17,SexoPorc!$B:$B,1)*100</f>
        <v>6.7452117800712585</v>
      </c>
      <c r="BH17" s="7">
        <f>SUMIFS(SexoPorc!$M:$M,SexoPorc!$Q:$Q,BH$5,SexoPorc!$A:$A,$C17,SexoPorc!$B:$B,1)*100</f>
        <v>6.8775154650211334</v>
      </c>
      <c r="BI17" s="7">
        <f>SUMIFS(SexoPorc!$M:$M,SexoPorc!$Q:$Q,BI$5,SexoPorc!$A:$A,$C17,SexoPorc!$B:$B,1)*100</f>
        <v>6.0387693345546722</v>
      </c>
      <c r="BJ17" s="7">
        <f>SUMIFS(SexoPorc!$M:$M,SexoPorc!$Q:$Q,BJ$5,SexoPorc!$A:$A,$C17,SexoPorc!$B:$B,1)*100</f>
        <v>4.908917099237442</v>
      </c>
    </row>
    <row r="18" spans="3:62" x14ac:dyDescent="0.25">
      <c r="C18" s="5" t="s">
        <v>12</v>
      </c>
      <c r="D18" s="6">
        <f>SUMIFS(EntPop!$L:$L,EntPop!$S:$S,D$5,EntPop!$A:$A,$C18)/1000</f>
        <v>312.04500000000002</v>
      </c>
      <c r="E18" s="6">
        <f>SUMIFS(EntPop!$L:$L,EntPop!$S:$S,E$5,EntPop!$A:$A,$C18)/1000</f>
        <v>324.029</v>
      </c>
      <c r="F18" s="6">
        <f>SUMIFS(EntPop!$L:$L,EntPop!$S:$S,F$5,EntPop!$A:$A,$C18)/1000</f>
        <v>407.18</v>
      </c>
      <c r="G18" s="6">
        <f>SUMIFS(EntPop!$L:$L,EntPop!$S:$S,G$5,EntPop!$A:$A,$C18)/1000</f>
        <v>470.988</v>
      </c>
      <c r="H18" s="6">
        <f>SUMIFS(EntPop!$L:$L,EntPop!$S:$S,H$5,EntPop!$A:$A,$C18)/1000</f>
        <v>396.90199999999999</v>
      </c>
      <c r="I18" s="5"/>
      <c r="J18" s="7">
        <f>SUMIFS(EntPorc!$L:$L,EntPorc!$P:$P,V$5,EntPorc!$A:$A,$C18)*100</f>
        <v>27.116167545318604</v>
      </c>
      <c r="K18" s="7">
        <f>SUMIFS(EntPorc!$L:$L,EntPorc!$P:$P,W$5,EntPorc!$A:$A,$C18)*100</f>
        <v>28.803575038909912</v>
      </c>
      <c r="L18" s="7">
        <f>SUMIFS(EntPorc!$L:$L,EntPorc!$P:$P,X$5,EntPorc!$A:$A,$C18)*100</f>
        <v>34.058704972267151</v>
      </c>
      <c r="M18" s="7">
        <f>SUMIFS(EntPorc!$L:$L,EntPorc!$P:$P,Y$5,EntPorc!$A:$A,$C18)*100</f>
        <v>32.991918921470642</v>
      </c>
      <c r="N18" s="7">
        <f>SUMIFS(EntPorc!$L:$L,EntPorc!$P:$P,Z$5,EntPorc!$A:$A,$C18)*100</f>
        <v>26.257896423339844</v>
      </c>
      <c r="O18" s="5"/>
      <c r="P18" s="6">
        <f>SUMIFS(RuralPop!$L:$L,RuralPop!$S:$S,P$5,RuralPop!$A:$A,$C18)/1000</f>
        <v>240.374</v>
      </c>
      <c r="Q18" s="6">
        <f>SUMIFS(RuralPop!$L:$L,RuralPop!$S:$S,Q$5,RuralPop!$A:$A,$C18)/1000</f>
        <v>198.57900000000001</v>
      </c>
      <c r="R18" s="6">
        <f>SUMIFS(RuralPop!$L:$L,RuralPop!$S:$S,R$5,RuralPop!$A:$A,$C18)/1000</f>
        <v>247.739</v>
      </c>
      <c r="S18" s="6">
        <f>SUMIFS(RuralPop!$L:$L,RuralPop!$S:$S,S$5,RuralPop!$A:$A,$C18)/1000</f>
        <v>316.93900000000002</v>
      </c>
      <c r="T18" s="6">
        <f>SUMIFS(RuralPop!$L:$L,RuralPop!$S:$S,T$5,RuralPop!$A:$A,$C18)/1000</f>
        <v>264.76400000000001</v>
      </c>
      <c r="U18" s="5"/>
      <c r="V18" s="7">
        <f>SUMIFS(RuralPorc!$L:$L,RuralPorc!$P:$P,V$5,RuralPorc!$A:$A,$C18)*100</f>
        <v>66.157132387161255</v>
      </c>
      <c r="W18" s="7">
        <f>SUMIFS(RuralPorc!$L:$L,RuralPorc!$P:$P,W$5,RuralPorc!$A:$A,$C18)*100</f>
        <v>64.234906435012817</v>
      </c>
      <c r="X18" s="7">
        <f>SUMIFS(RuralPorc!$L:$L,RuralPorc!$P:$P,X$5,RuralPorc!$A:$A,$C18)*100</f>
        <v>61.484378576278687</v>
      </c>
      <c r="Y18" s="7">
        <f>SUMIFS(RuralPorc!$L:$L,RuralPorc!$P:$P,Y$5,RuralPorc!$A:$A,$C18)*100</f>
        <v>65.388154983520508</v>
      </c>
      <c r="Z18" s="7">
        <f>SUMIFS(RuralPorc!$L:$L,RuralPorc!$P:$P,Z$5,RuralPorc!$A:$A,$C18)*100</f>
        <v>55.829703807830811</v>
      </c>
      <c r="AA18" s="9"/>
      <c r="AB18" s="6">
        <f>SUMIFS(UrbanPop!$L:$L,UrbanPop!$S:$S,AB$5,UrbanPop!$A:$A,$C18)/1000</f>
        <v>71.671000000000006</v>
      </c>
      <c r="AC18" s="6">
        <f>SUMIFS(UrbanPop!$L:$L,UrbanPop!$S:$S,AC$5,UrbanPop!$A:$A,$C18)/1000</f>
        <v>125.45</v>
      </c>
      <c r="AD18" s="6">
        <f>SUMIFS(UrbanPop!$L:$L,UrbanPop!$S:$S,AD$5,UrbanPop!$A:$A,$C18)/1000</f>
        <v>159.441</v>
      </c>
      <c r="AE18" s="6">
        <f>SUMIFS(UrbanPop!$L:$L,UrbanPop!$S:$S,AE$5,UrbanPop!$A:$A,$C18)/1000</f>
        <v>154.04900000000001</v>
      </c>
      <c r="AF18" s="6">
        <f>SUMIFS(UrbanPop!$L:$L,UrbanPop!$S:$S,AF$5,UrbanPop!$A:$A,$C18)/1000</f>
        <v>132.13800000000001</v>
      </c>
      <c r="AG18" s="5"/>
      <c r="AH18" s="7">
        <f>SUMIFS(UrbanPorc!$L:$L,UrbanPorc!$P:$P,AH$5,UrbanPorc!$A:$A,$C18)*100</f>
        <v>9.1018535196781158</v>
      </c>
      <c r="AI18" s="7">
        <f>SUMIFS(UrbanPorc!$L:$L,UrbanPorc!$P:$P,AI$5,UrbanPorc!$A:$A,$C18)*100</f>
        <v>15.377241373062134</v>
      </c>
      <c r="AJ18" s="7">
        <f>SUMIFS(UrbanPorc!$L:$L,UrbanPorc!$P:$P,AJ$5,UrbanPorc!$A:$A,$C18)*100</f>
        <v>20.116351544857025</v>
      </c>
      <c r="AK18" s="7">
        <f>SUMIFS(UrbanPorc!$L:$L,UrbanPorc!$P:$P,AK$5,UrbanPorc!$A:$A,$C18)*100</f>
        <v>16.338099539279938</v>
      </c>
      <c r="AL18" s="7">
        <f>SUMIFS(UrbanPorc!$L:$L,UrbanPorc!$P:$P,AL$5,UrbanPorc!$A:$A,$C18)*100</f>
        <v>12.738427519798279</v>
      </c>
      <c r="AN18" s="6">
        <f>SUMIFS(SexoPop!$M:$M,SexoPop!$T:$T,AN$5,SexoPop!$A:$A,$C18,SexoPop!$B:$B,2)/1000</f>
        <v>160.898</v>
      </c>
      <c r="AO18" s="6">
        <f>SUMIFS(SexoPop!$M:$M,SexoPop!$T:$T,AO$5,SexoPop!$A:$A,$C18,SexoPop!$B:$B,2)/1000</f>
        <v>165.642</v>
      </c>
      <c r="AP18" s="6">
        <f>SUMIFS(SexoPop!$M:$M,SexoPop!$T:$T,AP$5,SexoPop!$A:$A,$C18,SexoPop!$B:$B,2)/1000</f>
        <v>209.40700000000001</v>
      </c>
      <c r="AQ18" s="6">
        <f>SUMIFS(SexoPop!$M:$M,SexoPop!$T:$T,AQ$5,SexoPop!$A:$A,$C18,SexoPop!$B:$B,2)/1000</f>
        <v>234.995</v>
      </c>
      <c r="AR18" s="6">
        <f>SUMIFS(SexoPop!$M:$M,SexoPop!$T:$T,AR$5,SexoPop!$A:$A,$C18,SexoPop!$B:$B,2)/1000</f>
        <v>201.28899999999999</v>
      </c>
      <c r="AS18" s="5"/>
      <c r="AT18" s="7">
        <f>SUMIFS(SexoPorc!$M:$M,SexoPorc!$Q:$Q,AT$5,SexoPorc!$A:$A,$C18,SexoPorc!$B:$B,2)*100</f>
        <v>26.749458909034729</v>
      </c>
      <c r="AU18" s="7">
        <f>SUMIFS(SexoPorc!$M:$M,SexoPorc!$Q:$Q,AU$5,SexoPorc!$A:$A,$C18,SexoPorc!$B:$B,2)*100</f>
        <v>28.376135230064392</v>
      </c>
      <c r="AV18" s="7">
        <f>SUMIFS(SexoPorc!$M:$M,SexoPorc!$Q:$Q,AV$5,SexoPorc!$A:$A,$C18,SexoPorc!$B:$B,2)*100</f>
        <v>33.996188640594482</v>
      </c>
      <c r="AW18" s="7">
        <f>SUMIFS(SexoPorc!$M:$M,SexoPorc!$Q:$Q,AW$5,SexoPorc!$A:$A,$C18,SexoPorc!$B:$B,2)*100</f>
        <v>31.858846545219421</v>
      </c>
      <c r="AX18" s="7">
        <f>SUMIFS(SexoPorc!$M:$M,SexoPorc!$Q:$Q,AX$5,SexoPorc!$A:$A,$C18,SexoPorc!$B:$B,2)*100</f>
        <v>25.382202863693237</v>
      </c>
      <c r="AY18" s="9"/>
      <c r="AZ18" s="6">
        <f>SUMIFS(SexoPop!$M:$M,SexoPop!$T:$T,AZ$5,SexoPop!$A:$A,$C18,SexoPop!$B:$B,1)/1000</f>
        <v>151.14699999999999</v>
      </c>
      <c r="BA18" s="6">
        <f>SUMIFS(SexoPop!$M:$M,SexoPop!$T:$T,BA$5,SexoPop!$A:$A,$C18,SexoPop!$B:$B,1)/1000</f>
        <v>158.387</v>
      </c>
      <c r="BB18" s="6">
        <f>SUMIFS(SexoPop!$M:$M,SexoPop!$T:$T,BB$5,SexoPop!$A:$A,$C18,SexoPop!$B:$B,1)/1000</f>
        <v>197.773</v>
      </c>
      <c r="BC18" s="6">
        <f>SUMIFS(SexoPop!$M:$M,SexoPop!$T:$T,BC$5,SexoPop!$A:$A,$C18,SexoPop!$B:$B,1)/1000</f>
        <v>235.99299999999999</v>
      </c>
      <c r="BD18" s="6">
        <f>SUMIFS(SexoPop!$M:$M,SexoPop!$T:$T,BD$5,SexoPop!$A:$A,$C18,SexoPop!$B:$B,1)/1000</f>
        <v>195.613</v>
      </c>
      <c r="BE18" s="5"/>
      <c r="BF18" s="7">
        <f>SUMIFS(SexoPorc!$M:$M,SexoPorc!$Q:$Q,BF$5,SexoPorc!$A:$A,$C18,SexoPorc!$B:$B,1)*100</f>
        <v>27.517744898796082</v>
      </c>
      <c r="BG18" s="7">
        <f>SUMIFS(SexoPorc!$M:$M,SexoPorc!$Q:$Q,BG$5,SexoPorc!$A:$A,$C18,SexoPorc!$B:$B,1)*100</f>
        <v>29.264593124389648</v>
      </c>
      <c r="BH18" s="7">
        <f>SUMIFS(SexoPorc!$M:$M,SexoPorc!$Q:$Q,BH$5,SexoPorc!$A:$A,$C18,SexoPorc!$B:$B,1)*100</f>
        <v>34.125152230262756</v>
      </c>
      <c r="BI18" s="7">
        <f>SUMIFS(SexoPorc!$M:$M,SexoPorc!$Q:$Q,BI$5,SexoPorc!$A:$A,$C18,SexoPorc!$B:$B,1)*100</f>
        <v>34.203222393989563</v>
      </c>
      <c r="BJ18" s="7">
        <f>SUMIFS(SexoPorc!$M:$M,SexoPorc!$Q:$Q,BJ$5,SexoPorc!$A:$A,$C18,SexoPorc!$B:$B,1)*100</f>
        <v>27.224394679069519</v>
      </c>
    </row>
    <row r="19" spans="3:62" x14ac:dyDescent="0.25">
      <c r="C19" s="5" t="s">
        <v>13</v>
      </c>
      <c r="D19" s="6">
        <f>SUMIFS(EntPop!$L:$L,EntPop!$S:$S,D$5,EntPop!$A:$A,$C19)/1000</f>
        <v>158.60499999999999</v>
      </c>
      <c r="E19" s="6">
        <f>SUMIFS(EntPop!$L:$L,EntPop!$S:$S,E$5,EntPop!$A:$A,$C19)/1000</f>
        <v>238.22900000000001</v>
      </c>
      <c r="F19" s="6">
        <f>SUMIFS(EntPop!$L:$L,EntPop!$S:$S,F$5,EntPop!$A:$A,$C19)/1000</f>
        <v>129.59100000000001</v>
      </c>
      <c r="G19" s="6">
        <f>SUMIFS(EntPop!$L:$L,EntPop!$S:$S,G$5,EntPop!$A:$A,$C19)/1000</f>
        <v>304.46499999999997</v>
      </c>
      <c r="H19" s="6">
        <f>SUMIFS(EntPop!$L:$L,EntPop!$S:$S,H$5,EntPop!$A:$A,$C19)/1000</f>
        <v>196.24799999999999</v>
      </c>
      <c r="I19" s="5"/>
      <c r="J19" s="7">
        <f>SUMIFS(EntPorc!$L:$L,EntPorc!$P:$P,V$5,EntPorc!$A:$A,$C19)*100</f>
        <v>12.509405612945557</v>
      </c>
      <c r="K19" s="7">
        <f>SUMIFS(EntPorc!$L:$L,EntPorc!$P:$P,W$5,EntPorc!$A:$A,$C19)*100</f>
        <v>15.619811415672302</v>
      </c>
      <c r="L19" s="7">
        <f>SUMIFS(EntPorc!$L:$L,EntPorc!$P:$P,X$5,EntPorc!$A:$A,$C19)*100</f>
        <v>8.5026323795318604</v>
      </c>
      <c r="M19" s="7">
        <f>SUMIFS(EntPorc!$L:$L,EntPorc!$P:$P,Y$5,EntPorc!$A:$A,$C19)*100</f>
        <v>16.344718635082245</v>
      </c>
      <c r="N19" s="7">
        <f>SUMIFS(EntPorc!$L:$L,EntPorc!$P:$P,Z$5,EntPorc!$A:$A,$C19)*100</f>
        <v>9.3919374048709869</v>
      </c>
      <c r="O19" s="5"/>
      <c r="P19" s="6">
        <f>SUMIFS(RuralPop!$L:$L,RuralPop!$S:$S,P$5,RuralPop!$A:$A,$C19)/1000</f>
        <v>131.94300000000001</v>
      </c>
      <c r="Q19" s="6">
        <f>SUMIFS(RuralPop!$L:$L,RuralPop!$S:$S,Q$5,RuralPop!$A:$A,$C19)/1000</f>
        <v>219.19499999999999</v>
      </c>
      <c r="R19" s="6">
        <f>SUMIFS(RuralPop!$L:$L,RuralPop!$S:$S,R$5,RuralPop!$A:$A,$C19)/1000</f>
        <v>119.881</v>
      </c>
      <c r="S19" s="6">
        <f>SUMIFS(RuralPop!$L:$L,RuralPop!$S:$S,S$5,RuralPop!$A:$A,$C19)/1000</f>
        <v>256.30700000000002</v>
      </c>
      <c r="T19" s="6">
        <f>SUMIFS(RuralPop!$L:$L,RuralPop!$S:$S,T$5,RuralPop!$A:$A,$C19)/1000</f>
        <v>172.26499999999999</v>
      </c>
      <c r="U19" s="5"/>
      <c r="V19" s="7">
        <f>SUMIFS(RuralPorc!$L:$L,RuralPorc!$P:$P,V$5,RuralPorc!$A:$A,$C19)*100</f>
        <v>24.032282829284668</v>
      </c>
      <c r="W19" s="7">
        <f>SUMIFS(RuralPorc!$L:$L,RuralPorc!$P:$P,W$5,RuralPorc!$A:$A,$C19)*100</f>
        <v>33.667922019958496</v>
      </c>
      <c r="X19" s="7">
        <f>SUMIFS(RuralPorc!$L:$L,RuralPorc!$P:$P,X$5,RuralPorc!$A:$A,$C19)*100</f>
        <v>18.912015855312347</v>
      </c>
      <c r="Y19" s="7">
        <f>SUMIFS(RuralPorc!$L:$L,RuralPorc!$P:$P,Y$5,RuralPorc!$A:$A,$C19)*100</f>
        <v>29.734784364700317</v>
      </c>
      <c r="Z19" s="7">
        <f>SUMIFS(RuralPorc!$L:$L,RuralPorc!$P:$P,Z$5,RuralPorc!$A:$A,$C19)*100</f>
        <v>18.647131323814392</v>
      </c>
      <c r="AA19" s="9"/>
      <c r="AB19" s="6">
        <f>SUMIFS(UrbanPop!$L:$L,UrbanPop!$S:$S,AB$5,UrbanPop!$A:$A,$C19)/1000</f>
        <v>26.661999999999999</v>
      </c>
      <c r="AC19" s="6">
        <f>SUMIFS(UrbanPop!$L:$L,UrbanPop!$S:$S,AC$5,UrbanPop!$A:$A,$C19)/1000</f>
        <v>19.033999999999999</v>
      </c>
      <c r="AD19" s="6">
        <f>SUMIFS(UrbanPop!$L:$L,UrbanPop!$S:$S,AD$5,UrbanPop!$A:$A,$C19)/1000</f>
        <v>9.7100000000000009</v>
      </c>
      <c r="AE19" s="6">
        <f>SUMIFS(UrbanPop!$L:$L,UrbanPop!$S:$S,AE$5,UrbanPop!$A:$A,$C19)/1000</f>
        <v>48.158000000000001</v>
      </c>
      <c r="AF19" s="6">
        <f>SUMIFS(UrbanPop!$L:$L,UrbanPop!$S:$S,AF$5,UrbanPop!$A:$A,$C19)/1000</f>
        <v>23.983000000000001</v>
      </c>
      <c r="AG19" s="5"/>
      <c r="AH19" s="7">
        <f>SUMIFS(UrbanPorc!$L:$L,UrbanPorc!$P:$P,AH$5,UrbanPorc!$A:$A,$C19)*100</f>
        <v>3.708917647600174</v>
      </c>
      <c r="AI19" s="7">
        <f>SUMIFS(UrbanPorc!$L:$L,UrbanPorc!$P:$P,AI$5,UrbanPorc!$A:$A,$C19)*100</f>
        <v>2.1774992346763611</v>
      </c>
      <c r="AJ19" s="7">
        <f>SUMIFS(UrbanPorc!$L:$L,UrbanPorc!$P:$P,AJ$5,UrbanPorc!$A:$A,$C19)*100</f>
        <v>1.0907171294093132</v>
      </c>
      <c r="AK19" s="7">
        <f>SUMIFS(UrbanPorc!$L:$L,UrbanPorc!$P:$P,AK$5,UrbanPorc!$A:$A,$C19)*100</f>
        <v>4.8119697719812393</v>
      </c>
      <c r="AL19" s="7">
        <f>SUMIFS(UrbanPorc!$L:$L,UrbanPorc!$P:$P,AL$5,UrbanPorc!$A:$A,$C19)*100</f>
        <v>2.0573515444993973</v>
      </c>
      <c r="AN19" s="6">
        <f>SUMIFS(SexoPop!$M:$M,SexoPop!$T:$T,AN$5,SexoPop!$A:$A,$C19,SexoPop!$B:$B,2)/1000</f>
        <v>77.417000000000002</v>
      </c>
      <c r="AO19" s="6">
        <f>SUMIFS(SexoPop!$M:$M,SexoPop!$T:$T,AO$5,SexoPop!$A:$A,$C19,SexoPop!$B:$B,2)/1000</f>
        <v>120.553</v>
      </c>
      <c r="AP19" s="6">
        <f>SUMIFS(SexoPop!$M:$M,SexoPop!$T:$T,AP$5,SexoPop!$A:$A,$C19,SexoPop!$B:$B,2)/1000</f>
        <v>60.192999999999998</v>
      </c>
      <c r="AQ19" s="6">
        <f>SUMIFS(SexoPop!$M:$M,SexoPop!$T:$T,AQ$5,SexoPop!$A:$A,$C19,SexoPop!$B:$B,2)/1000</f>
        <v>155.88999999999999</v>
      </c>
      <c r="AR19" s="6">
        <f>SUMIFS(SexoPop!$M:$M,SexoPop!$T:$T,AR$5,SexoPop!$A:$A,$C19,SexoPop!$B:$B,2)/1000</f>
        <v>103.724</v>
      </c>
      <c r="AS19" s="5"/>
      <c r="AT19" s="7">
        <f>SUMIFS(SexoPorc!$M:$M,SexoPorc!$Q:$Q,AT$5,SexoPorc!$A:$A,$C19,SexoPorc!$B:$B,2)*100</f>
        <v>11.978678405284882</v>
      </c>
      <c r="AU19" s="7">
        <f>SUMIFS(SexoPorc!$M:$M,SexoPorc!$Q:$Q,AU$5,SexoPorc!$A:$A,$C19,SexoPorc!$B:$B,2)*100</f>
        <v>15.510176122188568</v>
      </c>
      <c r="AV19" s="7">
        <f>SUMIFS(SexoPorc!$M:$M,SexoPorc!$Q:$Q,AV$5,SexoPorc!$A:$A,$C19,SexoPorc!$B:$B,2)*100</f>
        <v>7.596270740032196</v>
      </c>
      <c r="AW19" s="7">
        <f>SUMIFS(SexoPorc!$M:$M,SexoPorc!$Q:$Q,AW$5,SexoPorc!$A:$A,$C19,SexoPorc!$B:$B,2)*100</f>
        <v>16.117241978645325</v>
      </c>
      <c r="AX19" s="7">
        <f>SUMIFS(SexoPorc!$M:$M,SexoPorc!$Q:$Q,AX$5,SexoPorc!$A:$A,$C19,SexoPorc!$B:$B,2)*100</f>
        <v>9.3625716865062714</v>
      </c>
      <c r="AY19" s="9"/>
      <c r="AZ19" s="6">
        <f>SUMIFS(SexoPop!$M:$M,SexoPop!$T:$T,AZ$5,SexoPop!$A:$A,$C19,SexoPop!$B:$B,1)/1000</f>
        <v>81.188000000000002</v>
      </c>
      <c r="BA19" s="6">
        <f>SUMIFS(SexoPop!$M:$M,SexoPop!$T:$T,BA$5,SexoPop!$A:$A,$C19,SexoPop!$B:$B,1)/1000</f>
        <v>117.676</v>
      </c>
      <c r="BB19" s="6">
        <f>SUMIFS(SexoPop!$M:$M,SexoPop!$T:$T,BB$5,SexoPop!$A:$A,$C19,SexoPop!$B:$B,1)/1000</f>
        <v>69.397999999999996</v>
      </c>
      <c r="BC19" s="6">
        <f>SUMIFS(SexoPop!$M:$M,SexoPop!$T:$T,BC$5,SexoPop!$A:$A,$C19,SexoPop!$B:$B,1)/1000</f>
        <v>148.57499999999999</v>
      </c>
      <c r="BD19" s="6">
        <f>SUMIFS(SexoPop!$M:$M,SexoPop!$T:$T,BD$5,SexoPop!$A:$A,$C19,SexoPop!$B:$B,1)/1000</f>
        <v>92.524000000000001</v>
      </c>
      <c r="BE19" s="5"/>
      <c r="BF19" s="7">
        <f>SUMIFS(SexoPorc!$M:$M,SexoPorc!$Q:$Q,BF$5,SexoPorc!$A:$A,$C19,SexoPorc!$B:$B,1)*100</f>
        <v>13.061216473579407</v>
      </c>
      <c r="BG19" s="7">
        <f>SUMIFS(SexoPorc!$M:$M,SexoPorc!$Q:$Q,BG$5,SexoPorc!$A:$A,$C19,SexoPorc!$B:$B,1)*100</f>
        <v>15.733747184276581</v>
      </c>
      <c r="BH19" s="7">
        <f>SUMIFS(SexoPorc!$M:$M,SexoPorc!$Q:$Q,BH$5,SexoPorc!$A:$A,$C19,SexoPorc!$B:$B,1)*100</f>
        <v>9.4841510057449341</v>
      </c>
      <c r="BI19" s="7">
        <f>SUMIFS(SexoPorc!$M:$M,SexoPorc!$Q:$Q,BI$5,SexoPorc!$A:$A,$C19,SexoPorc!$B:$B,1)*100</f>
        <v>16.590400040149689</v>
      </c>
      <c r="BJ19" s="7">
        <f>SUMIFS(SexoPorc!$M:$M,SexoPorc!$Q:$Q,BJ$5,SexoPorc!$A:$A,$C19,SexoPorc!$B:$B,1)*100</f>
        <v>9.4250768423080444</v>
      </c>
    </row>
    <row r="20" spans="3:62" x14ac:dyDescent="0.25">
      <c r="C20" s="5" t="s">
        <v>14</v>
      </c>
      <c r="D20" s="6">
        <f>SUMIFS(EntPop!$L:$L,EntPop!$S:$S,D$5,EntPop!$A:$A,$C20)/1000</f>
        <v>187.40899999999999</v>
      </c>
      <c r="E20" s="6">
        <f>SUMIFS(EntPop!$L:$L,EntPop!$S:$S,E$5,EntPop!$A:$A,$C20)/1000</f>
        <v>278.76299999999998</v>
      </c>
      <c r="F20" s="6">
        <f>SUMIFS(EntPop!$L:$L,EntPop!$S:$S,F$5,EntPop!$A:$A,$C20)/1000</f>
        <v>207.22900000000001</v>
      </c>
      <c r="G20" s="6">
        <f>SUMIFS(EntPop!$L:$L,EntPop!$S:$S,G$5,EntPop!$A:$A,$C20)/1000</f>
        <v>220.31700000000001</v>
      </c>
      <c r="H20" s="6">
        <f>SUMIFS(EntPop!$L:$L,EntPop!$S:$S,H$5,EntPop!$A:$A,$C20)/1000</f>
        <v>123.61199999999999</v>
      </c>
      <c r="I20" s="5"/>
      <c r="J20" s="7">
        <f>SUMIFS(EntPorc!$L:$L,EntPorc!$P:$P,V$5,EntPorc!$A:$A,$C20)*100</f>
        <v>3.3844374120235443</v>
      </c>
      <c r="K20" s="7">
        <f>SUMIFS(EntPorc!$L:$L,EntPorc!$P:$P,W$5,EntPorc!$A:$A,$C20)*100</f>
        <v>4.6961642801761627</v>
      </c>
      <c r="L20" s="7">
        <f>SUMIFS(EntPorc!$L:$L,EntPorc!$P:$P,X$5,EntPorc!$A:$A,$C20)*100</f>
        <v>3.6045193672180176</v>
      </c>
      <c r="M20" s="7">
        <f>SUMIFS(EntPorc!$L:$L,EntPorc!$P:$P,Y$5,EntPorc!$A:$A,$C20)*100</f>
        <v>3.3155817538499832</v>
      </c>
      <c r="N20" s="7">
        <f>SUMIFS(EntPorc!$L:$L,EntPorc!$P:$P,Z$5,EntPorc!$A:$A,$C20)*100</f>
        <v>1.7402971163392067</v>
      </c>
      <c r="O20" s="5"/>
      <c r="P20" s="6">
        <f>SUMIFS(RuralPop!$L:$L,RuralPop!$S:$S,P$5,RuralPop!$A:$A,$C20)/1000</f>
        <v>127.499</v>
      </c>
      <c r="Q20" s="6">
        <f>SUMIFS(RuralPop!$L:$L,RuralPop!$S:$S,Q$5,RuralPop!$A:$A,$C20)/1000</f>
        <v>166.83600000000001</v>
      </c>
      <c r="R20" s="6">
        <f>SUMIFS(RuralPop!$L:$L,RuralPop!$S:$S,R$5,RuralPop!$A:$A,$C20)/1000</f>
        <v>145.36799999999999</v>
      </c>
      <c r="S20" s="6">
        <f>SUMIFS(RuralPop!$L:$L,RuralPop!$S:$S,S$5,RuralPop!$A:$A,$C20)/1000</f>
        <v>150.09299999999999</v>
      </c>
      <c r="T20" s="6">
        <f>SUMIFS(RuralPop!$L:$L,RuralPop!$S:$S,T$5,RuralPop!$A:$A,$C20)/1000</f>
        <v>83.593000000000004</v>
      </c>
      <c r="U20" s="5"/>
      <c r="V20" s="7">
        <f>SUMIFS(RuralPorc!$L:$L,RuralPorc!$P:$P,V$5,RuralPorc!$A:$A,$C20)*100</f>
        <v>19.44296658039093</v>
      </c>
      <c r="W20" s="7">
        <f>SUMIFS(RuralPorc!$L:$L,RuralPorc!$P:$P,W$5,RuralPorc!$A:$A,$C20)*100</f>
        <v>18.795923888683319</v>
      </c>
      <c r="X20" s="7">
        <f>SUMIFS(RuralPorc!$L:$L,RuralPorc!$P:$P,X$5,RuralPorc!$A:$A,$C20)*100</f>
        <v>17.907997965812683</v>
      </c>
      <c r="Y20" s="7">
        <f>SUMIFS(RuralPorc!$L:$L,RuralPorc!$P:$P,Y$5,RuralPorc!$A:$A,$C20)*100</f>
        <v>14.72899317741394</v>
      </c>
      <c r="Z20" s="7">
        <f>SUMIFS(RuralPorc!$L:$L,RuralPorc!$P:$P,Z$5,RuralPorc!$A:$A,$C20)*100</f>
        <v>10.078208893537521</v>
      </c>
      <c r="AA20" s="9"/>
      <c r="AB20" s="6">
        <f>SUMIFS(UrbanPop!$L:$L,UrbanPop!$S:$S,AB$5,UrbanPop!$A:$A,$C20)/1000</f>
        <v>59.91</v>
      </c>
      <c r="AC20" s="6">
        <f>SUMIFS(UrbanPop!$L:$L,UrbanPop!$S:$S,AC$5,UrbanPop!$A:$A,$C20)/1000</f>
        <v>111.92700000000001</v>
      </c>
      <c r="AD20" s="6">
        <f>SUMIFS(UrbanPop!$L:$L,UrbanPop!$S:$S,AD$5,UrbanPop!$A:$A,$C20)/1000</f>
        <v>61.860999999999997</v>
      </c>
      <c r="AE20" s="6">
        <f>SUMIFS(UrbanPop!$L:$L,UrbanPop!$S:$S,AE$5,UrbanPop!$A:$A,$C20)/1000</f>
        <v>70.224000000000004</v>
      </c>
      <c r="AF20" s="6">
        <f>SUMIFS(UrbanPop!$L:$L,UrbanPop!$S:$S,AF$5,UrbanPop!$A:$A,$C20)/1000</f>
        <v>40.018999999999998</v>
      </c>
      <c r="AG20" s="5"/>
      <c r="AH20" s="7">
        <f>SUMIFS(UrbanPorc!$L:$L,UrbanPorc!$P:$P,AH$5,UrbanPorc!$A:$A,$C20)*100</f>
        <v>1.2272574938833714</v>
      </c>
      <c r="AI20" s="7">
        <f>SUMIFS(UrbanPorc!$L:$L,UrbanPorc!$P:$P,AI$5,UrbanPorc!$A:$A,$C20)*100</f>
        <v>2.2170988842844963</v>
      </c>
      <c r="AJ20" s="7">
        <f>SUMIFS(UrbanPorc!$L:$L,UrbanPorc!$P:$P,AJ$5,UrbanPorc!$A:$A,$C20)*100</f>
        <v>1.2529077008366585</v>
      </c>
      <c r="AK20" s="7">
        <f>SUMIFS(UrbanPorc!$L:$L,UrbanPorc!$P:$P,AK$5,UrbanPorc!$A:$A,$C20)*100</f>
        <v>1.2482345104217529</v>
      </c>
      <c r="AL20" s="7">
        <f>SUMIFS(UrbanPorc!$L:$L,UrbanPorc!$P:$P,AL$5,UrbanPorc!$A:$A,$C20)*100</f>
        <v>0.63790730200707912</v>
      </c>
      <c r="AN20" s="6">
        <f>SUMIFS(SexoPop!$M:$M,SexoPop!$T:$T,AN$5,SexoPop!$A:$A,$C20,SexoPop!$B:$B,2)/1000</f>
        <v>89.876000000000005</v>
      </c>
      <c r="AO20" s="6">
        <f>SUMIFS(SexoPop!$M:$M,SexoPop!$T:$T,AO$5,SexoPop!$A:$A,$C20,SexoPop!$B:$B,2)/1000</f>
        <v>135.02000000000001</v>
      </c>
      <c r="AP20" s="6">
        <f>SUMIFS(SexoPop!$M:$M,SexoPop!$T:$T,AP$5,SexoPop!$A:$A,$C20,SexoPop!$B:$B,2)/1000</f>
        <v>102.739</v>
      </c>
      <c r="AQ20" s="6">
        <f>SUMIFS(SexoPop!$M:$M,SexoPop!$T:$T,AQ$5,SexoPop!$A:$A,$C20,SexoPop!$B:$B,2)/1000</f>
        <v>105.889</v>
      </c>
      <c r="AR20" s="6">
        <f>SUMIFS(SexoPop!$M:$M,SexoPop!$T:$T,AR$5,SexoPop!$A:$A,$C20,SexoPop!$B:$B,2)/1000</f>
        <v>65.290999999999997</v>
      </c>
      <c r="AS20" s="5"/>
      <c r="AT20" s="7">
        <f>SUMIFS(SexoPorc!$M:$M,SexoPorc!$Q:$Q,AT$5,SexoPorc!$A:$A,$C20,SexoPorc!$B:$B,2)*100</f>
        <v>3.2044999301433563</v>
      </c>
      <c r="AU20" s="7">
        <f>SUMIFS(SexoPorc!$M:$M,SexoPorc!$Q:$Q,AU$5,SexoPorc!$A:$A,$C20,SexoPorc!$B:$B,2)*100</f>
        <v>4.4893205165863037</v>
      </c>
      <c r="AV20" s="7">
        <f>SUMIFS(SexoPorc!$M:$M,SexoPorc!$Q:$Q,AV$5,SexoPorc!$A:$A,$C20,SexoPorc!$B:$B,2)*100</f>
        <v>3.4825056791305542</v>
      </c>
      <c r="AW20" s="7">
        <f>SUMIFS(SexoPorc!$M:$M,SexoPorc!$Q:$Q,AW$5,SexoPorc!$A:$A,$C20,SexoPorc!$B:$B,2)*100</f>
        <v>3.0923971906304359</v>
      </c>
      <c r="AX20" s="7">
        <f>SUMIFS(SexoPorc!$M:$M,SexoPorc!$Q:$Q,AX$5,SexoPorc!$A:$A,$C20,SexoPorc!$B:$B,2)*100</f>
        <v>1.7814617604017258</v>
      </c>
      <c r="AY20" s="9"/>
      <c r="AZ20" s="6">
        <f>SUMIFS(SexoPop!$M:$M,SexoPop!$T:$T,AZ$5,SexoPop!$A:$A,$C20,SexoPop!$B:$B,1)/1000</f>
        <v>97.533000000000001</v>
      </c>
      <c r="BA20" s="6">
        <f>SUMIFS(SexoPop!$M:$M,SexoPop!$T:$T,BA$5,SexoPop!$A:$A,$C20,SexoPop!$B:$B,1)/1000</f>
        <v>143.74299999999999</v>
      </c>
      <c r="BB20" s="6">
        <f>SUMIFS(SexoPop!$M:$M,SexoPop!$T:$T,BB$5,SexoPop!$A:$A,$C20,SexoPop!$B:$B,1)/1000</f>
        <v>104.49</v>
      </c>
      <c r="BC20" s="6">
        <f>SUMIFS(SexoPop!$M:$M,SexoPop!$T:$T,BC$5,SexoPop!$A:$A,$C20,SexoPop!$B:$B,1)/1000</f>
        <v>114.428</v>
      </c>
      <c r="BD20" s="6">
        <f>SUMIFS(SexoPop!$M:$M,SexoPop!$T:$T,BD$5,SexoPop!$A:$A,$C20,SexoPop!$B:$B,1)/1000</f>
        <v>58.320999999999998</v>
      </c>
      <c r="BE20" s="5"/>
      <c r="BF20" s="7">
        <f>SUMIFS(SexoPorc!$M:$M,SexoPorc!$Q:$Q,BF$5,SexoPorc!$A:$A,$C20,SexoPorc!$B:$B,1)*100</f>
        <v>3.5691153258085251</v>
      </c>
      <c r="BG20" s="7">
        <f>SUMIFS(SexoPorc!$M:$M,SexoPorc!$Q:$Q,BG$5,SexoPorc!$A:$A,$C20,SexoPorc!$B:$B,1)*100</f>
        <v>4.9086015671491623</v>
      </c>
      <c r="BH20" s="7">
        <f>SUMIFS(SexoPorc!$M:$M,SexoPorc!$Q:$Q,BH$5,SexoPorc!$A:$A,$C20,SexoPorc!$B:$B,1)*100</f>
        <v>3.7331216037273407</v>
      </c>
      <c r="BI20" s="7">
        <f>SUMIFS(SexoPorc!$M:$M,SexoPorc!$Q:$Q,BI$5,SexoPorc!$A:$A,$C20,SexoPorc!$B:$B,1)*100</f>
        <v>3.5528644919395447</v>
      </c>
      <c r="BJ20" s="7">
        <f>SUMIFS(SexoPorc!$M:$M,SexoPorc!$Q:$Q,BJ$5,SexoPorc!$A:$A,$C20,SexoPorc!$B:$B,1)*100</f>
        <v>1.6964130103588104</v>
      </c>
    </row>
    <row r="21" spans="3:62" x14ac:dyDescent="0.25">
      <c r="C21" s="5" t="s">
        <v>15</v>
      </c>
      <c r="D21" s="6">
        <f>SUMIFS(EntPop!$L:$L,EntPop!$S:$S,D$5,EntPop!$A:$A,$C21)/1000</f>
        <v>445.09500000000003</v>
      </c>
      <c r="E21" s="6">
        <f>SUMIFS(EntPop!$L:$L,EntPop!$S:$S,E$5,EntPop!$A:$A,$C21)/1000</f>
        <v>513.471</v>
      </c>
      <c r="F21" s="6">
        <f>SUMIFS(EntPop!$L:$L,EntPop!$S:$S,F$5,EntPop!$A:$A,$C21)/1000</f>
        <v>398.00200000000001</v>
      </c>
      <c r="G21" s="6">
        <f>SUMIFS(EntPop!$L:$L,EntPop!$S:$S,G$5,EntPop!$A:$A,$C21)/1000</f>
        <v>593.25</v>
      </c>
      <c r="H21" s="6">
        <f>SUMIFS(EntPop!$L:$L,EntPop!$S:$S,H$5,EntPop!$A:$A,$C21)/1000</f>
        <v>663.779</v>
      </c>
      <c r="I21" s="5"/>
      <c r="J21" s="7">
        <f>SUMIFS(EntPorc!$L:$L,EntPorc!$P:$P,V$5,EntPorc!$A:$A,$C21)*100</f>
        <v>5.0563491880893707</v>
      </c>
      <c r="K21" s="7">
        <f>SUMIFS(EntPorc!$L:$L,EntPorc!$P:$P,W$5,EntPorc!$A:$A,$C21)*100</f>
        <v>5.2356455475091934</v>
      </c>
      <c r="L21" s="7">
        <f>SUMIFS(EntPorc!$L:$L,EntPorc!$P:$P,X$5,EntPorc!$A:$A,$C21)*100</f>
        <v>4.5589108020067215</v>
      </c>
      <c r="M21" s="7">
        <f>SUMIFS(EntPorc!$L:$L,EntPorc!$P:$P,Y$5,EntPorc!$A:$A,$C21)*100</f>
        <v>5.9951070696115494</v>
      </c>
      <c r="N21" s="7">
        <f>SUMIFS(EntPorc!$L:$L,EntPorc!$P:$P,Z$5,EntPorc!$A:$A,$C21)*100</f>
        <v>5.4419334977865219</v>
      </c>
      <c r="O21" s="5"/>
      <c r="P21" s="6">
        <f>SUMIFS(RuralPop!$L:$L,RuralPop!$S:$S,P$5,RuralPop!$A:$A,$C21)/1000</f>
        <v>326.61900000000003</v>
      </c>
      <c r="Q21" s="6">
        <f>SUMIFS(RuralPop!$L:$L,RuralPop!$S:$S,Q$5,RuralPop!$A:$A,$C21)/1000</f>
        <v>358.41500000000002</v>
      </c>
      <c r="R21" s="6">
        <f>SUMIFS(RuralPop!$L:$L,RuralPop!$S:$S,R$5,RuralPop!$A:$A,$C21)/1000</f>
        <v>255.40899999999999</v>
      </c>
      <c r="S21" s="6">
        <f>SUMIFS(RuralPop!$L:$L,RuralPop!$S:$S,S$5,RuralPop!$A:$A,$C21)/1000</f>
        <v>347.91699999999997</v>
      </c>
      <c r="T21" s="6">
        <f>SUMIFS(RuralPop!$L:$L,RuralPop!$S:$S,T$5,RuralPop!$A:$A,$C21)/1000</f>
        <v>425.28899999999999</v>
      </c>
      <c r="U21" s="5"/>
      <c r="V21" s="7">
        <f>SUMIFS(RuralPorc!$L:$L,RuralPorc!$P:$P,V$5,RuralPorc!$A:$A,$C21)*100</f>
        <v>34.295064210891724</v>
      </c>
      <c r="W21" s="7">
        <f>SUMIFS(RuralPorc!$L:$L,RuralPorc!$P:$P,W$5,RuralPorc!$A:$A,$C21)*100</f>
        <v>29.379746317863464</v>
      </c>
      <c r="X21" s="7">
        <f>SUMIFS(RuralPorc!$L:$L,RuralPorc!$P:$P,X$5,RuralPorc!$A:$A,$C21)*100</f>
        <v>28.221738338470459</v>
      </c>
      <c r="Y21" s="7">
        <f>SUMIFS(RuralPorc!$L:$L,RuralPorc!$P:$P,Y$5,RuralPorc!$A:$A,$C21)*100</f>
        <v>24.535737931728363</v>
      </c>
      <c r="Z21" s="7">
        <f>SUMIFS(RuralPorc!$L:$L,RuralPorc!$P:$P,Z$5,RuralPorc!$A:$A,$C21)*100</f>
        <v>27.481722831726074</v>
      </c>
      <c r="AA21" s="9"/>
      <c r="AB21" s="6">
        <f>SUMIFS(UrbanPop!$L:$L,UrbanPop!$S:$S,AB$5,UrbanPop!$A:$A,$C21)/1000</f>
        <v>118.476</v>
      </c>
      <c r="AC21" s="6">
        <f>SUMIFS(UrbanPop!$L:$L,UrbanPop!$S:$S,AC$5,UrbanPop!$A:$A,$C21)/1000</f>
        <v>155.05600000000001</v>
      </c>
      <c r="AD21" s="6">
        <f>SUMIFS(UrbanPop!$L:$L,UrbanPop!$S:$S,AD$5,UrbanPop!$A:$A,$C21)/1000</f>
        <v>142.59299999999999</v>
      </c>
      <c r="AE21" s="6">
        <f>SUMIFS(UrbanPop!$L:$L,UrbanPop!$S:$S,AE$5,UrbanPop!$A:$A,$C21)/1000</f>
        <v>245.333</v>
      </c>
      <c r="AF21" s="6">
        <f>SUMIFS(UrbanPop!$L:$L,UrbanPop!$S:$S,AF$5,UrbanPop!$A:$A,$C21)/1000</f>
        <v>238.49</v>
      </c>
      <c r="AG21" s="5"/>
      <c r="AH21" s="7">
        <f>SUMIFS(UrbanPorc!$L:$L,UrbanPorc!$P:$P,AH$5,UrbanPorc!$A:$A,$C21)*100</f>
        <v>1.5091876499354839</v>
      </c>
      <c r="AI21" s="7">
        <f>SUMIFS(UrbanPorc!$L:$L,UrbanPorc!$P:$P,AI$5,UrbanPorc!$A:$A,$C21)*100</f>
        <v>1.8056482076644897</v>
      </c>
      <c r="AJ21" s="7">
        <f>SUMIFS(UrbanPorc!$L:$L,UrbanPorc!$P:$P,AJ$5,UrbanPorc!$A:$A,$C21)*100</f>
        <v>1.8222302198410034</v>
      </c>
      <c r="AK21" s="7">
        <f>SUMIFS(UrbanPorc!$L:$L,UrbanPorc!$P:$P,AK$5,UrbanPorc!$A:$A,$C21)*100</f>
        <v>2.8939073905348778</v>
      </c>
      <c r="AL21" s="7">
        <f>SUMIFS(UrbanPorc!$L:$L,UrbanPorc!$P:$P,AL$5,UrbanPorc!$A:$A,$C21)*100</f>
        <v>2.2393530234694481</v>
      </c>
      <c r="AN21" s="6">
        <f>SUMIFS(SexoPop!$M:$M,SexoPop!$T:$T,AN$5,SexoPop!$A:$A,$C21,SexoPop!$B:$B,2)/1000</f>
        <v>222.55699999999999</v>
      </c>
      <c r="AO21" s="6">
        <f>SUMIFS(SexoPop!$M:$M,SexoPop!$T:$T,AO$5,SexoPop!$A:$A,$C21,SexoPop!$B:$B,2)/1000</f>
        <v>264.24799999999999</v>
      </c>
      <c r="AP21" s="6">
        <f>SUMIFS(SexoPop!$M:$M,SexoPop!$T:$T,AP$5,SexoPop!$A:$A,$C21,SexoPop!$B:$B,2)/1000</f>
        <v>198.565</v>
      </c>
      <c r="AQ21" s="6">
        <f>SUMIFS(SexoPop!$M:$M,SexoPop!$T:$T,AQ$5,SexoPop!$A:$A,$C21,SexoPop!$B:$B,2)/1000</f>
        <v>298.93299999999999</v>
      </c>
      <c r="AR21" s="6">
        <f>SUMIFS(SexoPop!$M:$M,SexoPop!$T:$T,AR$5,SexoPop!$A:$A,$C21,SexoPop!$B:$B,2)/1000</f>
        <v>315.36</v>
      </c>
      <c r="AS21" s="5"/>
      <c r="AT21" s="7">
        <f>SUMIFS(SexoPorc!$M:$M,SexoPorc!$Q:$Q,AT$5,SexoPorc!$A:$A,$C21,SexoPorc!$B:$B,2)*100</f>
        <v>4.9145277589559555</v>
      </c>
      <c r="AU21" s="7">
        <f>SUMIFS(SexoPorc!$M:$M,SexoPorc!$Q:$Q,AU$5,SexoPorc!$A:$A,$C21,SexoPorc!$B:$B,2)*100</f>
        <v>5.3228039294481277</v>
      </c>
      <c r="AV21" s="7">
        <f>SUMIFS(SexoPorc!$M:$M,SexoPorc!$Q:$Q,AV$5,SexoPorc!$A:$A,$C21,SexoPorc!$B:$B,2)*100</f>
        <v>4.4585008174180984</v>
      </c>
      <c r="AW21" s="7">
        <f>SUMIFS(SexoPorc!$M:$M,SexoPorc!$Q:$Q,AW$5,SexoPorc!$A:$A,$C21,SexoPorc!$B:$B,2)*100</f>
        <v>5.8846224099397659</v>
      </c>
      <c r="AX21" s="7">
        <f>SUMIFS(SexoPorc!$M:$M,SexoPorc!$Q:$Q,AX$5,SexoPorc!$A:$A,$C21,SexoPorc!$B:$B,2)*100</f>
        <v>5.058819055557251</v>
      </c>
      <c r="AY21" s="9"/>
      <c r="AZ21" s="6">
        <f>SUMIFS(SexoPop!$M:$M,SexoPop!$T:$T,AZ$5,SexoPop!$A:$A,$C21,SexoPop!$B:$B,1)/1000</f>
        <v>222.53800000000001</v>
      </c>
      <c r="BA21" s="6">
        <f>SUMIFS(SexoPop!$M:$M,SexoPop!$T:$T,BA$5,SexoPop!$A:$A,$C21,SexoPop!$B:$B,1)/1000</f>
        <v>249.22300000000001</v>
      </c>
      <c r="BB21" s="6">
        <f>SUMIFS(SexoPop!$M:$M,SexoPop!$T:$T,BB$5,SexoPop!$A:$A,$C21,SexoPop!$B:$B,1)/1000</f>
        <v>199.43700000000001</v>
      </c>
      <c r="BC21" s="6">
        <f>SUMIFS(SexoPop!$M:$M,SexoPop!$T:$T,BC$5,SexoPop!$A:$A,$C21,SexoPop!$B:$B,1)/1000</f>
        <v>294.31700000000001</v>
      </c>
      <c r="BD21" s="6">
        <f>SUMIFS(SexoPop!$M:$M,SexoPop!$T:$T,BD$5,SexoPop!$A:$A,$C21,SexoPop!$B:$B,1)/1000</f>
        <v>348.41899999999998</v>
      </c>
      <c r="BE21" s="5"/>
      <c r="BF21" s="7">
        <f>SUMIFS(SexoPorc!$M:$M,SexoPorc!$Q:$Q,BF$5,SexoPorc!$A:$A,$C21,SexoPorc!$B:$B,1)*100</f>
        <v>5.2066121250391006</v>
      </c>
      <c r="BG21" s="7">
        <f>SUMIFS(SexoPorc!$M:$M,SexoPorc!$Q:$Q,BG$5,SexoPorc!$A:$A,$C21,SexoPorc!$B:$B,1)*100</f>
        <v>5.1462966948747635</v>
      </c>
      <c r="BH21" s="7">
        <f>SUMIFS(SexoPorc!$M:$M,SexoPorc!$Q:$Q,BH$5,SexoPorc!$A:$A,$C21,SexoPorc!$B:$B,1)*100</f>
        <v>4.663478210568428</v>
      </c>
      <c r="BI21" s="7">
        <f>SUMIFS(SexoPorc!$M:$M,SexoPorc!$Q:$Q,BI$5,SexoPorc!$A:$A,$C21,SexoPorc!$B:$B,1)*100</f>
        <v>6.1116535216569901</v>
      </c>
      <c r="BJ21" s="7">
        <f>SUMIFS(SexoPorc!$M:$M,SexoPorc!$Q:$Q,BJ$5,SexoPorc!$A:$A,$C21,SexoPorc!$B:$B,1)*100</f>
        <v>5.8424089103937149</v>
      </c>
    </row>
    <row r="22" spans="3:62" x14ac:dyDescent="0.25">
      <c r="C22" s="5" t="s">
        <v>16</v>
      </c>
      <c r="D22" s="6">
        <f>SUMIFS(EntPop!$L:$L,EntPop!$S:$S,D$5,EntPop!$A:$A,$C22)/1000</f>
        <v>288.52</v>
      </c>
      <c r="E22" s="6">
        <f>SUMIFS(EntPop!$L:$L,EntPop!$S:$S,E$5,EntPop!$A:$A,$C22)/1000</f>
        <v>246.05199999999999</v>
      </c>
      <c r="F22" s="6">
        <f>SUMIFS(EntPop!$L:$L,EntPop!$S:$S,F$5,EntPop!$A:$A,$C22)/1000</f>
        <v>284.21899999999999</v>
      </c>
      <c r="G22" s="6">
        <f>SUMIFS(EntPop!$L:$L,EntPop!$S:$S,G$5,EntPop!$A:$A,$C22)/1000</f>
        <v>439.01299999999998</v>
      </c>
      <c r="H22" s="6">
        <f>SUMIFS(EntPop!$L:$L,EntPop!$S:$S,H$5,EntPop!$A:$A,$C22)/1000</f>
        <v>339.41399999999999</v>
      </c>
      <c r="I22" s="5"/>
      <c r="J22" s="7">
        <f>SUMIFS(EntPorc!$L:$L,EntPorc!$P:$P,V$5,EntPorc!$A:$A,$C22)*100</f>
        <v>14.034569263458252</v>
      </c>
      <c r="K22" s="7">
        <f>SUMIFS(EntPorc!$L:$L,EntPorc!$P:$P,W$5,EntPorc!$A:$A,$C22)*100</f>
        <v>9.8176144063472748</v>
      </c>
      <c r="L22" s="7">
        <f>SUMIFS(EntPorc!$L:$L,EntPorc!$P:$P,X$5,EntPorc!$A:$A,$C22)*100</f>
        <v>10.684294253587723</v>
      </c>
      <c r="M22" s="7">
        <f>SUMIFS(EntPorc!$L:$L,EntPorc!$P:$P,Y$5,EntPorc!$A:$A,$C22)*100</f>
        <v>15.244168043136597</v>
      </c>
      <c r="N22" s="7">
        <f>SUMIFS(EntPorc!$L:$L,EntPorc!$P:$P,Z$5,EntPorc!$A:$A,$C22)*100</f>
        <v>10.459354519844055</v>
      </c>
      <c r="O22" s="5"/>
      <c r="P22" s="6">
        <f>SUMIFS(RuralPop!$L:$L,RuralPop!$S:$S,P$5,RuralPop!$A:$A,$C22)/1000</f>
        <v>179.56100000000001</v>
      </c>
      <c r="Q22" s="6">
        <f>SUMIFS(RuralPop!$L:$L,RuralPop!$S:$S,Q$5,RuralPop!$A:$A,$C22)/1000</f>
        <v>179.215</v>
      </c>
      <c r="R22" s="6">
        <f>SUMIFS(RuralPop!$L:$L,RuralPop!$S:$S,R$5,RuralPop!$A:$A,$C22)/1000</f>
        <v>209.005</v>
      </c>
      <c r="S22" s="6">
        <f>SUMIFS(RuralPop!$L:$L,RuralPop!$S:$S,S$5,RuralPop!$A:$A,$C22)/1000</f>
        <v>322.62799999999999</v>
      </c>
      <c r="T22" s="6">
        <f>SUMIFS(RuralPop!$L:$L,RuralPop!$S:$S,T$5,RuralPop!$A:$A,$C22)/1000</f>
        <v>226.232</v>
      </c>
      <c r="U22" s="5"/>
      <c r="V22" s="7">
        <f>SUMIFS(RuralPorc!$L:$L,RuralPorc!$P:$P,V$5,RuralPorc!$A:$A,$C22)*100</f>
        <v>33.388373255729675</v>
      </c>
      <c r="W22" s="7">
        <f>SUMIFS(RuralPorc!$L:$L,RuralPorc!$P:$P,W$5,RuralPorc!$A:$A,$C22)*100</f>
        <v>21.106092631816864</v>
      </c>
      <c r="X22" s="7">
        <f>SUMIFS(RuralPorc!$L:$L,RuralPorc!$P:$P,X$5,RuralPorc!$A:$A,$C22)*100</f>
        <v>24.734523892402649</v>
      </c>
      <c r="Y22" s="7">
        <f>SUMIFS(RuralPorc!$L:$L,RuralPorc!$P:$P,Y$5,RuralPorc!$A:$A,$C22)*100</f>
        <v>33.482292294502258</v>
      </c>
      <c r="Z22" s="7">
        <f>SUMIFS(RuralPorc!$L:$L,RuralPorc!$P:$P,Z$5,RuralPorc!$A:$A,$C22)*100</f>
        <v>22.687564790248871</v>
      </c>
      <c r="AA22" s="9"/>
      <c r="AB22" s="6">
        <f>SUMIFS(UrbanPop!$L:$L,UrbanPop!$S:$S,AB$5,UrbanPop!$A:$A,$C22)/1000</f>
        <v>108.959</v>
      </c>
      <c r="AC22" s="6">
        <f>SUMIFS(UrbanPop!$L:$L,UrbanPop!$S:$S,AC$5,UrbanPop!$A:$A,$C22)/1000</f>
        <v>66.837000000000003</v>
      </c>
      <c r="AD22" s="6">
        <f>SUMIFS(UrbanPop!$L:$L,UrbanPop!$S:$S,AD$5,UrbanPop!$A:$A,$C22)/1000</f>
        <v>75.213999999999999</v>
      </c>
      <c r="AE22" s="6">
        <f>SUMIFS(UrbanPop!$L:$L,UrbanPop!$S:$S,AE$5,UrbanPop!$A:$A,$C22)/1000</f>
        <v>116.38500000000001</v>
      </c>
      <c r="AF22" s="6">
        <f>SUMIFS(UrbanPop!$L:$L,UrbanPop!$S:$S,AF$5,UrbanPop!$A:$A,$C22)/1000</f>
        <v>113.182</v>
      </c>
      <c r="AG22" s="5"/>
      <c r="AH22" s="7">
        <f>SUMIFS(UrbanPorc!$L:$L,UrbanPorc!$P:$P,AH$5,UrbanPorc!$A:$A,$C22)*100</f>
        <v>7.1778662502765656</v>
      </c>
      <c r="AI22" s="7">
        <f>SUMIFS(UrbanPorc!$L:$L,UrbanPorc!$P:$P,AI$5,UrbanPorc!$A:$A,$C22)*100</f>
        <v>4.0333349257707596</v>
      </c>
      <c r="AJ22" s="7">
        <f>SUMIFS(UrbanPorc!$L:$L,UrbanPorc!$P:$P,AJ$5,UrbanPorc!$A:$A,$C22)*100</f>
        <v>4.1436474770307541</v>
      </c>
      <c r="AK22" s="7">
        <f>SUMIFS(UrbanPorc!$L:$L,UrbanPorc!$P:$P,AK$5,UrbanPorc!$A:$A,$C22)*100</f>
        <v>6.0734324157238007</v>
      </c>
      <c r="AL22" s="7">
        <f>SUMIFS(UrbanPorc!$L:$L,UrbanPorc!$P:$P,AL$5,UrbanPorc!$A:$A,$C22)*100</f>
        <v>5.034981295466423</v>
      </c>
      <c r="AN22" s="6">
        <f>SUMIFS(SexoPop!$M:$M,SexoPop!$T:$T,AN$5,SexoPop!$A:$A,$C22,SexoPop!$B:$B,2)/1000</f>
        <v>130.41300000000001</v>
      </c>
      <c r="AO22" s="6">
        <f>SUMIFS(SexoPop!$M:$M,SexoPop!$T:$T,AO$5,SexoPop!$A:$A,$C22,SexoPop!$B:$B,2)/1000</f>
        <v>125.363</v>
      </c>
      <c r="AP22" s="6">
        <f>SUMIFS(SexoPop!$M:$M,SexoPop!$T:$T,AP$5,SexoPop!$A:$A,$C22,SexoPop!$B:$B,2)/1000</f>
        <v>141.32599999999999</v>
      </c>
      <c r="AQ22" s="6">
        <f>SUMIFS(SexoPop!$M:$M,SexoPop!$T:$T,AQ$5,SexoPop!$A:$A,$C22,SexoPop!$B:$B,2)/1000</f>
        <v>223.898</v>
      </c>
      <c r="AR22" s="6">
        <f>SUMIFS(SexoPop!$M:$M,SexoPop!$T:$T,AR$5,SexoPop!$A:$A,$C22,SexoPop!$B:$B,2)/1000</f>
        <v>161.94399999999999</v>
      </c>
      <c r="AS22" s="5"/>
      <c r="AT22" s="7">
        <f>SUMIFS(SexoPorc!$M:$M,SexoPorc!$Q:$Q,AT$5,SexoPorc!$A:$A,$C22,SexoPorc!$B:$B,2)*100</f>
        <v>12.688471376895905</v>
      </c>
      <c r="AU22" s="7">
        <f>SUMIFS(SexoPorc!$M:$M,SexoPorc!$Q:$Q,AU$5,SexoPorc!$A:$A,$C22,SexoPorc!$B:$B,2)*100</f>
        <v>9.7844138741493225</v>
      </c>
      <c r="AV22" s="7">
        <f>SUMIFS(SexoPorc!$M:$M,SexoPorc!$Q:$Q,AV$5,SexoPorc!$A:$A,$C22,SexoPorc!$B:$B,2)*100</f>
        <v>10.428723692893982</v>
      </c>
      <c r="AW22" s="7">
        <f>SUMIFS(SexoPorc!$M:$M,SexoPorc!$Q:$Q,AW$5,SexoPorc!$A:$A,$C22,SexoPorc!$B:$B,2)*100</f>
        <v>14.981755614280701</v>
      </c>
      <c r="AX22" s="7">
        <f>SUMIFS(SexoPorc!$M:$M,SexoPorc!$Q:$Q,AX$5,SexoPorc!$A:$A,$C22,SexoPorc!$B:$B,2)*100</f>
        <v>9.5759406685829163</v>
      </c>
      <c r="AY22" s="9"/>
      <c r="AZ22" s="6">
        <f>SUMIFS(SexoPop!$M:$M,SexoPop!$T:$T,AZ$5,SexoPop!$A:$A,$C22,SexoPop!$B:$B,1)/1000</f>
        <v>158.107</v>
      </c>
      <c r="BA22" s="6">
        <f>SUMIFS(SexoPop!$M:$M,SexoPop!$T:$T,BA$5,SexoPop!$A:$A,$C22,SexoPop!$B:$B,1)/1000</f>
        <v>120.68899999999999</v>
      </c>
      <c r="BB22" s="6">
        <f>SUMIFS(SexoPop!$M:$M,SexoPop!$T:$T,BB$5,SexoPop!$A:$A,$C22,SexoPop!$B:$B,1)/1000</f>
        <v>142.893</v>
      </c>
      <c r="BC22" s="6">
        <f>SUMIFS(SexoPop!$M:$M,SexoPop!$T:$T,BC$5,SexoPop!$A:$A,$C22,SexoPop!$B:$B,1)/1000</f>
        <v>215.11500000000001</v>
      </c>
      <c r="BD22" s="6">
        <f>SUMIFS(SexoPop!$M:$M,SexoPop!$T:$T,BD$5,SexoPop!$A:$A,$C22,SexoPop!$B:$B,1)/1000</f>
        <v>177.47</v>
      </c>
      <c r="BE22" s="5"/>
      <c r="BF22" s="7">
        <f>SUMIFS(SexoPorc!$M:$M,SexoPorc!$Q:$Q,BF$5,SexoPorc!$A:$A,$C22,SexoPorc!$B:$B,1)*100</f>
        <v>15.38044810295105</v>
      </c>
      <c r="BG22" s="7">
        <f>SUMIFS(SexoPorc!$M:$M,SexoPorc!$Q:$Q,BG$5,SexoPorc!$A:$A,$C22,SexoPorc!$B:$B,1)*100</f>
        <v>9.8523400723934174</v>
      </c>
      <c r="BH22" s="7">
        <f>SUMIFS(SexoPorc!$M:$M,SexoPorc!$Q:$Q,BH$5,SexoPorc!$A:$A,$C22,SexoPorc!$B:$B,1)*100</f>
        <v>10.949688404798508</v>
      </c>
      <c r="BI22" s="7">
        <f>SUMIFS(SexoPorc!$M:$M,SexoPorc!$Q:$Q,BI$5,SexoPorc!$A:$A,$C22,SexoPorc!$B:$B,1)*100</f>
        <v>15.527239441871643</v>
      </c>
      <c r="BJ22" s="7">
        <f>SUMIFS(SexoPorc!$M:$M,SexoPorc!$Q:$Q,BJ$5,SexoPorc!$A:$A,$C22,SexoPorc!$B:$B,1)*100</f>
        <v>11.420786380767822</v>
      </c>
    </row>
    <row r="23" spans="3:62" x14ac:dyDescent="0.25">
      <c r="C23" s="5" t="s">
        <v>17</v>
      </c>
      <c r="D23" s="6">
        <f>SUMIFS(EntPop!$L:$L,EntPop!$S:$S,D$5,EntPop!$A:$A,$C23)/1000</f>
        <v>83.616</v>
      </c>
      <c r="E23" s="6">
        <f>SUMIFS(EntPop!$L:$L,EntPop!$S:$S,E$5,EntPop!$A:$A,$C23)/1000</f>
        <v>125.843</v>
      </c>
      <c r="F23" s="6">
        <f>SUMIFS(EntPop!$L:$L,EntPop!$S:$S,F$5,EntPop!$A:$A,$C23)/1000</f>
        <v>98.216999999999999</v>
      </c>
      <c r="G23" s="6">
        <f>SUMIFS(EntPop!$L:$L,EntPop!$S:$S,G$5,EntPop!$A:$A,$C23)/1000</f>
        <v>136.14099999999999</v>
      </c>
      <c r="H23" s="6">
        <f>SUMIFS(EntPop!$L:$L,EntPop!$S:$S,H$5,EntPop!$A:$A,$C23)/1000</f>
        <v>93.018000000000001</v>
      </c>
      <c r="I23" s="5"/>
      <c r="J23" s="7">
        <f>SUMIFS(EntPorc!$L:$L,EntPorc!$P:$P,V$5,EntPorc!$A:$A,$C23)*100</f>
        <v>8.1877171993255615</v>
      </c>
      <c r="K23" s="7">
        <f>SUMIFS(EntPorc!$L:$L,EntPorc!$P:$P,W$5,EntPorc!$A:$A,$C23)*100</f>
        <v>12.459579855203629</v>
      </c>
      <c r="L23" s="7">
        <f>SUMIFS(EntPorc!$L:$L,EntPorc!$P:$P,X$5,EntPorc!$A:$A,$C23)*100</f>
        <v>10.132285207509995</v>
      </c>
      <c r="M23" s="7">
        <f>SUMIFS(EntPorc!$L:$L,EntPorc!$P:$P,Y$5,EntPorc!$A:$A,$C23)*100</f>
        <v>11.492212116718292</v>
      </c>
      <c r="N23" s="7">
        <f>SUMIFS(EntPorc!$L:$L,EntPorc!$P:$P,Z$5,EntPorc!$A:$A,$C23)*100</f>
        <v>7.2968281805515289</v>
      </c>
      <c r="O23" s="5"/>
      <c r="P23" s="6">
        <f>SUMIFS(RuralPop!$L:$L,RuralPop!$S:$S,P$5,RuralPop!$A:$A,$C23)/1000</f>
        <v>57.024999999999999</v>
      </c>
      <c r="Q23" s="6">
        <f>SUMIFS(RuralPop!$L:$L,RuralPop!$S:$S,Q$5,RuralPop!$A:$A,$C23)/1000</f>
        <v>85.971999999999994</v>
      </c>
      <c r="R23" s="6">
        <f>SUMIFS(RuralPop!$L:$L,RuralPop!$S:$S,R$5,RuralPop!$A:$A,$C23)/1000</f>
        <v>59.459000000000003</v>
      </c>
      <c r="S23" s="6">
        <f>SUMIFS(RuralPop!$L:$L,RuralPop!$S:$S,S$5,RuralPop!$A:$A,$C23)/1000</f>
        <v>83.58</v>
      </c>
      <c r="T23" s="6">
        <f>SUMIFS(RuralPop!$L:$L,RuralPop!$S:$S,T$5,RuralPop!$A:$A,$C23)/1000</f>
        <v>47.234999999999999</v>
      </c>
      <c r="U23" s="5"/>
      <c r="V23" s="7">
        <f>SUMIFS(RuralPorc!$L:$L,RuralPorc!$P:$P,V$5,RuralPorc!$A:$A,$C23)*100</f>
        <v>35.056066513061523</v>
      </c>
      <c r="W23" s="7">
        <f>SUMIFS(RuralPorc!$L:$L,RuralPorc!$P:$P,W$5,RuralPorc!$A:$A,$C23)*100</f>
        <v>37.393438816070557</v>
      </c>
      <c r="X23" s="7">
        <f>SUMIFS(RuralPorc!$L:$L,RuralPorc!$P:$P,X$5,RuralPorc!$A:$A,$C23)*100</f>
        <v>36.412683129310608</v>
      </c>
      <c r="Y23" s="7">
        <f>SUMIFS(RuralPorc!$L:$L,RuralPorc!$P:$P,Y$5,RuralPorc!$A:$A,$C23)*100</f>
        <v>26.210159063339233</v>
      </c>
      <c r="Z23" s="7">
        <f>SUMIFS(RuralPorc!$L:$L,RuralPorc!$P:$P,Z$5,RuralPorc!$A:$A,$C23)*100</f>
        <v>19.86558586359024</v>
      </c>
      <c r="AA23" s="9"/>
      <c r="AB23" s="6">
        <f>SUMIFS(UrbanPop!$L:$L,UrbanPop!$S:$S,AB$5,UrbanPop!$A:$A,$C23)/1000</f>
        <v>26.591000000000001</v>
      </c>
      <c r="AC23" s="6">
        <f>SUMIFS(UrbanPop!$L:$L,UrbanPop!$S:$S,AC$5,UrbanPop!$A:$A,$C23)/1000</f>
        <v>39.871000000000002</v>
      </c>
      <c r="AD23" s="6">
        <f>SUMIFS(UrbanPop!$L:$L,UrbanPop!$S:$S,AD$5,UrbanPop!$A:$A,$C23)/1000</f>
        <v>38.758000000000003</v>
      </c>
      <c r="AE23" s="6">
        <f>SUMIFS(UrbanPop!$L:$L,UrbanPop!$S:$S,AE$5,UrbanPop!$A:$A,$C23)/1000</f>
        <v>52.561</v>
      </c>
      <c r="AF23" s="6">
        <f>SUMIFS(UrbanPop!$L:$L,UrbanPop!$S:$S,AF$5,UrbanPop!$A:$A,$C23)/1000</f>
        <v>45.783000000000001</v>
      </c>
      <c r="AG23" s="5"/>
      <c r="AH23" s="7">
        <f>SUMIFS(UrbanPorc!$L:$L,UrbanPorc!$P:$P,AH$5,UrbanPorc!$A:$A,$C23)*100</f>
        <v>3.0971301719546318</v>
      </c>
      <c r="AI23" s="7">
        <f>SUMIFS(UrbanPorc!$L:$L,UrbanPorc!$P:$P,AI$5,UrbanPorc!$A:$A,$C23)*100</f>
        <v>5.1110245287418365</v>
      </c>
      <c r="AJ23" s="7">
        <f>SUMIFS(UrbanPorc!$L:$L,UrbanPorc!$P:$P,AJ$5,UrbanPorc!$A:$A,$C23)*100</f>
        <v>4.8083566129207611</v>
      </c>
      <c r="AK23" s="7">
        <f>SUMIFS(UrbanPorc!$L:$L,UrbanPorc!$P:$P,AK$5,UrbanPorc!$A:$A,$C23)*100</f>
        <v>6.0711313039064407</v>
      </c>
      <c r="AL23" s="7">
        <f>SUMIFS(UrbanPorc!$L:$L,UrbanPorc!$P:$P,AL$5,UrbanPorc!$A:$A,$C23)*100</f>
        <v>4.4149469584226608</v>
      </c>
      <c r="AN23" s="6">
        <f>SUMIFS(SexoPop!$M:$M,SexoPop!$T:$T,AN$5,SexoPop!$A:$A,$C23,SexoPop!$B:$B,2)/1000</f>
        <v>39.472000000000001</v>
      </c>
      <c r="AO23" s="6">
        <f>SUMIFS(SexoPop!$M:$M,SexoPop!$T:$T,AO$5,SexoPop!$A:$A,$C23,SexoPop!$B:$B,2)/1000</f>
        <v>64.724999999999994</v>
      </c>
      <c r="AP23" s="6">
        <f>SUMIFS(SexoPop!$M:$M,SexoPop!$T:$T,AP$5,SexoPop!$A:$A,$C23,SexoPop!$B:$B,2)/1000</f>
        <v>50.351999999999997</v>
      </c>
      <c r="AQ23" s="6">
        <f>SUMIFS(SexoPop!$M:$M,SexoPop!$T:$T,AQ$5,SexoPop!$A:$A,$C23,SexoPop!$B:$B,2)/1000</f>
        <v>68.834000000000003</v>
      </c>
      <c r="AR23" s="6">
        <f>SUMIFS(SexoPop!$M:$M,SexoPop!$T:$T,AR$5,SexoPop!$A:$A,$C23,SexoPop!$B:$B,2)/1000</f>
        <v>49.615000000000002</v>
      </c>
      <c r="AS23" s="5"/>
      <c r="AT23" s="7">
        <f>SUMIFS(SexoPorc!$M:$M,SexoPorc!$Q:$Q,AT$5,SexoPorc!$A:$A,$C23,SexoPorc!$B:$B,2)*100</f>
        <v>7.3737815022468567</v>
      </c>
      <c r="AU23" s="7">
        <f>SUMIFS(SexoPorc!$M:$M,SexoPorc!$Q:$Q,AU$5,SexoPorc!$A:$A,$C23,SexoPorc!$B:$B,2)*100</f>
        <v>12.212149053812027</v>
      </c>
      <c r="AV23" s="7">
        <f>SUMIFS(SexoPorc!$M:$M,SexoPorc!$Q:$Q,AV$5,SexoPorc!$A:$A,$C23,SexoPorc!$B:$B,2)*100</f>
        <v>10.034016519784927</v>
      </c>
      <c r="AW23" s="7">
        <f>SUMIFS(SexoPorc!$M:$M,SexoPorc!$Q:$Q,AW$5,SexoPorc!$A:$A,$C23,SexoPorc!$B:$B,2)*100</f>
        <v>11.150095611810684</v>
      </c>
      <c r="AX23" s="7">
        <f>SUMIFS(SexoPorc!$M:$M,SexoPorc!$Q:$Q,AX$5,SexoPorc!$A:$A,$C23,SexoPorc!$B:$B,2)*100</f>
        <v>7.4024617671966553</v>
      </c>
      <c r="AY23" s="9"/>
      <c r="AZ23" s="6">
        <f>SUMIFS(SexoPop!$M:$M,SexoPop!$T:$T,AZ$5,SexoPop!$A:$A,$C23,SexoPop!$B:$B,1)/1000</f>
        <v>44.143999999999998</v>
      </c>
      <c r="BA23" s="6">
        <f>SUMIFS(SexoPop!$M:$M,SexoPop!$T:$T,BA$5,SexoPop!$A:$A,$C23,SexoPop!$B:$B,1)/1000</f>
        <v>61.118000000000002</v>
      </c>
      <c r="BB23" s="6">
        <f>SUMIFS(SexoPop!$M:$M,SexoPop!$T:$T,BB$5,SexoPop!$A:$A,$C23,SexoPop!$B:$B,1)/1000</f>
        <v>47.865000000000002</v>
      </c>
      <c r="BC23" s="6">
        <f>SUMIFS(SexoPop!$M:$M,SexoPop!$T:$T,BC$5,SexoPop!$A:$A,$C23,SexoPop!$B:$B,1)/1000</f>
        <v>67.307000000000002</v>
      </c>
      <c r="BD23" s="6">
        <f>SUMIFS(SexoPop!$M:$M,SexoPop!$T:$T,BD$5,SexoPop!$A:$A,$C23,SexoPop!$B:$B,1)/1000</f>
        <v>43.402999999999999</v>
      </c>
      <c r="BE23" s="5"/>
      <c r="BF23" s="7">
        <f>SUMIFS(SexoPorc!$M:$M,SexoPorc!$Q:$Q,BF$5,SexoPorc!$A:$A,$C23,SexoPorc!$B:$B,1)*100</f>
        <v>9.0843424201011658</v>
      </c>
      <c r="BG23" s="7">
        <f>SUMIFS(SexoPorc!$M:$M,SexoPorc!$Q:$Q,BG$5,SexoPorc!$A:$A,$C23,SexoPorc!$B:$B,1)*100</f>
        <v>12.732784450054169</v>
      </c>
      <c r="BH23" s="7">
        <f>SUMIFS(SexoPorc!$M:$M,SexoPorc!$Q:$Q,BH$5,SexoPorc!$A:$A,$C23,SexoPorc!$B:$B,1)*100</f>
        <v>10.237757861614227</v>
      </c>
      <c r="BI23" s="7">
        <f>SUMIFS(SexoPorc!$M:$M,SexoPorc!$Q:$Q,BI$5,SexoPorc!$A:$A,$C23,SexoPorc!$B:$B,1)*100</f>
        <v>11.86450868844986</v>
      </c>
      <c r="BJ23" s="7">
        <f>SUMIFS(SexoPorc!$M:$M,SexoPorc!$Q:$Q,BJ$5,SexoPorc!$A:$A,$C23,SexoPorc!$B:$B,1)*100</f>
        <v>7.1797102689743042</v>
      </c>
    </row>
    <row r="24" spans="3:62" x14ac:dyDescent="0.25">
      <c r="C24" s="5" t="s">
        <v>18</v>
      </c>
      <c r="D24" s="6">
        <f>SUMIFS(EntPop!$L:$L,EntPop!$S:$S,D$5,EntPop!$A:$A,$C24)/1000</f>
        <v>63.241</v>
      </c>
      <c r="E24" s="6">
        <f>SUMIFS(EntPop!$L:$L,EntPop!$S:$S,E$5,EntPop!$A:$A,$C24)/1000</f>
        <v>70.319000000000003</v>
      </c>
      <c r="F24" s="6">
        <f>SUMIFS(EntPop!$L:$L,EntPop!$S:$S,F$5,EntPop!$A:$A,$C24)/1000</f>
        <v>74.754000000000005</v>
      </c>
      <c r="G24" s="6">
        <f>SUMIFS(EntPop!$L:$L,EntPop!$S:$S,G$5,EntPop!$A:$A,$C24)/1000</f>
        <v>74.174000000000007</v>
      </c>
      <c r="H24" s="6">
        <f>SUMIFS(EntPop!$L:$L,EntPop!$S:$S,H$5,EntPop!$A:$A,$C24)/1000</f>
        <v>47.244999999999997</v>
      </c>
      <c r="I24" s="5"/>
      <c r="J24" s="7">
        <f>SUMIFS(EntPorc!$L:$L,EntPorc!$P:$P,V$5,EntPorc!$A:$A,$C24)*100</f>
        <v>8.6509324610233307</v>
      </c>
      <c r="K24" s="7">
        <f>SUMIFS(EntPorc!$L:$L,EntPorc!$P:$P,W$5,EntPorc!$A:$A,$C24)*100</f>
        <v>8.9519843459129333</v>
      </c>
      <c r="L24" s="7">
        <f>SUMIFS(EntPorc!$L:$L,EntPorc!$P:$P,X$5,EntPorc!$A:$A,$C24)*100</f>
        <v>8.6728617548942566</v>
      </c>
      <c r="M24" s="7">
        <f>SUMIFS(EntPorc!$L:$L,EntPorc!$P:$P,Y$5,EntPorc!$A:$A,$C24)*100</f>
        <v>8.3153121173381805</v>
      </c>
      <c r="N24" s="7">
        <f>SUMIFS(EntPorc!$L:$L,EntPorc!$P:$P,Z$5,EntPorc!$A:$A,$C24)*100</f>
        <v>4.9695640802383423</v>
      </c>
      <c r="O24" s="5"/>
      <c r="P24" s="6">
        <f>SUMIFS(RuralPop!$L:$L,RuralPop!$S:$S,P$5,RuralPop!$A:$A,$C24)/1000</f>
        <v>48.179000000000002</v>
      </c>
      <c r="Q24" s="6">
        <f>SUMIFS(RuralPop!$L:$L,RuralPop!$S:$S,Q$5,RuralPop!$A:$A,$C24)/1000</f>
        <v>53.527999999999999</v>
      </c>
      <c r="R24" s="6">
        <f>SUMIFS(RuralPop!$L:$L,RuralPop!$S:$S,R$5,RuralPop!$A:$A,$C24)/1000</f>
        <v>59.67</v>
      </c>
      <c r="S24" s="6">
        <f>SUMIFS(RuralPop!$L:$L,RuralPop!$S:$S,S$5,RuralPop!$A:$A,$C24)/1000</f>
        <v>56.54</v>
      </c>
      <c r="T24" s="6">
        <f>SUMIFS(RuralPop!$L:$L,RuralPop!$S:$S,T$5,RuralPop!$A:$A,$C24)/1000</f>
        <v>37.036999999999999</v>
      </c>
      <c r="U24" s="5"/>
      <c r="V24" s="7">
        <f>SUMIFS(RuralPorc!$L:$L,RuralPorc!$P:$P,V$5,RuralPorc!$A:$A,$C24)*100</f>
        <v>26.087263226509094</v>
      </c>
      <c r="W24" s="7">
        <f>SUMIFS(RuralPorc!$L:$L,RuralPorc!$P:$P,W$5,RuralPorc!$A:$A,$C24)*100</f>
        <v>26.305752992630005</v>
      </c>
      <c r="X24" s="7">
        <f>SUMIFS(RuralPorc!$L:$L,RuralPorc!$P:$P,X$5,RuralPorc!$A:$A,$C24)*100</f>
        <v>23.020033538341522</v>
      </c>
      <c r="Y24" s="7">
        <f>SUMIFS(RuralPorc!$L:$L,RuralPorc!$P:$P,Y$5,RuralPorc!$A:$A,$C24)*100</f>
        <v>21.394543349742889</v>
      </c>
      <c r="Z24" s="7">
        <f>SUMIFS(RuralPorc!$L:$L,RuralPorc!$P:$P,Z$5,RuralPorc!$A:$A,$C24)*100</f>
        <v>16.247005760669708</v>
      </c>
      <c r="AA24" s="9"/>
      <c r="AB24" s="6">
        <f>SUMIFS(UrbanPop!$L:$L,UrbanPop!$S:$S,AB$5,UrbanPop!$A:$A,$C24)/1000</f>
        <v>15.061999999999999</v>
      </c>
      <c r="AC24" s="6">
        <f>SUMIFS(UrbanPop!$L:$L,UrbanPop!$S:$S,AC$5,UrbanPop!$A:$A,$C24)/1000</f>
        <v>16.791</v>
      </c>
      <c r="AD24" s="6">
        <f>SUMIFS(UrbanPop!$L:$L,UrbanPop!$S:$S,AD$5,UrbanPop!$A:$A,$C24)/1000</f>
        <v>15.084</v>
      </c>
      <c r="AE24" s="6">
        <f>SUMIFS(UrbanPop!$L:$L,UrbanPop!$S:$S,AE$5,UrbanPop!$A:$A,$C24)/1000</f>
        <v>17.634</v>
      </c>
      <c r="AF24" s="6">
        <f>SUMIFS(UrbanPop!$L:$L,UrbanPop!$S:$S,AF$5,UrbanPop!$A:$A,$C24)/1000</f>
        <v>10.208</v>
      </c>
      <c r="AG24" s="5"/>
      <c r="AH24" s="7">
        <f>SUMIFS(UrbanPorc!$L:$L,UrbanPorc!$P:$P,AH$5,UrbanPorc!$A:$A,$C24)*100</f>
        <v>2.7568560093641281</v>
      </c>
      <c r="AI24" s="7">
        <f>SUMIFS(UrbanPorc!$L:$L,UrbanPorc!$P:$P,AI$5,UrbanPorc!$A:$A,$C24)*100</f>
        <v>2.8849078342318535</v>
      </c>
      <c r="AJ24" s="7">
        <f>SUMIFS(UrbanPorc!$L:$L,UrbanPorc!$P:$P,AJ$5,UrbanPorc!$A:$A,$C24)*100</f>
        <v>2.5026503950357437</v>
      </c>
      <c r="AK24" s="7">
        <f>SUMIFS(UrbanPorc!$L:$L,UrbanPorc!$P:$P,AK$5,UrbanPorc!$A:$A,$C24)*100</f>
        <v>2.8091069310903549</v>
      </c>
      <c r="AL24" s="7">
        <f>SUMIFS(UrbanPorc!$L:$L,UrbanPorc!$P:$P,AL$5,UrbanPorc!$A:$A,$C24)*100</f>
        <v>1.4124320819973946</v>
      </c>
      <c r="AN24" s="6">
        <f>SUMIFS(SexoPop!$M:$M,SexoPop!$T:$T,AN$5,SexoPop!$A:$A,$C24,SexoPop!$B:$B,2)/1000</f>
        <v>27.989000000000001</v>
      </c>
      <c r="AO24" s="6">
        <f>SUMIFS(SexoPop!$M:$M,SexoPop!$T:$T,AO$5,SexoPop!$A:$A,$C24,SexoPop!$B:$B,2)/1000</f>
        <v>31.567</v>
      </c>
      <c r="AP24" s="6">
        <f>SUMIFS(SexoPop!$M:$M,SexoPop!$T:$T,AP$5,SexoPop!$A:$A,$C24,SexoPop!$B:$B,2)/1000</f>
        <v>36.601999999999997</v>
      </c>
      <c r="AQ24" s="6">
        <f>SUMIFS(SexoPop!$M:$M,SexoPop!$T:$T,AQ$5,SexoPop!$A:$A,$C24,SexoPop!$B:$B,2)/1000</f>
        <v>36.237000000000002</v>
      </c>
      <c r="AR24" s="6">
        <f>SUMIFS(SexoPop!$M:$M,SexoPop!$T:$T,AR$5,SexoPop!$A:$A,$C24,SexoPop!$B:$B,2)/1000</f>
        <v>23.734000000000002</v>
      </c>
      <c r="AS24" s="5"/>
      <c r="AT24" s="7">
        <f>SUMIFS(SexoPorc!$M:$M,SexoPorc!$Q:$Q,AT$5,SexoPorc!$A:$A,$C24,SexoPorc!$B:$B,2)*100</f>
        <v>7.6550900936126709</v>
      </c>
      <c r="AU24" s="7">
        <f>SUMIFS(SexoPorc!$M:$M,SexoPorc!$Q:$Q,AU$5,SexoPorc!$A:$A,$C24,SexoPorc!$B:$B,2)*100</f>
        <v>7.9557739198207855</v>
      </c>
      <c r="AV24" s="7">
        <f>SUMIFS(SexoPorc!$M:$M,SexoPorc!$Q:$Q,AV$5,SexoPorc!$A:$A,$C24,SexoPorc!$B:$B,2)*100</f>
        <v>8.1339225172996521</v>
      </c>
      <c r="AW24" s="7">
        <f>SUMIFS(SexoPorc!$M:$M,SexoPorc!$Q:$Q,AW$5,SexoPorc!$A:$A,$C24,SexoPorc!$B:$B,2)*100</f>
        <v>7.9853236675262451</v>
      </c>
      <c r="AX24" s="7">
        <f>SUMIFS(SexoPorc!$M:$M,SexoPorc!$Q:$Q,AX$5,SexoPorc!$A:$A,$C24,SexoPorc!$B:$B,2)*100</f>
        <v>4.8432089388370514</v>
      </c>
      <c r="AY24" s="9"/>
      <c r="AZ24" s="6">
        <f>SUMIFS(SexoPop!$M:$M,SexoPop!$T:$T,AZ$5,SexoPop!$A:$A,$C24,SexoPop!$B:$B,1)/1000</f>
        <v>35.252000000000002</v>
      </c>
      <c r="BA24" s="6">
        <f>SUMIFS(SexoPop!$M:$M,SexoPop!$T:$T,BA$5,SexoPop!$A:$A,$C24,SexoPop!$B:$B,1)/1000</f>
        <v>38.752000000000002</v>
      </c>
      <c r="BB24" s="6">
        <f>SUMIFS(SexoPop!$M:$M,SexoPop!$T:$T,BB$5,SexoPop!$A:$A,$C24,SexoPop!$B:$B,1)/1000</f>
        <v>38.152000000000001</v>
      </c>
      <c r="BC24" s="6">
        <f>SUMIFS(SexoPop!$M:$M,SexoPop!$T:$T,BC$5,SexoPop!$A:$A,$C24,SexoPop!$B:$B,1)/1000</f>
        <v>37.936999999999998</v>
      </c>
      <c r="BD24" s="6">
        <f>SUMIFS(SexoPop!$M:$M,SexoPop!$T:$T,BD$5,SexoPop!$A:$A,$C24,SexoPop!$B:$B,1)/1000</f>
        <v>23.510999999999999</v>
      </c>
      <c r="BE24" s="5"/>
      <c r="BF24" s="7">
        <f>SUMIFS(SexoPorc!$M:$M,SexoPorc!$Q:$Q,BF$5,SexoPorc!$A:$A,$C24,SexoPorc!$B:$B,1)*100</f>
        <v>9.6473775804042816</v>
      </c>
      <c r="BG24" s="7">
        <f>SUMIFS(SexoPorc!$M:$M,SexoPorc!$Q:$Q,BG$5,SexoPorc!$A:$A,$C24,SexoPorc!$B:$B,1)*100</f>
        <v>9.9688217043876648</v>
      </c>
      <c r="BH24" s="7">
        <f>SUMIFS(SexoPorc!$M:$M,SexoPorc!$Q:$Q,BH$5,SexoPorc!$A:$A,$C24,SexoPorc!$B:$B,1)*100</f>
        <v>9.2615880072116852</v>
      </c>
      <c r="BI24" s="7">
        <f>SUMIFS(SexoPorc!$M:$M,SexoPorc!$Q:$Q,BI$5,SexoPorc!$A:$A,$C24,SexoPorc!$B:$B,1)*100</f>
        <v>8.6570277810096741</v>
      </c>
      <c r="BJ24" s="7">
        <f>SUMIFS(SexoPorc!$M:$M,SexoPorc!$Q:$Q,BJ$5,SexoPorc!$A:$A,$C24,SexoPorc!$B:$B,1)*100</f>
        <v>5.1039855927228928</v>
      </c>
    </row>
    <row r="25" spans="3:62" x14ac:dyDescent="0.25">
      <c r="C25" s="5" t="s">
        <v>19</v>
      </c>
      <c r="D25" s="6">
        <f>SUMIFS(EntPop!$L:$L,EntPop!$S:$S,D$5,EntPop!$A:$A,$C25)/1000</f>
        <v>66.936999999999998</v>
      </c>
      <c r="E25" s="6">
        <f>SUMIFS(EntPop!$L:$L,EntPop!$S:$S,E$5,EntPop!$A:$A,$C25)/1000</f>
        <v>71.072000000000003</v>
      </c>
      <c r="F25" s="6">
        <f>SUMIFS(EntPop!$L:$L,EntPop!$S:$S,F$5,EntPop!$A:$A,$C25)/1000</f>
        <v>68.153999999999996</v>
      </c>
      <c r="G25" s="6">
        <f>SUMIFS(EntPop!$L:$L,EntPop!$S:$S,G$5,EntPop!$A:$A,$C25)/1000</f>
        <v>120.752</v>
      </c>
      <c r="H25" s="6">
        <f>SUMIFS(EntPop!$L:$L,EntPop!$S:$S,H$5,EntPop!$A:$A,$C25)/1000</f>
        <v>56.744</v>
      </c>
      <c r="I25" s="5"/>
      <c r="J25" s="7">
        <f>SUMIFS(EntPorc!$L:$L,EntPorc!$P:$P,V$5,EntPorc!$A:$A,$C25)*100</f>
        <v>1.5571027994155884</v>
      </c>
      <c r="K25" s="7">
        <f>SUMIFS(EntPorc!$L:$L,EntPorc!$P:$P,W$5,EntPorc!$A:$A,$C25)*100</f>
        <v>1.6022555530071259</v>
      </c>
      <c r="L25" s="7">
        <f>SUMIFS(EntPorc!$L:$L,EntPorc!$P:$P,X$5,EntPorc!$A:$A,$C25)*100</f>
        <v>1.5378526411950588</v>
      </c>
      <c r="M25" s="7">
        <f>SUMIFS(EntPorc!$L:$L,EntPorc!$P:$P,Y$5,EntPorc!$A:$A,$C25)*100</f>
        <v>2.3741370067000389</v>
      </c>
      <c r="N25" s="7">
        <f>SUMIFS(EntPorc!$L:$L,EntPorc!$P:$P,Z$5,EntPorc!$A:$A,$C25)*100</f>
        <v>1.0353063233196735</v>
      </c>
      <c r="O25" s="5"/>
      <c r="P25" s="6">
        <f>SUMIFS(RuralPop!$L:$L,RuralPop!$S:$S,P$5,RuralPop!$A:$A,$C25)/1000</f>
        <v>39.234999999999999</v>
      </c>
      <c r="Q25" s="6">
        <f>SUMIFS(RuralPop!$L:$L,RuralPop!$S:$S,Q$5,RuralPop!$A:$A,$C25)/1000</f>
        <v>48.868000000000002</v>
      </c>
      <c r="R25" s="6">
        <f>SUMIFS(RuralPop!$L:$L,RuralPop!$S:$S,R$5,RuralPop!$A:$A,$C25)/1000</f>
        <v>45.015999999999998</v>
      </c>
      <c r="S25" s="6">
        <f>SUMIFS(RuralPop!$L:$L,RuralPop!$S:$S,S$5,RuralPop!$A:$A,$C25)/1000</f>
        <v>79.971000000000004</v>
      </c>
      <c r="T25" s="6">
        <f>SUMIFS(RuralPop!$L:$L,RuralPop!$S:$S,T$5,RuralPop!$A:$A,$C25)/1000</f>
        <v>29.181000000000001</v>
      </c>
      <c r="U25" s="5"/>
      <c r="V25" s="7">
        <f>SUMIFS(RuralPorc!$L:$L,RuralPorc!$P:$P,V$5,RuralPorc!$A:$A,$C25)*100</f>
        <v>20.326171815395355</v>
      </c>
      <c r="W25" s="7">
        <f>SUMIFS(RuralPorc!$L:$L,RuralPorc!$P:$P,W$5,RuralPorc!$A:$A,$C25)*100</f>
        <v>19.329395890235901</v>
      </c>
      <c r="X25" s="7">
        <f>SUMIFS(RuralPorc!$L:$L,RuralPorc!$P:$P,X$5,RuralPorc!$A:$A,$C25)*100</f>
        <v>20.820017158985138</v>
      </c>
      <c r="Y25" s="7">
        <f>SUMIFS(RuralPorc!$L:$L,RuralPorc!$P:$P,Y$5,RuralPorc!$A:$A,$C25)*100</f>
        <v>21.98551744222641</v>
      </c>
      <c r="Z25" s="7">
        <f>SUMIFS(RuralPorc!$L:$L,RuralPorc!$P:$P,Z$5,RuralPorc!$A:$A,$C25)*100</f>
        <v>18.898509442806244</v>
      </c>
      <c r="AA25" s="9"/>
      <c r="AB25" s="6">
        <f>SUMIFS(UrbanPop!$L:$L,UrbanPop!$S:$S,AB$5,UrbanPop!$A:$A,$C25)/1000</f>
        <v>27.702000000000002</v>
      </c>
      <c r="AC25" s="6">
        <f>SUMIFS(UrbanPop!$L:$L,UrbanPop!$S:$S,AC$5,UrbanPop!$A:$A,$C25)/1000</f>
        <v>22.204000000000001</v>
      </c>
      <c r="AD25" s="6">
        <f>SUMIFS(UrbanPop!$L:$L,UrbanPop!$S:$S,AD$5,UrbanPop!$A:$A,$C25)/1000</f>
        <v>23.138000000000002</v>
      </c>
      <c r="AE25" s="6">
        <f>SUMIFS(UrbanPop!$L:$L,UrbanPop!$S:$S,AE$5,UrbanPop!$A:$A,$C25)/1000</f>
        <v>40.780999999999999</v>
      </c>
      <c r="AF25" s="6">
        <f>SUMIFS(UrbanPop!$L:$L,UrbanPop!$S:$S,AF$5,UrbanPop!$A:$A,$C25)/1000</f>
        <v>27.562999999999999</v>
      </c>
      <c r="AG25" s="5"/>
      <c r="AH25" s="7">
        <f>SUMIFS(UrbanPorc!$L:$L,UrbanPorc!$P:$P,AH$5,UrbanPorc!$A:$A,$C25)*100</f>
        <v>0.67470571957528591</v>
      </c>
      <c r="AI25" s="7">
        <f>SUMIFS(UrbanPorc!$L:$L,UrbanPorc!$P:$P,AI$5,UrbanPorc!$A:$A,$C25)*100</f>
        <v>0.53082406520843506</v>
      </c>
      <c r="AJ25" s="7">
        <f>SUMIFS(UrbanPorc!$L:$L,UrbanPorc!$P:$P,AJ$5,UrbanPorc!$A:$A,$C25)*100</f>
        <v>0.54887277074158192</v>
      </c>
      <c r="AK25" s="7">
        <f>SUMIFS(UrbanPorc!$L:$L,UrbanPorc!$P:$P,AK$5,UrbanPorc!$A:$A,$C25)*100</f>
        <v>0.86356531828641891</v>
      </c>
      <c r="AL25" s="7">
        <f>SUMIFS(UrbanPorc!$L:$L,UrbanPorc!$P:$P,AL$5,UrbanPorc!$A:$A,$C25)*100</f>
        <v>0.51747108809649944</v>
      </c>
      <c r="AN25" s="6">
        <f>SUMIFS(SexoPop!$M:$M,SexoPop!$T:$T,AN$5,SexoPop!$A:$A,$C25,SexoPop!$B:$B,2)/1000</f>
        <v>27.728999999999999</v>
      </c>
      <c r="AO25" s="6">
        <f>SUMIFS(SexoPop!$M:$M,SexoPop!$T:$T,AO$5,SexoPop!$A:$A,$C25,SexoPop!$B:$B,2)/1000</f>
        <v>29.843</v>
      </c>
      <c r="AP25" s="6">
        <f>SUMIFS(SexoPop!$M:$M,SexoPop!$T:$T,AP$5,SexoPop!$A:$A,$C25,SexoPop!$B:$B,2)/1000</f>
        <v>32.116</v>
      </c>
      <c r="AQ25" s="6">
        <f>SUMIFS(SexoPop!$M:$M,SexoPop!$T:$T,AQ$5,SexoPop!$A:$A,$C25,SexoPop!$B:$B,2)/1000</f>
        <v>54.287999999999997</v>
      </c>
      <c r="AR25" s="6">
        <f>SUMIFS(SexoPop!$M:$M,SexoPop!$T:$T,AR$5,SexoPop!$A:$A,$C25,SexoPop!$B:$B,2)/1000</f>
        <v>29.233000000000001</v>
      </c>
      <c r="AS25" s="5"/>
      <c r="AT25" s="7">
        <f>SUMIFS(SexoPorc!$M:$M,SexoPorc!$Q:$Q,AT$5,SexoPorc!$A:$A,$C25,SexoPorc!$B:$B,2)*100</f>
        <v>1.3127421960234642</v>
      </c>
      <c r="AU25" s="7">
        <f>SUMIFS(SexoPorc!$M:$M,SexoPorc!$Q:$Q,AU$5,SexoPorc!$A:$A,$C25,SexoPorc!$B:$B,2)*100</f>
        <v>1.354858186095953</v>
      </c>
      <c r="AV25" s="7">
        <f>SUMIFS(SexoPorc!$M:$M,SexoPorc!$Q:$Q,AV$5,SexoPorc!$A:$A,$C25,SexoPorc!$B:$B,2)*100</f>
        <v>1.429586298763752</v>
      </c>
      <c r="AW25" s="7">
        <f>SUMIFS(SexoPorc!$M:$M,SexoPorc!$Q:$Q,AW$5,SexoPorc!$A:$A,$C25,SexoPorc!$B:$B,2)*100</f>
        <v>2.1311618387699127</v>
      </c>
      <c r="AX25" s="7">
        <f>SUMIFS(SexoPorc!$M:$M,SexoPorc!$Q:$Q,AX$5,SexoPorc!$A:$A,$C25,SexoPorc!$B:$B,2)*100</f>
        <v>1.0655802674591541</v>
      </c>
      <c r="AY25" s="9"/>
      <c r="AZ25" s="6">
        <f>SUMIFS(SexoPop!$M:$M,SexoPop!$T:$T,AZ$5,SexoPop!$A:$A,$C25,SexoPop!$B:$B,1)/1000</f>
        <v>39.207999999999998</v>
      </c>
      <c r="BA25" s="6">
        <f>SUMIFS(SexoPop!$M:$M,SexoPop!$T:$T,BA$5,SexoPop!$A:$A,$C25,SexoPop!$B:$B,1)/1000</f>
        <v>41.228999999999999</v>
      </c>
      <c r="BB25" s="6">
        <f>SUMIFS(SexoPop!$M:$M,SexoPop!$T:$T,BB$5,SexoPop!$A:$A,$C25,SexoPop!$B:$B,1)/1000</f>
        <v>36.037999999999997</v>
      </c>
      <c r="BC25" s="6">
        <f>SUMIFS(SexoPop!$M:$M,SexoPop!$T:$T,BC$5,SexoPop!$A:$A,$C25,SexoPop!$B:$B,1)/1000</f>
        <v>66.463999999999999</v>
      </c>
      <c r="BD25" s="6">
        <f>SUMIFS(SexoPop!$M:$M,SexoPop!$T:$T,BD$5,SexoPop!$A:$A,$C25,SexoPop!$B:$B,1)/1000</f>
        <v>27.510999999999999</v>
      </c>
      <c r="BE25" s="5"/>
      <c r="BF25" s="7">
        <f>SUMIFS(SexoPorc!$M:$M,SexoPorc!$Q:$Q,BF$5,SexoPorc!$A:$A,$C25,SexoPorc!$B:$B,1)*100</f>
        <v>1.7931682989001274</v>
      </c>
      <c r="BG25" s="7">
        <f>SUMIFS(SexoPorc!$M:$M,SexoPorc!$Q:$Q,BG$5,SexoPorc!$A:$A,$C25,SexoPorc!$B:$B,1)*100</f>
        <v>1.8462833017110825</v>
      </c>
      <c r="BH25" s="7">
        <f>SUMIFS(SexoPorc!$M:$M,SexoPorc!$Q:$Q,BH$5,SexoPorc!$A:$A,$C25,SexoPorc!$B:$B,1)*100</f>
        <v>1.649155281484127</v>
      </c>
      <c r="BI25" s="7">
        <f>SUMIFS(SexoPorc!$M:$M,SexoPorc!$Q:$Q,BI$5,SexoPorc!$A:$A,$C25,SexoPorc!$B:$B,1)*100</f>
        <v>2.6179296895861626</v>
      </c>
      <c r="BJ25" s="7">
        <f>SUMIFS(SexoPorc!$M:$M,SexoPorc!$Q:$Q,BJ$5,SexoPorc!$A:$A,$C25,SexoPorc!$B:$B,1)*100</f>
        <v>1.0049672797322273</v>
      </c>
    </row>
    <row r="26" spans="3:62" x14ac:dyDescent="0.25">
      <c r="C26" s="5" t="s">
        <v>20</v>
      </c>
      <c r="D26" s="6">
        <f>SUMIFS(EntPop!$L:$L,EntPop!$S:$S,D$5,EntPop!$A:$A,$C26)/1000</f>
        <v>463.83199999999999</v>
      </c>
      <c r="E26" s="6">
        <f>SUMIFS(EntPop!$L:$L,EntPop!$S:$S,E$5,EntPop!$A:$A,$C26)/1000</f>
        <v>496.99900000000002</v>
      </c>
      <c r="F26" s="6">
        <f>SUMIFS(EntPop!$L:$L,EntPop!$S:$S,F$5,EntPop!$A:$A,$C26)/1000</f>
        <v>530.76400000000001</v>
      </c>
      <c r="G26" s="6">
        <f>SUMIFS(EntPop!$L:$L,EntPop!$S:$S,G$5,EntPop!$A:$A,$C26)/1000</f>
        <v>687.20500000000004</v>
      </c>
      <c r="H26" s="6">
        <f>SUMIFS(EntPop!$L:$L,EntPop!$S:$S,H$5,EntPop!$A:$A,$C26)/1000</f>
        <v>578.22199999999998</v>
      </c>
      <c r="I26" s="5"/>
      <c r="J26" s="7">
        <f>SUMIFS(EntPorc!$L:$L,EntPorc!$P:$P,V$5,EntPorc!$A:$A,$C26)*100</f>
        <v>37.009093165397644</v>
      </c>
      <c r="K26" s="7">
        <f>SUMIFS(EntPorc!$L:$L,EntPorc!$P:$P,W$5,EntPorc!$A:$A,$C26)*100</f>
        <v>34.813284873962402</v>
      </c>
      <c r="L26" s="7">
        <f>SUMIFS(EntPorc!$L:$L,EntPorc!$P:$P,X$5,EntPorc!$A:$A,$C26)*100</f>
        <v>33.222147822380066</v>
      </c>
      <c r="M26" s="7">
        <f>SUMIFS(EntPorc!$L:$L,EntPorc!$P:$P,Y$5,EntPorc!$A:$A,$C26)*100</f>
        <v>38.907903432846069</v>
      </c>
      <c r="N26" s="7">
        <f>SUMIFS(EntPorc!$L:$L,EntPorc!$P:$P,Z$5,EntPorc!$A:$A,$C26)*100</f>
        <v>27.99164354801178</v>
      </c>
      <c r="O26" s="5"/>
      <c r="P26" s="6">
        <f>SUMIFS(RuralPop!$L:$L,RuralPop!$S:$S,P$5,RuralPop!$A:$A,$C26)/1000</f>
        <v>351.35</v>
      </c>
      <c r="Q26" s="6">
        <f>SUMIFS(RuralPop!$L:$L,RuralPop!$S:$S,Q$5,RuralPop!$A:$A,$C26)/1000</f>
        <v>342.08300000000003</v>
      </c>
      <c r="R26" s="6">
        <f>SUMIFS(RuralPop!$L:$L,RuralPop!$S:$S,R$5,RuralPop!$A:$A,$C26)/1000</f>
        <v>424.43200000000002</v>
      </c>
      <c r="S26" s="6">
        <f>SUMIFS(RuralPop!$L:$L,RuralPop!$S:$S,S$5,RuralPop!$A:$A,$C26)/1000</f>
        <v>542.26700000000005</v>
      </c>
      <c r="T26" s="6">
        <f>SUMIFS(RuralPop!$L:$L,RuralPop!$S:$S,T$5,RuralPop!$A:$A,$C26)/1000</f>
        <v>430.63799999999998</v>
      </c>
      <c r="U26" s="5"/>
      <c r="V26" s="7">
        <f>SUMIFS(RuralPorc!$L:$L,RuralPorc!$P:$P,V$5,RuralPorc!$A:$A,$C26)*100</f>
        <v>68.235224485397339</v>
      </c>
      <c r="W26" s="7">
        <f>SUMIFS(RuralPorc!$L:$L,RuralPorc!$P:$P,W$5,RuralPorc!$A:$A,$C26)*100</f>
        <v>55.392497777938843</v>
      </c>
      <c r="X26" s="7">
        <f>SUMIFS(RuralPorc!$L:$L,RuralPorc!$P:$P,X$5,RuralPorc!$A:$A,$C26)*100</f>
        <v>56.727004051208496</v>
      </c>
      <c r="Y26" s="7">
        <f>SUMIFS(RuralPorc!$L:$L,RuralPorc!$P:$P,Y$5,RuralPorc!$A:$A,$C26)*100</f>
        <v>65.587031841278076</v>
      </c>
      <c r="Z26" s="7">
        <f>SUMIFS(RuralPorc!$L:$L,RuralPorc!$P:$P,Z$5,RuralPorc!$A:$A,$C26)*100</f>
        <v>53.478062152862549</v>
      </c>
      <c r="AA26" s="9"/>
      <c r="AB26" s="6">
        <f>SUMIFS(UrbanPop!$L:$L,UrbanPop!$S:$S,AB$5,UrbanPop!$A:$A,$C26)/1000</f>
        <v>112.482</v>
      </c>
      <c r="AC26" s="6">
        <f>SUMIFS(UrbanPop!$L:$L,UrbanPop!$S:$S,AC$5,UrbanPop!$A:$A,$C26)/1000</f>
        <v>154.916</v>
      </c>
      <c r="AD26" s="6">
        <f>SUMIFS(UrbanPop!$L:$L,UrbanPop!$S:$S,AD$5,UrbanPop!$A:$A,$C26)/1000</f>
        <v>106.33199999999999</v>
      </c>
      <c r="AE26" s="6">
        <f>SUMIFS(UrbanPop!$L:$L,UrbanPop!$S:$S,AE$5,UrbanPop!$A:$A,$C26)/1000</f>
        <v>144.93799999999999</v>
      </c>
      <c r="AF26" s="6">
        <f>SUMIFS(UrbanPop!$L:$L,UrbanPop!$S:$S,AF$5,UrbanPop!$A:$A,$C26)/1000</f>
        <v>147.584</v>
      </c>
      <c r="AG26" s="5"/>
      <c r="AH26" s="7">
        <f>SUMIFS(UrbanPorc!$L:$L,UrbanPorc!$P:$P,AH$5,UrbanPorc!$A:$A,$C26)*100</f>
        <v>15.233577787876129</v>
      </c>
      <c r="AI26" s="7">
        <f>SUMIFS(UrbanPorc!$L:$L,UrbanPorc!$P:$P,AI$5,UrbanPorc!$A:$A,$C26)*100</f>
        <v>19.12422776222229</v>
      </c>
      <c r="AJ26" s="7">
        <f>SUMIFS(UrbanPorc!$L:$L,UrbanPorc!$P:$P,AJ$5,UrbanPorc!$A:$A,$C26)*100</f>
        <v>12.51818835735321</v>
      </c>
      <c r="AK26" s="7">
        <f>SUMIFS(UrbanPorc!$L:$L,UrbanPorc!$P:$P,AK$5,UrbanPorc!$A:$A,$C26)*100</f>
        <v>15.428045392036438</v>
      </c>
      <c r="AL26" s="7">
        <f>SUMIFS(UrbanPorc!$L:$L,UrbanPorc!$P:$P,AL$5,UrbanPorc!$A:$A,$C26)*100</f>
        <v>11.708983033895493</v>
      </c>
      <c r="AN26" s="6">
        <f>SUMIFS(SexoPop!$M:$M,SexoPop!$T:$T,AN$5,SexoPop!$A:$A,$C26,SexoPop!$B:$B,2)/1000</f>
        <v>227.03899999999999</v>
      </c>
      <c r="AO26" s="6">
        <f>SUMIFS(SexoPop!$M:$M,SexoPop!$T:$T,AO$5,SexoPop!$A:$A,$C26,SexoPop!$B:$B,2)/1000</f>
        <v>253.614</v>
      </c>
      <c r="AP26" s="6">
        <f>SUMIFS(SexoPop!$M:$M,SexoPop!$T:$T,AP$5,SexoPop!$A:$A,$C26,SexoPop!$B:$B,2)/1000</f>
        <v>256.46199999999999</v>
      </c>
      <c r="AQ26" s="6">
        <f>SUMIFS(SexoPop!$M:$M,SexoPop!$T:$T,AQ$5,SexoPop!$A:$A,$C26,SexoPop!$B:$B,2)/1000</f>
        <v>354.39299999999997</v>
      </c>
      <c r="AR26" s="6">
        <f>SUMIFS(SexoPop!$M:$M,SexoPop!$T:$T,AR$5,SexoPop!$A:$A,$C26,SexoPop!$B:$B,2)/1000</f>
        <v>302.27699999999999</v>
      </c>
      <c r="AS26" s="5"/>
      <c r="AT26" s="7">
        <f>SUMIFS(SexoPorc!$M:$M,SexoPorc!$Q:$Q,AT$5,SexoPorc!$A:$A,$C26,SexoPorc!$B:$B,2)*100</f>
        <v>35.464093089103699</v>
      </c>
      <c r="AU26" s="7">
        <f>SUMIFS(SexoPorc!$M:$M,SexoPorc!$Q:$Q,AU$5,SexoPorc!$A:$A,$C26,SexoPorc!$B:$B,2)*100</f>
        <v>34.652402997016907</v>
      </c>
      <c r="AV26" s="7">
        <f>SUMIFS(SexoPorc!$M:$M,SexoPorc!$Q:$Q,AV$5,SexoPorc!$A:$A,$C26,SexoPorc!$B:$B,2)*100</f>
        <v>30.988752841949463</v>
      </c>
      <c r="AW26" s="7">
        <f>SUMIFS(SexoPorc!$M:$M,SexoPorc!$Q:$Q,AW$5,SexoPorc!$A:$A,$C26,SexoPorc!$B:$B,2)*100</f>
        <v>38.485252857208252</v>
      </c>
      <c r="AX26" s="7">
        <f>SUMIFS(SexoPorc!$M:$M,SexoPorc!$Q:$Q,AX$5,SexoPorc!$A:$A,$C26,SexoPorc!$B:$B,2)*100</f>
        <v>27.213650941848755</v>
      </c>
      <c r="AY26" s="9"/>
      <c r="AZ26" s="6">
        <f>SUMIFS(SexoPop!$M:$M,SexoPop!$T:$T,AZ$5,SexoPop!$A:$A,$C26,SexoPop!$B:$B,1)/1000</f>
        <v>236.79300000000001</v>
      </c>
      <c r="BA26" s="6">
        <f>SUMIFS(SexoPop!$M:$M,SexoPop!$T:$T,BA$5,SexoPop!$A:$A,$C26,SexoPop!$B:$B,1)/1000</f>
        <v>243.38499999999999</v>
      </c>
      <c r="BB26" s="6">
        <f>SUMIFS(SexoPop!$M:$M,SexoPop!$T:$T,BB$5,SexoPop!$A:$A,$C26,SexoPop!$B:$B,1)/1000</f>
        <v>274.30200000000002</v>
      </c>
      <c r="BC26" s="6">
        <f>SUMIFS(SexoPop!$M:$M,SexoPop!$T:$T,BC$5,SexoPop!$A:$A,$C26,SexoPop!$B:$B,1)/1000</f>
        <v>332.81200000000001</v>
      </c>
      <c r="BD26" s="6">
        <f>SUMIFS(SexoPop!$M:$M,SexoPop!$T:$T,BD$5,SexoPop!$A:$A,$C26,SexoPop!$B:$B,1)/1000</f>
        <v>275.94499999999999</v>
      </c>
      <c r="BE26" s="5"/>
      <c r="BF26" s="7">
        <f>SUMIFS(SexoPorc!$M:$M,SexoPorc!$Q:$Q,BF$5,SexoPorc!$A:$A,$C26,SexoPorc!$B:$B,1)*100</f>
        <v>38.622373342514038</v>
      </c>
      <c r="BG26" s="7">
        <f>SUMIFS(SexoPorc!$M:$M,SexoPorc!$Q:$Q,BG$5,SexoPorc!$A:$A,$C26,SexoPorc!$B:$B,1)*100</f>
        <v>34.982529282569885</v>
      </c>
      <c r="BH26" s="7">
        <f>SUMIFS(SexoPorc!$M:$M,SexoPorc!$Q:$Q,BH$5,SexoPorc!$A:$A,$C26,SexoPorc!$B:$B,1)*100</f>
        <v>35.622525215148926</v>
      </c>
      <c r="BI26" s="7">
        <f>SUMIFS(SexoPorc!$M:$M,SexoPorc!$Q:$Q,BI$5,SexoPorc!$A:$A,$C26,SexoPorc!$B:$B,1)*100</f>
        <v>39.368283748626709</v>
      </c>
      <c r="BJ26" s="7">
        <f>SUMIFS(SexoPorc!$M:$M,SexoPorc!$Q:$Q,BJ$5,SexoPorc!$A:$A,$C26,SexoPorc!$B:$B,1)*100</f>
        <v>28.896579146385193</v>
      </c>
    </row>
    <row r="27" spans="3:62" x14ac:dyDescent="0.25">
      <c r="C27" s="5" t="s">
        <v>21</v>
      </c>
      <c r="D27" s="6">
        <f>SUMIFS(EntPop!$L:$L,EntPop!$S:$S,D$5,EntPop!$A:$A,$C27)/1000</f>
        <v>284.69</v>
      </c>
      <c r="E27" s="6">
        <f>SUMIFS(EntPop!$L:$L,EntPop!$S:$S,E$5,EntPop!$A:$A,$C27)/1000</f>
        <v>391.62299999999999</v>
      </c>
      <c r="F27" s="6">
        <f>SUMIFS(EntPop!$L:$L,EntPop!$S:$S,F$5,EntPop!$A:$A,$C27)/1000</f>
        <v>293.89800000000002</v>
      </c>
      <c r="G27" s="6">
        <f>SUMIFS(EntPop!$L:$L,EntPop!$S:$S,G$5,EntPop!$A:$A,$C27)/1000</f>
        <v>421.87799999999999</v>
      </c>
      <c r="H27" s="6">
        <f>SUMIFS(EntPop!$L:$L,EntPop!$S:$S,H$5,EntPop!$A:$A,$C27)/1000</f>
        <v>467.02600000000001</v>
      </c>
      <c r="I27" s="5"/>
      <c r="J27" s="7">
        <f>SUMIFS(EntPorc!$L:$L,EntPorc!$P:$P,V$5,EntPorc!$A:$A,$C27)*100</f>
        <v>10.754686594009399</v>
      </c>
      <c r="K27" s="7">
        <f>SUMIFS(EntPorc!$L:$L,EntPorc!$P:$P,W$5,EntPorc!$A:$A,$C27)*100</f>
        <v>14.403036236763</v>
      </c>
      <c r="L27" s="7">
        <f>SUMIFS(EntPorc!$L:$L,EntPorc!$P:$P,X$5,EntPorc!$A:$A,$C27)*100</f>
        <v>11.807243525981903</v>
      </c>
      <c r="M27" s="7">
        <f>SUMIFS(EntPorc!$L:$L,EntPorc!$P:$P,Y$5,EntPorc!$A:$A,$C27)*100</f>
        <v>13.664335012435913</v>
      </c>
      <c r="N27" s="7">
        <f>SUMIFS(EntPorc!$L:$L,EntPorc!$P:$P,Z$5,EntPorc!$A:$A,$C27)*100</f>
        <v>12.521129846572876</v>
      </c>
      <c r="O27" s="5"/>
      <c r="P27" s="6">
        <f>SUMIFS(RuralPop!$L:$L,RuralPop!$S:$S,P$5,RuralPop!$A:$A,$C27)/1000</f>
        <v>202.09</v>
      </c>
      <c r="Q27" s="6">
        <f>SUMIFS(RuralPop!$L:$L,RuralPop!$S:$S,Q$5,RuralPop!$A:$A,$C27)/1000</f>
        <v>290.91899999999998</v>
      </c>
      <c r="R27" s="6">
        <f>SUMIFS(RuralPop!$L:$L,RuralPop!$S:$S,R$5,RuralPop!$A:$A,$C27)/1000</f>
        <v>204.40199999999999</v>
      </c>
      <c r="S27" s="6">
        <f>SUMIFS(RuralPop!$L:$L,RuralPop!$S:$S,S$5,RuralPop!$A:$A,$C27)/1000</f>
        <v>258.399</v>
      </c>
      <c r="T27" s="6">
        <f>SUMIFS(RuralPop!$L:$L,RuralPop!$S:$S,T$5,RuralPop!$A:$A,$C27)/1000</f>
        <v>335.22899999999998</v>
      </c>
      <c r="U27" s="5"/>
      <c r="V27" s="7">
        <f>SUMIFS(RuralPorc!$L:$L,RuralPorc!$P:$P,V$5,RuralPorc!$A:$A,$C27)*100</f>
        <v>34.695228934288025</v>
      </c>
      <c r="W27" s="7">
        <f>SUMIFS(RuralPorc!$L:$L,RuralPorc!$P:$P,W$5,RuralPorc!$A:$A,$C27)*100</f>
        <v>42.003169655799866</v>
      </c>
      <c r="X27" s="7">
        <f>SUMIFS(RuralPorc!$L:$L,RuralPorc!$P:$P,X$5,RuralPorc!$A:$A,$C27)*100</f>
        <v>36.834365129470825</v>
      </c>
      <c r="Y27" s="7">
        <f>SUMIFS(RuralPorc!$L:$L,RuralPorc!$P:$P,Y$5,RuralPorc!$A:$A,$C27)*100</f>
        <v>32.077896595001221</v>
      </c>
      <c r="Z27" s="7">
        <f>SUMIFS(RuralPorc!$L:$L,RuralPorc!$P:$P,Z$5,RuralPorc!$A:$A,$C27)*100</f>
        <v>38.034042716026306</v>
      </c>
      <c r="AA27" s="9"/>
      <c r="AB27" s="6">
        <f>SUMIFS(UrbanPop!$L:$L,UrbanPop!$S:$S,AB$5,UrbanPop!$A:$A,$C27)/1000</f>
        <v>82.6</v>
      </c>
      <c r="AC27" s="6">
        <f>SUMIFS(UrbanPop!$L:$L,UrbanPop!$S:$S,AC$5,UrbanPop!$A:$A,$C27)/1000</f>
        <v>100.70399999999999</v>
      </c>
      <c r="AD27" s="6">
        <f>SUMIFS(UrbanPop!$L:$L,UrbanPop!$S:$S,AD$5,UrbanPop!$A:$A,$C27)/1000</f>
        <v>89.495999999999995</v>
      </c>
      <c r="AE27" s="6">
        <f>SUMIFS(UrbanPop!$L:$L,UrbanPop!$S:$S,AE$5,UrbanPop!$A:$A,$C27)/1000</f>
        <v>163.47900000000001</v>
      </c>
      <c r="AF27" s="6">
        <f>SUMIFS(UrbanPop!$L:$L,UrbanPop!$S:$S,AF$5,UrbanPop!$A:$A,$C27)/1000</f>
        <v>131.797</v>
      </c>
      <c r="AG27" s="5"/>
      <c r="AH27" s="7">
        <f>SUMIFS(UrbanPorc!$L:$L,UrbanPorc!$P:$P,AH$5,UrbanPorc!$A:$A,$C27)*100</f>
        <v>4.0006723254919052</v>
      </c>
      <c r="AI27" s="7">
        <f>SUMIFS(UrbanPorc!$L:$L,UrbanPorc!$P:$P,AI$5,UrbanPorc!$A:$A,$C27)*100</f>
        <v>4.9695547670125961</v>
      </c>
      <c r="AJ27" s="7">
        <f>SUMIFS(UrbanPorc!$L:$L,UrbanPorc!$P:$P,AJ$5,UrbanPorc!$A:$A,$C27)*100</f>
        <v>4.6270027756690979</v>
      </c>
      <c r="AK27" s="7">
        <f>SUMIFS(UrbanPorc!$L:$L,UrbanPorc!$P:$P,AK$5,UrbanPorc!$A:$A,$C27)*100</f>
        <v>7.1641519665718079</v>
      </c>
      <c r="AL27" s="7">
        <f>SUMIFS(UrbanPorc!$L:$L,UrbanPorc!$P:$P,AL$5,UrbanPorc!$A:$A,$C27)*100</f>
        <v>4.6268735080957413</v>
      </c>
      <c r="AN27" s="6">
        <f>SUMIFS(SexoPop!$M:$M,SexoPop!$T:$T,AN$5,SexoPop!$A:$A,$C27,SexoPop!$B:$B,2)/1000</f>
        <v>142.501</v>
      </c>
      <c r="AO27" s="6">
        <f>SUMIFS(SexoPop!$M:$M,SexoPop!$T:$T,AO$5,SexoPop!$A:$A,$C27,SexoPop!$B:$B,2)/1000</f>
        <v>203.64</v>
      </c>
      <c r="AP27" s="6">
        <f>SUMIFS(SexoPop!$M:$M,SexoPop!$T:$T,AP$5,SexoPop!$A:$A,$C27,SexoPop!$B:$B,2)/1000</f>
        <v>154.06700000000001</v>
      </c>
      <c r="AQ27" s="6">
        <f>SUMIFS(SexoPop!$M:$M,SexoPop!$T:$T,AQ$5,SexoPop!$A:$A,$C27,SexoPop!$B:$B,2)/1000</f>
        <v>201.34700000000001</v>
      </c>
      <c r="AR27" s="6">
        <f>SUMIFS(SexoPop!$M:$M,SexoPop!$T:$T,AR$5,SexoPop!$A:$A,$C27,SexoPop!$B:$B,2)/1000</f>
        <v>222.553</v>
      </c>
      <c r="AS27" s="5"/>
      <c r="AT27" s="7">
        <f>SUMIFS(SexoPorc!$M:$M,SexoPorc!$Q:$Q,AT$5,SexoPorc!$A:$A,$C27,SexoPorc!$B:$B,2)*100</f>
        <v>10.426442325115204</v>
      </c>
      <c r="AU27" s="7">
        <f>SUMIFS(SexoPorc!$M:$M,SexoPorc!$Q:$Q,AU$5,SexoPorc!$A:$A,$C27,SexoPorc!$B:$B,2)*100</f>
        <v>14.362399280071259</v>
      </c>
      <c r="AV27" s="7">
        <f>SUMIFS(SexoPorc!$M:$M,SexoPorc!$Q:$Q,AV$5,SexoPorc!$A:$A,$C27,SexoPorc!$B:$B,2)*100</f>
        <v>11.770174652338028</v>
      </c>
      <c r="AW27" s="7">
        <f>SUMIFS(SexoPorc!$M:$M,SexoPorc!$Q:$Q,AW$5,SexoPorc!$A:$A,$C27,SexoPorc!$B:$B,2)*100</f>
        <v>12.669962644577026</v>
      </c>
      <c r="AX27" s="7">
        <f>SUMIFS(SexoPorc!$M:$M,SexoPorc!$Q:$Q,AX$5,SexoPorc!$A:$A,$C27,SexoPorc!$B:$B,2)*100</f>
        <v>11.343615502119064</v>
      </c>
      <c r="AY27" s="9"/>
      <c r="AZ27" s="6">
        <f>SUMIFS(SexoPop!$M:$M,SexoPop!$T:$T,AZ$5,SexoPop!$A:$A,$C27,SexoPop!$B:$B,1)/1000</f>
        <v>142.18899999999999</v>
      </c>
      <c r="BA27" s="6">
        <f>SUMIFS(SexoPop!$M:$M,SexoPop!$T:$T,BA$5,SexoPop!$A:$A,$C27,SexoPop!$B:$B,1)/1000</f>
        <v>187.983</v>
      </c>
      <c r="BB27" s="6">
        <f>SUMIFS(SexoPop!$M:$M,SexoPop!$T:$T,BB$5,SexoPop!$A:$A,$C27,SexoPop!$B:$B,1)/1000</f>
        <v>139.83099999999999</v>
      </c>
      <c r="BC27" s="6">
        <f>SUMIFS(SexoPop!$M:$M,SexoPop!$T:$T,BC$5,SexoPop!$A:$A,$C27,SexoPop!$B:$B,1)/1000</f>
        <v>220.53100000000001</v>
      </c>
      <c r="BD27" s="6">
        <f>SUMIFS(SexoPop!$M:$M,SexoPop!$T:$T,BD$5,SexoPop!$A:$A,$C27,SexoPop!$B:$B,1)/1000</f>
        <v>244.47300000000001</v>
      </c>
      <c r="BE27" s="5"/>
      <c r="BF27" s="7">
        <f>SUMIFS(SexoPorc!$M:$M,SexoPorc!$Q:$Q,BF$5,SexoPorc!$A:$A,$C27,SexoPorc!$B:$B,1)*100</f>
        <v>11.105062812566757</v>
      </c>
      <c r="BG27" s="7">
        <f>SUMIFS(SexoPorc!$M:$M,SexoPorc!$Q:$Q,BG$5,SexoPorc!$A:$A,$C27,SexoPorc!$B:$B,1)*100</f>
        <v>14.447316527366638</v>
      </c>
      <c r="BH27" s="7">
        <f>SUMIFS(SexoPorc!$M:$M,SexoPorc!$Q:$Q,BH$5,SexoPorc!$A:$A,$C27,SexoPorc!$B:$B,1)*100</f>
        <v>11.848358064889908</v>
      </c>
      <c r="BI27" s="7">
        <f>SUMIFS(SexoPorc!$M:$M,SexoPorc!$Q:$Q,BI$5,SexoPorc!$A:$A,$C27,SexoPorc!$B:$B,1)*100</f>
        <v>14.719033241271973</v>
      </c>
      <c r="BJ27" s="7">
        <f>SUMIFS(SexoPorc!$M:$M,SexoPorc!$Q:$Q,BJ$5,SexoPorc!$A:$A,$C27,SexoPorc!$B:$B,1)*100</f>
        <v>13.827814161777496</v>
      </c>
    </row>
    <row r="28" spans="3:62" x14ac:dyDescent="0.25">
      <c r="C28" s="5" t="s">
        <v>22</v>
      </c>
      <c r="D28" s="6">
        <f>SUMIFS(EntPop!$L:$L,EntPop!$S:$S,D$5,EntPop!$A:$A,$C28)/1000</f>
        <v>119.874</v>
      </c>
      <c r="E28" s="6">
        <f>SUMIFS(EntPop!$L:$L,EntPop!$S:$S,E$5,EntPop!$A:$A,$C28)/1000</f>
        <v>144.47900000000001</v>
      </c>
      <c r="F28" s="6">
        <f>SUMIFS(EntPop!$L:$L,EntPop!$S:$S,F$5,EntPop!$A:$A,$C28)/1000</f>
        <v>103.801</v>
      </c>
      <c r="G28" s="6">
        <f>SUMIFS(EntPop!$L:$L,EntPop!$S:$S,G$5,EntPop!$A:$A,$C28)/1000</f>
        <v>110.128</v>
      </c>
      <c r="H28" s="6">
        <f>SUMIFS(EntPop!$L:$L,EntPop!$S:$S,H$5,EntPop!$A:$A,$C28)/1000</f>
        <v>106.197</v>
      </c>
      <c r="I28" s="5"/>
      <c r="J28" s="7">
        <f>SUMIFS(EntPorc!$L:$L,EntPorc!$P:$P,V$5,EntPorc!$A:$A,$C28)*100</f>
        <v>7.9061917960643768</v>
      </c>
      <c r="K28" s="7">
        <f>SUMIFS(EntPorc!$L:$L,EntPorc!$P:$P,W$5,EntPorc!$A:$A,$C28)*100</f>
        <v>8.5616573691368103</v>
      </c>
      <c r="L28" s="7">
        <f>SUMIFS(EntPorc!$L:$L,EntPorc!$P:$P,X$5,EntPorc!$A:$A,$C28)*100</f>
        <v>6.3095927238464355</v>
      </c>
      <c r="M28" s="7">
        <f>SUMIFS(EntPorc!$L:$L,EntPorc!$P:$P,Y$5,EntPorc!$A:$A,$C28)*100</f>
        <v>5.6826177984476089</v>
      </c>
      <c r="N28" s="7">
        <f>SUMIFS(EntPorc!$L:$L,EntPorc!$P:$P,Z$5,EntPorc!$A:$A,$C28)*100</f>
        <v>5.0049580633640289</v>
      </c>
      <c r="O28" s="5"/>
      <c r="P28" s="6">
        <f>SUMIFS(RuralPop!$L:$L,RuralPop!$S:$S,P$5,RuralPop!$A:$A,$C28)/1000</f>
        <v>100.97199999999999</v>
      </c>
      <c r="Q28" s="6">
        <f>SUMIFS(RuralPop!$L:$L,RuralPop!$S:$S,Q$5,RuralPop!$A:$A,$C28)/1000</f>
        <v>127.96599999999999</v>
      </c>
      <c r="R28" s="6">
        <f>SUMIFS(RuralPop!$L:$L,RuralPop!$S:$S,R$5,RuralPop!$A:$A,$C28)/1000</f>
        <v>88.186999999999998</v>
      </c>
      <c r="S28" s="6">
        <f>SUMIFS(RuralPop!$L:$L,RuralPop!$S:$S,S$5,RuralPop!$A:$A,$C28)/1000</f>
        <v>95.835999999999999</v>
      </c>
      <c r="T28" s="6">
        <f>SUMIFS(RuralPop!$L:$L,RuralPop!$S:$S,T$5,RuralPop!$A:$A,$C28)/1000</f>
        <v>70.253</v>
      </c>
      <c r="U28" s="5"/>
      <c r="V28" s="7">
        <f>SUMIFS(RuralPorc!$L:$L,RuralPorc!$P:$P,V$5,RuralPorc!$A:$A,$C28)*100</f>
        <v>26.875555515289307</v>
      </c>
      <c r="W28" s="7">
        <f>SUMIFS(RuralPorc!$L:$L,RuralPorc!$P:$P,W$5,RuralPorc!$A:$A,$C28)*100</f>
        <v>25.587365031242371</v>
      </c>
      <c r="X28" s="7">
        <f>SUMIFS(RuralPorc!$L:$L,RuralPorc!$P:$P,X$5,RuralPorc!$A:$A,$C28)*100</f>
        <v>19.541743397712708</v>
      </c>
      <c r="Y28" s="7">
        <f>SUMIFS(RuralPorc!$L:$L,RuralPorc!$P:$P,Y$5,RuralPorc!$A:$A,$C28)*100</f>
        <v>16.433066129684448</v>
      </c>
      <c r="Z28" s="7">
        <f>SUMIFS(RuralPorc!$L:$L,RuralPorc!$P:$P,Z$5,RuralPorc!$A:$A,$C28)*100</f>
        <v>16.762824356555939</v>
      </c>
      <c r="AA28" s="9"/>
      <c r="AB28" s="6">
        <f>SUMIFS(UrbanPop!$L:$L,UrbanPop!$S:$S,AB$5,UrbanPop!$A:$A,$C28)/1000</f>
        <v>18.902000000000001</v>
      </c>
      <c r="AC28" s="6">
        <f>SUMIFS(UrbanPop!$L:$L,UrbanPop!$S:$S,AC$5,UrbanPop!$A:$A,$C28)/1000</f>
        <v>16.513000000000002</v>
      </c>
      <c r="AD28" s="6">
        <f>SUMIFS(UrbanPop!$L:$L,UrbanPop!$S:$S,AD$5,UrbanPop!$A:$A,$C28)/1000</f>
        <v>15.614000000000001</v>
      </c>
      <c r="AE28" s="6">
        <f>SUMIFS(UrbanPop!$L:$L,UrbanPop!$S:$S,AE$5,UrbanPop!$A:$A,$C28)/1000</f>
        <v>14.292</v>
      </c>
      <c r="AF28" s="6">
        <f>SUMIFS(UrbanPop!$L:$L,UrbanPop!$S:$S,AF$5,UrbanPop!$A:$A,$C28)/1000</f>
        <v>35.944000000000003</v>
      </c>
      <c r="AG28" s="5"/>
      <c r="AH28" s="7">
        <f>SUMIFS(UrbanPorc!$L:$L,UrbanPorc!$P:$P,AH$5,UrbanPorc!$A:$A,$C28)*100</f>
        <v>1.6573403030633926</v>
      </c>
      <c r="AI28" s="7">
        <f>SUMIFS(UrbanPorc!$L:$L,UrbanPorc!$P:$P,AI$5,UrbanPorc!$A:$A,$C28)*100</f>
        <v>1.3906878419220448</v>
      </c>
      <c r="AJ28" s="7">
        <f>SUMIFS(UrbanPorc!$L:$L,UrbanPorc!$P:$P,AJ$5,UrbanPorc!$A:$A,$C28)*100</f>
        <v>1.3078640215098858</v>
      </c>
      <c r="AK28" s="7">
        <f>SUMIFS(UrbanPorc!$L:$L,UrbanPorc!$P:$P,AK$5,UrbanPorc!$A:$A,$C28)*100</f>
        <v>1.0549236088991165</v>
      </c>
      <c r="AL28" s="7">
        <f>SUMIFS(UrbanPorc!$L:$L,UrbanPorc!$P:$P,AL$5,UrbanPorc!$A:$A,$C28)*100</f>
        <v>2.1109554916620255</v>
      </c>
      <c r="AN28" s="6">
        <f>SUMIFS(SexoPop!$M:$M,SexoPop!$T:$T,AN$5,SexoPop!$A:$A,$C28,SexoPop!$B:$B,2)/1000</f>
        <v>62.466999999999999</v>
      </c>
      <c r="AO28" s="6">
        <f>SUMIFS(SexoPop!$M:$M,SexoPop!$T:$T,AO$5,SexoPop!$A:$A,$C28,SexoPop!$B:$B,2)/1000</f>
        <v>72.308000000000007</v>
      </c>
      <c r="AP28" s="6">
        <f>SUMIFS(SexoPop!$M:$M,SexoPop!$T:$T,AP$5,SexoPop!$A:$A,$C28,SexoPop!$B:$B,2)/1000</f>
        <v>50.841999999999999</v>
      </c>
      <c r="AQ28" s="6">
        <f>SUMIFS(SexoPop!$M:$M,SexoPop!$T:$T,AQ$5,SexoPop!$A:$A,$C28,SexoPop!$B:$B,2)/1000</f>
        <v>55.281999999999996</v>
      </c>
      <c r="AR28" s="6">
        <f>SUMIFS(SexoPop!$M:$M,SexoPop!$T:$T,AR$5,SexoPop!$A:$A,$C28,SexoPop!$B:$B,2)/1000</f>
        <v>55.454000000000001</v>
      </c>
      <c r="AS28" s="5"/>
      <c r="AT28" s="7">
        <f>SUMIFS(SexoPorc!$M:$M,SexoPorc!$Q:$Q,AT$5,SexoPorc!$A:$A,$C28,SexoPorc!$B:$B,2)*100</f>
        <v>8.0308705568313599</v>
      </c>
      <c r="AU28" s="7">
        <f>SUMIFS(SexoPorc!$M:$M,SexoPorc!$Q:$Q,AU$5,SexoPorc!$A:$A,$C28,SexoPorc!$B:$B,2)*100</f>
        <v>8.3233952522277832</v>
      </c>
      <c r="AV28" s="7">
        <f>SUMIFS(SexoPorc!$M:$M,SexoPorc!$Q:$Q,AV$5,SexoPorc!$A:$A,$C28,SexoPorc!$B:$B,2)*100</f>
        <v>6.0100123286247253</v>
      </c>
      <c r="AW28" s="7">
        <f>SUMIFS(SexoPorc!$M:$M,SexoPorc!$Q:$Q,AW$5,SexoPorc!$A:$A,$C28,SexoPorc!$B:$B,2)*100</f>
        <v>5.5822812020778656</v>
      </c>
      <c r="AX28" s="7">
        <f>SUMIFS(SexoPorc!$M:$M,SexoPorc!$Q:$Q,AX$5,SexoPorc!$A:$A,$C28,SexoPorc!$B:$B,2)*100</f>
        <v>4.9920555204153061</v>
      </c>
      <c r="AY28" s="9"/>
      <c r="AZ28" s="6">
        <f>SUMIFS(SexoPop!$M:$M,SexoPop!$T:$T,AZ$5,SexoPop!$A:$A,$C28,SexoPop!$B:$B,1)/1000</f>
        <v>57.406999999999996</v>
      </c>
      <c r="BA28" s="6">
        <f>SUMIFS(SexoPop!$M:$M,SexoPop!$T:$T,BA$5,SexoPop!$A:$A,$C28,SexoPop!$B:$B,1)/1000</f>
        <v>72.171000000000006</v>
      </c>
      <c r="BB28" s="6">
        <f>SUMIFS(SexoPop!$M:$M,SexoPop!$T:$T,BB$5,SexoPop!$A:$A,$C28,SexoPop!$B:$B,1)/1000</f>
        <v>52.959000000000003</v>
      </c>
      <c r="BC28" s="6">
        <f>SUMIFS(SexoPop!$M:$M,SexoPop!$T:$T,BC$5,SexoPop!$A:$A,$C28,SexoPop!$B:$B,1)/1000</f>
        <v>54.845999999999997</v>
      </c>
      <c r="BD28" s="6">
        <f>SUMIFS(SexoPop!$M:$M,SexoPop!$T:$T,BD$5,SexoPop!$A:$A,$C28,SexoPop!$B:$B,1)/1000</f>
        <v>50.743000000000002</v>
      </c>
      <c r="BE28" s="5"/>
      <c r="BF28" s="7">
        <f>SUMIFS(SexoPorc!$M:$M,SexoPorc!$Q:$Q,BF$5,SexoPorc!$A:$A,$C28,SexoPorc!$B:$B,1)*100</f>
        <v>7.7748492360115051</v>
      </c>
      <c r="BG28" s="7">
        <f>SUMIFS(SexoPorc!$M:$M,SexoPorc!$Q:$Q,BG$5,SexoPorc!$A:$A,$C28,SexoPorc!$B:$B,1)*100</f>
        <v>8.8144555687904358</v>
      </c>
      <c r="BH28" s="7">
        <f>SUMIFS(SexoPorc!$M:$M,SexoPorc!$Q:$Q,BH$5,SexoPorc!$A:$A,$C28,SexoPorc!$B:$B,1)*100</f>
        <v>6.6267088055610657</v>
      </c>
      <c r="BI28" s="7">
        <f>SUMIFS(SexoPorc!$M:$M,SexoPorc!$Q:$Q,BI$5,SexoPorc!$A:$A,$C28,SexoPorc!$B:$B,1)*100</f>
        <v>5.787469819188118</v>
      </c>
      <c r="BJ28" s="7">
        <f>SUMIFS(SexoPorc!$M:$M,SexoPorc!$Q:$Q,BJ$5,SexoPorc!$A:$A,$C28,SexoPorc!$B:$B,1)*100</f>
        <v>5.0191346555948257</v>
      </c>
    </row>
    <row r="29" spans="3:62" x14ac:dyDescent="0.25">
      <c r="C29" s="5" t="s">
        <v>23</v>
      </c>
      <c r="D29" s="6">
        <f>SUMIFS(EntPop!$L:$L,EntPop!$S:$S,D$5,EntPop!$A:$A,$C29)/1000</f>
        <v>109.087</v>
      </c>
      <c r="E29" s="6">
        <f>SUMIFS(EntPop!$L:$L,EntPop!$S:$S,E$5,EntPop!$A:$A,$C29)/1000</f>
        <v>137.245</v>
      </c>
      <c r="F29" s="6">
        <f>SUMIFS(EntPop!$L:$L,EntPop!$S:$S,F$5,EntPop!$A:$A,$C29)/1000</f>
        <v>79.194000000000003</v>
      </c>
      <c r="G29" s="6">
        <f>SUMIFS(EntPop!$L:$L,EntPop!$S:$S,G$5,EntPop!$A:$A,$C29)/1000</f>
        <v>204.852</v>
      </c>
      <c r="H29" s="6">
        <f>SUMIFS(EntPop!$L:$L,EntPop!$S:$S,H$5,EntPop!$A:$A,$C29)/1000</f>
        <v>108.93300000000001</v>
      </c>
      <c r="I29" s="5"/>
      <c r="J29" s="7">
        <f>SUMIFS(EntPorc!$L:$L,EntPorc!$P:$P,V$5,EntPorc!$A:$A,$C29)*100</f>
        <v>9.392441064119339</v>
      </c>
      <c r="K29" s="7">
        <f>SUMIFS(EntPorc!$L:$L,EntPorc!$P:$P,W$5,EntPorc!$A:$A,$C29)*100</f>
        <v>10.864178836345673</v>
      </c>
      <c r="L29" s="7">
        <f>SUMIFS(EntPorc!$L:$L,EntPorc!$P:$P,X$5,EntPorc!$A:$A,$C29)*100</f>
        <v>8.0184921622276306</v>
      </c>
      <c r="M29" s="7">
        <f>SUMIFS(EntPorc!$L:$L,EntPorc!$P:$P,Y$5,EntPorc!$A:$A,$C29)*100</f>
        <v>14.631742238998413</v>
      </c>
      <c r="N29" s="7">
        <f>SUMIFS(EntPorc!$L:$L,EntPorc!$P:$P,Z$5,EntPorc!$A:$A,$C29)*100</f>
        <v>6.9160826504230499</v>
      </c>
      <c r="O29" s="5"/>
      <c r="P29" s="6">
        <f>SUMIFS(RuralPop!$L:$L,RuralPop!$S:$S,P$5,RuralPop!$A:$A,$C29)/1000</f>
        <v>43.197000000000003</v>
      </c>
      <c r="Q29" s="6">
        <f>SUMIFS(RuralPop!$L:$L,RuralPop!$S:$S,Q$5,RuralPop!$A:$A,$C29)/1000</f>
        <v>42.960999999999999</v>
      </c>
      <c r="R29" s="6">
        <f>SUMIFS(RuralPop!$L:$L,RuralPop!$S:$S,R$5,RuralPop!$A:$A,$C29)/1000</f>
        <v>29.925999999999998</v>
      </c>
      <c r="S29" s="6">
        <f>SUMIFS(RuralPop!$L:$L,RuralPop!$S:$S,S$5,RuralPop!$A:$A,$C29)/1000</f>
        <v>66.174000000000007</v>
      </c>
      <c r="T29" s="6">
        <f>SUMIFS(RuralPop!$L:$L,RuralPop!$S:$S,T$5,RuralPop!$A:$A,$C29)/1000</f>
        <v>45.125</v>
      </c>
      <c r="U29" s="5"/>
      <c r="V29" s="7">
        <f>SUMIFS(RuralPorc!$L:$L,RuralPorc!$P:$P,V$5,RuralPorc!$A:$A,$C29)*100</f>
        <v>46.773284673690796</v>
      </c>
      <c r="W29" s="7">
        <f>SUMIFS(RuralPorc!$L:$L,RuralPorc!$P:$P,W$5,RuralPorc!$A:$A,$C29)*100</f>
        <v>50.557816028594971</v>
      </c>
      <c r="X29" s="7">
        <f>SUMIFS(RuralPorc!$L:$L,RuralPorc!$P:$P,X$5,RuralPorc!$A:$A,$C29)*100</f>
        <v>54.942351579666138</v>
      </c>
      <c r="Y29" s="7">
        <f>SUMIFS(RuralPorc!$L:$L,RuralPorc!$P:$P,Y$5,RuralPorc!$A:$A,$C29)*100</f>
        <v>45.421099662780762</v>
      </c>
      <c r="Z29" s="7">
        <f>SUMIFS(RuralPorc!$L:$L,RuralPorc!$P:$P,Z$5,RuralPorc!$A:$A,$C29)*100</f>
        <v>40.384650230407715</v>
      </c>
      <c r="AA29" s="9"/>
      <c r="AB29" s="6">
        <f>SUMIFS(UrbanPop!$L:$L,UrbanPop!$S:$S,AB$5,UrbanPop!$A:$A,$C29)/1000</f>
        <v>65.89</v>
      </c>
      <c r="AC29" s="6">
        <f>SUMIFS(UrbanPop!$L:$L,UrbanPop!$S:$S,AC$5,UrbanPop!$A:$A,$C29)/1000</f>
        <v>94.284000000000006</v>
      </c>
      <c r="AD29" s="6">
        <f>SUMIFS(UrbanPop!$L:$L,UrbanPop!$S:$S,AD$5,UrbanPop!$A:$A,$C29)/1000</f>
        <v>49.268000000000001</v>
      </c>
      <c r="AE29" s="6">
        <f>SUMIFS(UrbanPop!$L:$L,UrbanPop!$S:$S,AE$5,UrbanPop!$A:$A,$C29)/1000</f>
        <v>138.678</v>
      </c>
      <c r="AF29" s="6">
        <f>SUMIFS(UrbanPop!$L:$L,UrbanPop!$S:$S,AF$5,UrbanPop!$A:$A,$C29)/1000</f>
        <v>63.808</v>
      </c>
      <c r="AG29" s="5"/>
      <c r="AH29" s="7">
        <f>SUMIFS(UrbanPorc!$L:$L,UrbanPorc!$P:$P,AH$5,UrbanPorc!$A:$A,$C29)*100</f>
        <v>6.1632432043552399</v>
      </c>
      <c r="AI29" s="7">
        <f>SUMIFS(UrbanPorc!$L:$L,UrbanPorc!$P:$P,AI$5,UrbanPorc!$A:$A,$C29)*100</f>
        <v>8.0016568303108215</v>
      </c>
      <c r="AJ29" s="7">
        <f>SUMIFS(UrbanPorc!$L:$L,UrbanPorc!$P:$P,AJ$5,UrbanPorc!$A:$A,$C29)*100</f>
        <v>5.2796155214309692</v>
      </c>
      <c r="AK29" s="7">
        <f>SUMIFS(UrbanPorc!$L:$L,UrbanPorc!$P:$P,AK$5,UrbanPorc!$A:$A,$C29)*100</f>
        <v>11.055660247802734</v>
      </c>
      <c r="AL29" s="7">
        <f>SUMIFS(UrbanPorc!$L:$L,UrbanPorc!$P:$P,AL$5,UrbanPorc!$A:$A,$C29)*100</f>
        <v>4.360465332865715</v>
      </c>
      <c r="AN29" s="6">
        <f>SUMIFS(SexoPop!$M:$M,SexoPop!$T:$T,AN$5,SexoPop!$A:$A,$C29,SexoPop!$B:$B,2)/1000</f>
        <v>51.356000000000002</v>
      </c>
      <c r="AO29" s="6">
        <f>SUMIFS(SexoPop!$M:$M,SexoPop!$T:$T,AO$5,SexoPop!$A:$A,$C29,SexoPop!$B:$B,2)/1000</f>
        <v>60.405999999999999</v>
      </c>
      <c r="AP29" s="6">
        <f>SUMIFS(SexoPop!$M:$M,SexoPop!$T:$T,AP$5,SexoPop!$A:$A,$C29,SexoPop!$B:$B,2)/1000</f>
        <v>36.616999999999997</v>
      </c>
      <c r="AQ29" s="6">
        <f>SUMIFS(SexoPop!$M:$M,SexoPop!$T:$T,AQ$5,SexoPop!$A:$A,$C29,SexoPop!$B:$B,2)/1000</f>
        <v>99.825000000000003</v>
      </c>
      <c r="AR29" s="6">
        <f>SUMIFS(SexoPop!$M:$M,SexoPop!$T:$T,AR$5,SexoPop!$A:$A,$C29,SexoPop!$B:$B,2)/1000</f>
        <v>52.652000000000001</v>
      </c>
      <c r="AS29" s="5"/>
      <c r="AT29" s="7">
        <f>SUMIFS(SexoPorc!$M:$M,SexoPorc!$Q:$Q,AT$5,SexoPorc!$A:$A,$C29,SexoPorc!$B:$B,2)*100</f>
        <v>8.9124135673046112</v>
      </c>
      <c r="AU29" s="7">
        <f>SUMIFS(SexoPorc!$M:$M,SexoPorc!$Q:$Q,AU$5,SexoPorc!$A:$A,$C29,SexoPorc!$B:$B,2)*100</f>
        <v>9.7746551036834717</v>
      </c>
      <c r="AV29" s="7">
        <f>SUMIFS(SexoPorc!$M:$M,SexoPorc!$Q:$Q,AV$5,SexoPorc!$A:$A,$C29,SexoPorc!$B:$B,2)*100</f>
        <v>7.6380737125873566</v>
      </c>
      <c r="AW29" s="7">
        <f>SUMIFS(SexoPorc!$M:$M,SexoPorc!$Q:$Q,AW$5,SexoPorc!$A:$A,$C29,SexoPorc!$B:$B,2)*100</f>
        <v>14.363680779933929</v>
      </c>
      <c r="AX29" s="7">
        <f>SUMIFS(SexoPorc!$M:$M,SexoPorc!$Q:$Q,AX$5,SexoPorc!$A:$A,$C29,SexoPorc!$B:$B,2)*100</f>
        <v>6.6943667829036713</v>
      </c>
      <c r="AY29" s="9"/>
      <c r="AZ29" s="6">
        <f>SUMIFS(SexoPop!$M:$M,SexoPop!$T:$T,AZ$5,SexoPop!$A:$A,$C29,SexoPop!$B:$B,1)/1000</f>
        <v>57.731000000000002</v>
      </c>
      <c r="BA29" s="6">
        <f>SUMIFS(SexoPop!$M:$M,SexoPop!$T:$T,BA$5,SexoPop!$A:$A,$C29,SexoPop!$B:$B,1)/1000</f>
        <v>76.838999999999999</v>
      </c>
      <c r="BB29" s="6">
        <f>SUMIFS(SexoPop!$M:$M,SexoPop!$T:$T,BB$5,SexoPop!$A:$A,$C29,SexoPop!$B:$B,1)/1000</f>
        <v>42.576999999999998</v>
      </c>
      <c r="BC29" s="6">
        <f>SUMIFS(SexoPop!$M:$M,SexoPop!$T:$T,BC$5,SexoPop!$A:$A,$C29,SexoPop!$B:$B,1)/1000</f>
        <v>105.027</v>
      </c>
      <c r="BD29" s="6">
        <f>SUMIFS(SexoPop!$M:$M,SexoPop!$T:$T,BD$5,SexoPop!$A:$A,$C29,SexoPop!$B:$B,1)/1000</f>
        <v>56.280999999999999</v>
      </c>
      <c r="BE29" s="5"/>
      <c r="BF29" s="7">
        <f>SUMIFS(SexoPorc!$M:$M,SexoPorc!$Q:$Q,BF$5,SexoPorc!$A:$A,$C29,SexoPorc!$B:$B,1)*100</f>
        <v>9.8651066422462463</v>
      </c>
      <c r="BG29" s="7">
        <f>SUMIFS(SexoPorc!$M:$M,SexoPorc!$Q:$Q,BG$5,SexoPorc!$A:$A,$C29,SexoPorc!$B:$B,1)*100</f>
        <v>11.90759539604187</v>
      </c>
      <c r="BH29" s="7">
        <f>SUMIFS(SexoPorc!$M:$M,SexoPorc!$Q:$Q,BH$5,SexoPorc!$A:$A,$C29,SexoPorc!$B:$B,1)*100</f>
        <v>8.3773247897624969</v>
      </c>
      <c r="BI29" s="7">
        <f>SUMIFS(SexoPorc!$M:$M,SexoPorc!$Q:$Q,BI$5,SexoPorc!$A:$A,$C29,SexoPorc!$B:$B,1)*100</f>
        <v>14.8959681391716</v>
      </c>
      <c r="BJ29" s="7">
        <f>SUMIFS(SexoPorc!$M:$M,SexoPorc!$Q:$Q,BJ$5,SexoPorc!$A:$A,$C29,SexoPorc!$B:$B,1)*100</f>
        <v>7.1372233331203461</v>
      </c>
    </row>
    <row r="30" spans="3:62" x14ac:dyDescent="0.25">
      <c r="C30" s="5" t="s">
        <v>24</v>
      </c>
      <c r="D30" s="6">
        <f>SUMIFS(EntPop!$L:$L,EntPop!$S:$S,D$5,EntPop!$A:$A,$C30)/1000</f>
        <v>188.523</v>
      </c>
      <c r="E30" s="6">
        <f>SUMIFS(EntPop!$L:$L,EntPop!$S:$S,E$5,EntPop!$A:$A,$C30)/1000</f>
        <v>196.726</v>
      </c>
      <c r="F30" s="6">
        <f>SUMIFS(EntPop!$L:$L,EntPop!$S:$S,F$5,EntPop!$A:$A,$C30)/1000</f>
        <v>185.001</v>
      </c>
      <c r="G30" s="6">
        <f>SUMIFS(EntPop!$L:$L,EntPop!$S:$S,G$5,EntPop!$A:$A,$C30)/1000</f>
        <v>227.89500000000001</v>
      </c>
      <c r="H30" s="6">
        <f>SUMIFS(EntPop!$L:$L,EntPop!$S:$S,H$5,EntPop!$A:$A,$C30)/1000</f>
        <v>180.65799999999999</v>
      </c>
      <c r="I30" s="5"/>
      <c r="J30" s="7">
        <f>SUMIFS(EntPorc!$L:$L,EntPorc!$P:$P,V$5,EntPorc!$A:$A,$C30)*100</f>
        <v>12.229404598474503</v>
      </c>
      <c r="K30" s="7">
        <f>SUMIFS(EntPorc!$L:$L,EntPorc!$P:$P,W$5,EntPorc!$A:$A,$C30)*100</f>
        <v>12.111417949199677</v>
      </c>
      <c r="L30" s="7">
        <f>SUMIFS(EntPorc!$L:$L,EntPorc!$P:$P,X$5,EntPorc!$A:$A,$C30)*100</f>
        <v>11.42449751496315</v>
      </c>
      <c r="M30" s="7">
        <f>SUMIFS(EntPorc!$L:$L,EntPorc!$P:$P,Y$5,EntPorc!$A:$A,$C30)*100</f>
        <v>12.305000424385071</v>
      </c>
      <c r="N30" s="7">
        <f>SUMIFS(EntPorc!$L:$L,EntPorc!$P:$P,Z$5,EntPorc!$A:$A,$C30)*100</f>
        <v>9.0218305587768555</v>
      </c>
      <c r="O30" s="5"/>
      <c r="P30" s="6">
        <f>SUMIFS(RuralPop!$L:$L,RuralPop!$S:$S,P$5,RuralPop!$A:$A,$C30)/1000</f>
        <v>170.20500000000001</v>
      </c>
      <c r="Q30" s="6">
        <f>SUMIFS(RuralPop!$L:$L,RuralPop!$S:$S,Q$5,RuralPop!$A:$A,$C30)/1000</f>
        <v>174.02600000000001</v>
      </c>
      <c r="R30" s="6">
        <f>SUMIFS(RuralPop!$L:$L,RuralPop!$S:$S,R$5,RuralPop!$A:$A,$C30)/1000</f>
        <v>161.398</v>
      </c>
      <c r="S30" s="6">
        <f>SUMIFS(RuralPop!$L:$L,RuralPop!$S:$S,S$5,RuralPop!$A:$A,$C30)/1000</f>
        <v>187.88900000000001</v>
      </c>
      <c r="T30" s="6">
        <f>SUMIFS(RuralPop!$L:$L,RuralPop!$S:$S,T$5,RuralPop!$A:$A,$C30)/1000</f>
        <v>152.16800000000001</v>
      </c>
      <c r="U30" s="5"/>
      <c r="V30" s="7">
        <f>SUMIFS(RuralPorc!$L:$L,RuralPorc!$P:$P,V$5,RuralPorc!$A:$A,$C30)*100</f>
        <v>40.940842032432556</v>
      </c>
      <c r="W30" s="7">
        <f>SUMIFS(RuralPorc!$L:$L,RuralPorc!$P:$P,W$5,RuralPorc!$A:$A,$C30)*100</f>
        <v>40.227088332176208</v>
      </c>
      <c r="X30" s="7">
        <f>SUMIFS(RuralPorc!$L:$L,RuralPorc!$P:$P,X$5,RuralPorc!$A:$A,$C30)*100</f>
        <v>39.329200983047485</v>
      </c>
      <c r="Y30" s="7">
        <f>SUMIFS(RuralPorc!$L:$L,RuralPorc!$P:$P,Y$5,RuralPorc!$A:$A,$C30)*100</f>
        <v>39.763942360877991</v>
      </c>
      <c r="Z30" s="7">
        <f>SUMIFS(RuralPorc!$L:$L,RuralPorc!$P:$P,Z$5,RuralPorc!$A:$A,$C30)*100</f>
        <v>32.728171348571777</v>
      </c>
      <c r="AA30" s="9"/>
      <c r="AB30" s="6">
        <f>SUMIFS(UrbanPop!$L:$L,UrbanPop!$S:$S,AB$5,UrbanPop!$A:$A,$C30)/1000</f>
        <v>18.318000000000001</v>
      </c>
      <c r="AC30" s="6">
        <f>SUMIFS(UrbanPop!$L:$L,UrbanPop!$S:$S,AC$5,UrbanPop!$A:$A,$C30)/1000</f>
        <v>22.7</v>
      </c>
      <c r="AD30" s="6">
        <f>SUMIFS(UrbanPop!$L:$L,UrbanPop!$S:$S,AD$5,UrbanPop!$A:$A,$C30)/1000</f>
        <v>23.603000000000002</v>
      </c>
      <c r="AE30" s="6">
        <f>SUMIFS(UrbanPop!$L:$L,UrbanPop!$S:$S,AE$5,UrbanPop!$A:$A,$C30)/1000</f>
        <v>40.006</v>
      </c>
      <c r="AF30" s="6">
        <f>SUMIFS(UrbanPop!$L:$L,UrbanPop!$S:$S,AF$5,UrbanPop!$A:$A,$C30)/1000</f>
        <v>28.49</v>
      </c>
      <c r="AG30" s="5"/>
      <c r="AH30" s="7">
        <f>SUMIFS(UrbanPorc!$L:$L,UrbanPorc!$P:$P,AH$5,UrbanPorc!$A:$A,$C30)*100</f>
        <v>1.6270792111754417</v>
      </c>
      <c r="AI30" s="7">
        <f>SUMIFS(UrbanPorc!$L:$L,UrbanPorc!$P:$P,AI$5,UrbanPorc!$A:$A,$C30)*100</f>
        <v>1.9048530608415604</v>
      </c>
      <c r="AJ30" s="7">
        <f>SUMIFS(UrbanPorc!$L:$L,UrbanPorc!$P:$P,AJ$5,UrbanPorc!$A:$A,$C30)*100</f>
        <v>1.9523408263921738</v>
      </c>
      <c r="AK30" s="7">
        <f>SUMIFS(UrbanPorc!$L:$L,UrbanPorc!$P:$P,AK$5,UrbanPorc!$A:$A,$C30)*100</f>
        <v>2.8999499976634979</v>
      </c>
      <c r="AL30" s="7">
        <f>SUMIFS(UrbanPorc!$L:$L,UrbanPorc!$P:$P,AL$5,UrbanPorc!$A:$A,$C30)*100</f>
        <v>1.8529972061514854</v>
      </c>
      <c r="AN30" s="6">
        <f>SUMIFS(SexoPop!$M:$M,SexoPop!$T:$T,AN$5,SexoPop!$A:$A,$C30,SexoPop!$B:$B,2)/1000</f>
        <v>93.256</v>
      </c>
      <c r="AO30" s="6">
        <f>SUMIFS(SexoPop!$M:$M,SexoPop!$T:$T,AO$5,SexoPop!$A:$A,$C30,SexoPop!$B:$B,2)/1000</f>
        <v>102.688</v>
      </c>
      <c r="AP30" s="6">
        <f>SUMIFS(SexoPop!$M:$M,SexoPop!$T:$T,AP$5,SexoPop!$A:$A,$C30,SexoPop!$B:$B,2)/1000</f>
        <v>94.701999999999998</v>
      </c>
      <c r="AQ30" s="6">
        <f>SUMIFS(SexoPop!$M:$M,SexoPop!$T:$T,AQ$5,SexoPop!$A:$A,$C30,SexoPop!$B:$B,2)/1000</f>
        <v>113.77500000000001</v>
      </c>
      <c r="AR30" s="6">
        <f>SUMIFS(SexoPop!$M:$M,SexoPop!$T:$T,AR$5,SexoPop!$A:$A,$C30,SexoPop!$B:$B,2)/1000</f>
        <v>88.171000000000006</v>
      </c>
      <c r="AS30" s="5"/>
      <c r="AT30" s="7">
        <f>SUMIFS(SexoPorc!$M:$M,SexoPorc!$Q:$Q,AT$5,SexoPorc!$A:$A,$C30,SexoPorc!$B:$B,2)*100</f>
        <v>11.855415254831314</v>
      </c>
      <c r="AU30" s="7">
        <f>SUMIFS(SexoPorc!$M:$M,SexoPorc!$Q:$Q,AU$5,SexoPorc!$A:$A,$C30,SexoPorc!$B:$B,2)*100</f>
        <v>12.102212756872177</v>
      </c>
      <c r="AV30" s="7">
        <f>SUMIFS(SexoPorc!$M:$M,SexoPorc!$Q:$Q,AV$5,SexoPorc!$A:$A,$C30,SexoPorc!$B:$B,2)*100</f>
        <v>11.211689561605453</v>
      </c>
      <c r="AW30" s="7">
        <f>SUMIFS(SexoPorc!$M:$M,SexoPorc!$Q:$Q,AW$5,SexoPorc!$A:$A,$C30,SexoPorc!$B:$B,2)*100</f>
        <v>11.864106357097626</v>
      </c>
      <c r="AX30" s="7">
        <f>SUMIFS(SexoPorc!$M:$M,SexoPorc!$Q:$Q,AX$5,SexoPorc!$A:$A,$C30,SexoPorc!$B:$B,2)*100</f>
        <v>8.4272712469100952</v>
      </c>
      <c r="AY30" s="9"/>
      <c r="AZ30" s="6">
        <f>SUMIFS(SexoPop!$M:$M,SexoPop!$T:$T,AZ$5,SexoPop!$A:$A,$C30,SexoPop!$B:$B,1)/1000</f>
        <v>95.266999999999996</v>
      </c>
      <c r="BA30" s="6">
        <f>SUMIFS(SexoPop!$M:$M,SexoPop!$T:$T,BA$5,SexoPop!$A:$A,$C30,SexoPop!$B:$B,1)/1000</f>
        <v>94.037999999999997</v>
      </c>
      <c r="BB30" s="6">
        <f>SUMIFS(SexoPop!$M:$M,SexoPop!$T:$T,BB$5,SexoPop!$A:$A,$C30,SexoPop!$B:$B,1)/1000</f>
        <v>90.299000000000007</v>
      </c>
      <c r="BC30" s="6">
        <f>SUMIFS(SexoPop!$M:$M,SexoPop!$T:$T,BC$5,SexoPop!$A:$A,$C30,SexoPop!$B:$B,1)/1000</f>
        <v>114.12</v>
      </c>
      <c r="BD30" s="6">
        <f>SUMIFS(SexoPop!$M:$M,SexoPop!$T:$T,BD$5,SexoPop!$A:$A,$C30,SexoPop!$B:$B,1)/1000</f>
        <v>92.486999999999995</v>
      </c>
      <c r="BE30" s="5"/>
      <c r="BF30" s="7">
        <f>SUMIFS(SexoPorc!$M:$M,SexoPorc!$Q:$Q,BF$5,SexoPorc!$A:$A,$C30,SexoPorc!$B:$B,1)*100</f>
        <v>12.619081139564514</v>
      </c>
      <c r="BG30" s="7">
        <f>SUMIFS(SexoPorc!$M:$M,SexoPorc!$Q:$Q,BG$5,SexoPorc!$A:$A,$C30,SexoPorc!$B:$B,1)*100</f>
        <v>12.12148517370224</v>
      </c>
      <c r="BH30" s="7">
        <f>SUMIFS(SexoPorc!$M:$M,SexoPorc!$Q:$Q,BH$5,SexoPorc!$A:$A,$C30,SexoPorc!$B:$B,1)*100</f>
        <v>11.656537652015686</v>
      </c>
      <c r="BI30" s="7">
        <f>SUMIFS(SexoPorc!$M:$M,SexoPorc!$Q:$Q,BI$5,SexoPorc!$A:$A,$C30,SexoPorc!$B:$B,1)*100</f>
        <v>12.77843713760376</v>
      </c>
      <c r="BJ30" s="7">
        <f>SUMIFS(SexoPorc!$M:$M,SexoPorc!$Q:$Q,BJ$5,SexoPorc!$A:$A,$C30,SexoPorc!$B:$B,1)*100</f>
        <v>9.6723891794681549</v>
      </c>
    </row>
    <row r="31" spans="3:62" x14ac:dyDescent="0.25">
      <c r="C31" s="5" t="s">
        <v>25</v>
      </c>
      <c r="D31" s="6">
        <f>SUMIFS(EntPop!$L:$L,EntPop!$S:$S,D$5,EntPop!$A:$A,$C31)/1000</f>
        <v>160.73699999999999</v>
      </c>
      <c r="E31" s="6">
        <f>SUMIFS(EntPop!$L:$L,EntPop!$S:$S,E$5,EntPop!$A:$A,$C31)/1000</f>
        <v>165.45400000000001</v>
      </c>
      <c r="F31" s="6">
        <f>SUMIFS(EntPop!$L:$L,EntPop!$S:$S,F$5,EntPop!$A:$A,$C31)/1000</f>
        <v>174.34800000000001</v>
      </c>
      <c r="G31" s="6">
        <f>SUMIFS(EntPop!$L:$L,EntPop!$S:$S,G$5,EntPop!$A:$A,$C31)/1000</f>
        <v>142.50299999999999</v>
      </c>
      <c r="H31" s="6">
        <f>SUMIFS(EntPop!$L:$L,EntPop!$S:$S,H$5,EntPop!$A:$A,$C31)/1000</f>
        <v>95.275000000000006</v>
      </c>
      <c r="I31" s="5"/>
      <c r="J31" s="7">
        <f>SUMIFS(EntPorc!$L:$L,EntPorc!$P:$P,V$5,EntPorc!$A:$A,$C31)*100</f>
        <v>7.8594274818897247</v>
      </c>
      <c r="K31" s="7">
        <f>SUMIFS(EntPorc!$L:$L,EntPorc!$P:$P,W$5,EntPorc!$A:$A,$C31)*100</f>
        <v>8.0046407878398895</v>
      </c>
      <c r="L31" s="7">
        <f>SUMIFS(EntPorc!$L:$L,EntPorc!$P:$P,X$5,EntPorc!$A:$A,$C31)*100</f>
        <v>7.9688794910907745</v>
      </c>
      <c r="M31" s="7">
        <f>SUMIFS(EntPorc!$L:$L,EntPorc!$P:$P,Y$5,EntPorc!$A:$A,$C31)*100</f>
        <v>5.8891840279102325</v>
      </c>
      <c r="N31" s="7">
        <f>SUMIFS(EntPorc!$L:$L,EntPorc!$P:$P,Z$5,EntPorc!$A:$A,$C31)*100</f>
        <v>3.660275787115097</v>
      </c>
      <c r="O31" s="5"/>
      <c r="P31" s="6">
        <f>SUMIFS(RuralPop!$L:$L,RuralPop!$S:$S,P$5,RuralPop!$A:$A,$C31)/1000</f>
        <v>137.036</v>
      </c>
      <c r="Q31" s="6">
        <f>SUMIFS(RuralPop!$L:$L,RuralPop!$S:$S,Q$5,RuralPop!$A:$A,$C31)/1000</f>
        <v>137.71299999999999</v>
      </c>
      <c r="R31" s="6">
        <f>SUMIFS(RuralPop!$L:$L,RuralPop!$S:$S,R$5,RuralPop!$A:$A,$C31)/1000</f>
        <v>149.47900000000001</v>
      </c>
      <c r="S31" s="6">
        <f>SUMIFS(RuralPop!$L:$L,RuralPop!$S:$S,S$5,RuralPop!$A:$A,$C31)/1000</f>
        <v>124.2</v>
      </c>
      <c r="T31" s="6">
        <f>SUMIFS(RuralPop!$L:$L,RuralPop!$S:$S,T$5,RuralPop!$A:$A,$C31)/1000</f>
        <v>78.647000000000006</v>
      </c>
      <c r="U31" s="5"/>
      <c r="V31" s="7">
        <f>SUMIFS(RuralPorc!$L:$L,RuralPorc!$P:$P,V$5,RuralPorc!$A:$A,$C31)*100</f>
        <v>27.489393949508667</v>
      </c>
      <c r="W31" s="7">
        <f>SUMIFS(RuralPorc!$L:$L,RuralPorc!$P:$P,W$5,RuralPorc!$A:$A,$C31)*100</f>
        <v>28.656953573226929</v>
      </c>
      <c r="X31" s="7">
        <f>SUMIFS(RuralPorc!$L:$L,RuralPorc!$P:$P,X$5,RuralPorc!$A:$A,$C31)*100</f>
        <v>26.474922895431519</v>
      </c>
      <c r="Y31" s="7">
        <f>SUMIFS(RuralPorc!$L:$L,RuralPorc!$P:$P,Y$5,RuralPorc!$A:$A,$C31)*100</f>
        <v>18.90367865562439</v>
      </c>
      <c r="Z31" s="7">
        <f>SUMIFS(RuralPorc!$L:$L,RuralPorc!$P:$P,Z$5,RuralPorc!$A:$A,$C31)*100</f>
        <v>14.268271625041962</v>
      </c>
      <c r="AA31" s="9"/>
      <c r="AB31" s="6">
        <f>SUMIFS(UrbanPop!$L:$L,UrbanPop!$S:$S,AB$5,UrbanPop!$A:$A,$C31)/1000</f>
        <v>23.701000000000001</v>
      </c>
      <c r="AC31" s="6">
        <f>SUMIFS(UrbanPop!$L:$L,UrbanPop!$S:$S,AC$5,UrbanPop!$A:$A,$C31)/1000</f>
        <v>27.741</v>
      </c>
      <c r="AD31" s="6">
        <f>SUMIFS(UrbanPop!$L:$L,UrbanPop!$S:$S,AD$5,UrbanPop!$A:$A,$C31)/1000</f>
        <v>24.869</v>
      </c>
      <c r="AE31" s="6">
        <f>SUMIFS(UrbanPop!$L:$L,UrbanPop!$S:$S,AE$5,UrbanPop!$A:$A,$C31)/1000</f>
        <v>18.303000000000001</v>
      </c>
      <c r="AF31" s="6">
        <f>SUMIFS(UrbanPop!$L:$L,UrbanPop!$S:$S,AF$5,UrbanPop!$A:$A,$C31)/1000</f>
        <v>16.628</v>
      </c>
      <c r="AG31" s="5"/>
      <c r="AH31" s="7">
        <f>SUMIFS(UrbanPorc!$L:$L,UrbanPorc!$P:$P,AH$5,UrbanPorc!$A:$A,$C31)*100</f>
        <v>1.5324147418141365</v>
      </c>
      <c r="AI31" s="7">
        <f>SUMIFS(UrbanPorc!$L:$L,UrbanPorc!$P:$P,AI$5,UrbanPorc!$A:$A,$C31)*100</f>
        <v>1.7486553639173508</v>
      </c>
      <c r="AJ31" s="7">
        <f>SUMIFS(UrbanPorc!$L:$L,UrbanPorc!$P:$P,AJ$5,UrbanPorc!$A:$A,$C31)*100</f>
        <v>1.5320451930165291</v>
      </c>
      <c r="AK31" s="7">
        <f>SUMIFS(UrbanPorc!$L:$L,UrbanPorc!$P:$P,AK$5,UrbanPorc!$A:$A,$C31)*100</f>
        <v>1.0383349843323231</v>
      </c>
      <c r="AL31" s="7">
        <f>SUMIFS(UrbanPorc!$L:$L,UrbanPorc!$P:$P,AL$5,UrbanPorc!$A:$A,$C31)*100</f>
        <v>0.81043252721428871</v>
      </c>
      <c r="AN31" s="6">
        <f>SUMIFS(SexoPop!$M:$M,SexoPop!$T:$T,AN$5,SexoPop!$A:$A,$C31,SexoPop!$B:$B,2)/1000</f>
        <v>77.141999999999996</v>
      </c>
      <c r="AO31" s="6">
        <f>SUMIFS(SexoPop!$M:$M,SexoPop!$T:$T,AO$5,SexoPop!$A:$A,$C31,SexoPop!$B:$B,2)/1000</f>
        <v>71.67</v>
      </c>
      <c r="AP31" s="6">
        <f>SUMIFS(SexoPop!$M:$M,SexoPop!$T:$T,AP$5,SexoPop!$A:$A,$C31,SexoPop!$B:$B,2)/1000</f>
        <v>77.847999999999999</v>
      </c>
      <c r="AQ31" s="6">
        <f>SUMIFS(SexoPop!$M:$M,SexoPop!$T:$T,AQ$5,SexoPop!$A:$A,$C31,SexoPop!$B:$B,2)/1000</f>
        <v>67.703000000000003</v>
      </c>
      <c r="AR31" s="6">
        <f>SUMIFS(SexoPop!$M:$M,SexoPop!$T:$T,AR$5,SexoPop!$A:$A,$C31,SexoPop!$B:$B,2)/1000</f>
        <v>40.796999999999997</v>
      </c>
      <c r="AS31" s="5"/>
      <c r="AT31" s="7">
        <f>SUMIFS(SexoPorc!$M:$M,SexoPorc!$Q:$Q,AT$5,SexoPorc!$A:$A,$C31,SexoPorc!$B:$B,2)*100</f>
        <v>7.4253536760807037</v>
      </c>
      <c r="AU31" s="7">
        <f>SUMIFS(SexoPorc!$M:$M,SexoPorc!$Q:$Q,AU$5,SexoPorc!$A:$A,$C31,SexoPorc!$B:$B,2)*100</f>
        <v>6.7968308925628662</v>
      </c>
      <c r="AV31" s="7">
        <f>SUMIFS(SexoPorc!$M:$M,SexoPorc!$Q:$Q,AV$5,SexoPorc!$A:$A,$C31,SexoPorc!$B:$B,2)*100</f>
        <v>6.9090075790882111</v>
      </c>
      <c r="AW31" s="7">
        <f>SUMIFS(SexoPorc!$M:$M,SexoPorc!$Q:$Q,AW$5,SexoPorc!$A:$A,$C31,SexoPorc!$B:$B,2)*100</f>
        <v>5.352286621928215</v>
      </c>
      <c r="AX31" s="7">
        <f>SUMIFS(SexoPorc!$M:$M,SexoPorc!$Q:$Q,AX$5,SexoPorc!$A:$A,$C31,SexoPorc!$B:$B,2)*100</f>
        <v>3.0480051413178444</v>
      </c>
      <c r="AY31" s="9"/>
      <c r="AZ31" s="6">
        <f>SUMIFS(SexoPop!$M:$M,SexoPop!$T:$T,AZ$5,SexoPop!$A:$A,$C31,SexoPop!$B:$B,1)/1000</f>
        <v>83.594999999999999</v>
      </c>
      <c r="BA31" s="6">
        <f>SUMIFS(SexoPop!$M:$M,SexoPop!$T:$T,BA$5,SexoPop!$A:$A,$C31,SexoPop!$B:$B,1)/1000</f>
        <v>93.784000000000006</v>
      </c>
      <c r="BB31" s="6">
        <f>SUMIFS(SexoPop!$M:$M,SexoPop!$T:$T,BB$5,SexoPop!$A:$A,$C31,SexoPop!$B:$B,1)/1000</f>
        <v>96.5</v>
      </c>
      <c r="BC31" s="6">
        <f>SUMIFS(SexoPop!$M:$M,SexoPop!$T:$T,BC$5,SexoPop!$A:$A,$C31,SexoPop!$B:$B,1)/1000</f>
        <v>74.8</v>
      </c>
      <c r="BD31" s="6">
        <f>SUMIFS(SexoPop!$M:$M,SexoPop!$T:$T,BD$5,SexoPop!$A:$A,$C31,SexoPop!$B:$B,1)/1000</f>
        <v>54.478000000000002</v>
      </c>
      <c r="BE31" s="5"/>
      <c r="BF31" s="7">
        <f>SUMIFS(SexoPorc!$M:$M,SexoPorc!$Q:$Q,BF$5,SexoPorc!$A:$A,$C31,SexoPorc!$B:$B,1)*100</f>
        <v>8.3075858652591705</v>
      </c>
      <c r="BG31" s="7">
        <f>SUMIFS(SexoPorc!$M:$M,SexoPorc!$Q:$Q,BG$5,SexoPorc!$A:$A,$C31,SexoPorc!$B:$B,1)*100</f>
        <v>9.262489527463913</v>
      </c>
      <c r="BH31" s="7">
        <f>SUMIFS(SexoPorc!$M:$M,SexoPorc!$Q:$Q,BH$5,SexoPorc!$A:$A,$C31,SexoPorc!$B:$B,1)*100</f>
        <v>9.0943358838558197</v>
      </c>
      <c r="BI31" s="7">
        <f>SUMIFS(SexoPorc!$M:$M,SexoPorc!$Q:$Q,BI$5,SexoPorc!$A:$A,$C31,SexoPorc!$B:$B,1)*100</f>
        <v>6.4772836863994598</v>
      </c>
      <c r="BJ31" s="7">
        <f>SUMIFS(SexoPorc!$M:$M,SexoPorc!$Q:$Q,BJ$5,SexoPorc!$A:$A,$C31,SexoPorc!$B:$B,1)*100</f>
        <v>4.308386892080307</v>
      </c>
    </row>
    <row r="32" spans="3:62" x14ac:dyDescent="0.25">
      <c r="C32" s="5" t="s">
        <v>26</v>
      </c>
      <c r="D32" s="6">
        <f>SUMIFS(EntPop!$L:$L,EntPop!$S:$S,D$5,EntPop!$A:$A,$C32)/1000</f>
        <v>120.524</v>
      </c>
      <c r="E32" s="6">
        <f>SUMIFS(EntPop!$L:$L,EntPop!$S:$S,E$5,EntPop!$A:$A,$C32)/1000</f>
        <v>146.655</v>
      </c>
      <c r="F32" s="6">
        <f>SUMIFS(EntPop!$L:$L,EntPop!$S:$S,F$5,EntPop!$A:$A,$C32)/1000</f>
        <v>117.251</v>
      </c>
      <c r="G32" s="6">
        <f>SUMIFS(EntPop!$L:$L,EntPop!$S:$S,G$5,EntPop!$A:$A,$C32)/1000</f>
        <v>137.732</v>
      </c>
      <c r="H32" s="6">
        <f>SUMIFS(EntPop!$L:$L,EntPop!$S:$S,H$5,EntPop!$A:$A,$C32)/1000</f>
        <v>137.69900000000001</v>
      </c>
      <c r="I32" s="5"/>
      <c r="J32" s="7">
        <f>SUMIFS(EntPorc!$L:$L,EntPorc!$P:$P,V$5,EntPorc!$A:$A,$C32)*100</f>
        <v>5.8065272867679596</v>
      </c>
      <c r="K32" s="7">
        <f>SUMIFS(EntPorc!$L:$L,EntPorc!$P:$P,W$5,EntPorc!$A:$A,$C32)*100</f>
        <v>6.8872712552547455</v>
      </c>
      <c r="L32" s="7">
        <f>SUMIFS(EntPorc!$L:$L,EntPorc!$P:$P,X$5,EntPorc!$A:$A,$C32)*100</f>
        <v>5.6573085486888885</v>
      </c>
      <c r="M32" s="7">
        <f>SUMIFS(EntPorc!$L:$L,EntPorc!$P:$P,Y$5,EntPorc!$A:$A,$C32)*100</f>
        <v>5.8666229248046875</v>
      </c>
      <c r="N32" s="7">
        <f>SUMIFS(EntPorc!$L:$L,EntPorc!$P:$P,Z$5,EntPorc!$A:$A,$C32)*100</f>
        <v>5.2422553300857544</v>
      </c>
      <c r="O32" s="5"/>
      <c r="P32" s="6">
        <f>SUMIFS(RuralPop!$L:$L,RuralPop!$S:$S,P$5,RuralPop!$A:$A,$C32)/1000</f>
        <v>82.521000000000001</v>
      </c>
      <c r="Q32" s="6">
        <f>SUMIFS(RuralPop!$L:$L,RuralPop!$S:$S,Q$5,RuralPop!$A:$A,$C32)/1000</f>
        <v>102.88500000000001</v>
      </c>
      <c r="R32" s="6">
        <f>SUMIFS(RuralPop!$L:$L,RuralPop!$S:$S,R$5,RuralPop!$A:$A,$C32)/1000</f>
        <v>72.509</v>
      </c>
      <c r="S32" s="6">
        <f>SUMIFS(RuralPop!$L:$L,RuralPop!$S:$S,S$5,RuralPop!$A:$A,$C32)/1000</f>
        <v>106.58499999999999</v>
      </c>
      <c r="T32" s="6">
        <f>SUMIFS(RuralPop!$L:$L,RuralPop!$S:$S,T$5,RuralPop!$A:$A,$C32)/1000</f>
        <v>95.194999999999993</v>
      </c>
      <c r="U32" s="5"/>
      <c r="V32" s="7">
        <f>SUMIFS(RuralPorc!$L:$L,RuralPorc!$P:$P,V$5,RuralPorc!$A:$A,$C32)*100</f>
        <v>35.184341669082642</v>
      </c>
      <c r="W32" s="7">
        <f>SUMIFS(RuralPorc!$L:$L,RuralPorc!$P:$P,W$5,RuralPorc!$A:$A,$C32)*100</f>
        <v>40.367639064788818</v>
      </c>
      <c r="X32" s="7">
        <f>SUMIFS(RuralPorc!$L:$L,RuralPorc!$P:$P,X$5,RuralPorc!$A:$A,$C32)*100</f>
        <v>26.729950308799744</v>
      </c>
      <c r="Y32" s="7">
        <f>SUMIFS(RuralPorc!$L:$L,RuralPorc!$P:$P,Y$5,RuralPorc!$A:$A,$C32)*100</f>
        <v>30.263149738311768</v>
      </c>
      <c r="Z32" s="7">
        <f>SUMIFS(RuralPorc!$L:$L,RuralPorc!$P:$P,Z$5,RuralPorc!$A:$A,$C32)*100</f>
        <v>33.559542894363403</v>
      </c>
      <c r="AA32" s="9"/>
      <c r="AB32" s="6">
        <f>SUMIFS(UrbanPop!$L:$L,UrbanPop!$S:$S,AB$5,UrbanPop!$A:$A,$C32)/1000</f>
        <v>38.003</v>
      </c>
      <c r="AC32" s="6">
        <f>SUMIFS(UrbanPop!$L:$L,UrbanPop!$S:$S,AC$5,UrbanPop!$A:$A,$C32)/1000</f>
        <v>43.77</v>
      </c>
      <c r="AD32" s="6">
        <f>SUMIFS(UrbanPop!$L:$L,UrbanPop!$S:$S,AD$5,UrbanPop!$A:$A,$C32)/1000</f>
        <v>44.741999999999997</v>
      </c>
      <c r="AE32" s="6">
        <f>SUMIFS(UrbanPop!$L:$L,UrbanPop!$S:$S,AE$5,UrbanPop!$A:$A,$C32)/1000</f>
        <v>31.146999999999998</v>
      </c>
      <c r="AF32" s="6">
        <f>SUMIFS(UrbanPop!$L:$L,UrbanPop!$S:$S,AF$5,UrbanPop!$A:$A,$C32)/1000</f>
        <v>42.503999999999998</v>
      </c>
      <c r="AG32" s="5"/>
      <c r="AH32" s="7">
        <f>SUMIFS(UrbanPorc!$L:$L,UrbanPorc!$P:$P,AH$5,UrbanPorc!$A:$A,$C32)*100</f>
        <v>2.0641183480620384</v>
      </c>
      <c r="AI32" s="7">
        <f>SUMIFS(UrbanPorc!$L:$L,UrbanPorc!$P:$P,AI$5,UrbanPorc!$A:$A,$C32)*100</f>
        <v>2.3350313305854797</v>
      </c>
      <c r="AJ32" s="7">
        <f>SUMIFS(UrbanPorc!$L:$L,UrbanPorc!$P:$P,AJ$5,UrbanPorc!$A:$A,$C32)*100</f>
        <v>2.4838823825120926</v>
      </c>
      <c r="AK32" s="7">
        <f>SUMIFS(UrbanPorc!$L:$L,UrbanPorc!$P:$P,AK$5,UrbanPorc!$A:$A,$C32)*100</f>
        <v>1.5608400106430054</v>
      </c>
      <c r="AL32" s="7">
        <f>SUMIFS(UrbanPorc!$L:$L,UrbanPorc!$P:$P,AL$5,UrbanPorc!$A:$A,$C32)*100</f>
        <v>1.8140435218811035</v>
      </c>
      <c r="AN32" s="6">
        <f>SUMIFS(SexoPop!$M:$M,SexoPop!$T:$T,AN$5,SexoPop!$A:$A,$C32,SexoPop!$B:$B,2)/1000</f>
        <v>53.561999999999998</v>
      </c>
      <c r="AO32" s="6">
        <f>SUMIFS(SexoPop!$M:$M,SexoPop!$T:$T,AO$5,SexoPop!$A:$A,$C32,SexoPop!$B:$B,2)/1000</f>
        <v>65.917000000000002</v>
      </c>
      <c r="AP32" s="6">
        <f>SUMIFS(SexoPop!$M:$M,SexoPop!$T:$T,AP$5,SexoPop!$A:$A,$C32,SexoPop!$B:$B,2)/1000</f>
        <v>56.158000000000001</v>
      </c>
      <c r="AQ32" s="6">
        <f>SUMIFS(SexoPop!$M:$M,SexoPop!$T:$T,AQ$5,SexoPop!$A:$A,$C32,SexoPop!$B:$B,2)/1000</f>
        <v>59.33</v>
      </c>
      <c r="AR32" s="6">
        <f>SUMIFS(SexoPop!$M:$M,SexoPop!$T:$T,AR$5,SexoPop!$A:$A,$C32,SexoPop!$B:$B,2)/1000</f>
        <v>67.11</v>
      </c>
      <c r="AS32" s="5"/>
      <c r="AT32" s="7">
        <f>SUMIFS(SexoPorc!$M:$M,SexoPorc!$Q:$Q,AT$5,SexoPorc!$A:$A,$C32,SexoPorc!$B:$B,2)*100</f>
        <v>5.177798867225647</v>
      </c>
      <c r="AU32" s="7">
        <f>SUMIFS(SexoPorc!$M:$M,SexoPorc!$Q:$Q,AU$5,SexoPorc!$A:$A,$C32,SexoPorc!$B:$B,2)*100</f>
        <v>6.1514239758253098</v>
      </c>
      <c r="AV32" s="7">
        <f>SUMIFS(SexoPorc!$M:$M,SexoPorc!$Q:$Q,AV$5,SexoPorc!$A:$A,$C32,SexoPorc!$B:$B,2)*100</f>
        <v>5.3748507052659988</v>
      </c>
      <c r="AW32" s="7">
        <f>SUMIFS(SexoPorc!$M:$M,SexoPorc!$Q:$Q,AW$5,SexoPorc!$A:$A,$C32,SexoPorc!$B:$B,2)*100</f>
        <v>5.0146434456110001</v>
      </c>
      <c r="AX32" s="7">
        <f>SUMIFS(SexoPorc!$M:$M,SexoPorc!$Q:$Q,AX$5,SexoPorc!$A:$A,$C32,SexoPorc!$B:$B,2)*100</f>
        <v>4.9270126968622208</v>
      </c>
      <c r="AY32" s="9"/>
      <c r="AZ32" s="6">
        <f>SUMIFS(SexoPop!$M:$M,SexoPop!$T:$T,AZ$5,SexoPop!$A:$A,$C32,SexoPop!$B:$B,1)/1000</f>
        <v>66.962000000000003</v>
      </c>
      <c r="BA32" s="6">
        <f>SUMIFS(SexoPop!$M:$M,SexoPop!$T:$T,BA$5,SexoPop!$A:$A,$C32,SexoPop!$B:$B,1)/1000</f>
        <v>80.738</v>
      </c>
      <c r="BB32" s="6">
        <f>SUMIFS(SexoPop!$M:$M,SexoPop!$T:$T,BB$5,SexoPop!$A:$A,$C32,SexoPop!$B:$B,1)/1000</f>
        <v>61.093000000000004</v>
      </c>
      <c r="BC32" s="6">
        <f>SUMIFS(SexoPop!$M:$M,SexoPop!$T:$T,BC$5,SexoPop!$A:$A,$C32,SexoPop!$B:$B,1)/1000</f>
        <v>78.402000000000001</v>
      </c>
      <c r="BD32" s="6">
        <f>SUMIFS(SexoPop!$M:$M,SexoPop!$T:$T,BD$5,SexoPop!$A:$A,$C32,SexoPop!$B:$B,1)/1000</f>
        <v>70.588999999999999</v>
      </c>
      <c r="BE32" s="5"/>
      <c r="BF32" s="7">
        <f>SUMIFS(SexoPorc!$M:$M,SexoPorc!$Q:$Q,BF$5,SexoPorc!$A:$A,$C32,SexoPorc!$B:$B,1)*100</f>
        <v>6.4311772584915161</v>
      </c>
      <c r="BG32" s="7">
        <f>SUMIFS(SexoPorc!$M:$M,SexoPorc!$Q:$Q,BG$5,SexoPorc!$A:$A,$C32,SexoPorc!$B:$B,1)*100</f>
        <v>7.6327055692672729</v>
      </c>
      <c r="BH32" s="7">
        <f>SUMIFS(SexoPorc!$M:$M,SexoPorc!$Q:$Q,BH$5,SexoPorc!$A:$A,$C32,SexoPorc!$B:$B,1)*100</f>
        <v>5.944465845823288</v>
      </c>
      <c r="BI32" s="7">
        <f>SUMIFS(SexoPorc!$M:$M,SexoPorc!$Q:$Q,BI$5,SexoPorc!$A:$A,$C32,SexoPorc!$B:$B,1)*100</f>
        <v>6.7321717739105225</v>
      </c>
      <c r="BJ32" s="7">
        <f>SUMIFS(SexoPorc!$M:$M,SexoPorc!$Q:$Q,BJ$5,SexoPorc!$A:$A,$C32,SexoPorc!$B:$B,1)*100</f>
        <v>5.5817905813455582</v>
      </c>
    </row>
    <row r="33" spans="3:68" x14ac:dyDescent="0.25">
      <c r="C33" s="5" t="s">
        <v>27</v>
      </c>
      <c r="D33" s="6">
        <f>SUMIFS(EntPop!$L:$L,EntPop!$S:$S,D$5,EntPop!$A:$A,$C33)/1000</f>
        <v>362.65699999999998</v>
      </c>
      <c r="E33" s="6">
        <f>SUMIFS(EntPop!$L:$L,EntPop!$S:$S,E$5,EntPop!$A:$A,$C33)/1000</f>
        <v>301.62799999999999</v>
      </c>
      <c r="F33" s="6">
        <f>SUMIFS(EntPop!$L:$L,EntPop!$S:$S,F$5,EntPop!$A:$A,$C33)/1000</f>
        <v>307.36399999999998</v>
      </c>
      <c r="G33" s="6">
        <f>SUMIFS(EntPop!$L:$L,EntPop!$S:$S,G$5,EntPop!$A:$A,$C33)/1000</f>
        <v>397.428</v>
      </c>
      <c r="H33" s="6">
        <f>SUMIFS(EntPop!$L:$L,EntPop!$S:$S,H$5,EntPop!$A:$A,$C33)/1000</f>
        <v>385.73099999999999</v>
      </c>
      <c r="I33" s="5"/>
      <c r="J33" s="7">
        <f>SUMIFS(EntPorc!$L:$L,EntPorc!$P:$P,V$5,EntPorc!$A:$A,$C33)*100</f>
        <v>33.683520555496216</v>
      </c>
      <c r="K33" s="7">
        <f>SUMIFS(EntPorc!$L:$L,EntPorc!$P:$P,W$5,EntPorc!$A:$A,$C33)*100</f>
        <v>29.208952188491821</v>
      </c>
      <c r="L33" s="7">
        <f>SUMIFS(EntPorc!$L:$L,EntPorc!$P:$P,X$5,EntPorc!$A:$A,$C33)*100</f>
        <v>27.948737144470215</v>
      </c>
      <c r="M33" s="7">
        <f>SUMIFS(EntPorc!$L:$L,EntPorc!$P:$P,Y$5,EntPorc!$A:$A,$C33)*100</f>
        <v>30.40195107460022</v>
      </c>
      <c r="N33" s="7">
        <f>SUMIFS(EntPorc!$L:$L,EntPorc!$P:$P,Z$5,EntPorc!$A:$A,$C33)*100</f>
        <v>23.359344899654388</v>
      </c>
      <c r="O33" s="5"/>
      <c r="P33" s="6">
        <f>SUMIFS(RuralPop!$L:$L,RuralPop!$S:$S,P$5,RuralPop!$A:$A,$C33)/1000</f>
        <v>266.02300000000002</v>
      </c>
      <c r="Q33" s="6">
        <f>SUMIFS(RuralPop!$L:$L,RuralPop!$S:$S,Q$5,RuralPop!$A:$A,$C33)/1000</f>
        <v>225.04300000000001</v>
      </c>
      <c r="R33" s="6">
        <f>SUMIFS(RuralPop!$L:$L,RuralPop!$S:$S,R$5,RuralPop!$A:$A,$C33)/1000</f>
        <v>240.226</v>
      </c>
      <c r="S33" s="6">
        <f>SUMIFS(RuralPop!$L:$L,RuralPop!$S:$S,S$5,RuralPop!$A:$A,$C33)/1000</f>
        <v>297.54899999999998</v>
      </c>
      <c r="T33" s="6">
        <f>SUMIFS(RuralPop!$L:$L,RuralPop!$S:$S,T$5,RuralPop!$A:$A,$C33)/1000</f>
        <v>309.72699999999998</v>
      </c>
      <c r="U33" s="5"/>
      <c r="V33" s="7">
        <f>SUMIFS(RuralPorc!$L:$L,RuralPorc!$P:$P,V$5,RuralPorc!$A:$A,$C33)*100</f>
        <v>65.45712947845459</v>
      </c>
      <c r="W33" s="7">
        <f>SUMIFS(RuralPorc!$L:$L,RuralPorc!$P:$P,W$5,RuralPorc!$A:$A,$C33)*100</f>
        <v>57.120412588119507</v>
      </c>
      <c r="X33" s="7">
        <f>SUMIFS(RuralPorc!$L:$L,RuralPorc!$P:$P,X$5,RuralPorc!$A:$A,$C33)*100</f>
        <v>59.556525945663452</v>
      </c>
      <c r="Y33" s="7">
        <f>SUMIFS(RuralPorc!$L:$L,RuralPorc!$P:$P,Y$5,RuralPorc!$A:$A,$C33)*100</f>
        <v>55.249613523483276</v>
      </c>
      <c r="Z33" s="7">
        <f>SUMIFS(RuralPorc!$L:$L,RuralPorc!$P:$P,Z$5,RuralPorc!$A:$A,$C33)*100</f>
        <v>46.39076292514801</v>
      </c>
      <c r="AA33" s="9"/>
      <c r="AB33" s="6">
        <f>SUMIFS(UrbanPop!$L:$L,UrbanPop!$S:$S,AB$5,UrbanPop!$A:$A,$C33)/1000</f>
        <v>96.634</v>
      </c>
      <c r="AC33" s="6">
        <f>SUMIFS(UrbanPop!$L:$L,UrbanPop!$S:$S,AC$5,UrbanPop!$A:$A,$C33)/1000</f>
        <v>76.584999999999994</v>
      </c>
      <c r="AD33" s="6">
        <f>SUMIFS(UrbanPop!$L:$L,UrbanPop!$S:$S,AD$5,UrbanPop!$A:$A,$C33)/1000</f>
        <v>67.138000000000005</v>
      </c>
      <c r="AE33" s="6">
        <f>SUMIFS(UrbanPop!$L:$L,UrbanPop!$S:$S,AE$5,UrbanPop!$A:$A,$C33)/1000</f>
        <v>99.879000000000005</v>
      </c>
      <c r="AF33" s="6">
        <f>SUMIFS(UrbanPop!$L:$L,UrbanPop!$S:$S,AF$5,UrbanPop!$A:$A,$C33)/1000</f>
        <v>76.004000000000005</v>
      </c>
      <c r="AG33" s="5"/>
      <c r="AH33" s="7">
        <f>SUMIFS(UrbanPorc!$L:$L,UrbanPorc!$P:$P,AH$5,UrbanPorc!$A:$A,$C33)*100</f>
        <v>14.417561888694763</v>
      </c>
      <c r="AI33" s="7">
        <f>SUMIFS(UrbanPorc!$L:$L,UrbanPorc!$P:$P,AI$5,UrbanPorc!$A:$A,$C33)*100</f>
        <v>11.991213262081146</v>
      </c>
      <c r="AJ33" s="7">
        <f>SUMIFS(UrbanPorc!$L:$L,UrbanPorc!$P:$P,AJ$5,UrbanPorc!$A:$A,$C33)*100</f>
        <v>9.6409454941749573</v>
      </c>
      <c r="AK33" s="7">
        <f>SUMIFS(UrbanPorc!$L:$L,UrbanPorc!$P:$P,AK$5,UrbanPorc!$A:$A,$C33)*100</f>
        <v>12.993387877941132</v>
      </c>
      <c r="AL33" s="7">
        <f>SUMIFS(UrbanPorc!$L:$L,UrbanPorc!$P:$P,AL$5,UrbanPorc!$A:$A,$C33)*100</f>
        <v>7.7267788350582123</v>
      </c>
      <c r="AN33" s="6">
        <f>SUMIFS(SexoPop!$M:$M,SexoPop!$T:$T,AN$5,SexoPop!$A:$A,$C33,SexoPop!$B:$B,2)/1000</f>
        <v>176.67699999999999</v>
      </c>
      <c r="AO33" s="6">
        <f>SUMIFS(SexoPop!$M:$M,SexoPop!$T:$T,AO$5,SexoPop!$A:$A,$C33,SexoPop!$B:$B,2)/1000</f>
        <v>147.387</v>
      </c>
      <c r="AP33" s="6">
        <f>SUMIFS(SexoPop!$M:$M,SexoPop!$T:$T,AP$5,SexoPop!$A:$A,$C33,SexoPop!$B:$B,2)/1000</f>
        <v>149.614</v>
      </c>
      <c r="AQ33" s="6">
        <f>SUMIFS(SexoPop!$M:$M,SexoPop!$T:$T,AQ$5,SexoPop!$A:$A,$C33,SexoPop!$B:$B,2)/1000</f>
        <v>202.333</v>
      </c>
      <c r="AR33" s="6">
        <f>SUMIFS(SexoPop!$M:$M,SexoPop!$T:$T,AR$5,SexoPop!$A:$A,$C33,SexoPop!$B:$B,2)/1000</f>
        <v>187.56399999999999</v>
      </c>
      <c r="AS33" s="5"/>
      <c r="AT33" s="7">
        <f>SUMIFS(SexoPorc!$M:$M,SexoPorc!$Q:$Q,AT$5,SexoPorc!$A:$A,$C33,SexoPorc!$B:$B,2)*100</f>
        <v>33.034172654151917</v>
      </c>
      <c r="AU33" s="7">
        <f>SUMIFS(SexoPorc!$M:$M,SexoPorc!$Q:$Q,AU$5,SexoPorc!$A:$A,$C33,SexoPorc!$B:$B,2)*100</f>
        <v>27.810758352279663</v>
      </c>
      <c r="AV33" s="7">
        <f>SUMIFS(SexoPorc!$M:$M,SexoPorc!$Q:$Q,AV$5,SexoPorc!$A:$A,$C33,SexoPorc!$B:$B,2)*100</f>
        <v>26.643422245979309</v>
      </c>
      <c r="AW33" s="7">
        <f>SUMIFS(SexoPorc!$M:$M,SexoPorc!$Q:$Q,AW$5,SexoPorc!$A:$A,$C33,SexoPorc!$B:$B,2)*100</f>
        <v>30.070862174034119</v>
      </c>
      <c r="AX33" s="7">
        <f>SUMIFS(SexoPorc!$M:$M,SexoPorc!$Q:$Q,AX$5,SexoPorc!$A:$A,$C33,SexoPorc!$B:$B,2)*100</f>
        <v>21.710127592086792</v>
      </c>
      <c r="AY33" s="9"/>
      <c r="AZ33" s="6">
        <f>SUMIFS(SexoPop!$M:$M,SexoPop!$T:$T,AZ$5,SexoPop!$A:$A,$C33,SexoPop!$B:$B,1)/1000</f>
        <v>185.98</v>
      </c>
      <c r="BA33" s="6">
        <f>SUMIFS(SexoPop!$M:$M,SexoPop!$T:$T,BA$5,SexoPop!$A:$A,$C33,SexoPop!$B:$B,1)/1000</f>
        <v>154.24100000000001</v>
      </c>
      <c r="BB33" s="6">
        <f>SUMIFS(SexoPop!$M:$M,SexoPop!$T:$T,BB$5,SexoPop!$A:$A,$C33,SexoPop!$B:$B,1)/1000</f>
        <v>157.75</v>
      </c>
      <c r="BC33" s="6">
        <f>SUMIFS(SexoPop!$M:$M,SexoPop!$T:$T,BC$5,SexoPop!$A:$A,$C33,SexoPop!$B:$B,1)/1000</f>
        <v>195.095</v>
      </c>
      <c r="BD33" s="6">
        <f>SUMIFS(SexoPop!$M:$M,SexoPop!$T:$T,BD$5,SexoPop!$A:$A,$C33,SexoPop!$B:$B,1)/1000</f>
        <v>198.167</v>
      </c>
      <c r="BE33" s="5"/>
      <c r="BF33" s="7">
        <f>SUMIFS(SexoPorc!$M:$M,SexoPorc!$Q:$Q,BF$5,SexoPorc!$A:$A,$C33,SexoPorc!$B:$B,1)*100</f>
        <v>34.324482083320618</v>
      </c>
      <c r="BG33" s="7">
        <f>SUMIFS(SexoPorc!$M:$M,SexoPorc!$Q:$Q,BG$5,SexoPorc!$A:$A,$C33,SexoPorc!$B:$B,1)*100</f>
        <v>30.68300187587738</v>
      </c>
      <c r="BH33" s="7">
        <f>SUMIFS(SexoPorc!$M:$M,SexoPorc!$Q:$Q,BH$5,SexoPorc!$A:$A,$C33,SexoPorc!$B:$B,1)*100</f>
        <v>29.310664534568787</v>
      </c>
      <c r="BI33" s="7">
        <f>SUMIFS(SexoPorc!$M:$M,SexoPorc!$Q:$Q,BI$5,SexoPorc!$A:$A,$C33,SexoPorc!$B:$B,1)*100</f>
        <v>30.753114819526672</v>
      </c>
      <c r="BJ33" s="7">
        <f>SUMIFS(SexoPorc!$M:$M,SexoPorc!$Q:$Q,BJ$5,SexoPorc!$A:$A,$C33,SexoPorc!$B:$B,1)*100</f>
        <v>25.169017910957336</v>
      </c>
    </row>
    <row r="34" spans="3:68" x14ac:dyDescent="0.25">
      <c r="C34" s="5" t="s">
        <v>28</v>
      </c>
      <c r="D34" s="6">
        <f>SUMIFS(EntPop!$L:$L,EntPop!$S:$S,D$5,EntPop!$A:$A,$C34)/1000</f>
        <v>96.628</v>
      </c>
      <c r="E34" s="6">
        <f>SUMIFS(EntPop!$L:$L,EntPop!$S:$S,E$5,EntPop!$A:$A,$C34)/1000</f>
        <v>105.39100000000001</v>
      </c>
      <c r="F34" s="6">
        <f>SUMIFS(EntPop!$L:$L,EntPop!$S:$S,F$5,EntPop!$A:$A,$C34)/1000</f>
        <v>84.04</v>
      </c>
      <c r="G34" s="6">
        <f>SUMIFS(EntPop!$L:$L,EntPop!$S:$S,G$5,EntPop!$A:$A,$C34)/1000</f>
        <v>93.980999999999995</v>
      </c>
      <c r="H34" s="6">
        <f>SUMIFS(EntPop!$L:$L,EntPop!$S:$S,H$5,EntPop!$A:$A,$C34)/1000</f>
        <v>92.525000000000006</v>
      </c>
      <c r="I34" s="5"/>
      <c r="J34" s="7">
        <f>SUMIFS(EntPorc!$L:$L,EntPorc!$P:$P,V$5,EntPorc!$A:$A,$C34)*100</f>
        <v>4.1520409286022186</v>
      </c>
      <c r="K34" s="7">
        <f>SUMIFS(EntPorc!$L:$L,EntPorc!$P:$P,W$5,EntPorc!$A:$A,$C34)*100</f>
        <v>4.6148441731929779</v>
      </c>
      <c r="L34" s="7">
        <f>SUMIFS(EntPorc!$L:$L,EntPorc!$P:$P,X$5,EntPorc!$A:$A,$C34)*100</f>
        <v>3.6580260843038559</v>
      </c>
      <c r="M34" s="7">
        <f>SUMIFS(EntPorc!$L:$L,EntPorc!$P:$P,Y$5,EntPorc!$A:$A,$C34)*100</f>
        <v>3.578779473900795</v>
      </c>
      <c r="N34" s="7">
        <f>SUMIFS(EntPorc!$L:$L,EntPorc!$P:$P,Z$5,EntPorc!$A:$A,$C34)*100</f>
        <v>3.2414890825748444</v>
      </c>
      <c r="O34" s="5"/>
      <c r="P34" s="6">
        <f>SUMIFS(RuralPop!$L:$L,RuralPop!$S:$S,P$5,RuralPop!$A:$A,$C34)/1000</f>
        <v>60.072000000000003</v>
      </c>
      <c r="Q34" s="6">
        <f>SUMIFS(RuralPop!$L:$L,RuralPop!$S:$S,Q$5,RuralPop!$A:$A,$C34)/1000</f>
        <v>85.382999999999996</v>
      </c>
      <c r="R34" s="6">
        <f>SUMIFS(RuralPop!$L:$L,RuralPop!$S:$S,R$5,RuralPop!$A:$A,$C34)/1000</f>
        <v>67.748999999999995</v>
      </c>
      <c r="S34" s="6">
        <f>SUMIFS(RuralPop!$L:$L,RuralPop!$S:$S,S$5,RuralPop!$A:$A,$C34)/1000</f>
        <v>58.350999999999999</v>
      </c>
      <c r="T34" s="6">
        <f>SUMIFS(RuralPop!$L:$L,RuralPop!$S:$S,T$5,RuralPop!$A:$A,$C34)/1000</f>
        <v>61.195999999999998</v>
      </c>
      <c r="U34" s="5"/>
      <c r="V34" s="7">
        <f>SUMIFS(RuralPorc!$L:$L,RuralPorc!$P:$P,V$5,RuralPorc!$A:$A,$C34)*100</f>
        <v>34.439030289649963</v>
      </c>
      <c r="W34" s="7">
        <f>SUMIFS(RuralPorc!$L:$L,RuralPorc!$P:$P,W$5,RuralPorc!$A:$A,$C34)*100</f>
        <v>47.426831722259521</v>
      </c>
      <c r="X34" s="7">
        <f>SUMIFS(RuralPorc!$L:$L,RuralPorc!$P:$P,X$5,RuralPorc!$A:$A,$C34)*100</f>
        <v>33.066198229789734</v>
      </c>
      <c r="Y34" s="7">
        <f>SUMIFS(RuralPorc!$L:$L,RuralPorc!$P:$P,Y$5,RuralPorc!$A:$A,$C34)*100</f>
        <v>23.740378022193909</v>
      </c>
      <c r="Z34" s="7">
        <f>SUMIFS(RuralPorc!$L:$L,RuralPorc!$P:$P,Z$5,RuralPorc!$A:$A,$C34)*100</f>
        <v>25.137710571289063</v>
      </c>
      <c r="AA34" s="9"/>
      <c r="AB34" s="6">
        <f>SUMIFS(UrbanPop!$L:$L,UrbanPop!$S:$S,AB$5,UrbanPop!$A:$A,$C34)/1000</f>
        <v>36.555999999999997</v>
      </c>
      <c r="AC34" s="6">
        <f>SUMIFS(UrbanPop!$L:$L,UrbanPop!$S:$S,AC$5,UrbanPop!$A:$A,$C34)/1000</f>
        <v>20.007999999999999</v>
      </c>
      <c r="AD34" s="6">
        <f>SUMIFS(UrbanPop!$L:$L,UrbanPop!$S:$S,AD$5,UrbanPop!$A:$A,$C34)/1000</f>
        <v>16.291</v>
      </c>
      <c r="AE34" s="6">
        <f>SUMIFS(UrbanPop!$L:$L,UrbanPop!$S:$S,AE$5,UrbanPop!$A:$A,$C34)/1000</f>
        <v>35.630000000000003</v>
      </c>
      <c r="AF34" s="6">
        <f>SUMIFS(UrbanPop!$L:$L,UrbanPop!$S:$S,AF$5,UrbanPop!$A:$A,$C34)/1000</f>
        <v>31.329000000000001</v>
      </c>
      <c r="AG34" s="5"/>
      <c r="AH34" s="7">
        <f>SUMIFS(UrbanPorc!$L:$L,UrbanPorc!$P:$P,AH$5,UrbanPorc!$A:$A,$C34)*100</f>
        <v>1.6980590298771858</v>
      </c>
      <c r="AI34" s="7">
        <f>SUMIFS(UrbanPorc!$L:$L,UrbanPorc!$P:$P,AI$5,UrbanPorc!$A:$A,$C34)*100</f>
        <v>0.95108253881335258</v>
      </c>
      <c r="AJ34" s="7">
        <f>SUMIFS(UrbanPorc!$L:$L,UrbanPorc!$P:$P,AJ$5,UrbanPorc!$A:$A,$C34)*100</f>
        <v>0.778533099219203</v>
      </c>
      <c r="AK34" s="7">
        <f>SUMIFS(UrbanPorc!$L:$L,UrbanPorc!$P:$P,AK$5,UrbanPorc!$A:$A,$C34)*100</f>
        <v>1.4968859031796455</v>
      </c>
      <c r="AL34" s="7">
        <f>SUMIFS(UrbanPorc!$L:$L,UrbanPorc!$P:$P,AL$5,UrbanPorc!$A:$A,$C34)*100</f>
        <v>1.1999057605862617</v>
      </c>
      <c r="AN34" s="6">
        <f>SUMIFS(SexoPop!$M:$M,SexoPop!$T:$T,AN$5,SexoPop!$A:$A,$C34,SexoPop!$B:$B,2)/1000</f>
        <v>50.125999999999998</v>
      </c>
      <c r="AO34" s="6">
        <f>SUMIFS(SexoPop!$M:$M,SexoPop!$T:$T,AO$5,SexoPop!$A:$A,$C34,SexoPop!$B:$B,2)/1000</f>
        <v>47.811999999999998</v>
      </c>
      <c r="AP34" s="6">
        <f>SUMIFS(SexoPop!$M:$M,SexoPop!$T:$T,AP$5,SexoPop!$A:$A,$C34,SexoPop!$B:$B,2)/1000</f>
        <v>39.154000000000003</v>
      </c>
      <c r="AQ34" s="6">
        <f>SUMIFS(SexoPop!$M:$M,SexoPop!$T:$T,AQ$5,SexoPop!$A:$A,$C34,SexoPop!$B:$B,2)/1000</f>
        <v>43.125</v>
      </c>
      <c r="AR34" s="6">
        <f>SUMIFS(SexoPop!$M:$M,SexoPop!$T:$T,AR$5,SexoPop!$A:$A,$C34,SexoPop!$B:$B,2)/1000</f>
        <v>43.883000000000003</v>
      </c>
      <c r="AS34" s="5"/>
      <c r="AT34" s="7">
        <f>SUMIFS(SexoPorc!$M:$M,SexoPorc!$Q:$Q,AT$5,SexoPorc!$A:$A,$C34,SexoPorc!$B:$B,2)*100</f>
        <v>4.2101319879293442</v>
      </c>
      <c r="AU34" s="7">
        <f>SUMIFS(SexoPorc!$M:$M,SexoPorc!$Q:$Q,AU$5,SexoPorc!$A:$A,$C34,SexoPorc!$B:$B,2)*100</f>
        <v>4.1261136531829834</v>
      </c>
      <c r="AV34" s="7">
        <f>SUMIFS(SexoPorc!$M:$M,SexoPorc!$Q:$Q,AV$5,SexoPorc!$A:$A,$C34,SexoPorc!$B:$B,2)*100</f>
        <v>3.3690482378005981</v>
      </c>
      <c r="AW34" s="7">
        <f>SUMIFS(SexoPorc!$M:$M,SexoPorc!$Q:$Q,AW$5,SexoPorc!$A:$A,$C34,SexoPorc!$B:$B,2)*100</f>
        <v>3.2060503959655762</v>
      </c>
      <c r="AX34" s="7">
        <f>SUMIFS(SexoPorc!$M:$M,SexoPorc!$Q:$Q,AX$5,SexoPorc!$A:$A,$C34,SexoPorc!$B:$B,2)*100</f>
        <v>2.9907802119851112</v>
      </c>
      <c r="AY34" s="9"/>
      <c r="AZ34" s="6">
        <f>SUMIFS(SexoPop!$M:$M,SexoPop!$T:$T,AZ$5,SexoPop!$A:$A,$C34,SexoPop!$B:$B,1)/1000</f>
        <v>46.502000000000002</v>
      </c>
      <c r="BA34" s="6">
        <f>SUMIFS(SexoPop!$M:$M,SexoPop!$T:$T,BA$5,SexoPop!$A:$A,$C34,SexoPop!$B:$B,1)/1000</f>
        <v>57.579000000000001</v>
      </c>
      <c r="BB34" s="6">
        <f>SUMIFS(SexoPop!$M:$M,SexoPop!$T:$T,BB$5,SexoPop!$A:$A,$C34,SexoPop!$B:$B,1)/1000</f>
        <v>44.886000000000003</v>
      </c>
      <c r="BC34" s="6">
        <f>SUMIFS(SexoPop!$M:$M,SexoPop!$T:$T,BC$5,SexoPop!$A:$A,$C34,SexoPop!$B:$B,1)/1000</f>
        <v>50.856000000000002</v>
      </c>
      <c r="BD34" s="6">
        <f>SUMIFS(SexoPop!$M:$M,SexoPop!$T:$T,BD$5,SexoPop!$A:$A,$C34,SexoPop!$B:$B,1)/1000</f>
        <v>48.642000000000003</v>
      </c>
      <c r="BE34" s="5"/>
      <c r="BF34" s="7">
        <f>SUMIFS(SexoPorc!$M:$M,SexoPorc!$Q:$Q,BF$5,SexoPorc!$A:$A,$C34,SexoPorc!$B:$B,1)*100</f>
        <v>4.0911916643381119</v>
      </c>
      <c r="BG34" s="7">
        <f>SUMIFS(SexoPorc!$M:$M,SexoPorc!$Q:$Q,BG$5,SexoPorc!$A:$A,$C34,SexoPorc!$B:$B,1)*100</f>
        <v>5.1182560622692108</v>
      </c>
      <c r="BH34" s="7">
        <f>SUMIFS(SexoPorc!$M:$M,SexoPorc!$Q:$Q,BH$5,SexoPorc!$A:$A,$C34,SexoPorc!$B:$B,1)*100</f>
        <v>3.9538566023111343</v>
      </c>
      <c r="BI34" s="7">
        <f>SUMIFS(SexoPorc!$M:$M,SexoPorc!$Q:$Q,BI$5,SexoPorc!$A:$A,$C34,SexoPorc!$B:$B,1)*100</f>
        <v>3.9701782166957855</v>
      </c>
      <c r="BJ34" s="7">
        <f>SUMIFS(SexoPorc!$M:$M,SexoPorc!$Q:$Q,BJ$5,SexoPorc!$A:$A,$C34,SexoPorc!$B:$B,1)*100</f>
        <v>3.5066850483417511</v>
      </c>
    </row>
    <row r="35" spans="3:68" x14ac:dyDescent="0.25">
      <c r="C35" s="5" t="s">
        <v>29</v>
      </c>
      <c r="D35" s="6">
        <f>SUMIFS(EntPop!$L:$L,EntPop!$S:$S,D$5,EntPop!$A:$A,$C35)/1000</f>
        <v>29.292999999999999</v>
      </c>
      <c r="E35" s="6">
        <f>SUMIFS(EntPop!$L:$L,EntPop!$S:$S,E$5,EntPop!$A:$A,$C35)/1000</f>
        <v>28.562999999999999</v>
      </c>
      <c r="F35" s="6">
        <f>SUMIFS(EntPop!$L:$L,EntPop!$S:$S,F$5,EntPop!$A:$A,$C35)/1000</f>
        <v>14.545</v>
      </c>
      <c r="G35" s="6">
        <f>SUMIFS(EntPop!$L:$L,EntPop!$S:$S,G$5,EntPop!$A:$A,$C35)/1000</f>
        <v>13.401999999999999</v>
      </c>
      <c r="H35" s="6">
        <f>SUMIFS(EntPop!$L:$L,EntPop!$S:$S,H$5,EntPop!$A:$A,$C35)/1000</f>
        <v>32.244</v>
      </c>
      <c r="I35" s="5"/>
      <c r="J35" s="7">
        <f>SUMIFS(EntPorc!$L:$L,EntPorc!$P:$P,V$5,EntPorc!$A:$A,$C35)*100</f>
        <v>5.227326974272728</v>
      </c>
      <c r="K35" s="7">
        <f>SUMIFS(EntPorc!$L:$L,EntPorc!$P:$P,W$5,EntPorc!$A:$A,$C35)*100</f>
        <v>4.4654667377471924</v>
      </c>
      <c r="L35" s="7">
        <f>SUMIFS(EntPorc!$L:$L,EntPorc!$P:$P,X$5,EntPorc!$A:$A,$C35)*100</f>
        <v>2.6462871581315994</v>
      </c>
      <c r="M35" s="7">
        <f>SUMIFS(EntPorc!$L:$L,EntPorc!$P:$P,Y$5,EntPorc!$A:$A,$C35)*100</f>
        <v>2.0594855770468712</v>
      </c>
      <c r="N35" s="7">
        <f>SUMIFS(EntPorc!$L:$L,EntPorc!$P:$P,Z$5,EntPorc!$A:$A,$C35)*100</f>
        <v>3.7126421928405762</v>
      </c>
      <c r="O35" s="5"/>
      <c r="P35" s="6">
        <f>SUMIFS(RuralPop!$L:$L,RuralPop!$S:$S,P$5,RuralPop!$A:$A,$C35)/1000</f>
        <v>15.217000000000001</v>
      </c>
      <c r="Q35" s="6">
        <f>SUMIFS(RuralPop!$L:$L,RuralPop!$S:$S,Q$5,RuralPop!$A:$A,$C35)/1000</f>
        <v>12.493</v>
      </c>
      <c r="R35" s="6">
        <f>SUMIFS(RuralPop!$L:$L,RuralPop!$S:$S,R$5,RuralPop!$A:$A,$C35)/1000</f>
        <v>6.9260000000000002</v>
      </c>
      <c r="S35" s="6">
        <f>SUMIFS(RuralPop!$L:$L,RuralPop!$S:$S,S$5,RuralPop!$A:$A,$C35)/1000</f>
        <v>7.0389999999999997</v>
      </c>
      <c r="T35" s="6">
        <f>SUMIFS(RuralPop!$L:$L,RuralPop!$S:$S,T$5,RuralPop!$A:$A,$C35)/1000</f>
        <v>15.776999999999999</v>
      </c>
      <c r="U35" s="5"/>
      <c r="V35" s="7">
        <f>SUMIFS(RuralPorc!$L:$L,RuralPorc!$P:$P,V$5,RuralPorc!$A:$A,$C35)*100</f>
        <v>11.98500394821167</v>
      </c>
      <c r="W35" s="7">
        <f>SUMIFS(RuralPorc!$L:$L,RuralPorc!$P:$P,W$5,RuralPorc!$A:$A,$C35)*100</f>
        <v>8.1786163151264191</v>
      </c>
      <c r="X35" s="7">
        <f>SUMIFS(RuralPorc!$L:$L,RuralPorc!$P:$P,X$5,RuralPorc!$A:$A,$C35)*100</f>
        <v>5.717068538069725</v>
      </c>
      <c r="Y35" s="7">
        <f>SUMIFS(RuralPorc!$L:$L,RuralPorc!$P:$P,Y$5,RuralPorc!$A:$A,$C35)*100</f>
        <v>4.1840281337499619</v>
      </c>
      <c r="Z35" s="7">
        <f>SUMIFS(RuralPorc!$L:$L,RuralPorc!$P:$P,Z$5,RuralPorc!$A:$A,$C35)*100</f>
        <v>10.317901521921158</v>
      </c>
      <c r="AA35" s="9"/>
      <c r="AB35" s="6">
        <f>SUMIFS(UrbanPop!$L:$L,UrbanPop!$S:$S,AB$5,UrbanPop!$A:$A,$C35)/1000</f>
        <v>14.076000000000001</v>
      </c>
      <c r="AC35" s="6">
        <f>SUMIFS(UrbanPop!$L:$L,UrbanPop!$S:$S,AC$5,UrbanPop!$A:$A,$C35)/1000</f>
        <v>16.07</v>
      </c>
      <c r="AD35" s="6">
        <f>SUMIFS(UrbanPop!$L:$L,UrbanPop!$S:$S,AD$5,UrbanPop!$A:$A,$C35)/1000</f>
        <v>7.6189999999999998</v>
      </c>
      <c r="AE35" s="6">
        <f>SUMIFS(UrbanPop!$L:$L,UrbanPop!$S:$S,AE$5,UrbanPop!$A:$A,$C35)/1000</f>
        <v>6.3630000000000004</v>
      </c>
      <c r="AF35" s="6">
        <f>SUMIFS(UrbanPop!$L:$L,UrbanPop!$S:$S,AF$5,UrbanPop!$A:$A,$C35)/1000</f>
        <v>16.466999999999999</v>
      </c>
      <c r="AG35" s="5"/>
      <c r="AH35" s="7">
        <f>SUMIFS(UrbanPorc!$L:$L,UrbanPorc!$P:$P,AH$5,UrbanPorc!$A:$A,$C35)*100</f>
        <v>3.2476957887411118</v>
      </c>
      <c r="AI35" s="7">
        <f>SUMIFS(UrbanPorc!$L:$L,UrbanPorc!$P:$P,AI$5,UrbanPorc!$A:$A,$C35)*100</f>
        <v>3.3005401492118835</v>
      </c>
      <c r="AJ35" s="7">
        <f>SUMIFS(UrbanPorc!$L:$L,UrbanPorc!$P:$P,AJ$5,UrbanPorc!$A:$A,$C35)*100</f>
        <v>1.7780961468815804</v>
      </c>
      <c r="AK35" s="7">
        <f>SUMIFS(UrbanPorc!$L:$L,UrbanPorc!$P:$P,AK$5,UrbanPorc!$A:$A,$C35)*100</f>
        <v>1.3187291100621223</v>
      </c>
      <c r="AL35" s="7">
        <f>SUMIFS(UrbanPorc!$L:$L,UrbanPorc!$P:$P,AL$5,UrbanPorc!$A:$A,$C35)*100</f>
        <v>2.3012004792690277</v>
      </c>
      <c r="AN35" s="6">
        <f>SUMIFS(SexoPop!$M:$M,SexoPop!$T:$T,AN$5,SexoPop!$A:$A,$C35,SexoPop!$B:$B,2)/1000</f>
        <v>13.981</v>
      </c>
      <c r="AO35" s="6">
        <f>SUMIFS(SexoPop!$M:$M,SexoPop!$T:$T,AO$5,SexoPop!$A:$A,$C35,SexoPop!$B:$B,2)/1000</f>
        <v>12.877000000000001</v>
      </c>
      <c r="AP35" s="6">
        <f>SUMIFS(SexoPop!$M:$M,SexoPop!$T:$T,AP$5,SexoPop!$A:$A,$C35,SexoPop!$B:$B,2)/1000</f>
        <v>6.1470000000000002</v>
      </c>
      <c r="AQ35" s="6">
        <f>SUMIFS(SexoPop!$M:$M,SexoPop!$T:$T,AQ$5,SexoPop!$A:$A,$C35,SexoPop!$B:$B,2)/1000</f>
        <v>6.2380000000000004</v>
      </c>
      <c r="AR35" s="6">
        <f>SUMIFS(SexoPop!$M:$M,SexoPop!$T:$T,AR$5,SexoPop!$A:$A,$C35,SexoPop!$B:$B,2)/1000</f>
        <v>15.696999999999999</v>
      </c>
      <c r="AS35" s="5"/>
      <c r="AT35" s="7">
        <f>SUMIFS(SexoPorc!$M:$M,SexoPorc!$Q:$Q,AT$5,SexoPorc!$A:$A,$C35,SexoPorc!$B:$B,2)*100</f>
        <v>4.9192845821380615</v>
      </c>
      <c r="AU35" s="7">
        <f>SUMIFS(SexoPorc!$M:$M,SexoPorc!$Q:$Q,AU$5,SexoPorc!$A:$A,$C35,SexoPorc!$B:$B,2)*100</f>
        <v>3.8912493735551834</v>
      </c>
      <c r="AV35" s="7">
        <f>SUMIFS(SexoPorc!$M:$M,SexoPorc!$Q:$Q,AV$5,SexoPorc!$A:$A,$C35,SexoPorc!$B:$B,2)*100</f>
        <v>2.1912720054388046</v>
      </c>
      <c r="AW35" s="7">
        <f>SUMIFS(SexoPorc!$M:$M,SexoPorc!$Q:$Q,AW$5,SexoPorc!$A:$A,$C35,SexoPorc!$B:$B,2)*100</f>
        <v>1.8314039334654808</v>
      </c>
      <c r="AX35" s="7">
        <f>SUMIFS(SexoPorc!$M:$M,SexoPorc!$Q:$Q,AX$5,SexoPorc!$A:$A,$C35,SexoPorc!$B:$B,2)*100</f>
        <v>3.415650874376297</v>
      </c>
      <c r="AY35" s="9"/>
      <c r="AZ35" s="6">
        <f>SUMIFS(SexoPop!$M:$M,SexoPop!$T:$T,AZ$5,SexoPop!$A:$A,$C35,SexoPop!$B:$B,1)/1000</f>
        <v>15.311999999999999</v>
      </c>
      <c r="BA35" s="6">
        <f>SUMIFS(SexoPop!$M:$M,SexoPop!$T:$T,BA$5,SexoPop!$A:$A,$C35,SexoPop!$B:$B,1)/1000</f>
        <v>15.686</v>
      </c>
      <c r="BB35" s="6">
        <f>SUMIFS(SexoPop!$M:$M,SexoPop!$T:$T,BB$5,SexoPop!$A:$A,$C35,SexoPop!$B:$B,1)/1000</f>
        <v>8.3979999999999997</v>
      </c>
      <c r="BC35" s="6">
        <f>SUMIFS(SexoPop!$M:$M,SexoPop!$T:$T,BC$5,SexoPop!$A:$A,$C35,SexoPop!$B:$B,1)/1000</f>
        <v>7.1639999999999997</v>
      </c>
      <c r="BD35" s="6">
        <f>SUMIFS(SexoPop!$M:$M,SexoPop!$T:$T,BD$5,SexoPop!$A:$A,$C35,SexoPop!$B:$B,1)/1000</f>
        <v>16.547000000000001</v>
      </c>
      <c r="BE35" s="5"/>
      <c r="BF35" s="7">
        <f>SUMIFS(SexoPorc!$M:$M,SexoPorc!$Q:$Q,BF$5,SexoPorc!$A:$A,$C35,SexoPorc!$B:$B,1)*100</f>
        <v>5.5443309247493744</v>
      </c>
      <c r="BG35" s="7">
        <f>SUMIFS(SexoPorc!$M:$M,SexoPorc!$Q:$Q,BG$5,SexoPorc!$A:$A,$C35,SexoPorc!$B:$B,1)*100</f>
        <v>5.0809796899557114</v>
      </c>
      <c r="BH35" s="7">
        <f>SUMIFS(SexoPorc!$M:$M,SexoPorc!$Q:$Q,BH$5,SexoPorc!$A:$A,$C35,SexoPorc!$B:$B,1)*100</f>
        <v>3.1205873936414719</v>
      </c>
      <c r="BI35" s="7">
        <f>SUMIFS(SexoPorc!$M:$M,SexoPorc!$Q:$Q,BI$5,SexoPorc!$A:$A,$C35,SexoPorc!$B:$B,1)*100</f>
        <v>2.3099841549992561</v>
      </c>
      <c r="BJ35" s="7">
        <f>SUMIFS(SexoPorc!$M:$M,SexoPorc!$Q:$Q,BJ$5,SexoPorc!$A:$A,$C35,SexoPorc!$B:$B,1)*100</f>
        <v>4.0464039891958237</v>
      </c>
    </row>
    <row r="36" spans="3:68" x14ac:dyDescent="0.25">
      <c r="C36" s="5" t="s">
        <v>30</v>
      </c>
      <c r="D36" s="6">
        <f>SUMIFS(EntPop!$L:$L,EntPop!$S:$S,D$5,EntPop!$A:$A,$C36)/1000</f>
        <v>591.15099999999995</v>
      </c>
      <c r="E36" s="6">
        <f>SUMIFS(EntPop!$L:$L,EntPop!$S:$S,E$5,EntPop!$A:$A,$C36)/1000</f>
        <v>640.20399999999995</v>
      </c>
      <c r="F36" s="6">
        <f>SUMIFS(EntPop!$L:$L,EntPop!$S:$S,F$5,EntPop!$A:$A,$C36)/1000</f>
        <v>672.12199999999996</v>
      </c>
      <c r="G36" s="6">
        <f>SUMIFS(EntPop!$L:$L,EntPop!$S:$S,G$5,EntPop!$A:$A,$C36)/1000</f>
        <v>869.86300000000006</v>
      </c>
      <c r="H36" s="6">
        <f>SUMIFS(EntPop!$L:$L,EntPop!$S:$S,H$5,EntPop!$A:$A,$C36)/1000</f>
        <v>695.01900000000001</v>
      </c>
      <c r="I36" s="5"/>
      <c r="J36" s="7">
        <f>SUMIFS(EntPorc!$L:$L,EntPorc!$P:$P,V$5,EntPorc!$A:$A,$C36)*100</f>
        <v>19.078236818313599</v>
      </c>
      <c r="K36" s="7">
        <f>SUMIFS(EntPorc!$L:$L,EntPorc!$P:$P,W$5,EntPorc!$A:$A,$C36)*100</f>
        <v>20.234781503677368</v>
      </c>
      <c r="L36" s="7">
        <f>SUMIFS(EntPorc!$L:$L,EntPorc!$P:$P,X$5,EntPorc!$A:$A,$C36)*100</f>
        <v>20.03275603055954</v>
      </c>
      <c r="M36" s="7">
        <f>SUMIFS(EntPorc!$L:$L,EntPorc!$P:$P,Y$5,EntPorc!$A:$A,$C36)*100</f>
        <v>21.964196860790253</v>
      </c>
      <c r="N36" s="7">
        <f>SUMIFS(EntPorc!$L:$L,EntPorc!$P:$P,Z$5,EntPorc!$A:$A,$C36)*100</f>
        <v>15.472573041915894</v>
      </c>
      <c r="O36" s="5"/>
      <c r="P36" s="6">
        <f>SUMIFS(RuralPop!$L:$L,RuralPop!$S:$S,P$5,RuralPop!$A:$A,$C36)/1000</f>
        <v>384.62700000000001</v>
      </c>
      <c r="Q36" s="6">
        <f>SUMIFS(RuralPop!$L:$L,RuralPop!$S:$S,Q$5,RuralPop!$A:$A,$C36)/1000</f>
        <v>467.18700000000001</v>
      </c>
      <c r="R36" s="6">
        <f>SUMIFS(RuralPop!$L:$L,RuralPop!$S:$S,R$5,RuralPop!$A:$A,$C36)/1000</f>
        <v>542.85</v>
      </c>
      <c r="S36" s="6">
        <f>SUMIFS(RuralPop!$L:$L,RuralPop!$S:$S,S$5,RuralPop!$A:$A,$C36)/1000</f>
        <v>615.48699999999997</v>
      </c>
      <c r="T36" s="6">
        <f>SUMIFS(RuralPop!$L:$L,RuralPop!$S:$S,T$5,RuralPop!$A:$A,$C36)/1000</f>
        <v>566.82399999999996</v>
      </c>
      <c r="U36" s="5"/>
      <c r="V36" s="7">
        <f>SUMIFS(RuralPorc!$L:$L,RuralPorc!$P:$P,V$5,RuralPorc!$A:$A,$C36)*100</f>
        <v>48.580759763717651</v>
      </c>
      <c r="W36" s="7">
        <f>SUMIFS(RuralPorc!$L:$L,RuralPorc!$P:$P,W$5,RuralPorc!$A:$A,$C36)*100</f>
        <v>52.893006801605225</v>
      </c>
      <c r="X36" s="7">
        <f>SUMIFS(RuralPorc!$L:$L,RuralPorc!$P:$P,X$5,RuralPorc!$A:$A,$C36)*100</f>
        <v>51.384598016738892</v>
      </c>
      <c r="Y36" s="7">
        <f>SUMIFS(RuralPorc!$L:$L,RuralPorc!$P:$P,Y$5,RuralPorc!$A:$A,$C36)*100</f>
        <v>47.547781467437744</v>
      </c>
      <c r="Z36" s="7">
        <f>SUMIFS(RuralPorc!$L:$L,RuralPorc!$P:$P,Z$5,RuralPorc!$A:$A,$C36)*100</f>
        <v>40.933752059936523</v>
      </c>
      <c r="AA36" s="9"/>
      <c r="AB36" s="6">
        <f>SUMIFS(UrbanPop!$L:$L,UrbanPop!$S:$S,AB$5,UrbanPop!$A:$A,$C36)/1000</f>
        <v>206.524</v>
      </c>
      <c r="AC36" s="6">
        <f>SUMIFS(UrbanPop!$L:$L,UrbanPop!$S:$S,AC$5,UrbanPop!$A:$A,$C36)/1000</f>
        <v>173.017</v>
      </c>
      <c r="AD36" s="6">
        <f>SUMIFS(UrbanPop!$L:$L,UrbanPop!$S:$S,AD$5,UrbanPop!$A:$A,$C36)/1000</f>
        <v>129.27199999999999</v>
      </c>
      <c r="AE36" s="6">
        <f>SUMIFS(UrbanPop!$L:$L,UrbanPop!$S:$S,AE$5,UrbanPop!$A:$A,$C36)/1000</f>
        <v>254.376</v>
      </c>
      <c r="AF36" s="6">
        <f>SUMIFS(UrbanPop!$L:$L,UrbanPop!$S:$S,AF$5,UrbanPop!$A:$A,$C36)/1000</f>
        <v>128.19499999999999</v>
      </c>
      <c r="AG36" s="5"/>
      <c r="AH36" s="7">
        <f>SUMIFS(UrbanPorc!$L:$L,UrbanPorc!$P:$P,AH$5,UrbanPorc!$A:$A,$C36)*100</f>
        <v>8.952699601650238</v>
      </c>
      <c r="AI36" s="7">
        <f>SUMIFS(UrbanPorc!$L:$L,UrbanPorc!$P:$P,AI$5,UrbanPorc!$A:$A,$C36)*100</f>
        <v>7.5864322483539581</v>
      </c>
      <c r="AJ36" s="7">
        <f>SUMIFS(UrbanPorc!$L:$L,UrbanPorc!$P:$P,AJ$5,UrbanPorc!$A:$A,$C36)*100</f>
        <v>5.6237738579511642</v>
      </c>
      <c r="AK36" s="7">
        <f>SUMIFS(UrbanPorc!$L:$L,UrbanPorc!$P:$P,AK$5,UrbanPorc!$A:$A,$C36)*100</f>
        <v>9.541814774274826</v>
      </c>
      <c r="AL36" s="7">
        <f>SUMIFS(UrbanPorc!$L:$L,UrbanPorc!$P:$P,AL$5,UrbanPorc!$A:$A,$C36)*100</f>
        <v>4.1257310658693314</v>
      </c>
      <c r="AN36" s="6">
        <f>SUMIFS(SexoPop!$M:$M,SexoPop!$T:$T,AN$5,SexoPop!$A:$A,$C36,SexoPop!$B:$B,2)/1000</f>
        <v>303.67099999999999</v>
      </c>
      <c r="AO36" s="6">
        <f>SUMIFS(SexoPop!$M:$M,SexoPop!$T:$T,AO$5,SexoPop!$A:$A,$C36,SexoPop!$B:$B,2)/1000</f>
        <v>298.79300000000001</v>
      </c>
      <c r="AP36" s="6">
        <f>SUMIFS(SexoPop!$M:$M,SexoPop!$T:$T,AP$5,SexoPop!$A:$A,$C36,SexoPop!$B:$B,2)/1000</f>
        <v>334.71</v>
      </c>
      <c r="AQ36" s="6">
        <f>SUMIFS(SexoPop!$M:$M,SexoPop!$T:$T,AQ$5,SexoPop!$A:$A,$C36,SexoPop!$B:$B,2)/1000</f>
        <v>424.45600000000002</v>
      </c>
      <c r="AR36" s="6">
        <f>SUMIFS(SexoPop!$M:$M,SexoPop!$T:$T,AR$5,SexoPop!$A:$A,$C36,SexoPop!$B:$B,2)/1000</f>
        <v>350.983</v>
      </c>
      <c r="AS36" s="5"/>
      <c r="AT36" s="7">
        <f>SUMIFS(SexoPorc!$M:$M,SexoPorc!$Q:$Q,AT$5,SexoPorc!$A:$A,$C36,SexoPorc!$B:$B,2)*100</f>
        <v>19.153942167758942</v>
      </c>
      <c r="AU36" s="7">
        <f>SUMIFS(SexoPorc!$M:$M,SexoPorc!$Q:$Q,AU$5,SexoPorc!$A:$A,$C36,SexoPorc!$B:$B,2)*100</f>
        <v>18.549354374408722</v>
      </c>
      <c r="AV36" s="7">
        <f>SUMIFS(SexoPorc!$M:$M,SexoPorc!$Q:$Q,AV$5,SexoPorc!$A:$A,$C36,SexoPorc!$B:$B,2)*100</f>
        <v>19.632351398468018</v>
      </c>
      <c r="AW36" s="7">
        <f>SUMIFS(SexoPorc!$M:$M,SexoPorc!$Q:$Q,AW$5,SexoPorc!$A:$A,$C36,SexoPorc!$B:$B,2)*100</f>
        <v>20.450092852115631</v>
      </c>
      <c r="AX36" s="7">
        <f>SUMIFS(SexoPorc!$M:$M,SexoPorc!$Q:$Q,AX$5,SexoPorc!$A:$A,$C36,SexoPorc!$B:$B,2)*100</f>
        <v>14.910537004470825</v>
      </c>
      <c r="AY36" s="9"/>
      <c r="AZ36" s="6">
        <f>SUMIFS(SexoPop!$M:$M,SexoPop!$T:$T,AZ$5,SexoPop!$A:$A,$C36,SexoPop!$B:$B,1)/1000</f>
        <v>287.48</v>
      </c>
      <c r="BA36" s="6">
        <f>SUMIFS(SexoPop!$M:$M,SexoPop!$T:$T,BA$5,SexoPop!$A:$A,$C36,SexoPop!$B:$B,1)/1000</f>
        <v>341.411</v>
      </c>
      <c r="BB36" s="6">
        <f>SUMIFS(SexoPop!$M:$M,SexoPop!$T:$T,BB$5,SexoPop!$A:$A,$C36,SexoPop!$B:$B,1)/1000</f>
        <v>337.41199999999998</v>
      </c>
      <c r="BC36" s="6">
        <f>SUMIFS(SexoPop!$M:$M,SexoPop!$T:$T,BC$5,SexoPop!$A:$A,$C36,SexoPop!$B:$B,1)/1000</f>
        <v>445.40699999999998</v>
      </c>
      <c r="BD36" s="6">
        <f>SUMIFS(SexoPop!$M:$M,SexoPop!$T:$T,BD$5,SexoPop!$A:$A,$C36,SexoPop!$B:$B,1)/1000</f>
        <v>344.036</v>
      </c>
      <c r="BE36" s="5"/>
      <c r="BF36" s="7">
        <f>SUMIFS(SexoPorc!$M:$M,SexoPorc!$Q:$Q,BF$5,SexoPorc!$A:$A,$C36,SexoPorc!$B:$B,1)*100</f>
        <v>18.998914957046509</v>
      </c>
      <c r="BG36" s="7">
        <f>SUMIFS(SexoPorc!$M:$M,SexoPorc!$Q:$Q,BG$5,SexoPorc!$A:$A,$C36,SexoPorc!$B:$B,1)*100</f>
        <v>21.982848644256592</v>
      </c>
      <c r="BH36" s="7">
        <f>SUMIFS(SexoPorc!$M:$M,SexoPorc!$Q:$Q,BH$5,SexoPorc!$A:$A,$C36,SexoPorc!$B:$B,1)*100</f>
        <v>20.446424186229706</v>
      </c>
      <c r="BI36" s="7">
        <f>SUMIFS(SexoPorc!$M:$M,SexoPorc!$Q:$Q,BI$5,SexoPorc!$A:$A,$C36,SexoPorc!$B:$B,1)*100</f>
        <v>23.631550371646881</v>
      </c>
      <c r="BJ36" s="7">
        <f>SUMIFS(SexoPorc!$M:$M,SexoPorc!$Q:$Q,BJ$5,SexoPorc!$A:$A,$C36,SexoPorc!$B:$B,1)*100</f>
        <v>16.091367602348328</v>
      </c>
    </row>
    <row r="37" spans="3:68" x14ac:dyDescent="0.25">
      <c r="C37" s="5" t="s">
        <v>31</v>
      </c>
      <c r="D37" s="6">
        <f>SUMIFS(EntPop!$L:$L,EntPop!$S:$S,D$5,EntPop!$A:$A,$C37)/1000</f>
        <v>217.71199999999999</v>
      </c>
      <c r="E37" s="6">
        <f>SUMIFS(EntPop!$L:$L,EntPop!$S:$S,E$5,EntPop!$A:$A,$C37)/1000</f>
        <v>239.61099999999999</v>
      </c>
      <c r="F37" s="6">
        <f>SUMIFS(EntPop!$L:$L,EntPop!$S:$S,F$5,EntPop!$A:$A,$C37)/1000</f>
        <v>163.81800000000001</v>
      </c>
      <c r="G37" s="6">
        <f>SUMIFS(EntPop!$L:$L,EntPop!$S:$S,G$5,EntPop!$A:$A,$C37)/1000</f>
        <v>303.61099999999999</v>
      </c>
      <c r="H37" s="6">
        <f>SUMIFS(EntPop!$L:$L,EntPop!$S:$S,H$5,EntPop!$A:$A,$C37)/1000</f>
        <v>338.44400000000002</v>
      </c>
      <c r="I37" s="5"/>
      <c r="J37" s="7">
        <f>SUMIFS(EntPorc!$L:$L,EntPorc!$P:$P,V$5,EntPorc!$A:$A,$C37)*100</f>
        <v>18.35249662399292</v>
      </c>
      <c r="K37" s="7">
        <f>SUMIFS(EntPorc!$L:$L,EntPorc!$P:$P,W$5,EntPorc!$A:$A,$C37)*100</f>
        <v>18.996588885784149</v>
      </c>
      <c r="L37" s="7">
        <f>SUMIFS(EntPorc!$L:$L,EntPorc!$P:$P,X$5,EntPorc!$A:$A,$C37)*100</f>
        <v>13.872042298316956</v>
      </c>
      <c r="M37" s="7">
        <f>SUMIFS(EntPorc!$L:$L,EntPorc!$P:$P,Y$5,EntPorc!$A:$A,$C37)*100</f>
        <v>20.893947780132294</v>
      </c>
      <c r="N37" s="7">
        <f>SUMIFS(EntPorc!$L:$L,EntPorc!$P:$P,Z$5,EntPorc!$A:$A,$C37)*100</f>
        <v>19.396416842937469</v>
      </c>
      <c r="O37" s="5"/>
      <c r="P37" s="6">
        <f>SUMIFS(RuralPop!$L:$L,RuralPop!$S:$S,P$5,RuralPop!$A:$A,$C37)/1000</f>
        <v>103.004</v>
      </c>
      <c r="Q37" s="6">
        <f>SUMIFS(RuralPop!$L:$L,RuralPop!$S:$S,Q$5,RuralPop!$A:$A,$C37)/1000</f>
        <v>123.28100000000001</v>
      </c>
      <c r="R37" s="6">
        <f>SUMIFS(RuralPop!$L:$L,RuralPop!$S:$S,R$5,RuralPop!$A:$A,$C37)/1000</f>
        <v>95.852000000000004</v>
      </c>
      <c r="S37" s="6">
        <f>SUMIFS(RuralPop!$L:$L,RuralPop!$S:$S,S$5,RuralPop!$A:$A,$C37)/1000</f>
        <v>159.239</v>
      </c>
      <c r="T37" s="6">
        <f>SUMIFS(RuralPop!$L:$L,RuralPop!$S:$S,T$5,RuralPop!$A:$A,$C37)/1000</f>
        <v>145.22800000000001</v>
      </c>
      <c r="U37" s="5"/>
      <c r="V37" s="7">
        <f>SUMIFS(RuralPorc!$L:$L,RuralPorc!$P:$P,V$5,RuralPorc!$A:$A,$C37)*100</f>
        <v>60.901904106140137</v>
      </c>
      <c r="W37" s="7">
        <f>SUMIFS(RuralPorc!$L:$L,RuralPorc!$P:$P,W$5,RuralPorc!$A:$A,$C37)*100</f>
        <v>60.711014270782471</v>
      </c>
      <c r="X37" s="7">
        <f>SUMIFS(RuralPorc!$L:$L,RuralPorc!$P:$P,X$5,RuralPorc!$A:$A,$C37)*100</f>
        <v>60.114145278930664</v>
      </c>
      <c r="Y37" s="7">
        <f>SUMIFS(RuralPorc!$L:$L,RuralPorc!$P:$P,Y$5,RuralPorc!$A:$A,$C37)*100</f>
        <v>62.324947118759155</v>
      </c>
      <c r="Z37" s="7">
        <f>SUMIFS(RuralPorc!$L:$L,RuralPorc!$P:$P,Z$5,RuralPorc!$A:$A,$C37)*100</f>
        <v>62.677431106567383</v>
      </c>
      <c r="AA37" s="9"/>
      <c r="AB37" s="6">
        <f>SUMIFS(UrbanPop!$L:$L,UrbanPop!$S:$S,AB$5,UrbanPop!$A:$A,$C37)/1000</f>
        <v>114.708</v>
      </c>
      <c r="AC37" s="6">
        <f>SUMIFS(UrbanPop!$L:$L,UrbanPop!$S:$S,AC$5,UrbanPop!$A:$A,$C37)/1000</f>
        <v>116.33</v>
      </c>
      <c r="AD37" s="6">
        <f>SUMIFS(UrbanPop!$L:$L,UrbanPop!$S:$S,AD$5,UrbanPop!$A:$A,$C37)/1000</f>
        <v>67.965999999999994</v>
      </c>
      <c r="AE37" s="6">
        <f>SUMIFS(UrbanPop!$L:$L,UrbanPop!$S:$S,AE$5,UrbanPop!$A:$A,$C37)/1000</f>
        <v>144.37200000000001</v>
      </c>
      <c r="AF37" s="6">
        <f>SUMIFS(UrbanPop!$L:$L,UrbanPop!$S:$S,AF$5,UrbanPop!$A:$A,$C37)/1000</f>
        <v>193.21600000000001</v>
      </c>
      <c r="AG37" s="5"/>
      <c r="AH37" s="7">
        <f>SUMIFS(UrbanPorc!$L:$L,UrbanPorc!$P:$P,AH$5,UrbanPorc!$A:$A,$C37)*100</f>
        <v>11.277403682470322</v>
      </c>
      <c r="AI37" s="7">
        <f>SUMIFS(UrbanPorc!$L:$L,UrbanPorc!$P:$P,AI$5,UrbanPorc!$A:$A,$C37)*100</f>
        <v>10.992416739463806</v>
      </c>
      <c r="AJ37" s="7">
        <f>SUMIFS(UrbanPorc!$L:$L,UrbanPorc!$P:$P,AJ$5,UrbanPorc!$A:$A,$C37)*100</f>
        <v>6.6537313163280487</v>
      </c>
      <c r="AK37" s="7">
        <f>SUMIFS(UrbanPorc!$L:$L,UrbanPorc!$P:$P,AK$5,UrbanPorc!$A:$A,$C37)*100</f>
        <v>12.055039405822754</v>
      </c>
      <c r="AL37" s="7">
        <f>SUMIFS(UrbanPorc!$L:$L,UrbanPorc!$P:$P,AL$5,UrbanPorc!$A:$A,$C37)*100</f>
        <v>12.768937647342682</v>
      </c>
      <c r="AN37" s="6">
        <f>SUMIFS(SexoPop!$M:$M,SexoPop!$T:$T,AN$5,SexoPop!$A:$A,$C37,SexoPop!$B:$B,2)/1000</f>
        <v>104.611</v>
      </c>
      <c r="AO37" s="6">
        <f>SUMIFS(SexoPop!$M:$M,SexoPop!$T:$T,AO$5,SexoPop!$A:$A,$C37,SexoPop!$B:$B,2)/1000</f>
        <v>116.185</v>
      </c>
      <c r="AP37" s="6">
        <f>SUMIFS(SexoPop!$M:$M,SexoPop!$T:$T,AP$5,SexoPop!$A:$A,$C37,SexoPop!$B:$B,2)/1000</f>
        <v>79.195999999999998</v>
      </c>
      <c r="AQ37" s="6">
        <f>SUMIFS(SexoPop!$M:$M,SexoPop!$T:$T,AQ$5,SexoPop!$A:$A,$C37,SexoPop!$B:$B,2)/1000</f>
        <v>150.887</v>
      </c>
      <c r="AR37" s="6">
        <f>SUMIFS(SexoPop!$M:$M,SexoPop!$T:$T,AR$5,SexoPop!$A:$A,$C37,SexoPop!$B:$B,2)/1000</f>
        <v>169.93299999999999</v>
      </c>
      <c r="AS37" s="5"/>
      <c r="AT37" s="7">
        <f>SUMIFS(SexoPorc!$M:$M,SexoPorc!$Q:$Q,AT$5,SexoPorc!$A:$A,$C37,SexoPorc!$B:$B,2)*100</f>
        <v>17.619910836219788</v>
      </c>
      <c r="AU37" s="7">
        <f>SUMIFS(SexoPorc!$M:$M,SexoPorc!$Q:$Q,AU$5,SexoPorc!$A:$A,$C37,SexoPorc!$B:$B,2)*100</f>
        <v>18.455334007740021</v>
      </c>
      <c r="AV37" s="7">
        <f>SUMIFS(SexoPorc!$M:$M,SexoPorc!$Q:$Q,AV$5,SexoPorc!$A:$A,$C37,SexoPorc!$B:$B,2)*100</f>
        <v>12.907305359840393</v>
      </c>
      <c r="AW37" s="7">
        <f>SUMIFS(SexoPorc!$M:$M,SexoPorc!$Q:$Q,AW$5,SexoPorc!$A:$A,$C37,SexoPorc!$B:$B,2)*100</f>
        <v>20.629605650901794</v>
      </c>
      <c r="AX37" s="7">
        <f>SUMIFS(SexoPorc!$M:$M,SexoPorc!$Q:$Q,AX$5,SexoPorc!$A:$A,$C37,SexoPorc!$B:$B,2)*100</f>
        <v>19.017291069030762</v>
      </c>
      <c r="AY37" s="9"/>
      <c r="AZ37" s="6">
        <f>SUMIFS(SexoPop!$M:$M,SexoPop!$T:$T,AZ$5,SexoPop!$A:$A,$C37,SexoPop!$B:$B,1)/1000</f>
        <v>113.101</v>
      </c>
      <c r="BA37" s="6">
        <f>SUMIFS(SexoPop!$M:$M,SexoPop!$T:$T,BA$5,SexoPop!$A:$A,$C37,SexoPop!$B:$B,1)/1000</f>
        <v>123.426</v>
      </c>
      <c r="BB37" s="6">
        <f>SUMIFS(SexoPop!$M:$M,SexoPop!$T:$T,BB$5,SexoPop!$A:$A,$C37,SexoPop!$B:$B,1)/1000</f>
        <v>84.622</v>
      </c>
      <c r="BC37" s="6">
        <f>SUMIFS(SexoPop!$M:$M,SexoPop!$T:$T,BC$5,SexoPop!$A:$A,$C37,SexoPop!$B:$B,1)/1000</f>
        <v>152.72399999999999</v>
      </c>
      <c r="BD37" s="6">
        <f>SUMIFS(SexoPop!$M:$M,SexoPop!$T:$T,BD$5,SexoPop!$A:$A,$C37,SexoPop!$B:$B,1)/1000</f>
        <v>168.511</v>
      </c>
      <c r="BE37" s="5"/>
      <c r="BF37" s="7">
        <f>SUMIFS(SexoPorc!$M:$M,SexoPorc!$Q:$Q,BF$5,SexoPorc!$A:$A,$C37,SexoPorc!$B:$B,1)*100</f>
        <v>19.086489081382751</v>
      </c>
      <c r="BG37" s="7">
        <f>SUMIFS(SexoPorc!$M:$M,SexoPorc!$Q:$Q,BG$5,SexoPorc!$A:$A,$C37,SexoPorc!$B:$B,1)*100</f>
        <v>19.535921514034271</v>
      </c>
      <c r="BH37" s="7">
        <f>SUMIFS(SexoPorc!$M:$M,SexoPorc!$Q:$Q,BH$5,SexoPorc!$A:$A,$C37,SexoPorc!$B:$B,1)*100</f>
        <v>14.915387332439423</v>
      </c>
      <c r="BI37" s="7">
        <f>SUMIFS(SexoPorc!$M:$M,SexoPorc!$Q:$Q,BI$5,SexoPorc!$A:$A,$C37,SexoPorc!$B:$B,1)*100</f>
        <v>21.161848306655884</v>
      </c>
      <c r="BJ37" s="7">
        <f>SUMIFS(SexoPorc!$M:$M,SexoPorc!$Q:$Q,BJ$5,SexoPorc!$A:$A,$C37,SexoPorc!$B:$B,1)*100</f>
        <v>19.794362783432007</v>
      </c>
    </row>
    <row r="38" spans="3:68" x14ac:dyDescent="0.25">
      <c r="C38" s="5" t="s">
        <v>32</v>
      </c>
      <c r="D38" s="6">
        <f>SUMIFS(EntPop!$L:$L,EntPop!$S:$S,D$5,EntPop!$A:$A,$C38)/1000</f>
        <v>38.787999999999997</v>
      </c>
      <c r="E38" s="6">
        <f>SUMIFS(EntPop!$L:$L,EntPop!$S:$S,E$5,EntPop!$A:$A,$C38)/1000</f>
        <v>41.896000000000001</v>
      </c>
      <c r="F38" s="6">
        <f>SUMIFS(EntPop!$L:$L,EntPop!$S:$S,F$5,EntPop!$A:$A,$C38)/1000</f>
        <v>49.472000000000001</v>
      </c>
      <c r="G38" s="6">
        <f>SUMIFS(EntPop!$L:$L,EntPop!$S:$S,G$5,EntPop!$A:$A,$C38)/1000</f>
        <v>48.793999999999997</v>
      </c>
      <c r="H38" s="6">
        <f>SUMIFS(EntPop!$L:$L,EntPop!$S:$S,H$5,EntPop!$A:$A,$C38)/1000</f>
        <v>38.418999999999997</v>
      </c>
      <c r="I38" s="5"/>
      <c r="J38" s="7">
        <f>SUMIFS(EntPorc!$L:$L,EntPorc!$P:$P,V$5,EntPorc!$A:$A,$C38)*100</f>
        <v>4.8841912299394608</v>
      </c>
      <c r="K38" s="7">
        <f>SUMIFS(EntPorc!$L:$L,EntPorc!$P:$P,W$5,EntPorc!$A:$A,$C38)*100</f>
        <v>5.1083650439977646</v>
      </c>
      <c r="L38" s="7">
        <f>SUMIFS(EntPorc!$L:$L,EntPorc!$P:$P,X$5,EntPorc!$A:$A,$C38)*100</f>
        <v>5.5991861969232559</v>
      </c>
      <c r="M38" s="7">
        <f>SUMIFS(EntPorc!$L:$L,EntPorc!$P:$P,Y$5,EntPorc!$A:$A,$C38)*100</f>
        <v>5.3295321762561798</v>
      </c>
      <c r="N38" s="7">
        <f>SUMIFS(EntPorc!$L:$L,EntPorc!$P:$P,Z$5,EntPorc!$A:$A,$C38)*100</f>
        <v>3.6367751657962799</v>
      </c>
      <c r="O38" s="5"/>
      <c r="P38" s="6">
        <f>SUMIFS(RuralPop!$L:$L,RuralPop!$S:$S,P$5,RuralPop!$A:$A,$C38)/1000</f>
        <v>35.158000000000001</v>
      </c>
      <c r="Q38" s="6">
        <f>SUMIFS(RuralPop!$L:$L,RuralPop!$S:$S,Q$5,RuralPop!$A:$A,$C38)/1000</f>
        <v>39.65</v>
      </c>
      <c r="R38" s="6">
        <f>SUMIFS(RuralPop!$L:$L,RuralPop!$S:$S,R$5,RuralPop!$A:$A,$C38)/1000</f>
        <v>44.209000000000003</v>
      </c>
      <c r="S38" s="6">
        <f>SUMIFS(RuralPop!$L:$L,RuralPop!$S:$S,S$5,RuralPop!$A:$A,$C38)/1000</f>
        <v>42.075000000000003</v>
      </c>
      <c r="T38" s="6">
        <f>SUMIFS(RuralPop!$L:$L,RuralPop!$S:$S,T$5,RuralPop!$A:$A,$C38)/1000</f>
        <v>32.146999999999998</v>
      </c>
      <c r="U38" s="5"/>
      <c r="V38" s="7">
        <f>SUMIFS(RuralPorc!$L:$L,RuralPorc!$P:$P,V$5,RuralPorc!$A:$A,$C38)*100</f>
        <v>13.976044952869415</v>
      </c>
      <c r="W38" s="7">
        <f>SUMIFS(RuralPorc!$L:$L,RuralPorc!$P:$P,W$5,RuralPorc!$A:$A,$C38)*100</f>
        <v>13.462994992733002</v>
      </c>
      <c r="X38" s="7">
        <f>SUMIFS(RuralPorc!$L:$L,RuralPorc!$P:$P,X$5,RuralPorc!$A:$A,$C38)*100</f>
        <v>14.619329571723938</v>
      </c>
      <c r="Y38" s="7">
        <f>SUMIFS(RuralPorc!$L:$L,RuralPorc!$P:$P,Y$5,RuralPorc!$A:$A,$C38)*100</f>
        <v>13.218371570110321</v>
      </c>
      <c r="Z38" s="7">
        <f>SUMIFS(RuralPorc!$L:$L,RuralPorc!$P:$P,Z$5,RuralPorc!$A:$A,$C38)*100</f>
        <v>9.3157298862934113</v>
      </c>
      <c r="AA38" s="9"/>
      <c r="AB38" s="6">
        <f>SUMIFS(UrbanPop!$L:$L,UrbanPop!$S:$S,AB$5,UrbanPop!$A:$A,$C38)/1000</f>
        <v>3.63</v>
      </c>
      <c r="AC38" s="6">
        <f>SUMIFS(UrbanPop!$L:$L,UrbanPop!$S:$S,AC$5,UrbanPop!$A:$A,$C38)/1000</f>
        <v>2.246</v>
      </c>
      <c r="AD38" s="6">
        <f>SUMIFS(UrbanPop!$L:$L,UrbanPop!$S:$S,AD$5,UrbanPop!$A:$A,$C38)/1000</f>
        <v>5.2629999999999999</v>
      </c>
      <c r="AE38" s="6">
        <f>SUMIFS(UrbanPop!$L:$L,UrbanPop!$S:$S,AE$5,UrbanPop!$A:$A,$C38)/1000</f>
        <v>6.7190000000000003</v>
      </c>
      <c r="AF38" s="6">
        <f>SUMIFS(UrbanPop!$L:$L,UrbanPop!$S:$S,AF$5,UrbanPop!$A:$A,$C38)/1000</f>
        <v>6.2720000000000002</v>
      </c>
      <c r="AG38" s="5"/>
      <c r="AH38" s="7">
        <f>SUMIFS(UrbanPorc!$L:$L,UrbanPorc!$P:$P,AH$5,UrbanPorc!$A:$A,$C38)*100</f>
        <v>0.66900728270411491</v>
      </c>
      <c r="AI38" s="7">
        <f>SUMIFS(UrbanPorc!$L:$L,UrbanPorc!$P:$P,AI$5,UrbanPorc!$A:$A,$C38)*100</f>
        <v>0.42729349806904793</v>
      </c>
      <c r="AJ38" s="7">
        <f>SUMIFS(UrbanPorc!$L:$L,UrbanPorc!$P:$P,AJ$5,UrbanPorc!$A:$A,$C38)*100</f>
        <v>0.90560885146260262</v>
      </c>
      <c r="AK38" s="7">
        <f>SUMIFS(UrbanPorc!$L:$L,UrbanPorc!$P:$P,AK$5,UrbanPorc!$A:$A,$C38)*100</f>
        <v>1.1250215582549572</v>
      </c>
      <c r="AL38" s="7">
        <f>SUMIFS(UrbanPorc!$L:$L,UrbanPorc!$P:$P,AL$5,UrbanPorc!$A:$A,$C38)*100</f>
        <v>0.88174100965261459</v>
      </c>
      <c r="AN38" s="6">
        <f>SUMIFS(SexoPop!$M:$M,SexoPop!$T:$T,AN$5,SexoPop!$A:$A,$C38,SexoPop!$B:$B,2)/1000</f>
        <v>20.757000000000001</v>
      </c>
      <c r="AO38" s="6">
        <f>SUMIFS(SexoPop!$M:$M,SexoPop!$T:$T,AO$5,SexoPop!$A:$A,$C38,SexoPop!$B:$B,2)/1000</f>
        <v>21.178999999999998</v>
      </c>
      <c r="AP38" s="6">
        <f>SUMIFS(SexoPop!$M:$M,SexoPop!$T:$T,AP$5,SexoPop!$A:$A,$C38,SexoPop!$B:$B,2)/1000</f>
        <v>24.300999999999998</v>
      </c>
      <c r="AQ38" s="6">
        <f>SUMIFS(SexoPop!$M:$M,SexoPop!$T:$T,AQ$5,SexoPop!$A:$A,$C38,SexoPop!$B:$B,2)/1000</f>
        <v>24.262</v>
      </c>
      <c r="AR38" s="6">
        <f>SUMIFS(SexoPop!$M:$M,SexoPop!$T:$T,AR$5,SexoPop!$A:$A,$C38,SexoPop!$B:$B,2)/1000</f>
        <v>19.411000000000001</v>
      </c>
      <c r="AS38" s="5"/>
      <c r="AT38" s="7">
        <f>SUMIFS(SexoPorc!$M:$M,SexoPorc!$Q:$Q,AT$5,SexoPorc!$A:$A,$C38,SexoPorc!$B:$B,2)*100</f>
        <v>5.1200650632381439</v>
      </c>
      <c r="AU38" s="7">
        <f>SUMIFS(SexoPorc!$M:$M,SexoPorc!$Q:$Q,AU$5,SexoPorc!$A:$A,$C38,SexoPorc!$B:$B,2)*100</f>
        <v>5.0170797854661942</v>
      </c>
      <c r="AV38" s="7">
        <f>SUMIFS(SexoPorc!$M:$M,SexoPorc!$Q:$Q,AV$5,SexoPorc!$A:$A,$C38,SexoPorc!$B:$B,2)*100</f>
        <v>5.3815543651580811</v>
      </c>
      <c r="AW38" s="7">
        <f>SUMIFS(SexoPorc!$M:$M,SexoPorc!$Q:$Q,AW$5,SexoPorc!$A:$A,$C38,SexoPorc!$B:$B,2)*100</f>
        <v>5.0965983420610428</v>
      </c>
      <c r="AX38" s="7">
        <f>SUMIFS(SexoPorc!$M:$M,SexoPorc!$Q:$Q,AX$5,SexoPorc!$A:$A,$C38,SexoPorc!$B:$B,2)*100</f>
        <v>3.5883832722902298</v>
      </c>
      <c r="AY38" s="9"/>
      <c r="AZ38" s="6">
        <f>SUMIFS(SexoPop!$M:$M,SexoPop!$T:$T,AZ$5,SexoPop!$A:$A,$C38,SexoPop!$B:$B,1)/1000</f>
        <v>18.030999999999999</v>
      </c>
      <c r="BA38" s="6">
        <f>SUMIFS(SexoPop!$M:$M,SexoPop!$T:$T,BA$5,SexoPop!$A:$A,$C38,SexoPop!$B:$B,1)/1000</f>
        <v>20.716999999999999</v>
      </c>
      <c r="BB38" s="6">
        <f>SUMIFS(SexoPop!$M:$M,SexoPop!$T:$T,BB$5,SexoPop!$A:$A,$C38,SexoPop!$B:$B,1)/1000</f>
        <v>25.170999999999999</v>
      </c>
      <c r="BC38" s="6">
        <f>SUMIFS(SexoPop!$M:$M,SexoPop!$T:$T,BC$5,SexoPop!$A:$A,$C38,SexoPop!$B:$B,1)/1000</f>
        <v>24.532</v>
      </c>
      <c r="BD38" s="6">
        <f>SUMIFS(SexoPop!$M:$M,SexoPop!$T:$T,BD$5,SexoPop!$A:$A,$C38,SexoPop!$B:$B,1)/1000</f>
        <v>19.007999999999999</v>
      </c>
      <c r="BE38" s="5"/>
      <c r="BF38" s="7">
        <f>SUMIFS(SexoPorc!$M:$M,SexoPorc!$Q:$Q,BF$5,SexoPorc!$A:$A,$C38,SexoPorc!$B:$B,1)*100</f>
        <v>4.6382114291191101</v>
      </c>
      <c r="BG38" s="7">
        <f>SUMIFS(SexoPorc!$M:$M,SexoPorc!$Q:$Q,BG$5,SexoPorc!$A:$A,$C38,SexoPorc!$B:$B,1)*100</f>
        <v>5.2051849663257599</v>
      </c>
      <c r="BH38" s="7">
        <f>SUMIFS(SexoPorc!$M:$M,SexoPorc!$Q:$Q,BH$5,SexoPorc!$A:$A,$C38,SexoPorc!$B:$B,1)*100</f>
        <v>5.8266744017601013</v>
      </c>
      <c r="BI38" s="7">
        <f>SUMIFS(SexoPorc!$M:$M,SexoPorc!$Q:$Q,BI$5,SexoPorc!$A:$A,$C38,SexoPorc!$B:$B,1)*100</f>
        <v>5.5818356573581696</v>
      </c>
      <c r="BJ38" s="7">
        <f>SUMIFS(SexoPorc!$M:$M,SexoPorc!$Q:$Q,BJ$5,SexoPorc!$A:$A,$C38,SexoPorc!$B:$B,1)*100</f>
        <v>3.6875586956739426</v>
      </c>
    </row>
    <row r="40" spans="3:68" x14ac:dyDescent="0.25">
      <c r="D40" s="9"/>
      <c r="E40" s="9"/>
      <c r="F40" s="9"/>
      <c r="G40" s="9"/>
      <c r="H40" s="9"/>
    </row>
    <row r="41" spans="3:68" x14ac:dyDescent="0.25">
      <c r="D41" s="9"/>
      <c r="E41" s="9"/>
      <c r="F41" s="9"/>
      <c r="G41" s="9"/>
      <c r="H41" s="9"/>
      <c r="P41" s="9"/>
      <c r="Q41" s="9"/>
      <c r="R41" s="9"/>
      <c r="S41" s="9"/>
      <c r="T41" s="9"/>
      <c r="V41" s="9"/>
      <c r="W41" s="9"/>
      <c r="X41" s="9"/>
      <c r="Y41" s="9"/>
      <c r="Z41" s="9"/>
      <c r="AB41" s="9"/>
      <c r="AC41" s="9"/>
      <c r="AD41" s="9"/>
      <c r="AE41" s="9"/>
      <c r="AF41" s="9"/>
      <c r="AN41" s="9"/>
      <c r="AO41" s="9"/>
      <c r="AP41" s="9"/>
      <c r="AQ41" s="9"/>
      <c r="AR41" s="9"/>
      <c r="AZ41" s="9"/>
      <c r="BA41" s="9"/>
      <c r="BB41" s="9"/>
      <c r="BC41" s="9"/>
      <c r="BD41" s="9"/>
      <c r="BL41" s="9"/>
      <c r="BM41" s="9"/>
      <c r="BN41" s="9"/>
      <c r="BO41" s="9"/>
      <c r="BP41" s="9"/>
    </row>
    <row r="44" spans="3:68" x14ac:dyDescent="0.25">
      <c r="AY44" s="5"/>
      <c r="AZ44" s="9"/>
      <c r="BA44" s="9"/>
      <c r="BB44" s="9"/>
      <c r="BC44" s="9"/>
      <c r="BD44" s="9"/>
      <c r="BK44" s="5"/>
      <c r="BL44" s="9"/>
      <c r="BM44" s="9"/>
      <c r="BN44" s="9"/>
      <c r="BO44" s="9"/>
      <c r="BP44" s="9"/>
    </row>
    <row r="45" spans="3:68" x14ac:dyDescent="0.25">
      <c r="AA45" s="5"/>
      <c r="AB45" s="9"/>
      <c r="AC45" s="9"/>
      <c r="AD45" s="9"/>
      <c r="AE45" s="9"/>
      <c r="AF45" s="9"/>
      <c r="AG45" s="5"/>
      <c r="AH45" s="9"/>
      <c r="AI45" s="9"/>
      <c r="AJ45" s="9"/>
      <c r="AK45" s="9"/>
      <c r="AL45" s="9"/>
      <c r="AN45" s="5"/>
      <c r="AO45" s="9"/>
      <c r="AP45" s="9"/>
      <c r="AQ45" s="9"/>
      <c r="AR45" s="9"/>
      <c r="AS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3:68" x14ac:dyDescent="0.25">
      <c r="AA46" s="5"/>
      <c r="AB46" s="9"/>
      <c r="AC46" s="9"/>
      <c r="AD46" s="9"/>
      <c r="AE46" s="9"/>
      <c r="AF46" s="9"/>
      <c r="AG46" s="5"/>
      <c r="AH46" s="9"/>
      <c r="AI46" s="9"/>
      <c r="AJ46" s="9"/>
      <c r="AK46" s="9"/>
      <c r="AL46" s="9"/>
      <c r="AN46" s="5"/>
      <c r="AO46" s="9"/>
      <c r="AP46" s="9"/>
      <c r="AQ46" s="9"/>
      <c r="AR46" s="9"/>
      <c r="AS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3:68" x14ac:dyDescent="0.25">
      <c r="AA47" s="5"/>
      <c r="AB47" s="9"/>
      <c r="AC47" s="9"/>
      <c r="AD47" s="9"/>
      <c r="AE47" s="9"/>
      <c r="AF47" s="9"/>
      <c r="AG47" s="5"/>
      <c r="AH47" s="9"/>
      <c r="AI47" s="9"/>
      <c r="AJ47" s="9"/>
      <c r="AK47" s="9"/>
      <c r="AL47" s="9"/>
      <c r="AN47" s="5"/>
      <c r="AO47" s="9"/>
      <c r="AP47" s="9"/>
      <c r="AQ47" s="9"/>
      <c r="AR47" s="9"/>
      <c r="AS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3:68" x14ac:dyDescent="0.25">
      <c r="AA48" s="5"/>
      <c r="AB48" s="9"/>
      <c r="AC48" s="9"/>
      <c r="AD48" s="9"/>
      <c r="AE48" s="9"/>
      <c r="AF48" s="9"/>
      <c r="AG48" s="5"/>
      <c r="AH48" s="9"/>
      <c r="AI48" s="9"/>
      <c r="AJ48" s="9"/>
      <c r="AK48" s="9"/>
      <c r="AL48" s="9"/>
      <c r="AN48" s="5"/>
      <c r="AO48" s="9"/>
      <c r="AP48" s="9"/>
      <c r="AQ48" s="9"/>
      <c r="AR48" s="9"/>
      <c r="AS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7:68" x14ac:dyDescent="0.25">
      <c r="AA49" s="5"/>
      <c r="AB49" s="9"/>
      <c r="AC49" s="9"/>
      <c r="AD49" s="9"/>
      <c r="AE49" s="9"/>
      <c r="AF49" s="9"/>
      <c r="AG49" s="5"/>
      <c r="AH49" s="9"/>
      <c r="AI49" s="9"/>
      <c r="AJ49" s="9"/>
      <c r="AK49" s="9"/>
      <c r="AL49" s="9"/>
      <c r="AN49" s="5"/>
      <c r="AO49" s="9"/>
      <c r="AP49" s="9"/>
      <c r="AQ49" s="9"/>
      <c r="AR49" s="9"/>
      <c r="AS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7:68" x14ac:dyDescent="0.25">
      <c r="AA50" s="5"/>
      <c r="AB50" s="9"/>
      <c r="AC50" s="9"/>
      <c r="AD50" s="9"/>
      <c r="AE50" s="9"/>
      <c r="AF50" s="9"/>
      <c r="AG50" s="5"/>
      <c r="AH50" s="9"/>
      <c r="AI50" s="9"/>
      <c r="AJ50" s="9"/>
      <c r="AK50" s="9"/>
      <c r="AL50" s="9"/>
      <c r="AN50" s="5"/>
      <c r="AO50" s="9"/>
      <c r="AP50" s="9"/>
      <c r="AQ50" s="9"/>
      <c r="AR50" s="9"/>
      <c r="AS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H50" s="9"/>
      <c r="BI50" s="9"/>
      <c r="BJ50" s="9"/>
      <c r="BK50" s="9"/>
      <c r="BL50" s="9"/>
      <c r="BM50" s="9"/>
      <c r="BN50" s="9"/>
      <c r="BO50" s="9"/>
      <c r="BP50" s="9"/>
    </row>
    <row r="51" spans="27:68" x14ac:dyDescent="0.25">
      <c r="AA51" s="5"/>
      <c r="AB51" s="9"/>
      <c r="AC51" s="9"/>
      <c r="AD51" s="9"/>
      <c r="AE51" s="9"/>
      <c r="AF51" s="9"/>
      <c r="AG51" s="5"/>
      <c r="AH51" s="9"/>
      <c r="AI51" s="9"/>
      <c r="AJ51" s="9"/>
      <c r="AK51" s="9"/>
      <c r="AL51" s="9"/>
      <c r="AN51" s="5"/>
      <c r="AO51" s="9"/>
      <c r="AP51" s="9"/>
      <c r="AQ51" s="9"/>
      <c r="AR51" s="9"/>
      <c r="AS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H51" s="9"/>
      <c r="BI51" s="9"/>
      <c r="BJ51" s="9"/>
      <c r="BK51" s="9"/>
      <c r="BL51" s="9"/>
      <c r="BM51" s="9"/>
      <c r="BN51" s="9"/>
      <c r="BO51" s="9"/>
      <c r="BP51" s="9"/>
    </row>
    <row r="52" spans="27:68" x14ac:dyDescent="0.25">
      <c r="AA52" s="5"/>
      <c r="AB52" s="9"/>
      <c r="AC52" s="9"/>
      <c r="AD52" s="9"/>
      <c r="AE52" s="9"/>
      <c r="AF52" s="9"/>
      <c r="AG52" s="5"/>
      <c r="AH52" s="9"/>
      <c r="AI52" s="9"/>
      <c r="AJ52" s="9"/>
      <c r="AK52" s="9"/>
      <c r="AL52" s="9"/>
      <c r="AN52" s="5"/>
      <c r="AO52" s="9"/>
      <c r="AP52" s="9"/>
      <c r="AQ52" s="9"/>
      <c r="AR52" s="9"/>
      <c r="AS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H52" s="9"/>
      <c r="BI52" s="9"/>
      <c r="BJ52" s="9"/>
      <c r="BK52" s="9"/>
      <c r="BL52" s="9"/>
      <c r="BM52" s="9"/>
      <c r="BN52" s="9"/>
      <c r="BO52" s="9"/>
      <c r="BP52" s="9"/>
    </row>
    <row r="53" spans="27:68" x14ac:dyDescent="0.25">
      <c r="AA53" s="5"/>
      <c r="AB53" s="9"/>
      <c r="AC53" s="9"/>
      <c r="AD53" s="9"/>
      <c r="AE53" s="9"/>
      <c r="AF53" s="9"/>
      <c r="AG53" s="5"/>
      <c r="AH53" s="9"/>
      <c r="AI53" s="9"/>
      <c r="AJ53" s="9"/>
      <c r="AK53" s="9"/>
      <c r="AL53" s="9"/>
      <c r="AN53" s="5"/>
      <c r="AO53" s="9"/>
      <c r="AP53" s="9"/>
      <c r="AQ53" s="9"/>
      <c r="AR53" s="9"/>
      <c r="AS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H53" s="9"/>
      <c r="BI53" s="9"/>
      <c r="BJ53" s="9"/>
      <c r="BK53" s="9"/>
      <c r="BL53" s="9"/>
      <c r="BM53" s="9"/>
      <c r="BN53" s="9"/>
      <c r="BO53" s="9"/>
      <c r="BP53" s="9"/>
    </row>
    <row r="54" spans="27:68" x14ac:dyDescent="0.25">
      <c r="AA54" s="5"/>
      <c r="AB54" s="9"/>
      <c r="AC54" s="9"/>
      <c r="AD54" s="9"/>
      <c r="AE54" s="9"/>
      <c r="AF54" s="9"/>
      <c r="AG54" s="5"/>
      <c r="AH54" s="9"/>
      <c r="AI54" s="9"/>
      <c r="AJ54" s="9"/>
      <c r="AK54" s="9"/>
      <c r="AL54" s="9"/>
      <c r="AN54" s="5"/>
      <c r="AO54" s="9"/>
      <c r="AP54" s="9"/>
      <c r="AQ54" s="9"/>
      <c r="AR54" s="9"/>
      <c r="AS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H54" s="9"/>
      <c r="BI54" s="9"/>
      <c r="BJ54" s="9"/>
      <c r="BK54" s="9"/>
      <c r="BL54" s="9"/>
      <c r="BM54" s="9"/>
      <c r="BN54" s="9"/>
      <c r="BO54" s="9"/>
      <c r="BP54" s="9"/>
    </row>
    <row r="55" spans="27:68" x14ac:dyDescent="0.25">
      <c r="AA55" s="5"/>
      <c r="AB55" s="9"/>
      <c r="AC55" s="9"/>
      <c r="AD55" s="9"/>
      <c r="AE55" s="9"/>
      <c r="AF55" s="9"/>
      <c r="AG55" s="5"/>
      <c r="AH55" s="9"/>
      <c r="AI55" s="9"/>
      <c r="AJ55" s="9"/>
      <c r="AK55" s="9"/>
      <c r="AL55" s="9"/>
      <c r="AN55" s="5"/>
      <c r="AO55" s="9"/>
      <c r="AP55" s="9"/>
      <c r="AQ55" s="9"/>
      <c r="AR55" s="9"/>
      <c r="AS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H55" s="9"/>
      <c r="BI55" s="9"/>
      <c r="BJ55" s="9"/>
      <c r="BK55" s="9"/>
      <c r="BL55" s="9"/>
      <c r="BM55" s="9"/>
      <c r="BN55" s="9"/>
      <c r="BO55" s="9"/>
      <c r="BP55" s="9"/>
    </row>
    <row r="56" spans="27:68" x14ac:dyDescent="0.25">
      <c r="AA56" s="5"/>
      <c r="AB56" s="9"/>
      <c r="AC56" s="9"/>
      <c r="AD56" s="9"/>
      <c r="AE56" s="9"/>
      <c r="AF56" s="9"/>
      <c r="AG56" s="5"/>
      <c r="AH56" s="9"/>
      <c r="AI56" s="9"/>
      <c r="AJ56" s="9"/>
      <c r="AK56" s="9"/>
      <c r="AL56" s="9"/>
      <c r="AN56" s="5"/>
      <c r="AO56" s="9"/>
      <c r="AP56" s="9"/>
      <c r="AQ56" s="9"/>
      <c r="AR56" s="9"/>
      <c r="AS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H56" s="9"/>
      <c r="BI56" s="9"/>
      <c r="BJ56" s="9"/>
      <c r="BK56" s="9"/>
      <c r="BL56" s="9"/>
      <c r="BM56" s="9"/>
      <c r="BN56" s="9"/>
      <c r="BO56" s="9"/>
      <c r="BP56" s="9"/>
    </row>
    <row r="57" spans="27:68" x14ac:dyDescent="0.25">
      <c r="AA57" s="5"/>
      <c r="AB57" s="9"/>
      <c r="AC57" s="9"/>
      <c r="AD57" s="9"/>
      <c r="AE57" s="9"/>
      <c r="AF57" s="9"/>
      <c r="AG57" s="5"/>
      <c r="AH57" s="9"/>
      <c r="AI57" s="9"/>
      <c r="AJ57" s="9"/>
      <c r="AK57" s="9"/>
      <c r="AL57" s="9"/>
      <c r="AN57" s="5"/>
      <c r="AO57" s="9"/>
      <c r="AP57" s="9"/>
      <c r="AQ57" s="9"/>
      <c r="AR57" s="9"/>
      <c r="AS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H57" s="9"/>
      <c r="BI57" s="9"/>
      <c r="BJ57" s="9"/>
      <c r="BK57" s="9"/>
      <c r="BL57" s="9"/>
      <c r="BM57" s="9"/>
      <c r="BN57" s="9"/>
      <c r="BO57" s="9"/>
      <c r="BP57" s="9"/>
    </row>
    <row r="58" spans="27:68" x14ac:dyDescent="0.25">
      <c r="AA58" s="5"/>
      <c r="AB58" s="9"/>
      <c r="AC58" s="9"/>
      <c r="AD58" s="9"/>
      <c r="AE58" s="9"/>
      <c r="AF58" s="9"/>
      <c r="AG58" s="5"/>
      <c r="AH58" s="9"/>
      <c r="AI58" s="9"/>
      <c r="AJ58" s="9"/>
      <c r="AK58" s="9"/>
      <c r="AL58" s="9"/>
      <c r="AN58" s="5"/>
      <c r="AO58" s="9"/>
      <c r="AP58" s="9"/>
      <c r="AQ58" s="9"/>
      <c r="AR58" s="9"/>
      <c r="AS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H58" s="9"/>
      <c r="BI58" s="9"/>
      <c r="BJ58" s="9"/>
      <c r="BK58" s="9"/>
      <c r="BL58" s="9"/>
      <c r="BM58" s="9"/>
      <c r="BN58" s="9"/>
      <c r="BO58" s="9"/>
      <c r="BP58" s="9"/>
    </row>
    <row r="59" spans="27:68" x14ac:dyDescent="0.25">
      <c r="AA59" s="5"/>
      <c r="AB59" s="9"/>
      <c r="AC59" s="9"/>
      <c r="AD59" s="9"/>
      <c r="AE59" s="9"/>
      <c r="AF59" s="9"/>
      <c r="AG59" s="5"/>
      <c r="AH59" s="9"/>
      <c r="AI59" s="9"/>
      <c r="AJ59" s="9"/>
      <c r="AK59" s="9"/>
      <c r="AL59" s="9"/>
      <c r="AN59" s="5"/>
      <c r="AO59" s="9"/>
      <c r="AP59" s="9"/>
      <c r="AQ59" s="9"/>
      <c r="AR59" s="9"/>
      <c r="AS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H59" s="9"/>
      <c r="BI59" s="9"/>
      <c r="BJ59" s="9"/>
      <c r="BK59" s="9"/>
      <c r="BL59" s="9"/>
      <c r="BM59" s="9"/>
      <c r="BN59" s="9"/>
      <c r="BO59" s="9"/>
      <c r="BP59" s="9"/>
    </row>
    <row r="60" spans="27:68" x14ac:dyDescent="0.25">
      <c r="AA60" s="5"/>
      <c r="AB60" s="9"/>
      <c r="AC60" s="9"/>
      <c r="AD60" s="9"/>
      <c r="AE60" s="9"/>
      <c r="AF60" s="9"/>
      <c r="AG60" s="5"/>
      <c r="AH60" s="9"/>
      <c r="AI60" s="9"/>
      <c r="AJ60" s="9"/>
      <c r="AK60" s="9"/>
      <c r="AL60" s="9"/>
      <c r="AN60" s="5"/>
      <c r="AO60" s="9"/>
      <c r="AP60" s="9"/>
      <c r="AQ60" s="9"/>
      <c r="AR60" s="9"/>
      <c r="AS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H60" s="9"/>
      <c r="BI60" s="9"/>
      <c r="BJ60" s="9"/>
      <c r="BK60" s="9"/>
      <c r="BL60" s="9"/>
      <c r="BM60" s="9"/>
      <c r="BN60" s="9"/>
      <c r="BO60" s="9"/>
      <c r="BP60" s="9"/>
    </row>
    <row r="61" spans="27:68" x14ac:dyDescent="0.25">
      <c r="AA61" s="5"/>
      <c r="AB61" s="9"/>
      <c r="AC61" s="9"/>
      <c r="AD61" s="9"/>
      <c r="AE61" s="9"/>
      <c r="AF61" s="9"/>
      <c r="AG61" s="5"/>
      <c r="AH61" s="9"/>
      <c r="AI61" s="9"/>
      <c r="AJ61" s="9"/>
      <c r="AK61" s="9"/>
      <c r="AL61" s="9"/>
      <c r="AN61" s="5"/>
      <c r="AO61" s="9"/>
      <c r="AP61" s="9"/>
      <c r="AQ61" s="9"/>
      <c r="AR61" s="9"/>
      <c r="AS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H61" s="9"/>
      <c r="BI61" s="9"/>
      <c r="BJ61" s="9"/>
      <c r="BK61" s="9"/>
      <c r="BL61" s="9"/>
      <c r="BM61" s="9"/>
      <c r="BN61" s="9"/>
      <c r="BO61" s="9"/>
      <c r="BP61" s="9"/>
    </row>
    <row r="62" spans="27:68" x14ac:dyDescent="0.25">
      <c r="AA62" s="5"/>
      <c r="AB62" s="9"/>
      <c r="AC62" s="9"/>
      <c r="AD62" s="9"/>
      <c r="AE62" s="9"/>
      <c r="AF62" s="9"/>
      <c r="AG62" s="5"/>
      <c r="AH62" s="9"/>
      <c r="AI62" s="9"/>
      <c r="AJ62" s="9"/>
      <c r="AK62" s="9"/>
      <c r="AL62" s="9"/>
      <c r="AN62" s="5"/>
      <c r="AO62" s="9"/>
      <c r="AP62" s="9"/>
      <c r="AQ62" s="9"/>
      <c r="AR62" s="9"/>
      <c r="AS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H62" s="9"/>
      <c r="BI62" s="9"/>
      <c r="BJ62" s="9"/>
      <c r="BK62" s="9"/>
      <c r="BL62" s="9"/>
      <c r="BM62" s="9"/>
      <c r="BN62" s="9"/>
      <c r="BO62" s="9"/>
      <c r="BP62" s="9"/>
    </row>
    <row r="63" spans="27:68" x14ac:dyDescent="0.25">
      <c r="AA63" s="5"/>
      <c r="AB63" s="9"/>
      <c r="AC63" s="9"/>
      <c r="AD63" s="9"/>
      <c r="AE63" s="9"/>
      <c r="AF63" s="9"/>
      <c r="AG63" s="5"/>
      <c r="AH63" s="9"/>
      <c r="AI63" s="9"/>
      <c r="AJ63" s="9"/>
      <c r="AK63" s="9"/>
      <c r="AL63" s="9"/>
      <c r="AN63" s="5"/>
      <c r="AO63" s="9"/>
      <c r="AP63" s="9"/>
      <c r="AQ63" s="9"/>
      <c r="AR63" s="9"/>
      <c r="AS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H63" s="9"/>
      <c r="BI63" s="9"/>
      <c r="BJ63" s="9"/>
      <c r="BK63" s="9"/>
      <c r="BL63" s="9"/>
      <c r="BM63" s="9"/>
      <c r="BN63" s="9"/>
      <c r="BO63" s="9"/>
      <c r="BP63" s="9"/>
    </row>
    <row r="64" spans="27:68" x14ac:dyDescent="0.25">
      <c r="AA64" s="5"/>
      <c r="AB64" s="9"/>
      <c r="AC64" s="9"/>
      <c r="AD64" s="9"/>
      <c r="AE64" s="9"/>
      <c r="AF64" s="9"/>
      <c r="AG64" s="5"/>
      <c r="AH64" s="9"/>
      <c r="AI64" s="9"/>
      <c r="AJ64" s="9"/>
      <c r="AK64" s="9"/>
      <c r="AL64" s="9"/>
      <c r="AN64" s="5"/>
      <c r="AO64" s="9"/>
      <c r="AP64" s="9"/>
      <c r="AQ64" s="9"/>
      <c r="AR64" s="9"/>
      <c r="AS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H64" s="9"/>
      <c r="BI64" s="9"/>
      <c r="BJ64" s="9"/>
      <c r="BK64" s="9"/>
      <c r="BL64" s="9"/>
      <c r="BM64" s="9"/>
      <c r="BN64" s="9"/>
      <c r="BO64" s="9"/>
      <c r="BP64" s="9"/>
    </row>
    <row r="65" spans="27:68" x14ac:dyDescent="0.25">
      <c r="AA65" s="5"/>
      <c r="AB65" s="9"/>
      <c r="AC65" s="9"/>
      <c r="AD65" s="9"/>
      <c r="AE65" s="9"/>
      <c r="AF65" s="9"/>
      <c r="AG65" s="5"/>
      <c r="AH65" s="9"/>
      <c r="AI65" s="9"/>
      <c r="AJ65" s="9"/>
      <c r="AK65" s="9"/>
      <c r="AL65" s="9"/>
      <c r="AN65" s="5"/>
      <c r="AO65" s="9"/>
      <c r="AP65" s="9"/>
      <c r="AQ65" s="9"/>
      <c r="AR65" s="9"/>
      <c r="AS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H65" s="9"/>
      <c r="BI65" s="9"/>
      <c r="BJ65" s="9"/>
      <c r="BK65" s="9"/>
      <c r="BL65" s="9"/>
      <c r="BM65" s="9"/>
      <c r="BN65" s="9"/>
      <c r="BO65" s="9"/>
      <c r="BP65" s="9"/>
    </row>
    <row r="66" spans="27:68" x14ac:dyDescent="0.25">
      <c r="AA66" s="5"/>
      <c r="AB66" s="9"/>
      <c r="AC66" s="9"/>
      <c r="AD66" s="9"/>
      <c r="AE66" s="9"/>
      <c r="AF66" s="9"/>
      <c r="AG66" s="5"/>
      <c r="AH66" s="9"/>
      <c r="AI66" s="9"/>
      <c r="AJ66" s="9"/>
      <c r="AK66" s="9"/>
      <c r="AL66" s="9"/>
      <c r="AN66" s="5"/>
      <c r="AO66" s="9"/>
      <c r="AP66" s="9"/>
      <c r="AQ66" s="9"/>
      <c r="AR66" s="9"/>
      <c r="AS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H66" s="9"/>
      <c r="BI66" s="9"/>
      <c r="BJ66" s="9"/>
      <c r="BK66" s="9"/>
      <c r="BL66" s="9"/>
      <c r="BM66" s="9"/>
      <c r="BN66" s="9"/>
      <c r="BO66" s="9"/>
      <c r="BP66" s="9"/>
    </row>
    <row r="67" spans="27:68" x14ac:dyDescent="0.25">
      <c r="AA67" s="5"/>
      <c r="AB67" s="9"/>
      <c r="AC67" s="9"/>
      <c r="AD67" s="9"/>
      <c r="AE67" s="9"/>
      <c r="AF67" s="9"/>
      <c r="AG67" s="5"/>
      <c r="AH67" s="9"/>
      <c r="AI67" s="9"/>
      <c r="AJ67" s="9"/>
      <c r="AK67" s="9"/>
      <c r="AL67" s="9"/>
      <c r="AN67" s="5"/>
      <c r="AO67" s="9"/>
      <c r="AP67" s="9"/>
      <c r="AQ67" s="9"/>
      <c r="AR67" s="9"/>
      <c r="AS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H67" s="9"/>
      <c r="BI67" s="9"/>
      <c r="BJ67" s="9"/>
      <c r="BK67" s="9"/>
      <c r="BL67" s="9"/>
      <c r="BM67" s="9"/>
      <c r="BN67" s="9"/>
      <c r="BO67" s="9"/>
      <c r="BP67" s="9"/>
    </row>
    <row r="68" spans="27:68" x14ac:dyDescent="0.25">
      <c r="AA68" s="5"/>
      <c r="AB68" s="9"/>
      <c r="AC68" s="9"/>
      <c r="AD68" s="9"/>
      <c r="AE68" s="9"/>
      <c r="AF68" s="9"/>
      <c r="AG68" s="5"/>
      <c r="AH68" s="9"/>
      <c r="AI68" s="9"/>
      <c r="AJ68" s="9"/>
      <c r="AK68" s="9"/>
      <c r="AL68" s="9"/>
      <c r="AN68" s="5"/>
      <c r="AO68" s="9"/>
      <c r="AP68" s="9"/>
      <c r="AQ68" s="9"/>
      <c r="AR68" s="9"/>
      <c r="AS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H68" s="9"/>
      <c r="BI68" s="9"/>
      <c r="BJ68" s="9"/>
      <c r="BK68" s="9"/>
      <c r="BL68" s="9"/>
      <c r="BM68" s="9"/>
      <c r="BN68" s="9"/>
      <c r="BO68" s="9"/>
      <c r="BP68" s="9"/>
    </row>
    <row r="69" spans="27:68" x14ac:dyDescent="0.25">
      <c r="AA69" s="5"/>
      <c r="AB69" s="9"/>
      <c r="AC69" s="9"/>
      <c r="AD69" s="9"/>
      <c r="AE69" s="9"/>
      <c r="AF69" s="9"/>
      <c r="AG69" s="5"/>
      <c r="AH69" s="9"/>
      <c r="AI69" s="9"/>
      <c r="AJ69" s="9"/>
      <c r="AK69" s="9"/>
      <c r="AL69" s="9"/>
      <c r="AN69" s="5"/>
      <c r="AO69" s="9"/>
      <c r="AP69" s="9"/>
      <c r="AQ69" s="9"/>
      <c r="AR69" s="9"/>
      <c r="AS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H69" s="9"/>
      <c r="BI69" s="9"/>
      <c r="BJ69" s="9"/>
      <c r="BK69" s="9"/>
      <c r="BL69" s="9"/>
      <c r="BM69" s="9"/>
      <c r="BN69" s="9"/>
      <c r="BO69" s="9"/>
      <c r="BP69" s="9"/>
    </row>
    <row r="70" spans="27:68" x14ac:dyDescent="0.25">
      <c r="AA70" s="5"/>
      <c r="AB70" s="9"/>
      <c r="AC70" s="9"/>
      <c r="AD70" s="9"/>
      <c r="AE70" s="9"/>
      <c r="AF70" s="9"/>
      <c r="AG70" s="5"/>
      <c r="AH70" s="9"/>
      <c r="AI70" s="9"/>
      <c r="AJ70" s="9"/>
      <c r="AK70" s="9"/>
      <c r="AL70" s="9"/>
      <c r="AN70" s="5"/>
      <c r="AO70" s="9"/>
      <c r="AP70" s="9"/>
      <c r="AQ70" s="9"/>
      <c r="AR70" s="9"/>
      <c r="AS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H70" s="9"/>
      <c r="BI70" s="9"/>
      <c r="BJ70" s="9"/>
      <c r="BK70" s="9"/>
      <c r="BL70" s="9"/>
      <c r="BM70" s="9"/>
      <c r="BN70" s="9"/>
      <c r="BO70" s="9"/>
      <c r="BP70" s="9"/>
    </row>
    <row r="71" spans="27:68" x14ac:dyDescent="0.25">
      <c r="AA71" s="5"/>
      <c r="AB71" s="9"/>
      <c r="AC71" s="9"/>
      <c r="AD71" s="9"/>
      <c r="AE71" s="9"/>
      <c r="AF71" s="9"/>
      <c r="AG71" s="5"/>
      <c r="AH71" s="9"/>
      <c r="AI71" s="9"/>
      <c r="AJ71" s="9"/>
      <c r="AK71" s="9"/>
      <c r="AL71" s="9"/>
      <c r="AN71" s="5"/>
      <c r="AO71" s="9"/>
      <c r="AP71" s="9"/>
      <c r="AQ71" s="9"/>
      <c r="AR71" s="9"/>
      <c r="AS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H71" s="9"/>
      <c r="BI71" s="9"/>
      <c r="BJ71" s="9"/>
      <c r="BK71" s="9"/>
      <c r="BL71" s="9"/>
      <c r="BM71" s="9"/>
      <c r="BN71" s="9"/>
      <c r="BO71" s="9"/>
      <c r="BP71" s="9"/>
    </row>
    <row r="72" spans="27:68" x14ac:dyDescent="0.25">
      <c r="AA72" s="5"/>
      <c r="AB72" s="9"/>
      <c r="AC72" s="9"/>
      <c r="AD72" s="9"/>
      <c r="AE72" s="9"/>
      <c r="AF72" s="9"/>
      <c r="AG72" s="5"/>
      <c r="AH72" s="9"/>
      <c r="AI72" s="9"/>
      <c r="AJ72" s="9"/>
      <c r="AK72" s="9"/>
      <c r="AL72" s="9"/>
      <c r="AN72" s="5"/>
      <c r="AO72" s="9"/>
      <c r="AP72" s="9"/>
      <c r="AQ72" s="9"/>
      <c r="AR72" s="9"/>
      <c r="AS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H72" s="9"/>
      <c r="BI72" s="9"/>
      <c r="BJ72" s="9"/>
      <c r="BK72" s="9"/>
      <c r="BL72" s="9"/>
      <c r="BM72" s="9"/>
      <c r="BN72" s="9"/>
      <c r="BO72" s="9"/>
      <c r="BP72" s="9"/>
    </row>
    <row r="73" spans="27:68" x14ac:dyDescent="0.25">
      <c r="AA73" s="5"/>
      <c r="AB73" s="9"/>
      <c r="AC73" s="9"/>
      <c r="AD73" s="9"/>
      <c r="AE73" s="9"/>
      <c r="AF73" s="9"/>
      <c r="AG73" s="5"/>
      <c r="AH73" s="9"/>
      <c r="AI73" s="9"/>
      <c r="AJ73" s="9"/>
      <c r="AK73" s="9"/>
      <c r="AL73" s="9"/>
      <c r="AN73" s="5"/>
      <c r="AO73" s="9"/>
      <c r="AP73" s="9"/>
      <c r="AQ73" s="9"/>
      <c r="AR73" s="9"/>
      <c r="AS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H73" s="9"/>
      <c r="BI73" s="9"/>
      <c r="BJ73" s="9"/>
      <c r="BK73" s="9"/>
      <c r="BL73" s="9"/>
      <c r="BM73" s="9"/>
      <c r="BN73" s="9"/>
      <c r="BO73" s="9"/>
      <c r="BP73" s="9"/>
    </row>
    <row r="74" spans="27:68" x14ac:dyDescent="0.25">
      <c r="AA74" s="5"/>
      <c r="AB74" s="9"/>
      <c r="AC74" s="9"/>
      <c r="AD74" s="9"/>
      <c r="AE74" s="9"/>
      <c r="AF74" s="9"/>
      <c r="AG74" s="5"/>
      <c r="AH74" s="9"/>
      <c r="AI74" s="9"/>
      <c r="AJ74" s="9"/>
      <c r="AK74" s="9"/>
      <c r="AL74" s="9"/>
      <c r="AN74" s="5"/>
      <c r="AO74" s="9"/>
      <c r="AP74" s="9"/>
      <c r="AQ74" s="9"/>
      <c r="AR74" s="9"/>
      <c r="AS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H74" s="9"/>
      <c r="BI74" s="9"/>
      <c r="BJ74" s="9"/>
      <c r="BK74" s="9"/>
      <c r="BL74" s="9"/>
      <c r="BM74" s="9"/>
      <c r="BN74" s="9"/>
      <c r="BO74" s="9"/>
      <c r="BP74" s="9"/>
    </row>
    <row r="75" spans="27:68" x14ac:dyDescent="0.25">
      <c r="AA75" s="5"/>
      <c r="AB75" s="9"/>
      <c r="AC75" s="9"/>
      <c r="AD75" s="9"/>
      <c r="AE75" s="9"/>
      <c r="AF75" s="9"/>
      <c r="AG75" s="5"/>
      <c r="AH75" s="9"/>
      <c r="AI75" s="9"/>
      <c r="AJ75" s="9"/>
      <c r="AK75" s="9"/>
      <c r="AL75" s="9"/>
      <c r="AN75" s="5"/>
      <c r="AO75" s="9"/>
      <c r="AP75" s="9"/>
      <c r="AQ75" s="9"/>
      <c r="AR75" s="9"/>
      <c r="AS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H75" s="9"/>
      <c r="BI75" s="9"/>
      <c r="BJ75" s="9"/>
      <c r="BK75" s="9"/>
      <c r="BL75" s="9"/>
      <c r="BM75" s="9"/>
      <c r="BN75" s="9"/>
      <c r="BO75" s="9"/>
      <c r="BP75" s="9"/>
    </row>
    <row r="76" spans="27:68" x14ac:dyDescent="0.25">
      <c r="AA76" s="5"/>
      <c r="AB76" s="9"/>
      <c r="AC76" s="9"/>
      <c r="AD76" s="9"/>
      <c r="AE76" s="9"/>
      <c r="AF76" s="9"/>
      <c r="AG76" s="5"/>
      <c r="AH76" s="9"/>
      <c r="AI76" s="9"/>
      <c r="AJ76" s="9"/>
      <c r="AK76" s="9"/>
      <c r="AL76" s="9"/>
      <c r="AN76" s="5"/>
      <c r="AO76" s="9"/>
      <c r="AP76" s="9"/>
      <c r="AQ76" s="9"/>
      <c r="AR76" s="9"/>
      <c r="AS76" s="9"/>
      <c r="AU76" s="9"/>
      <c r="AV76" s="9"/>
      <c r="AW76" s="9"/>
      <c r="AX76" s="9"/>
      <c r="AY76" s="9"/>
      <c r="BH76" s="9"/>
      <c r="BI76" s="9"/>
      <c r="BJ76" s="9"/>
      <c r="BK76" s="9"/>
    </row>
  </sheetData>
  <mergeCells count="20">
    <mergeCell ref="D3:N3"/>
    <mergeCell ref="P3:Z3"/>
    <mergeCell ref="AB3:AL3"/>
    <mergeCell ref="AN3:AX3"/>
    <mergeCell ref="AZ3:BJ3"/>
    <mergeCell ref="D2:N2"/>
    <mergeCell ref="P2:Z2"/>
    <mergeCell ref="AB2:AL2"/>
    <mergeCell ref="AN2:AX2"/>
    <mergeCell ref="AZ2:BJ2"/>
    <mergeCell ref="AN4:AR4"/>
    <mergeCell ref="AT4:AX4"/>
    <mergeCell ref="AZ4:BD4"/>
    <mergeCell ref="BF4:BJ4"/>
    <mergeCell ref="D4:H4"/>
    <mergeCell ref="J4:N4"/>
    <mergeCell ref="P4:T4"/>
    <mergeCell ref="V4:Z4"/>
    <mergeCell ref="AB4:AF4"/>
    <mergeCell ref="AH4:AL4"/>
  </mergeCells>
  <conditionalFormatting sqref="D7:H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:K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L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T3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3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:W3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:X3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3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Z3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F3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H3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I3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:AJ3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:AK3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:AL3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7:AR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7:AT3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7:AU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7:AV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7:AW3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7:AX3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7:BD3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7:BF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:BG3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7:BH3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7:BI3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7:BJ3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89A02-AACA-4E5C-BF0F-5994A5578073}">
  <dimension ref="C2:BP76"/>
  <sheetViews>
    <sheetView topLeftCell="A24" zoomScaleNormal="100" workbookViewId="0">
      <selection activeCell="A41" sqref="A41:XFD75"/>
    </sheetView>
  </sheetViews>
  <sheetFormatPr defaultRowHeight="15" x14ac:dyDescent="0.25"/>
  <cols>
    <col min="3" max="3" width="27.140625" customWidth="1"/>
    <col min="4" max="208" width="9.7109375" customWidth="1"/>
  </cols>
  <sheetData>
    <row r="2" spans="3:62" ht="18.75" x14ac:dyDescent="0.3">
      <c r="D2" s="12" t="s">
        <v>38</v>
      </c>
      <c r="E2" s="12"/>
      <c r="F2" s="12"/>
      <c r="G2" s="12"/>
      <c r="H2" s="12"/>
      <c r="I2" s="12"/>
      <c r="J2" s="12"/>
      <c r="K2" s="12"/>
      <c r="L2" s="12"/>
      <c r="M2" s="12"/>
      <c r="N2" s="12"/>
      <c r="P2" s="12" t="s">
        <v>38</v>
      </c>
      <c r="Q2" s="12"/>
      <c r="R2" s="12"/>
      <c r="S2" s="12"/>
      <c r="T2" s="12"/>
      <c r="U2" s="12"/>
      <c r="V2" s="12"/>
      <c r="W2" s="12"/>
      <c r="X2" s="12"/>
      <c r="Y2" s="12"/>
      <c r="Z2" s="12"/>
      <c r="AB2" s="12" t="s">
        <v>38</v>
      </c>
      <c r="AC2" s="12"/>
      <c r="AD2" s="12"/>
      <c r="AE2" s="12"/>
      <c r="AF2" s="12"/>
      <c r="AG2" s="12"/>
      <c r="AH2" s="12"/>
      <c r="AI2" s="12"/>
      <c r="AJ2" s="12"/>
      <c r="AK2" s="12"/>
      <c r="AL2" s="12"/>
      <c r="AN2" s="12" t="s">
        <v>38</v>
      </c>
      <c r="AO2" s="12"/>
      <c r="AP2" s="12"/>
      <c r="AQ2" s="12"/>
      <c r="AR2" s="12"/>
      <c r="AS2" s="12"/>
      <c r="AT2" s="12"/>
      <c r="AU2" s="12"/>
      <c r="AV2" s="12"/>
      <c r="AW2" s="12"/>
      <c r="AX2" s="12"/>
      <c r="AZ2" s="12" t="s">
        <v>38</v>
      </c>
      <c r="BA2" s="12"/>
      <c r="BB2" s="12"/>
      <c r="BC2" s="12"/>
      <c r="BD2" s="12"/>
      <c r="BE2" s="12"/>
      <c r="BF2" s="12"/>
      <c r="BG2" s="12"/>
      <c r="BH2" s="12"/>
      <c r="BI2" s="12"/>
      <c r="BJ2" s="12"/>
    </row>
    <row r="3" spans="3:62" ht="21" customHeight="1" x14ac:dyDescent="0.25">
      <c r="D3" s="13" t="s">
        <v>43</v>
      </c>
      <c r="E3" s="13"/>
      <c r="F3" s="13"/>
      <c r="G3" s="13"/>
      <c r="H3" s="13"/>
      <c r="I3" s="13"/>
      <c r="J3" s="13"/>
      <c r="K3" s="13"/>
      <c r="L3" s="13"/>
      <c r="M3" s="13"/>
      <c r="N3" s="13"/>
      <c r="P3" s="13" t="s">
        <v>41</v>
      </c>
      <c r="Q3" s="13"/>
      <c r="R3" s="13"/>
      <c r="S3" s="13"/>
      <c r="T3" s="13"/>
      <c r="U3" s="13"/>
      <c r="V3" s="13"/>
      <c r="W3" s="13"/>
      <c r="X3" s="13"/>
      <c r="Y3" s="13"/>
      <c r="Z3" s="13"/>
      <c r="AB3" s="13" t="s">
        <v>42</v>
      </c>
      <c r="AC3" s="13"/>
      <c r="AD3" s="13"/>
      <c r="AE3" s="13"/>
      <c r="AF3" s="13"/>
      <c r="AG3" s="13"/>
      <c r="AH3" s="13"/>
      <c r="AI3" s="13"/>
      <c r="AJ3" s="13"/>
      <c r="AK3" s="13"/>
      <c r="AL3" s="13"/>
      <c r="AN3" s="13" t="s">
        <v>44</v>
      </c>
      <c r="AO3" s="13"/>
      <c r="AP3" s="13"/>
      <c r="AQ3" s="13"/>
      <c r="AR3" s="13"/>
      <c r="AS3" s="13"/>
      <c r="AT3" s="13"/>
      <c r="AU3" s="13"/>
      <c r="AV3" s="13"/>
      <c r="AW3" s="13"/>
      <c r="AX3" s="13"/>
      <c r="AZ3" s="13" t="s">
        <v>45</v>
      </c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3:62" x14ac:dyDescent="0.25">
      <c r="D4" s="14" t="s">
        <v>39</v>
      </c>
      <c r="E4" s="14"/>
      <c r="F4" s="14"/>
      <c r="G4" s="14"/>
      <c r="H4" s="14"/>
      <c r="J4" s="14" t="s">
        <v>40</v>
      </c>
      <c r="K4" s="14"/>
      <c r="L4" s="14"/>
      <c r="M4" s="14"/>
      <c r="N4" s="14"/>
      <c r="P4" s="14" t="s">
        <v>39</v>
      </c>
      <c r="Q4" s="14"/>
      <c r="R4" s="14"/>
      <c r="S4" s="14"/>
      <c r="T4" s="14"/>
      <c r="V4" s="15" t="s">
        <v>40</v>
      </c>
      <c r="W4" s="15"/>
      <c r="X4" s="15"/>
      <c r="Y4" s="15"/>
      <c r="Z4" s="15"/>
      <c r="AB4" s="15" t="s">
        <v>39</v>
      </c>
      <c r="AC4" s="15"/>
      <c r="AD4" s="15"/>
      <c r="AE4" s="15"/>
      <c r="AF4" s="15"/>
      <c r="AH4" s="15" t="s">
        <v>40</v>
      </c>
      <c r="AI4" s="15"/>
      <c r="AJ4" s="15"/>
      <c r="AK4" s="15"/>
      <c r="AL4" s="15"/>
      <c r="AN4" s="14" t="s">
        <v>39</v>
      </c>
      <c r="AO4" s="14"/>
      <c r="AP4" s="14"/>
      <c r="AQ4" s="14"/>
      <c r="AR4" s="14"/>
      <c r="AT4" s="15" t="s">
        <v>40</v>
      </c>
      <c r="AU4" s="15"/>
      <c r="AV4" s="15"/>
      <c r="AW4" s="15"/>
      <c r="AX4" s="15"/>
      <c r="AZ4" s="15" t="s">
        <v>39</v>
      </c>
      <c r="BA4" s="15"/>
      <c r="BB4" s="15"/>
      <c r="BC4" s="15"/>
      <c r="BD4" s="15"/>
      <c r="BF4" s="15" t="s">
        <v>40</v>
      </c>
      <c r="BG4" s="15"/>
      <c r="BH4" s="15"/>
      <c r="BI4" s="15"/>
      <c r="BJ4" s="15"/>
    </row>
    <row r="5" spans="3:62" x14ac:dyDescent="0.25">
      <c r="D5" s="2">
        <v>2016</v>
      </c>
      <c r="E5" s="2">
        <v>2018</v>
      </c>
      <c r="F5" s="2">
        <v>2020</v>
      </c>
      <c r="G5" s="2">
        <v>2022</v>
      </c>
      <c r="H5" s="2">
        <v>2024</v>
      </c>
      <c r="J5" s="2">
        <v>2016</v>
      </c>
      <c r="K5" s="2">
        <v>2018</v>
      </c>
      <c r="L5" s="2">
        <v>2020</v>
      </c>
      <c r="M5" s="2">
        <v>2022</v>
      </c>
      <c r="N5" s="2">
        <v>2024</v>
      </c>
      <c r="P5" s="2">
        <v>2016</v>
      </c>
      <c r="Q5" s="2">
        <v>2018</v>
      </c>
      <c r="R5" s="2">
        <v>2020</v>
      </c>
      <c r="S5" s="2">
        <v>2022</v>
      </c>
      <c r="T5" s="2">
        <v>2024</v>
      </c>
      <c r="V5" s="1">
        <v>2016</v>
      </c>
      <c r="W5" s="1">
        <v>2018</v>
      </c>
      <c r="X5" s="1">
        <v>2020</v>
      </c>
      <c r="Y5" s="1">
        <v>2022</v>
      </c>
      <c r="Z5" s="1">
        <v>2024</v>
      </c>
      <c r="AB5" s="1">
        <v>2016</v>
      </c>
      <c r="AC5" s="1">
        <v>2018</v>
      </c>
      <c r="AD5" s="1">
        <v>2020</v>
      </c>
      <c r="AE5" s="1">
        <v>2022</v>
      </c>
      <c r="AF5" s="1">
        <v>2024</v>
      </c>
      <c r="AH5" s="1">
        <v>2016</v>
      </c>
      <c r="AI5" s="1">
        <v>2018</v>
      </c>
      <c r="AJ5" s="1">
        <v>2020</v>
      </c>
      <c r="AK5" s="1">
        <v>2022</v>
      </c>
      <c r="AL5" s="1">
        <v>2024</v>
      </c>
      <c r="AN5" s="2">
        <v>2016</v>
      </c>
      <c r="AO5" s="2">
        <v>2018</v>
      </c>
      <c r="AP5" s="2">
        <v>2020</v>
      </c>
      <c r="AQ5" s="2">
        <v>2022</v>
      </c>
      <c r="AR5" s="2">
        <v>2024</v>
      </c>
      <c r="AT5" s="1">
        <v>2016</v>
      </c>
      <c r="AU5" s="1">
        <v>2018</v>
      </c>
      <c r="AV5" s="1">
        <v>2020</v>
      </c>
      <c r="AW5" s="1">
        <v>2022</v>
      </c>
      <c r="AX5" s="1">
        <v>2024</v>
      </c>
      <c r="AZ5" s="1">
        <v>2016</v>
      </c>
      <c r="BA5" s="1">
        <v>2018</v>
      </c>
      <c r="BB5" s="1">
        <v>2020</v>
      </c>
      <c r="BC5" s="1">
        <v>2022</v>
      </c>
      <c r="BD5" s="1">
        <v>2024</v>
      </c>
      <c r="BF5" s="1">
        <v>2016</v>
      </c>
      <c r="BG5" s="1">
        <v>2018</v>
      </c>
      <c r="BH5" s="1">
        <v>2020</v>
      </c>
      <c r="BI5" s="1">
        <v>2022</v>
      </c>
      <c r="BJ5" s="1">
        <v>2024</v>
      </c>
    </row>
    <row r="6" spans="3:62" x14ac:dyDescent="0.25">
      <c r="C6" s="3" t="s">
        <v>0</v>
      </c>
      <c r="D6" s="6">
        <f>SUMIFS(EntPop!$M:$M,EntPop!$S:$S,D$5)/1000</f>
        <v>7826.9</v>
      </c>
      <c r="E6" s="6">
        <f>SUMIFS(EntPop!$M:$M,EntPop!$S:$S,E$5)/1000</f>
        <v>8371.0589999999993</v>
      </c>
      <c r="F6" s="6">
        <f>SUMIFS(EntPop!$M:$M,EntPop!$S:$S,F$5)/1000</f>
        <v>7530.6310000000003</v>
      </c>
      <c r="G6" s="6">
        <f>SUMIFS(EntPop!$M:$M,EntPop!$S:$S,G$5)/1000</f>
        <v>8224.9570000000003</v>
      </c>
      <c r="H6" s="6">
        <f>SUMIFS(EntPop!$M:$M,EntPop!$S:$S,H$5)/1000</f>
        <v>7955.3379999999997</v>
      </c>
      <c r="I6" s="4"/>
      <c r="J6" s="7"/>
      <c r="K6" s="7"/>
      <c r="L6" s="7"/>
      <c r="M6" s="7"/>
      <c r="N6" s="7"/>
      <c r="O6" s="4"/>
      <c r="P6" s="6">
        <f>SUMIFS(RuralPop!$M:$M,RuralPop!$S:$S,P$5)/1000</f>
        <v>2090.105</v>
      </c>
      <c r="Q6" s="6">
        <f>SUMIFS(RuralPop!$M:$M,RuralPop!$S:$S,Q$5)/1000</f>
        <v>2448.3719999999998</v>
      </c>
      <c r="R6" s="6">
        <f>SUMIFS(RuralPop!$M:$M,RuralPop!$S:$S,R$5)/1000</f>
        <v>2282.5419999999999</v>
      </c>
      <c r="S6" s="6">
        <f>SUMIFS(RuralPop!$M:$M,RuralPop!$S:$S,S$5)/1000</f>
        <v>2601.047</v>
      </c>
      <c r="T6" s="6">
        <f>SUMIFS(RuralPop!$M:$M,RuralPop!$S:$S,T$5)/1000</f>
        <v>2339.6729999999998</v>
      </c>
      <c r="U6" s="4"/>
      <c r="V6" s="7"/>
      <c r="W6" s="7"/>
      <c r="X6" s="7"/>
      <c r="Y6" s="7"/>
      <c r="Z6" s="7"/>
      <c r="AB6" s="6">
        <f>SUMIFS(UrbanPop!$M:$M,UrbanPop!$S:$S,AB$5)/1000</f>
        <v>5736.7950000000001</v>
      </c>
      <c r="AC6" s="6">
        <f>SUMIFS(UrbanPop!$M:$M,UrbanPop!$S:$S,AC$5)/1000</f>
        <v>5922.6869999999999</v>
      </c>
      <c r="AD6" s="6">
        <f>SUMIFS(UrbanPop!$M:$M,UrbanPop!$S:$S,AD$5)/1000</f>
        <v>5248.0889999999999</v>
      </c>
      <c r="AE6" s="6">
        <f>SUMIFS(UrbanPop!$M:$M,UrbanPop!$S:$S,AE$5)/1000</f>
        <v>5623.91</v>
      </c>
      <c r="AF6" s="6">
        <f>SUMIFS(UrbanPop!$M:$M,UrbanPop!$S:$S,AF$5)/1000</f>
        <v>5615.665</v>
      </c>
      <c r="AG6" s="4"/>
      <c r="AH6" s="7"/>
      <c r="AI6" s="7"/>
      <c r="AJ6" s="7"/>
      <c r="AK6" s="7"/>
      <c r="AL6" s="7"/>
      <c r="AN6" s="6">
        <f>SUMIFS(SexoPop!$N:$N,SexoPop!$T:$T,AN$5,SexoPop!$B:$B,2)/1000</f>
        <v>3866.8829999999998</v>
      </c>
      <c r="AO6" s="6">
        <f>SUMIFS(SexoPop!$N:$N,SexoPop!$T:$T,AO$5,SexoPop!$B:$B,2)/1000</f>
        <v>4137.5550000000003</v>
      </c>
      <c r="AP6" s="6">
        <f>SUMIFS(SexoPop!$N:$N,SexoPop!$T:$T,AP$5,SexoPop!$B:$B,2)/1000</f>
        <v>3712.71</v>
      </c>
      <c r="AQ6" s="6">
        <f>SUMIFS(SexoPop!$N:$N,SexoPop!$T:$T,AQ$5,SexoPop!$B:$B,2)/1000</f>
        <v>4178.402</v>
      </c>
      <c r="AR6" s="6">
        <f>SUMIFS(SexoPop!$N:$N,SexoPop!$T:$T,AR$5,SexoPop!$B:$B,2)/1000</f>
        <v>4081.241</v>
      </c>
      <c r="AS6" s="4"/>
      <c r="AT6" s="7"/>
      <c r="AU6" s="7"/>
      <c r="AV6" s="7"/>
      <c r="AW6" s="7"/>
      <c r="AX6" s="7"/>
      <c r="AZ6" s="6">
        <f>SUMIFS(SexoPop!$N:$N,SexoPop!$T:$T,AZ$5,SexoPop!$B:$B,1)/1000</f>
        <v>3960.0169999999998</v>
      </c>
      <c r="BA6" s="6">
        <f>SUMIFS(SexoPop!$N:$N,SexoPop!$T:$T,BA$5,SexoPop!$B:$B,1)/1000</f>
        <v>4233.5039999999999</v>
      </c>
      <c r="BB6" s="6">
        <f>SUMIFS(SexoPop!$N:$N,SexoPop!$T:$T,BB$5,SexoPop!$B:$B,1)/1000</f>
        <v>3817.9209999999998</v>
      </c>
      <c r="BC6" s="6">
        <f>SUMIFS(SexoPop!$N:$N,SexoPop!$T:$T,BC$5,SexoPop!$B:$B,1)/1000</f>
        <v>4046.5549999999998</v>
      </c>
      <c r="BD6" s="6">
        <f>SUMIFS(SexoPop!$N:$N,SexoPop!$T:$T,BD$5,SexoPop!$B:$B,1)/1000</f>
        <v>3874.0970000000002</v>
      </c>
      <c r="BE6" s="4"/>
      <c r="BF6" s="7"/>
      <c r="BG6" s="7"/>
      <c r="BH6" s="7"/>
      <c r="BI6" s="7"/>
      <c r="BJ6" s="7"/>
    </row>
    <row r="7" spans="3:62" x14ac:dyDescent="0.25">
      <c r="C7" s="5" t="s">
        <v>1</v>
      </c>
      <c r="D7" s="6">
        <f>SUMIFS(EntPop!$M:$M,EntPop!$S:$S,D$5,EntPop!$A:$A,$C7)/1000</f>
        <v>99.317999999999998</v>
      </c>
      <c r="E7" s="6">
        <f>SUMIFS(EntPop!$M:$M,EntPop!$S:$S,E$5,EntPop!$A:$A,$C7)/1000</f>
        <v>83.427000000000007</v>
      </c>
      <c r="F7" s="6">
        <f>SUMIFS(EntPop!$M:$M,EntPop!$S:$S,F$5,EntPop!$A:$A,$C7)/1000</f>
        <v>92.123000000000005</v>
      </c>
      <c r="G7" s="6">
        <f>SUMIFS(EntPop!$M:$M,EntPop!$S:$S,G$5,EntPop!$A:$A,$C7)/1000</f>
        <v>92.900999999999996</v>
      </c>
      <c r="H7" s="6">
        <f>SUMIFS(EntPop!$M:$M,EntPop!$S:$S,H$5,EntPop!$A:$A,$C7)/1000</f>
        <v>72.968999999999994</v>
      </c>
      <c r="I7" s="5"/>
      <c r="J7" s="7">
        <f>SUMIFS(EntPorc!$M:$M,EntPorc!$P:$P,V$5,EntPorc!$A:$A,$C7)*100</f>
        <v>10.609140247106552</v>
      </c>
      <c r="K7" s="7">
        <f>SUMIFS(EntPorc!$M:$M,EntPorc!$P:$P,W$5,EntPorc!$A:$A,$C7)*100</f>
        <v>8.2357585430145264</v>
      </c>
      <c r="L7" s="7">
        <f>SUMIFS(EntPorc!$M:$M,EntPorc!$P:$P,X$5,EntPorc!$A:$A,$C7)*100</f>
        <v>8.8698871433734894</v>
      </c>
      <c r="M7" s="7">
        <f>SUMIFS(EntPorc!$M:$M,EntPorc!$P:$P,Y$5,EntPorc!$A:$A,$C7)*100</f>
        <v>8.208070695400238</v>
      </c>
      <c r="N7" s="7">
        <f>SUMIFS(EntPorc!$M:$M,EntPorc!$P:$P,Z$5,EntPorc!$A:$A,$C7)*100</f>
        <v>5.8793574571609497</v>
      </c>
      <c r="O7" s="5"/>
      <c r="P7" s="6">
        <f>SUMIFS(RuralPop!$M:$M,RuralPop!$S:$S,P$5,RuralPop!$A:$A,$C7)/1000</f>
        <v>27.898</v>
      </c>
      <c r="Q7" s="6">
        <f>SUMIFS(RuralPop!$M:$M,RuralPop!$S:$S,Q$5,RuralPop!$A:$A,$C7)/1000</f>
        <v>30.018999999999998</v>
      </c>
      <c r="R7" s="6">
        <f>SUMIFS(RuralPop!$M:$M,RuralPop!$S:$S,R$5,RuralPop!$A:$A,$C7)/1000</f>
        <v>22.651</v>
      </c>
      <c r="S7" s="6">
        <f>SUMIFS(RuralPop!$M:$M,RuralPop!$S:$S,S$5,RuralPop!$A:$A,$C7)/1000</f>
        <v>26.137</v>
      </c>
      <c r="T7" s="6">
        <f>SUMIFS(RuralPop!$M:$M,RuralPop!$S:$S,T$5,RuralPop!$A:$A,$C7)/1000</f>
        <v>16.337</v>
      </c>
      <c r="U7" s="5"/>
      <c r="V7" s="7">
        <f>SUMIFS(RuralPorc!$M:$M,RuralPorc!$P:$P,V$5,RuralPorc!$A:$A,$C7)*100</f>
        <v>15.90019166469574</v>
      </c>
      <c r="W7" s="7">
        <f>SUMIFS(RuralPorc!$M:$M,RuralPorc!$P:$P,W$5,RuralPorc!$A:$A,$C7)*100</f>
        <v>12.324891984462738</v>
      </c>
      <c r="X7" s="7">
        <f>SUMIFS(RuralPorc!$M:$M,RuralPorc!$P:$P,X$5,RuralPorc!$A:$A,$C7)*100</f>
        <v>11.660806834697723</v>
      </c>
      <c r="Y7" s="7">
        <f>SUMIFS(RuralPorc!$M:$M,RuralPorc!$P:$P,Y$5,RuralPorc!$A:$A,$C7)*100</f>
        <v>10.130149126052856</v>
      </c>
      <c r="Z7" s="7">
        <f>SUMIFS(RuralPorc!$M:$M,RuralPorc!$P:$P,Z$5,RuralPorc!$A:$A,$C7)*100</f>
        <v>8.8403202593326569</v>
      </c>
      <c r="AA7" s="9"/>
      <c r="AB7" s="6">
        <f>SUMIFS(UrbanPop!$M:$M,UrbanPop!$S:$S,AB$5,UrbanPop!$A:$A,$C7)/1000</f>
        <v>71.42</v>
      </c>
      <c r="AC7" s="6">
        <f>SUMIFS(UrbanPop!$M:$M,UrbanPop!$S:$S,AC$5,UrbanPop!$A:$A,$C7)/1000</f>
        <v>53.408000000000001</v>
      </c>
      <c r="AD7" s="6">
        <f>SUMIFS(UrbanPop!$M:$M,UrbanPop!$S:$S,AD$5,UrbanPop!$A:$A,$C7)/1000</f>
        <v>69.471999999999994</v>
      </c>
      <c r="AE7" s="6">
        <f>SUMIFS(UrbanPop!$M:$M,UrbanPop!$S:$S,AE$5,UrbanPop!$A:$A,$C7)/1000</f>
        <v>66.763999999999996</v>
      </c>
      <c r="AF7" s="6">
        <f>SUMIFS(UrbanPop!$M:$M,UrbanPop!$S:$S,AF$5,UrbanPop!$A:$A,$C7)/1000</f>
        <v>56.631999999999998</v>
      </c>
      <c r="AG7" s="5"/>
      <c r="AH7" s="7">
        <f>SUMIFS(UrbanPorc!$M:$M,UrbanPorc!$P:$P,AH$5,UrbanPorc!$A:$A,$C7)*100</f>
        <v>9.3887455761432648</v>
      </c>
      <c r="AI7" s="7">
        <f>SUMIFS(UrbanPorc!$M:$M,UrbanPorc!$P:$P,AI$5,UrbanPorc!$A:$A,$C7)*100</f>
        <v>6.9413237273693085</v>
      </c>
      <c r="AJ7" s="7">
        <f>SUMIFS(UrbanPorc!$M:$M,UrbanPorc!$P:$P,AJ$5,UrbanPorc!$A:$A,$C7)*100</f>
        <v>8.2278192043304443</v>
      </c>
      <c r="AK7" s="7">
        <f>SUMIFS(UrbanPorc!$M:$M,UrbanPorc!$P:$P,AK$5,UrbanPorc!$A:$A,$C7)*100</f>
        <v>7.6405361294746399</v>
      </c>
      <c r="AL7" s="7">
        <f>SUMIFS(UrbanPorc!$M:$M,UrbanPorc!$P:$P,AL$5,UrbanPorc!$A:$A,$C7)*100</f>
        <v>5.361335352063179</v>
      </c>
      <c r="AN7" s="6">
        <f>SUMIFS(SexoPop!$N:$N,SexoPop!$T:$T,AN$5,SexoPop!$A:$A,$C7,SexoPop!$B:$B,2)/1000</f>
        <v>49.369</v>
      </c>
      <c r="AO7" s="6">
        <f>SUMIFS(SexoPop!$N:$N,SexoPop!$T:$T,AO$5,SexoPop!$A:$A,$C7,SexoPop!$B:$B,2)/1000</f>
        <v>38.729999999999997</v>
      </c>
      <c r="AP7" s="6">
        <f>SUMIFS(SexoPop!$N:$N,SexoPop!$T:$T,AP$5,SexoPop!$A:$A,$C7,SexoPop!$B:$B,2)/1000</f>
        <v>49.058</v>
      </c>
      <c r="AQ7" s="6">
        <f>SUMIFS(SexoPop!$N:$N,SexoPop!$T:$T,AQ$5,SexoPop!$A:$A,$C7,SexoPop!$B:$B,2)/1000</f>
        <v>46.942999999999998</v>
      </c>
      <c r="AR7" s="6">
        <f>SUMIFS(SexoPop!$N:$N,SexoPop!$T:$T,AR$5,SexoPop!$A:$A,$C7,SexoPop!$B:$B,2)/1000</f>
        <v>35.667999999999999</v>
      </c>
      <c r="AS7" s="5"/>
      <c r="AT7" s="7">
        <f>SUMIFS(SexoPorc!$N:$N,SexoPorc!$Q:$Q,AT$5,SexoPorc!$A:$A,$C7,SexoPorc!$B:$B,2)*100</f>
        <v>10.346945375204086</v>
      </c>
      <c r="AU7" s="7">
        <f>SUMIFS(SexoPorc!$N:$N,SexoPorc!$Q:$Q,AU$5,SexoPorc!$A:$A,$C7,SexoPorc!$B:$B,2)*100</f>
        <v>7.4809357523918152</v>
      </c>
      <c r="AV7" s="7">
        <f>SUMIFS(SexoPorc!$N:$N,SexoPorc!$Q:$Q,AV$5,SexoPorc!$A:$A,$C7,SexoPorc!$B:$B,2)*100</f>
        <v>9.1077528893947601</v>
      </c>
      <c r="AW7" s="7">
        <f>SUMIFS(SexoPorc!$N:$N,SexoPorc!$Q:$Q,AW$5,SexoPorc!$A:$A,$C7,SexoPorc!$B:$B,2)*100</f>
        <v>7.9692862927913666</v>
      </c>
      <c r="AX7" s="7">
        <f>SUMIFS(SexoPorc!$N:$N,SexoPorc!$Q:$Q,AX$5,SexoPorc!$A:$A,$C7,SexoPorc!$B:$B,2)*100</f>
        <v>5.5199012160301208</v>
      </c>
      <c r="AY7" s="9"/>
      <c r="AZ7" s="6">
        <f>SUMIFS(SexoPop!$N:$N,SexoPop!$T:$T,AZ$5,SexoPop!$A:$A,$C7,SexoPop!$B:$B,1)/1000</f>
        <v>49.948999999999998</v>
      </c>
      <c r="BA7" s="6">
        <f>SUMIFS(SexoPop!$N:$N,SexoPop!$T:$T,BA$5,SexoPop!$A:$A,$C7,SexoPop!$B:$B,1)/1000</f>
        <v>44.697000000000003</v>
      </c>
      <c r="BB7" s="6">
        <f>SUMIFS(SexoPop!$N:$N,SexoPop!$T:$T,BB$5,SexoPop!$A:$A,$C7,SexoPop!$B:$B,1)/1000</f>
        <v>43.064999999999998</v>
      </c>
      <c r="BC7" s="6">
        <f>SUMIFS(SexoPop!$N:$N,SexoPop!$T:$T,BC$5,SexoPop!$A:$A,$C7,SexoPop!$B:$B,1)/1000</f>
        <v>45.957999999999998</v>
      </c>
      <c r="BD7" s="6">
        <f>SUMIFS(SexoPop!$N:$N,SexoPop!$T:$T,BD$5,SexoPop!$A:$A,$C7,SexoPop!$B:$B,1)/1000</f>
        <v>37.301000000000002</v>
      </c>
      <c r="BE7" s="5"/>
      <c r="BF7" s="7">
        <f>SUMIFS(SexoPorc!$N:$N,SexoPorc!$Q:$Q,BF$5,SexoPorc!$A:$A,$C7,SexoPorc!$B:$B,1)*100</f>
        <v>10.881684720516205</v>
      </c>
      <c r="BG7" s="7">
        <f>SUMIFS(SexoPorc!$N:$N,SexoPorc!$Q:$Q,BG$5,SexoPorc!$A:$A,$C7,SexoPorc!$B:$B,1)*100</f>
        <v>9.0247929096221924</v>
      </c>
      <c r="BH7" s="7">
        <f>SUMIFS(SexoPorc!$N:$N,SexoPorc!$Q:$Q,BH$5,SexoPorc!$A:$A,$C7,SexoPorc!$B:$B,1)*100</f>
        <v>8.6136199533939362</v>
      </c>
      <c r="BI7" s="7">
        <f>SUMIFS(SexoPorc!$N:$N,SexoPorc!$Q:$Q,BI$5,SexoPorc!$A:$A,$C7,SexoPorc!$B:$B,1)*100</f>
        <v>8.4672130644321442</v>
      </c>
      <c r="BJ7" s="7">
        <f>SUMIFS(SexoPorc!$N:$N,SexoPorc!$Q:$Q,BJ$5,SexoPorc!$A:$A,$C7,SexoPorc!$B:$B,1)*100</f>
        <v>6.2697708606719971</v>
      </c>
    </row>
    <row r="8" spans="3:62" x14ac:dyDescent="0.25">
      <c r="C8" s="5" t="s">
        <v>2</v>
      </c>
      <c r="D8" s="6">
        <f>SUMIFS(EntPop!$M:$M,EntPop!$S:$S,D$5,EntPop!$A:$A,$C8)/1000</f>
        <v>310.09300000000002</v>
      </c>
      <c r="E8" s="6">
        <f>SUMIFS(EntPop!$M:$M,EntPop!$S:$S,E$5,EntPop!$A:$A,$C8)/1000</f>
        <v>282.53699999999998</v>
      </c>
      <c r="F8" s="6">
        <f>SUMIFS(EntPop!$M:$M,EntPop!$S:$S,F$5,EntPop!$A:$A,$C8)/1000</f>
        <v>247.18700000000001</v>
      </c>
      <c r="G8" s="6">
        <f>SUMIFS(EntPop!$M:$M,EntPop!$S:$S,G$5,EntPop!$A:$A,$C8)/1000</f>
        <v>236.22</v>
      </c>
      <c r="H8" s="6">
        <f>SUMIFS(EntPop!$M:$M,EntPop!$S:$S,H$5,EntPop!$A:$A,$C8)/1000</f>
        <v>228.01499999999999</v>
      </c>
      <c r="I8" s="5"/>
      <c r="J8" s="7">
        <f>SUMIFS(EntPorc!$M:$M,EntPorc!$P:$P,V$5,EntPorc!$A:$A,$C8)*100</f>
        <v>11.052120476961136</v>
      </c>
      <c r="K8" s="7">
        <f>SUMIFS(EntPorc!$M:$M,EntPorc!$P:$P,W$5,EntPorc!$A:$A,$C8)*100</f>
        <v>9.8700016736984253</v>
      </c>
      <c r="L8" s="7">
        <f>SUMIFS(EntPorc!$M:$M,EntPorc!$P:$P,X$5,EntPorc!$A:$A,$C8)*100</f>
        <v>8.4308572113513947</v>
      </c>
      <c r="M8" s="7">
        <f>SUMIFS(EntPorc!$M:$M,EntPorc!$P:$P,Y$5,EntPorc!$A:$A,$C8)*100</f>
        <v>7.134411484003067</v>
      </c>
      <c r="N8" s="7">
        <f>SUMIFS(EntPorc!$M:$M,EntPorc!$P:$P,Z$5,EntPorc!$A:$A,$C8)*100</f>
        <v>6.6882453858852386</v>
      </c>
      <c r="O8" s="5"/>
      <c r="P8" s="6">
        <f>SUMIFS(RuralPop!$M:$M,RuralPop!$S:$S,P$5,RuralPop!$A:$A,$C8)/1000</f>
        <v>33.423999999999999</v>
      </c>
      <c r="Q8" s="6">
        <f>SUMIFS(RuralPop!$M:$M,RuralPop!$S:$S,Q$5,RuralPop!$A:$A,$C8)/1000</f>
        <v>41.985999999999997</v>
      </c>
      <c r="R8" s="6">
        <f>SUMIFS(RuralPop!$M:$M,RuralPop!$S:$S,R$5,RuralPop!$A:$A,$C8)/1000</f>
        <v>29.492000000000001</v>
      </c>
      <c r="S8" s="6">
        <f>SUMIFS(RuralPop!$M:$M,RuralPop!$S:$S,S$5,RuralPop!$A:$A,$C8)/1000</f>
        <v>31.081</v>
      </c>
      <c r="T8" s="6">
        <f>SUMIFS(RuralPop!$M:$M,RuralPop!$S:$S,T$5,RuralPop!$A:$A,$C8)/1000</f>
        <v>20.222000000000001</v>
      </c>
      <c r="U8" s="5"/>
      <c r="V8" s="7">
        <f>SUMIFS(RuralPorc!$M:$M,RuralPorc!$P:$P,V$5,RuralPorc!$A:$A,$C8)*100</f>
        <v>15.82508385181427</v>
      </c>
      <c r="W8" s="7">
        <f>SUMIFS(RuralPorc!$M:$M,RuralPorc!$P:$P,W$5,RuralPorc!$A:$A,$C8)*100</f>
        <v>14.980126917362213</v>
      </c>
      <c r="X8" s="7">
        <f>SUMIFS(RuralPorc!$M:$M,RuralPorc!$P:$P,X$5,RuralPorc!$A:$A,$C8)*100</f>
        <v>12.448031455278397</v>
      </c>
      <c r="Y8" s="7">
        <f>SUMIFS(RuralPorc!$M:$M,RuralPorc!$P:$P,Y$5,RuralPorc!$A:$A,$C8)*100</f>
        <v>8.7309613823890686</v>
      </c>
      <c r="Z8" s="7">
        <f>SUMIFS(RuralPorc!$M:$M,RuralPorc!$P:$P,Z$5,RuralPorc!$A:$A,$C8)*100</f>
        <v>9.0711310505867004</v>
      </c>
      <c r="AA8" s="9"/>
      <c r="AB8" s="6">
        <f>SUMIFS(UrbanPop!$M:$M,UrbanPop!$S:$S,AB$5,UrbanPop!$A:$A,$C8)/1000</f>
        <v>276.66899999999998</v>
      </c>
      <c r="AC8" s="6">
        <f>SUMIFS(UrbanPop!$M:$M,UrbanPop!$S:$S,AC$5,UrbanPop!$A:$A,$C8)/1000</f>
        <v>240.55099999999999</v>
      </c>
      <c r="AD8" s="6">
        <f>SUMIFS(UrbanPop!$M:$M,UrbanPop!$S:$S,AD$5,UrbanPop!$A:$A,$C8)/1000</f>
        <v>217.69499999999999</v>
      </c>
      <c r="AE8" s="6">
        <f>SUMIFS(UrbanPop!$M:$M,UrbanPop!$S:$S,AE$5,UrbanPop!$A:$A,$C8)/1000</f>
        <v>205.13900000000001</v>
      </c>
      <c r="AF8" s="6">
        <f>SUMIFS(UrbanPop!$M:$M,UrbanPop!$S:$S,AF$5,UrbanPop!$A:$A,$C8)/1000</f>
        <v>207.79300000000001</v>
      </c>
      <c r="AG8" s="5"/>
      <c r="AH8" s="7">
        <f>SUMIFS(UrbanPorc!$M:$M,UrbanPorc!$P:$P,AH$5,UrbanPorc!$A:$A,$C8)*100</f>
        <v>10.663574188947678</v>
      </c>
      <c r="AI8" s="7">
        <f>SUMIFS(UrbanPorc!$M:$M,UrbanPorc!$P:$P,AI$5,UrbanPorc!$A:$A,$C8)*100</f>
        <v>9.3153595924377441</v>
      </c>
      <c r="AJ8" s="7">
        <f>SUMIFS(UrbanPorc!$M:$M,UrbanPorc!$P:$P,AJ$5,UrbanPorc!$A:$A,$C8)*100</f>
        <v>8.0777034163475037</v>
      </c>
      <c r="AK8" s="7">
        <f>SUMIFS(UrbanPorc!$M:$M,UrbanPorc!$P:$P,AK$5,UrbanPorc!$A:$A,$C8)*100</f>
        <v>6.9420769810676575</v>
      </c>
      <c r="AL8" s="7">
        <f>SUMIFS(UrbanPorc!$M:$M,UrbanPorc!$P:$P,AL$5,UrbanPorc!$A:$A,$C8)*100</f>
        <v>6.5215267241001129</v>
      </c>
      <c r="AN8" s="6">
        <f>SUMIFS(SexoPop!$N:$N,SexoPop!$T:$T,AN$5,SexoPop!$A:$A,$C8,SexoPop!$B:$B,2)/1000</f>
        <v>146.709</v>
      </c>
      <c r="AO8" s="6">
        <f>SUMIFS(SexoPop!$N:$N,SexoPop!$T:$T,AO$5,SexoPop!$A:$A,$C8,SexoPop!$B:$B,2)/1000</f>
        <v>140.35599999999999</v>
      </c>
      <c r="AP8" s="6">
        <f>SUMIFS(SexoPop!$N:$N,SexoPop!$T:$T,AP$5,SexoPop!$A:$A,$C8,SexoPop!$B:$B,2)/1000</f>
        <v>110.286</v>
      </c>
      <c r="AQ8" s="6">
        <f>SUMIFS(SexoPop!$N:$N,SexoPop!$T:$T,AQ$5,SexoPop!$A:$A,$C8,SexoPop!$B:$B,2)/1000</f>
        <v>122.319</v>
      </c>
      <c r="AR8" s="6">
        <f>SUMIFS(SexoPop!$N:$N,SexoPop!$T:$T,AR$5,SexoPop!$A:$A,$C8,SexoPop!$B:$B,2)/1000</f>
        <v>119.54</v>
      </c>
      <c r="AS8" s="5"/>
      <c r="AT8" s="7">
        <f>SUMIFS(SexoPorc!$N:$N,SexoPorc!$Q:$Q,AT$5,SexoPorc!$A:$A,$C8,SexoPorc!$B:$B,2)*100</f>
        <v>10.584209859371185</v>
      </c>
      <c r="AU8" s="7">
        <f>SUMIFS(SexoPorc!$N:$N,SexoPorc!$Q:$Q,AU$5,SexoPorc!$A:$A,$C8,SexoPorc!$B:$B,2)*100</f>
        <v>9.8752543330192566</v>
      </c>
      <c r="AV8" s="7">
        <f>SUMIFS(SexoPorc!$N:$N,SexoPorc!$Q:$Q,AV$5,SexoPorc!$A:$A,$C8,SexoPorc!$B:$B,2)*100</f>
        <v>7.600683718919754</v>
      </c>
      <c r="AW8" s="7">
        <f>SUMIFS(SexoPorc!$N:$N,SexoPorc!$Q:$Q,AW$5,SexoPorc!$A:$A,$C8,SexoPorc!$B:$B,2)*100</f>
        <v>7.3780372738838196</v>
      </c>
      <c r="AX8" s="7">
        <f>SUMIFS(SexoPorc!$N:$N,SexoPorc!$Q:$Q,AX$5,SexoPorc!$A:$A,$C8,SexoPorc!$B:$B,2)*100</f>
        <v>6.8276070058345795</v>
      </c>
      <c r="AY8" s="9"/>
      <c r="AZ8" s="6">
        <f>SUMIFS(SexoPop!$N:$N,SexoPop!$T:$T,AZ$5,SexoPop!$A:$A,$C8,SexoPop!$B:$B,1)/1000</f>
        <v>163.38399999999999</v>
      </c>
      <c r="BA8" s="6">
        <f>SUMIFS(SexoPop!$N:$N,SexoPop!$T:$T,BA$5,SexoPop!$A:$A,$C8,SexoPop!$B:$B,1)/1000</f>
        <v>142.18100000000001</v>
      </c>
      <c r="BB8" s="6">
        <f>SUMIFS(SexoPop!$N:$N,SexoPop!$T:$T,BB$5,SexoPop!$A:$A,$C8,SexoPop!$B:$B,1)/1000</f>
        <v>136.90100000000001</v>
      </c>
      <c r="BC8" s="6">
        <f>SUMIFS(SexoPop!$N:$N,SexoPop!$T:$T,BC$5,SexoPop!$A:$A,$C8,SexoPop!$B:$B,1)/1000</f>
        <v>113.901</v>
      </c>
      <c r="BD8" s="6">
        <f>SUMIFS(SexoPop!$N:$N,SexoPop!$T:$T,BD$5,SexoPop!$A:$A,$C8,SexoPop!$B:$B,1)/1000</f>
        <v>108.47499999999999</v>
      </c>
      <c r="BE8" s="5"/>
      <c r="BF8" s="7">
        <f>SUMIFS(SexoPorc!$N:$N,SexoPorc!$Q:$Q,BF$5,SexoPorc!$A:$A,$C8,SexoPorc!$B:$B,1)*100</f>
        <v>11.508987098932266</v>
      </c>
      <c r="BG8" s="7">
        <f>SUMIFS(SexoPorc!$N:$N,SexoPorc!$Q:$Q,BG$5,SexoPorc!$A:$A,$C8,SexoPorc!$B:$B,1)*100</f>
        <v>9.8648227751255035</v>
      </c>
      <c r="BH8" s="7">
        <f>SUMIFS(SexoPorc!$N:$N,SexoPorc!$Q:$Q,BH$5,SexoPorc!$A:$A,$C8,SexoPorc!$B:$B,1)*100</f>
        <v>9.2442527413368225</v>
      </c>
      <c r="BI8" s="7">
        <f>SUMIFS(SexoPorc!$N:$N,SexoPorc!$Q:$Q,BI$5,SexoPorc!$A:$A,$C8,SexoPorc!$B:$B,1)*100</f>
        <v>6.8900831043720245</v>
      </c>
      <c r="BJ8" s="7">
        <f>SUMIFS(SexoPorc!$N:$N,SexoPorc!$Q:$Q,BJ$5,SexoPorc!$A:$A,$C8,SexoPorc!$B:$B,1)*100</f>
        <v>6.5411128103733063</v>
      </c>
    </row>
    <row r="9" spans="3:62" x14ac:dyDescent="0.25">
      <c r="C9" s="5" t="s">
        <v>3</v>
      </c>
      <c r="D9" s="6">
        <f>SUMIFS(EntPop!$M:$M,EntPop!$S:$S,D$5,EntPop!$A:$A,$C9)/1000</f>
        <v>73.09</v>
      </c>
      <c r="E9" s="6">
        <f>SUMIFS(EntPop!$M:$M,EntPop!$S:$S,E$5,EntPop!$A:$A,$C9)/1000</f>
        <v>82.992999999999995</v>
      </c>
      <c r="F9" s="6">
        <f>SUMIFS(EntPop!$M:$M,EntPop!$S:$S,F$5,EntPop!$A:$A,$C9)/1000</f>
        <v>83.947999999999993</v>
      </c>
      <c r="G9" s="6">
        <f>SUMIFS(EntPop!$M:$M,EntPop!$S:$S,G$5,EntPop!$A:$A,$C9)/1000</f>
        <v>77.844999999999999</v>
      </c>
      <c r="H9" s="6">
        <f>SUMIFS(EntPop!$M:$M,EntPop!$S:$S,H$5,EntPop!$A:$A,$C9)/1000</f>
        <v>63.695</v>
      </c>
      <c r="I9" s="5"/>
      <c r="J9" s="7">
        <f>SUMIFS(EntPorc!$M:$M,EntPorc!$P:$P,V$5,EntPorc!$A:$A,$C9)*100</f>
        <v>13.123472034931183</v>
      </c>
      <c r="K9" s="7">
        <f>SUMIFS(EntPorc!$M:$M,EntPorc!$P:$P,W$5,EntPorc!$A:$A,$C9)*100</f>
        <v>13.39026540517807</v>
      </c>
      <c r="L9" s="7">
        <f>SUMIFS(EntPorc!$M:$M,EntPorc!$P:$P,X$5,EntPorc!$A:$A,$C9)*100</f>
        <v>14.324644207954407</v>
      </c>
      <c r="M9" s="7">
        <f>SUMIFS(EntPorc!$M:$M,EntPorc!$P:$P,Y$5,EntPorc!$A:$A,$C9)*100</f>
        <v>10.674811899662018</v>
      </c>
      <c r="N9" s="7">
        <f>SUMIFS(EntPorc!$M:$M,EntPorc!$P:$P,Z$5,EntPorc!$A:$A,$C9)*100</f>
        <v>8.0765418708324432</v>
      </c>
      <c r="O9" s="5"/>
      <c r="P9" s="6">
        <f>SUMIFS(RuralPop!$M:$M,RuralPop!$S:$S,P$5,RuralPop!$A:$A,$C9)/1000</f>
        <v>13.336</v>
      </c>
      <c r="Q9" s="6">
        <f>SUMIFS(RuralPop!$M:$M,RuralPop!$S:$S,Q$5,RuralPop!$A:$A,$C9)/1000</f>
        <v>11.933999999999999</v>
      </c>
      <c r="R9" s="6">
        <f>SUMIFS(RuralPop!$M:$M,RuralPop!$S:$S,R$5,RuralPop!$A:$A,$C9)/1000</f>
        <v>15.138999999999999</v>
      </c>
      <c r="S9" s="6">
        <f>SUMIFS(RuralPop!$M:$M,RuralPop!$S:$S,S$5,RuralPop!$A:$A,$C9)/1000</f>
        <v>15.593999999999999</v>
      </c>
      <c r="T9" s="6">
        <f>SUMIFS(RuralPop!$M:$M,RuralPop!$S:$S,T$5,RuralPop!$A:$A,$C9)/1000</f>
        <v>6.742</v>
      </c>
      <c r="U9" s="5"/>
      <c r="V9" s="7">
        <f>SUMIFS(RuralPorc!$M:$M,RuralPorc!$P:$P,V$5,RuralPorc!$A:$A,$C9)*100</f>
        <v>17.29297935962677</v>
      </c>
      <c r="W9" s="7">
        <f>SUMIFS(RuralPorc!$M:$M,RuralPorc!$P:$P,W$5,RuralPorc!$A:$A,$C9)*100</f>
        <v>13.386426866054535</v>
      </c>
      <c r="X9" s="7">
        <f>SUMIFS(RuralPorc!$M:$M,RuralPorc!$P:$P,X$5,RuralPorc!$A:$A,$C9)*100</f>
        <v>17.918521165847778</v>
      </c>
      <c r="Y9" s="7">
        <f>SUMIFS(RuralPorc!$M:$M,RuralPorc!$P:$P,Y$5,RuralPorc!$A:$A,$C9)*100</f>
        <v>14.486372470855713</v>
      </c>
      <c r="Z9" s="7">
        <f>SUMIFS(RuralPorc!$M:$M,RuralPorc!$P:$P,Z$5,RuralPorc!$A:$A,$C9)*100</f>
        <v>10.487671941518784</v>
      </c>
      <c r="AA9" s="9"/>
      <c r="AB9" s="6">
        <f>SUMIFS(UrbanPop!$M:$M,UrbanPop!$S:$S,AB$5,UrbanPop!$A:$A,$C9)/1000</f>
        <v>59.753999999999998</v>
      </c>
      <c r="AC9" s="6">
        <f>SUMIFS(UrbanPop!$M:$M,UrbanPop!$S:$S,AC$5,UrbanPop!$A:$A,$C9)/1000</f>
        <v>71.058999999999997</v>
      </c>
      <c r="AD9" s="6">
        <f>SUMIFS(UrbanPop!$M:$M,UrbanPop!$S:$S,AD$5,UrbanPop!$A:$A,$C9)/1000</f>
        <v>68.808999999999997</v>
      </c>
      <c r="AE9" s="6">
        <f>SUMIFS(UrbanPop!$M:$M,UrbanPop!$S:$S,AE$5,UrbanPop!$A:$A,$C9)/1000</f>
        <v>62.250999999999998</v>
      </c>
      <c r="AF9" s="6">
        <f>SUMIFS(UrbanPop!$M:$M,UrbanPop!$S:$S,AF$5,UrbanPop!$A:$A,$C9)/1000</f>
        <v>56.953000000000003</v>
      </c>
      <c r="AG9" s="5"/>
      <c r="AH9" s="7">
        <f>SUMIFS(UrbanPorc!$M:$M,UrbanPorc!$P:$P,AH$5,UrbanPorc!$A:$A,$C9)*100</f>
        <v>12.453342229127884</v>
      </c>
      <c r="AI9" s="7">
        <f>SUMIFS(UrbanPorc!$M:$M,UrbanPorc!$P:$P,AI$5,UrbanPorc!$A:$A,$C9)*100</f>
        <v>13.390910625457764</v>
      </c>
      <c r="AJ9" s="7">
        <f>SUMIFS(UrbanPorc!$M:$M,UrbanPorc!$P:$P,AJ$5,UrbanPorc!$A:$A,$C9)*100</f>
        <v>13.719242811203003</v>
      </c>
      <c r="AK9" s="7">
        <f>SUMIFS(UrbanPorc!$M:$M,UrbanPorc!$P:$P,AK$5,UrbanPorc!$A:$A,$C9)*100</f>
        <v>10.014736652374268</v>
      </c>
      <c r="AL9" s="7">
        <f>SUMIFS(UrbanPorc!$M:$M,UrbanPorc!$P:$P,AL$5,UrbanPorc!$A:$A,$C9)*100</f>
        <v>7.8625597059726715</v>
      </c>
      <c r="AN9" s="6">
        <f>SUMIFS(SexoPop!$N:$N,SexoPop!$T:$T,AN$5,SexoPop!$A:$A,$C9,SexoPop!$B:$B,2)/1000</f>
        <v>32.484999999999999</v>
      </c>
      <c r="AO9" s="6">
        <f>SUMIFS(SexoPop!$N:$N,SexoPop!$T:$T,AO$5,SexoPop!$A:$A,$C9,SexoPop!$B:$B,2)/1000</f>
        <v>39.052</v>
      </c>
      <c r="AP9" s="6">
        <f>SUMIFS(SexoPop!$N:$N,SexoPop!$T:$T,AP$5,SexoPop!$A:$A,$C9,SexoPop!$B:$B,2)/1000</f>
        <v>39.466999999999999</v>
      </c>
      <c r="AQ9" s="6">
        <f>SUMIFS(SexoPop!$N:$N,SexoPop!$T:$T,AQ$5,SexoPop!$A:$A,$C9,SexoPop!$B:$B,2)/1000</f>
        <v>37.442</v>
      </c>
      <c r="AR9" s="6">
        <f>SUMIFS(SexoPop!$N:$N,SexoPop!$T:$T,AR$5,SexoPop!$A:$A,$C9,SexoPop!$B:$B,2)/1000</f>
        <v>30.760999999999999</v>
      </c>
      <c r="AS9" s="5"/>
      <c r="AT9" s="7">
        <f>SUMIFS(SexoPorc!$N:$N,SexoPorc!$Q:$Q,AT$5,SexoPorc!$A:$A,$C9,SexoPorc!$B:$B,2)*100</f>
        <v>12.008398771286011</v>
      </c>
      <c r="AU9" s="7">
        <f>SUMIFS(SexoPorc!$N:$N,SexoPorc!$Q:$Q,AU$5,SexoPorc!$A:$A,$C9,SexoPorc!$B:$B,2)*100</f>
        <v>13.099071383476257</v>
      </c>
      <c r="AV9" s="7">
        <f>SUMIFS(SexoPorc!$N:$N,SexoPorc!$Q:$Q,AV$5,SexoPorc!$A:$A,$C9,SexoPorc!$B:$B,2)*100</f>
        <v>13.475531339645386</v>
      </c>
      <c r="AW9" s="7">
        <f>SUMIFS(SexoPorc!$N:$N,SexoPorc!$Q:$Q,AW$5,SexoPorc!$A:$A,$C9,SexoPorc!$B:$B,2)*100</f>
        <v>10.247329622507095</v>
      </c>
      <c r="AX9" s="7">
        <f>SUMIFS(SexoPorc!$N:$N,SexoPorc!$Q:$Q,AX$5,SexoPorc!$A:$A,$C9,SexoPorc!$B:$B,2)*100</f>
        <v>7.7685177326202393</v>
      </c>
      <c r="AY9" s="9"/>
      <c r="AZ9" s="6">
        <f>SUMIFS(SexoPop!$N:$N,SexoPop!$T:$T,AZ$5,SexoPop!$A:$A,$C9,SexoPop!$B:$B,1)/1000</f>
        <v>40.604999999999997</v>
      </c>
      <c r="BA9" s="6">
        <f>SUMIFS(SexoPop!$N:$N,SexoPop!$T:$T,BA$5,SexoPop!$A:$A,$C9,SexoPop!$B:$B,1)/1000</f>
        <v>43.941000000000003</v>
      </c>
      <c r="BB9" s="6">
        <f>SUMIFS(SexoPop!$N:$N,SexoPop!$T:$T,BB$5,SexoPop!$A:$A,$C9,SexoPop!$B:$B,1)/1000</f>
        <v>44.481000000000002</v>
      </c>
      <c r="BC9" s="6">
        <f>SUMIFS(SexoPop!$N:$N,SexoPop!$T:$T,BC$5,SexoPop!$A:$A,$C9,SexoPop!$B:$B,1)/1000</f>
        <v>40.402999999999999</v>
      </c>
      <c r="BD9" s="6">
        <f>SUMIFS(SexoPop!$N:$N,SexoPop!$T:$T,BD$5,SexoPop!$A:$A,$C9,SexoPop!$B:$B,1)/1000</f>
        <v>32.933999999999997</v>
      </c>
      <c r="BE9" s="5"/>
      <c r="BF9" s="7">
        <f>SUMIFS(SexoPorc!$N:$N,SexoPorc!$Q:$Q,BF$5,SexoPorc!$A:$A,$C9,SexoPorc!$B:$B,1)*100</f>
        <v>14.176633954048157</v>
      </c>
      <c r="BG9" s="7">
        <f>SUMIFS(SexoPorc!$N:$N,SexoPorc!$Q:$Q,BG$5,SexoPorc!$A:$A,$C9,SexoPorc!$B:$B,1)*100</f>
        <v>13.660146296024323</v>
      </c>
      <c r="BH9" s="7">
        <f>SUMIFS(SexoPorc!$N:$N,SexoPorc!$Q:$Q,BH$5,SexoPorc!$A:$A,$C9,SexoPorc!$B:$B,1)*100</f>
        <v>15.172943472862244</v>
      </c>
      <c r="BI9" s="7">
        <f>SUMIFS(SexoPorc!$N:$N,SexoPorc!$Q:$Q,BI$5,SexoPorc!$A:$A,$C9,SexoPorc!$B:$B,1)*100</f>
        <v>11.10408753156662</v>
      </c>
      <c r="BJ9" s="7">
        <f>SUMIFS(SexoPorc!$N:$N,SexoPorc!$Q:$Q,BJ$5,SexoPorc!$A:$A,$C9,SexoPorc!$B:$B,1)*100</f>
        <v>8.3871528506278992</v>
      </c>
    </row>
    <row r="10" spans="3:62" x14ac:dyDescent="0.25">
      <c r="C10" s="5" t="s">
        <v>4</v>
      </c>
      <c r="D10" s="6">
        <f>SUMIFS(EntPop!$M:$M,EntPop!$S:$S,D$5,EntPop!$A:$A,$C10)/1000</f>
        <v>81.165000000000006</v>
      </c>
      <c r="E10" s="6">
        <f>SUMIFS(EntPop!$M:$M,EntPop!$S:$S,E$5,EntPop!$A:$A,$C10)/1000</f>
        <v>75.685000000000002</v>
      </c>
      <c r="F10" s="6">
        <f>SUMIFS(EntPop!$M:$M,EntPop!$S:$S,F$5,EntPop!$A:$A,$C10)/1000</f>
        <v>54.481999999999999</v>
      </c>
      <c r="G10" s="6">
        <f>SUMIFS(EntPop!$M:$M,EntPop!$S:$S,G$5,EntPop!$A:$A,$C10)/1000</f>
        <v>62.314999999999998</v>
      </c>
      <c r="H10" s="6">
        <f>SUMIFS(EntPop!$M:$M,EntPop!$S:$S,H$5,EntPop!$A:$A,$C10)/1000</f>
        <v>66.632000000000005</v>
      </c>
      <c r="I10" s="5"/>
      <c r="J10" s="7">
        <f>SUMIFS(EntPorc!$M:$M,EntPorc!$P:$P,V$5,EntPorc!$A:$A,$C10)*100</f>
        <v>17.421942949295044</v>
      </c>
      <c r="K10" s="7">
        <f>SUMIFS(EntPorc!$M:$M,EntPorc!$P:$P,W$5,EntPorc!$A:$A,$C10)*100</f>
        <v>16.853344440460205</v>
      </c>
      <c r="L10" s="7">
        <f>SUMIFS(EntPorc!$M:$M,EntPorc!$P:$P,X$5,EntPorc!$A:$A,$C10)*100</f>
        <v>11.78797110915184</v>
      </c>
      <c r="M10" s="7">
        <f>SUMIFS(EntPorc!$M:$M,EntPorc!$P:$P,Y$5,EntPorc!$A:$A,$C10)*100</f>
        <v>11.947810649871826</v>
      </c>
      <c r="N10" s="7">
        <f>SUMIFS(EntPorc!$M:$M,EntPorc!$P:$P,Z$5,EntPorc!$A:$A,$C10)*100</f>
        <v>11.142158508300781</v>
      </c>
      <c r="O10" s="5"/>
      <c r="P10" s="6">
        <f>SUMIFS(RuralPop!$M:$M,RuralPop!$S:$S,P$5,RuralPop!$A:$A,$C10)/1000</f>
        <v>19.782</v>
      </c>
      <c r="Q10" s="6">
        <f>SUMIFS(RuralPop!$M:$M,RuralPop!$S:$S,Q$5,RuralPop!$A:$A,$C10)/1000</f>
        <v>22.42</v>
      </c>
      <c r="R10" s="6">
        <f>SUMIFS(RuralPop!$M:$M,RuralPop!$S:$S,R$5,RuralPop!$A:$A,$C10)/1000</f>
        <v>14.667999999999999</v>
      </c>
      <c r="S10" s="6">
        <f>SUMIFS(RuralPop!$M:$M,RuralPop!$S:$S,S$5,RuralPop!$A:$A,$C10)/1000</f>
        <v>19.443000000000001</v>
      </c>
      <c r="T10" s="6">
        <f>SUMIFS(RuralPop!$M:$M,RuralPop!$S:$S,T$5,RuralPop!$A:$A,$C10)/1000</f>
        <v>21.48</v>
      </c>
      <c r="U10" s="5"/>
      <c r="V10" s="7">
        <f>SUMIFS(RuralPorc!$M:$M,RuralPorc!$P:$P,V$5,RuralPorc!$A:$A,$C10)*100</f>
        <v>21.96316123008728</v>
      </c>
      <c r="W10" s="7">
        <f>SUMIFS(RuralPorc!$M:$M,RuralPorc!$P:$P,W$5,RuralPorc!$A:$A,$C10)*100</f>
        <v>24.591422080993652</v>
      </c>
      <c r="X10" s="7">
        <f>SUMIFS(RuralPorc!$M:$M,RuralPorc!$P:$P,X$5,RuralPorc!$A:$A,$C10)*100</f>
        <v>19.066931307315826</v>
      </c>
      <c r="Y10" s="7">
        <f>SUMIFS(RuralPorc!$M:$M,RuralPorc!$P:$P,Y$5,RuralPorc!$A:$A,$C10)*100</f>
        <v>17.316067218780518</v>
      </c>
      <c r="Z10" s="7">
        <f>SUMIFS(RuralPorc!$M:$M,RuralPorc!$P:$P,Z$5,RuralPorc!$A:$A,$C10)*100</f>
        <v>16.592894494533539</v>
      </c>
      <c r="AA10" s="9"/>
      <c r="AB10" s="6">
        <f>SUMIFS(UrbanPop!$M:$M,UrbanPop!$S:$S,AB$5,UrbanPop!$A:$A,$C10)/1000</f>
        <v>61.383000000000003</v>
      </c>
      <c r="AC10" s="6">
        <f>SUMIFS(UrbanPop!$M:$M,UrbanPop!$S:$S,AC$5,UrbanPop!$A:$A,$C10)/1000</f>
        <v>53.265000000000001</v>
      </c>
      <c r="AD10" s="6">
        <f>SUMIFS(UrbanPop!$M:$M,UrbanPop!$S:$S,AD$5,UrbanPop!$A:$A,$C10)/1000</f>
        <v>39.814</v>
      </c>
      <c r="AE10" s="6">
        <f>SUMIFS(UrbanPop!$M:$M,UrbanPop!$S:$S,AE$5,UrbanPop!$A:$A,$C10)/1000</f>
        <v>42.872</v>
      </c>
      <c r="AF10" s="6">
        <f>SUMIFS(UrbanPop!$M:$M,UrbanPop!$S:$S,AF$5,UrbanPop!$A:$A,$C10)/1000</f>
        <v>45.152000000000001</v>
      </c>
      <c r="AG10" s="5"/>
      <c r="AH10" s="7">
        <f>SUMIFS(UrbanPorc!$M:$M,UrbanPorc!$P:$P,AH$5,UrbanPorc!$A:$A,$C10)*100</f>
        <v>16.333563625812531</v>
      </c>
      <c r="AI10" s="7">
        <f>SUMIFS(UrbanPorc!$M:$M,UrbanPorc!$P:$P,AI$5,UrbanPorc!$A:$A,$C10)*100</f>
        <v>14.882232248783112</v>
      </c>
      <c r="AJ10" s="7">
        <f>SUMIFS(UrbanPorc!$M:$M,UrbanPorc!$P:$P,AJ$5,UrbanPorc!$A:$A,$C10)*100</f>
        <v>10.334480553865433</v>
      </c>
      <c r="AK10" s="7">
        <f>SUMIFS(UrbanPorc!$M:$M,UrbanPorc!$P:$P,AK$5,UrbanPorc!$A:$A,$C10)*100</f>
        <v>10.475057363510132</v>
      </c>
      <c r="AL10" s="7">
        <f>SUMIFS(UrbanPorc!$M:$M,UrbanPorc!$P:$P,AL$5,UrbanPorc!$A:$A,$C10)*100</f>
        <v>9.6362501382827759</v>
      </c>
      <c r="AN10" s="6">
        <f>SUMIFS(SexoPop!$N:$N,SexoPop!$T:$T,AN$5,SexoPop!$A:$A,$C10,SexoPop!$B:$B,2)/1000</f>
        <v>42.802</v>
      </c>
      <c r="AO10" s="6">
        <f>SUMIFS(SexoPop!$N:$N,SexoPop!$T:$T,AO$5,SexoPop!$A:$A,$C10,SexoPop!$B:$B,2)/1000</f>
        <v>36.972000000000001</v>
      </c>
      <c r="AP10" s="6">
        <f>SUMIFS(SexoPop!$N:$N,SexoPop!$T:$T,AP$5,SexoPop!$A:$A,$C10,SexoPop!$B:$B,2)/1000</f>
        <v>26.513000000000002</v>
      </c>
      <c r="AQ10" s="6">
        <f>SUMIFS(SexoPop!$N:$N,SexoPop!$T:$T,AQ$5,SexoPop!$A:$A,$C10,SexoPop!$B:$B,2)/1000</f>
        <v>30.007999999999999</v>
      </c>
      <c r="AR10" s="6">
        <f>SUMIFS(SexoPop!$N:$N,SexoPop!$T:$T,AR$5,SexoPop!$A:$A,$C10,SexoPop!$B:$B,2)/1000</f>
        <v>34.537999999999997</v>
      </c>
      <c r="AS10" s="5"/>
      <c r="AT10" s="7">
        <f>SUMIFS(SexoPorc!$N:$N,SexoPorc!$Q:$Q,AT$5,SexoPorc!$A:$A,$C10,SexoPorc!$B:$B,2)*100</f>
        <v>17.75825023651123</v>
      </c>
      <c r="AU10" s="7">
        <f>SUMIFS(SexoPorc!$N:$N,SexoPorc!$Q:$Q,AU$5,SexoPorc!$A:$A,$C10,SexoPorc!$B:$B,2)*100</f>
        <v>16.300436854362488</v>
      </c>
      <c r="AV10" s="7">
        <f>SUMIFS(SexoPorc!$N:$N,SexoPorc!$Q:$Q,AV$5,SexoPorc!$A:$A,$C10,SexoPorc!$B:$B,2)*100</f>
        <v>11.129861325025558</v>
      </c>
      <c r="AW10" s="7">
        <f>SUMIFS(SexoPorc!$N:$N,SexoPorc!$Q:$Q,AW$5,SexoPorc!$A:$A,$C10,SexoPorc!$B:$B,2)*100</f>
        <v>11.3177090883255</v>
      </c>
      <c r="AX10" s="7">
        <f>SUMIFS(SexoPorc!$N:$N,SexoPorc!$Q:$Q,AX$5,SexoPorc!$A:$A,$C10,SexoPorc!$B:$B,2)*100</f>
        <v>11.153414845466614</v>
      </c>
      <c r="AY10" s="9"/>
      <c r="AZ10" s="6">
        <f>SUMIFS(SexoPop!$N:$N,SexoPop!$T:$T,AZ$5,SexoPop!$A:$A,$C10,SexoPop!$B:$B,1)/1000</f>
        <v>38.363</v>
      </c>
      <c r="BA10" s="6">
        <f>SUMIFS(SexoPop!$N:$N,SexoPop!$T:$T,BA$5,SexoPop!$A:$A,$C10,SexoPop!$B:$B,1)/1000</f>
        <v>38.713000000000001</v>
      </c>
      <c r="BB10" s="6">
        <f>SUMIFS(SexoPop!$N:$N,SexoPop!$T:$T,BB$5,SexoPop!$A:$A,$C10,SexoPop!$B:$B,1)/1000</f>
        <v>27.969000000000001</v>
      </c>
      <c r="BC10" s="6">
        <f>SUMIFS(SexoPop!$N:$N,SexoPop!$T:$T,BC$5,SexoPop!$A:$A,$C10,SexoPop!$B:$B,1)/1000</f>
        <v>32.307000000000002</v>
      </c>
      <c r="BD10" s="6">
        <f>SUMIFS(SexoPop!$N:$N,SexoPop!$T:$T,BD$5,SexoPop!$A:$A,$C10,SexoPop!$B:$B,1)/1000</f>
        <v>32.094000000000001</v>
      </c>
      <c r="BE10" s="5"/>
      <c r="BF10" s="7">
        <f>SUMIFS(SexoPorc!$N:$N,SexoPorc!$Q:$Q,BF$5,SexoPorc!$A:$A,$C10,SexoPorc!$B:$B,1)*100</f>
        <v>17.061445116996765</v>
      </c>
      <c r="BG10" s="7">
        <f>SUMIFS(SexoPorc!$N:$N,SexoPorc!$Q:$Q,BG$5,SexoPorc!$A:$A,$C10,SexoPorc!$B:$B,1)*100</f>
        <v>17.417575418949127</v>
      </c>
      <c r="BH10" s="7">
        <f>SUMIFS(SexoPorc!$N:$N,SexoPorc!$Q:$Q,BH$5,SexoPorc!$A:$A,$C10,SexoPorc!$B:$B,1)*100</f>
        <v>12.487944960594177</v>
      </c>
      <c r="BI10" s="7">
        <f>SUMIFS(SexoPorc!$N:$N,SexoPorc!$Q:$Q,BI$5,SexoPorc!$A:$A,$C10,SexoPorc!$B:$B,1)*100</f>
        <v>12.599349021911621</v>
      </c>
      <c r="BJ10" s="7">
        <f>SUMIFS(SexoPorc!$N:$N,SexoPorc!$Q:$Q,BJ$5,SexoPorc!$A:$A,$C10,SexoPorc!$B:$B,1)*100</f>
        <v>11.130069196224213</v>
      </c>
    </row>
    <row r="11" spans="3:62" x14ac:dyDescent="0.25">
      <c r="C11" s="5" t="s">
        <v>5</v>
      </c>
      <c r="D11" s="6">
        <f>SUMIFS(EntPop!$M:$M,EntPop!$S:$S,D$5,EntPop!$A:$A,$C11)/1000</f>
        <v>187.35</v>
      </c>
      <c r="E11" s="6">
        <f>SUMIFS(EntPop!$M:$M,EntPop!$S:$S,E$5,EntPop!$A:$A,$C11)/1000</f>
        <v>213.785</v>
      </c>
      <c r="F11" s="6">
        <f>SUMIFS(EntPop!$M:$M,EntPop!$S:$S,F$5,EntPop!$A:$A,$C11)/1000</f>
        <v>178.58799999999999</v>
      </c>
      <c r="G11" s="6">
        <f>SUMIFS(EntPop!$M:$M,EntPop!$S:$S,G$5,EntPop!$A:$A,$C11)/1000</f>
        <v>198.489</v>
      </c>
      <c r="H11" s="6">
        <f>SUMIFS(EntPop!$M:$M,EntPop!$S:$S,H$5,EntPop!$A:$A,$C11)/1000</f>
        <v>185.98500000000001</v>
      </c>
      <c r="I11" s="5"/>
      <c r="J11" s="7">
        <f>SUMIFS(EntPorc!$M:$M,EntPorc!$P:$P,V$5,EntPorc!$A:$A,$C11)*100</f>
        <v>8.6888164281845093</v>
      </c>
      <c r="K11" s="7">
        <f>SUMIFS(EntPorc!$M:$M,EntPorc!$P:$P,W$5,EntPorc!$A:$A,$C11)*100</f>
        <v>9.4085820019245148</v>
      </c>
      <c r="L11" s="7">
        <f>SUMIFS(EntPorc!$M:$M,EntPorc!$P:$P,X$5,EntPorc!$A:$A,$C11)*100</f>
        <v>7.5731091201305389</v>
      </c>
      <c r="M11" s="7">
        <f>SUMIFS(EntPorc!$M:$M,EntPorc!$P:$P,Y$5,EntPorc!$A:$A,$C11)*100</f>
        <v>7.4173659086227417</v>
      </c>
      <c r="N11" s="7">
        <f>SUMIFS(EntPorc!$M:$M,EntPorc!$P:$P,Z$5,EntPorc!$A:$A,$C11)*100</f>
        <v>6.2302984297275543</v>
      </c>
      <c r="O11" s="5"/>
      <c r="P11" s="6">
        <f>SUMIFS(RuralPop!$M:$M,RuralPop!$S:$S,P$5,RuralPop!$A:$A,$C11)/1000</f>
        <v>31.091999999999999</v>
      </c>
      <c r="Q11" s="6">
        <f>SUMIFS(RuralPop!$M:$M,RuralPop!$S:$S,Q$5,RuralPop!$A:$A,$C11)/1000</f>
        <v>36.064</v>
      </c>
      <c r="R11" s="6">
        <f>SUMIFS(RuralPop!$M:$M,RuralPop!$S:$S,R$5,RuralPop!$A:$A,$C11)/1000</f>
        <v>34.837000000000003</v>
      </c>
      <c r="S11" s="6">
        <f>SUMIFS(RuralPop!$M:$M,RuralPop!$S:$S,S$5,RuralPop!$A:$A,$C11)/1000</f>
        <v>25.123999999999999</v>
      </c>
      <c r="T11" s="6">
        <f>SUMIFS(RuralPop!$M:$M,RuralPop!$S:$S,T$5,RuralPop!$A:$A,$C11)/1000</f>
        <v>21.204000000000001</v>
      </c>
      <c r="U11" s="5"/>
      <c r="V11" s="7">
        <f>SUMIFS(RuralPorc!$M:$M,RuralPorc!$P:$P,V$5,RuralPorc!$A:$A,$C11)*100</f>
        <v>16.941098868846893</v>
      </c>
      <c r="W11" s="7">
        <f>SUMIFS(RuralPorc!$M:$M,RuralPorc!$P:$P,W$5,RuralPorc!$A:$A,$C11)*100</f>
        <v>16.585877537727356</v>
      </c>
      <c r="X11" s="7">
        <f>SUMIFS(RuralPorc!$M:$M,RuralPorc!$P:$P,X$5,RuralPorc!$A:$A,$C11)*100</f>
        <v>16.459721326828003</v>
      </c>
      <c r="Y11" s="7">
        <f>SUMIFS(RuralPorc!$M:$M,RuralPorc!$P:$P,Y$5,RuralPorc!$A:$A,$C11)*100</f>
        <v>11.97156235575676</v>
      </c>
      <c r="Z11" s="7">
        <f>SUMIFS(RuralPorc!$M:$M,RuralPorc!$P:$P,Z$5,RuralPorc!$A:$A,$C11)*100</f>
        <v>9.2335022985935211</v>
      </c>
      <c r="AA11" s="9"/>
      <c r="AB11" s="6">
        <f>SUMIFS(UrbanPop!$M:$M,UrbanPop!$S:$S,AB$5,UrbanPop!$A:$A,$C11)/1000</f>
        <v>156.25800000000001</v>
      </c>
      <c r="AC11" s="6">
        <f>SUMIFS(UrbanPop!$M:$M,UrbanPop!$S:$S,AC$5,UrbanPop!$A:$A,$C11)/1000</f>
        <v>177.721</v>
      </c>
      <c r="AD11" s="6">
        <f>SUMIFS(UrbanPop!$M:$M,UrbanPop!$S:$S,AD$5,UrbanPop!$A:$A,$C11)/1000</f>
        <v>143.751</v>
      </c>
      <c r="AE11" s="6">
        <f>SUMIFS(UrbanPop!$M:$M,UrbanPop!$S:$S,AE$5,UrbanPop!$A:$A,$C11)/1000</f>
        <v>173.36500000000001</v>
      </c>
      <c r="AF11" s="6">
        <f>SUMIFS(UrbanPop!$M:$M,UrbanPop!$S:$S,AF$5,UrbanPop!$A:$A,$C11)/1000</f>
        <v>164.78100000000001</v>
      </c>
      <c r="AG11" s="5"/>
      <c r="AH11" s="7">
        <f>SUMIFS(UrbanPorc!$M:$M,UrbanPorc!$P:$P,AH$5,UrbanPorc!$A:$A,$C11)*100</f>
        <v>7.9210624098777771</v>
      </c>
      <c r="AI11" s="7">
        <f>SUMIFS(UrbanPorc!$M:$M,UrbanPorc!$P:$P,AI$5,UrbanPorc!$A:$A,$C11)*100</f>
        <v>8.6490824818611145</v>
      </c>
      <c r="AJ11" s="7">
        <f>SUMIFS(UrbanPorc!$M:$M,UrbanPorc!$P:$P,AJ$5,UrbanPorc!$A:$A,$C11)*100</f>
        <v>6.6968828439712524</v>
      </c>
      <c r="AK11" s="7">
        <f>SUMIFS(UrbanPorc!$M:$M,UrbanPorc!$P:$P,AK$5,UrbanPorc!$A:$A,$C11)*100</f>
        <v>7.0298120379447937</v>
      </c>
      <c r="AL11" s="7">
        <f>SUMIFS(UrbanPorc!$M:$M,UrbanPorc!$P:$P,AL$5,UrbanPorc!$A:$A,$C11)*100</f>
        <v>5.9800155460834503</v>
      </c>
      <c r="AN11" s="6">
        <f>SUMIFS(SexoPop!$N:$N,SexoPop!$T:$T,AN$5,SexoPop!$A:$A,$C11,SexoPop!$B:$B,2)/1000</f>
        <v>93.506</v>
      </c>
      <c r="AO11" s="6">
        <f>SUMIFS(SexoPop!$N:$N,SexoPop!$T:$T,AO$5,SexoPop!$A:$A,$C11,SexoPop!$B:$B,2)/1000</f>
        <v>100.191</v>
      </c>
      <c r="AP11" s="6">
        <f>SUMIFS(SexoPop!$N:$N,SexoPop!$T:$T,AP$5,SexoPop!$A:$A,$C11,SexoPop!$B:$B,2)/1000</f>
        <v>88.641000000000005</v>
      </c>
      <c r="AQ11" s="6">
        <f>SUMIFS(SexoPop!$N:$N,SexoPop!$T:$T,AQ$5,SexoPop!$A:$A,$C11,SexoPop!$B:$B,2)/1000</f>
        <v>98.480999999999995</v>
      </c>
      <c r="AR11" s="6">
        <f>SUMIFS(SexoPop!$N:$N,SexoPop!$T:$T,AR$5,SexoPop!$A:$A,$C11,SexoPop!$B:$B,2)/1000</f>
        <v>92.433999999999997</v>
      </c>
      <c r="AS11" s="5"/>
      <c r="AT11" s="7">
        <f>SUMIFS(SexoPorc!$N:$N,SexoPorc!$Q:$Q,AT$5,SexoPorc!$A:$A,$C11,SexoPorc!$B:$B,2)*100</f>
        <v>8.627232164144516</v>
      </c>
      <c r="AU11" s="7">
        <f>SUMIFS(SexoPorc!$N:$N,SexoPorc!$Q:$Q,AU$5,SexoPorc!$A:$A,$C11,SexoPorc!$B:$B,2)*100</f>
        <v>8.8107883930206299</v>
      </c>
      <c r="AV11" s="7">
        <f>SUMIFS(SexoPorc!$N:$N,SexoPorc!$Q:$Q,AV$5,SexoPorc!$A:$A,$C11,SexoPorc!$B:$B,2)*100</f>
        <v>7.4583500623703003</v>
      </c>
      <c r="AW11" s="7">
        <f>SUMIFS(SexoPorc!$N:$N,SexoPorc!$Q:$Q,AW$5,SexoPorc!$A:$A,$C11,SexoPorc!$B:$B,2)*100</f>
        <v>7.3134109377861023</v>
      </c>
      <c r="AX11" s="7">
        <f>SUMIFS(SexoPorc!$N:$N,SexoPorc!$Q:$Q,AX$5,SexoPorc!$A:$A,$C11,SexoPorc!$B:$B,2)*100</f>
        <v>6.1447989195585251</v>
      </c>
      <c r="AY11" s="9"/>
      <c r="AZ11" s="6">
        <f>SUMIFS(SexoPop!$N:$N,SexoPop!$T:$T,AZ$5,SexoPop!$A:$A,$C11,SexoPop!$B:$B,1)/1000</f>
        <v>93.843999999999994</v>
      </c>
      <c r="BA11" s="6">
        <f>SUMIFS(SexoPop!$N:$N,SexoPop!$T:$T,BA$5,SexoPop!$A:$A,$C11,SexoPop!$B:$B,1)/1000</f>
        <v>113.59399999999999</v>
      </c>
      <c r="BB11" s="6">
        <f>SUMIFS(SexoPop!$N:$N,SexoPop!$T:$T,BB$5,SexoPop!$A:$A,$C11,SexoPop!$B:$B,1)/1000</f>
        <v>89.947000000000003</v>
      </c>
      <c r="BC11" s="6">
        <f>SUMIFS(SexoPop!$N:$N,SexoPop!$T:$T,BC$5,SexoPop!$A:$A,$C11,SexoPop!$B:$B,1)/1000</f>
        <v>100.008</v>
      </c>
      <c r="BD11" s="6">
        <f>SUMIFS(SexoPop!$N:$N,SexoPop!$T:$T,BD$5,SexoPop!$A:$A,$C11,SexoPop!$B:$B,1)/1000</f>
        <v>93.551000000000002</v>
      </c>
      <c r="BE11" s="5"/>
      <c r="BF11" s="7">
        <f>SUMIFS(SexoPorc!$N:$N,SexoPorc!$Q:$Q,BF$5,SexoPorc!$A:$A,$C11,SexoPorc!$B:$B,1)*100</f>
        <v>8.7510593235492706</v>
      </c>
      <c r="BG11" s="7">
        <f>SUMIFS(SexoPorc!$N:$N,SexoPorc!$Q:$Q,BG$5,SexoPorc!$A:$A,$C11,SexoPorc!$B:$B,1)*100</f>
        <v>10.007452964782715</v>
      </c>
      <c r="BH11" s="7">
        <f>SUMIFS(SexoPorc!$N:$N,SexoPorc!$Q:$Q,BH$5,SexoPorc!$A:$A,$C11,SexoPorc!$B:$B,1)*100</f>
        <v>7.6897099614143372</v>
      </c>
      <c r="BI11" s="7">
        <f>SUMIFS(SexoPorc!$N:$N,SexoPorc!$Q:$Q,BI$5,SexoPorc!$A:$A,$C11,SexoPorc!$B:$B,1)*100</f>
        <v>7.5226619839668274</v>
      </c>
      <c r="BJ11" s="7">
        <f>SUMIFS(SexoPorc!$N:$N,SexoPorc!$Q:$Q,BJ$5,SexoPorc!$A:$A,$C11,SexoPorc!$B:$B,1)*100</f>
        <v>6.3171461224555969</v>
      </c>
    </row>
    <row r="12" spans="3:62" x14ac:dyDescent="0.25">
      <c r="C12" s="5" t="s">
        <v>6</v>
      </c>
      <c r="D12" s="6">
        <f>SUMIFS(EntPop!$M:$M,EntPop!$S:$S,D$5,EntPop!$A:$A,$C12)/1000</f>
        <v>59.710999999999999</v>
      </c>
      <c r="E12" s="6">
        <f>SUMIFS(EntPop!$M:$M,EntPop!$S:$S,E$5,EntPop!$A:$A,$C12)/1000</f>
        <v>74.850999999999999</v>
      </c>
      <c r="F12" s="6">
        <f>SUMIFS(EntPop!$M:$M,EntPop!$S:$S,F$5,EntPop!$A:$A,$C12)/1000</f>
        <v>62.244</v>
      </c>
      <c r="G12" s="6">
        <f>SUMIFS(EntPop!$M:$M,EntPop!$S:$S,G$5,EntPop!$A:$A,$C12)/1000</f>
        <v>56.203000000000003</v>
      </c>
      <c r="H12" s="6">
        <f>SUMIFS(EntPop!$M:$M,EntPop!$S:$S,H$5,EntPop!$A:$A,$C12)/1000</f>
        <v>50.688000000000002</v>
      </c>
      <c r="I12" s="5"/>
      <c r="J12" s="7">
        <f>SUMIFS(EntPorc!$M:$M,EntPorc!$P:$P,V$5,EntPorc!$A:$A,$C12)*100</f>
        <v>12.654657661914825</v>
      </c>
      <c r="K12" s="7">
        <f>SUMIFS(EntPorc!$M:$M,EntPorc!$P:$P,W$5,EntPorc!$A:$A,$C12)*100</f>
        <v>14.882186055183411</v>
      </c>
      <c r="L12" s="7">
        <f>SUMIFS(EntPorc!$M:$M,EntPorc!$P:$P,X$5,EntPorc!$A:$A,$C12)*100</f>
        <v>11.561264842748642</v>
      </c>
      <c r="M12" s="7">
        <f>SUMIFS(EntPorc!$M:$M,EntPorc!$P:$P,Y$5,EntPorc!$A:$A,$C12)*100</f>
        <v>9.1753408312797546</v>
      </c>
      <c r="N12" s="7">
        <f>SUMIFS(EntPorc!$M:$M,EntPorc!$P:$P,Z$5,EntPorc!$A:$A,$C12)*100</f>
        <v>8.2087427377700806</v>
      </c>
      <c r="O12" s="5"/>
      <c r="P12" s="6">
        <f>SUMIFS(RuralPop!$M:$M,RuralPop!$S:$S,P$5,RuralPop!$A:$A,$C12)/1000</f>
        <v>7.4989999999999997</v>
      </c>
      <c r="Q12" s="6">
        <f>SUMIFS(RuralPop!$M:$M,RuralPop!$S:$S,Q$5,RuralPop!$A:$A,$C12)/1000</f>
        <v>12.108000000000001</v>
      </c>
      <c r="R12" s="6">
        <f>SUMIFS(RuralPop!$M:$M,RuralPop!$S:$S,R$5,RuralPop!$A:$A,$C12)/1000</f>
        <v>9.1980000000000004</v>
      </c>
      <c r="S12" s="6">
        <f>SUMIFS(RuralPop!$M:$M,RuralPop!$S:$S,S$5,RuralPop!$A:$A,$C12)/1000</f>
        <v>7.1950000000000003</v>
      </c>
      <c r="T12" s="6">
        <f>SUMIFS(RuralPop!$M:$M,RuralPop!$S:$S,T$5,RuralPop!$A:$A,$C12)/1000</f>
        <v>6.5990000000000002</v>
      </c>
      <c r="U12" s="5"/>
      <c r="V12" s="7">
        <f>SUMIFS(RuralPorc!$M:$M,RuralPorc!$P:$P,V$5,RuralPorc!$A:$A,$C12)*100</f>
        <v>14.498105645179749</v>
      </c>
      <c r="W12" s="7">
        <f>SUMIFS(RuralPorc!$M:$M,RuralPorc!$P:$P,W$5,RuralPorc!$A:$A,$C12)*100</f>
        <v>19.930864870548248</v>
      </c>
      <c r="X12" s="7">
        <f>SUMIFS(RuralPorc!$M:$M,RuralPorc!$P:$P,X$5,RuralPorc!$A:$A,$C12)*100</f>
        <v>14.844103157520294</v>
      </c>
      <c r="Y12" s="7">
        <f>SUMIFS(RuralPorc!$M:$M,RuralPorc!$P:$P,Y$5,RuralPorc!$A:$A,$C12)*100</f>
        <v>10.624474287033081</v>
      </c>
      <c r="Z12" s="7">
        <f>SUMIFS(RuralPorc!$M:$M,RuralPorc!$P:$P,Z$5,RuralPorc!$A:$A,$C12)*100</f>
        <v>11.069919168949127</v>
      </c>
      <c r="AA12" s="9"/>
      <c r="AB12" s="6">
        <f>SUMIFS(UrbanPop!$M:$M,UrbanPop!$S:$S,AB$5,UrbanPop!$A:$A,$C12)/1000</f>
        <v>52.212000000000003</v>
      </c>
      <c r="AC12" s="6">
        <f>SUMIFS(UrbanPop!$M:$M,UrbanPop!$S:$S,AC$5,UrbanPop!$A:$A,$C12)/1000</f>
        <v>62.743000000000002</v>
      </c>
      <c r="AD12" s="6">
        <f>SUMIFS(UrbanPop!$M:$M,UrbanPop!$S:$S,AD$5,UrbanPop!$A:$A,$C12)/1000</f>
        <v>53.045999999999999</v>
      </c>
      <c r="AE12" s="6">
        <f>SUMIFS(UrbanPop!$M:$M,UrbanPop!$S:$S,AE$5,UrbanPop!$A:$A,$C12)/1000</f>
        <v>49.008000000000003</v>
      </c>
      <c r="AF12" s="6">
        <f>SUMIFS(UrbanPop!$M:$M,UrbanPop!$S:$S,AF$5,UrbanPop!$A:$A,$C12)/1000</f>
        <v>44.088999999999999</v>
      </c>
      <c r="AG12" s="5"/>
      <c r="AH12" s="7">
        <f>SUMIFS(UrbanPorc!$M:$M,UrbanPorc!$P:$P,AH$5,UrbanPorc!$A:$A,$C12)*100</f>
        <v>12.427700310945511</v>
      </c>
      <c r="AI12" s="7">
        <f>SUMIFS(UrbanPorc!$M:$M,UrbanPorc!$P:$P,AI$5,UrbanPorc!$A:$A,$C12)*100</f>
        <v>14.188604056835175</v>
      </c>
      <c r="AJ12" s="7">
        <f>SUMIFS(UrbanPorc!$M:$M,UrbanPorc!$P:$P,AJ$5,UrbanPorc!$A:$A,$C12)*100</f>
        <v>11.134292930364609</v>
      </c>
      <c r="AK12" s="7">
        <f>SUMIFS(UrbanPorc!$M:$M,UrbanPorc!$P:$P,AK$5,UrbanPorc!$A:$A,$C12)*100</f>
        <v>8.9952148497104645</v>
      </c>
      <c r="AL12" s="7">
        <f>SUMIFS(UrbanPorc!$M:$M,UrbanPorc!$P:$P,AL$5,UrbanPorc!$A:$A,$C12)*100</f>
        <v>7.9030103981494904</v>
      </c>
      <c r="AN12" s="6">
        <f>SUMIFS(SexoPop!$N:$N,SexoPop!$T:$T,AN$5,SexoPop!$A:$A,$C12,SexoPop!$B:$B,2)/1000</f>
        <v>28.535</v>
      </c>
      <c r="AO12" s="6">
        <f>SUMIFS(SexoPop!$N:$N,SexoPop!$T:$T,AO$5,SexoPop!$A:$A,$C12,SexoPop!$B:$B,2)/1000</f>
        <v>37.005000000000003</v>
      </c>
      <c r="AP12" s="6">
        <f>SUMIFS(SexoPop!$N:$N,SexoPop!$T:$T,AP$5,SexoPop!$A:$A,$C12,SexoPop!$B:$B,2)/1000</f>
        <v>29.751000000000001</v>
      </c>
      <c r="AQ12" s="6">
        <f>SUMIFS(SexoPop!$N:$N,SexoPop!$T:$T,AQ$5,SexoPop!$A:$A,$C12,SexoPop!$B:$B,2)/1000</f>
        <v>27.295999999999999</v>
      </c>
      <c r="AR12" s="6">
        <f>SUMIFS(SexoPop!$N:$N,SexoPop!$T:$T,AR$5,SexoPop!$A:$A,$C12,SexoPop!$B:$B,2)/1000</f>
        <v>26.867000000000001</v>
      </c>
      <c r="AS12" s="5"/>
      <c r="AT12" s="7">
        <f>SUMIFS(SexoPorc!$N:$N,SexoPorc!$Q:$Q,AT$5,SexoPorc!$A:$A,$C12,SexoPorc!$B:$B,2)*100</f>
        <v>11.854267865419388</v>
      </c>
      <c r="AU12" s="7">
        <f>SUMIFS(SexoPorc!$N:$N,SexoPorc!$Q:$Q,AU$5,SexoPorc!$A:$A,$C12,SexoPorc!$B:$B,2)*100</f>
        <v>14.555545151233673</v>
      </c>
      <c r="AV12" s="7">
        <f>SUMIFS(SexoPorc!$N:$N,SexoPorc!$Q:$Q,AV$5,SexoPorc!$A:$A,$C12,SexoPorc!$B:$B,2)*100</f>
        <v>10.815399140119553</v>
      </c>
      <c r="AW12" s="7">
        <f>SUMIFS(SexoPorc!$N:$N,SexoPorc!$Q:$Q,AW$5,SexoPorc!$A:$A,$C12,SexoPorc!$B:$B,2)*100</f>
        <v>8.7561272084712982</v>
      </c>
      <c r="AX12" s="7">
        <f>SUMIFS(SexoPorc!$N:$N,SexoPorc!$Q:$Q,AX$5,SexoPorc!$A:$A,$C12,SexoPorc!$B:$B,2)*100</f>
        <v>8.465566486120224</v>
      </c>
      <c r="AY12" s="9"/>
      <c r="AZ12" s="6">
        <f>SUMIFS(SexoPop!$N:$N,SexoPop!$T:$T,AZ$5,SexoPop!$A:$A,$C12,SexoPop!$B:$B,1)/1000</f>
        <v>31.175999999999998</v>
      </c>
      <c r="BA12" s="6">
        <f>SUMIFS(SexoPop!$N:$N,SexoPop!$T:$T,BA$5,SexoPop!$A:$A,$C12,SexoPop!$B:$B,1)/1000</f>
        <v>37.845999999999997</v>
      </c>
      <c r="BB12" s="6">
        <f>SUMIFS(SexoPop!$N:$N,SexoPop!$T:$T,BB$5,SexoPop!$A:$A,$C12,SexoPop!$B:$B,1)/1000</f>
        <v>32.493000000000002</v>
      </c>
      <c r="BC12" s="6">
        <f>SUMIFS(SexoPop!$N:$N,SexoPop!$T:$T,BC$5,SexoPop!$A:$A,$C12,SexoPop!$B:$B,1)/1000</f>
        <v>28.907</v>
      </c>
      <c r="BD12" s="6">
        <f>SUMIFS(SexoPop!$N:$N,SexoPop!$T:$T,BD$5,SexoPop!$A:$A,$C12,SexoPop!$B:$B,1)/1000</f>
        <v>23.821000000000002</v>
      </c>
      <c r="BE12" s="5"/>
      <c r="BF12" s="7">
        <f>SUMIFS(SexoPorc!$N:$N,SexoPorc!$Q:$Q,BF$5,SexoPorc!$A:$A,$C12,SexoPorc!$B:$B,1)*100</f>
        <v>13.488221168518066</v>
      </c>
      <c r="BG12" s="7">
        <f>SUMIFS(SexoPorc!$N:$N,SexoPorc!$Q:$Q,BG$5,SexoPorc!$A:$A,$C12,SexoPorc!$B:$B,1)*100</f>
        <v>15.216062963008881</v>
      </c>
      <c r="BH12" s="7">
        <f>SUMIFS(SexoPorc!$N:$N,SexoPorc!$Q:$Q,BH$5,SexoPorc!$A:$A,$C12,SexoPorc!$B:$B,1)*100</f>
        <v>12.340488284826279</v>
      </c>
      <c r="BI12" s="7">
        <f>SUMIFS(SexoPorc!$N:$N,SexoPorc!$Q:$Q,BI$5,SexoPorc!$A:$A,$C12,SexoPorc!$B:$B,1)*100</f>
        <v>9.6097841858863831</v>
      </c>
      <c r="BJ12" s="7">
        <f>SUMIFS(SexoPorc!$N:$N,SexoPorc!$Q:$Q,BJ$5,SexoPorc!$A:$A,$C12,SexoPorc!$B:$B,1)*100</f>
        <v>7.9371586441993713</v>
      </c>
    </row>
    <row r="13" spans="3:62" x14ac:dyDescent="0.25">
      <c r="C13" s="5" t="s">
        <v>7</v>
      </c>
      <c r="D13" s="6">
        <f>SUMIFS(EntPop!$M:$M,EntPop!$S:$S,D$5,EntPop!$A:$A,$C13)/1000</f>
        <v>127.976</v>
      </c>
      <c r="E13" s="6">
        <f>SUMIFS(EntPop!$M:$M,EntPop!$S:$S,E$5,EntPop!$A:$A,$C13)/1000</f>
        <v>128.952</v>
      </c>
      <c r="F13" s="6">
        <f>SUMIFS(EntPop!$M:$M,EntPop!$S:$S,F$5,EntPop!$A:$A,$C13)/1000</f>
        <v>150.572</v>
      </c>
      <c r="G13" s="6">
        <f>SUMIFS(EntPop!$M:$M,EntPop!$S:$S,G$5,EntPop!$A:$A,$C13)/1000</f>
        <v>190.03899999999999</v>
      </c>
      <c r="H13" s="6">
        <f>SUMIFS(EntPop!$M:$M,EntPop!$S:$S,H$5,EntPop!$A:$A,$C13)/1000</f>
        <v>190.34399999999999</v>
      </c>
      <c r="I13" s="5"/>
      <c r="J13" s="7">
        <f>SUMIFS(EntPorc!$M:$M,EntPorc!$P:$P,V$5,EntPorc!$A:$A,$C13)*100</f>
        <v>11.183213442564011</v>
      </c>
      <c r="K13" s="7">
        <f>SUMIFS(EntPorc!$M:$M,EntPorc!$P:$P,W$5,EntPorc!$A:$A,$C13)*100</f>
        <v>10.971277207136154</v>
      </c>
      <c r="L13" s="7">
        <f>SUMIFS(EntPorc!$M:$M,EntPorc!$P:$P,X$5,EntPorc!$A:$A,$C13)*100</f>
        <v>10.995408147573471</v>
      </c>
      <c r="M13" s="7">
        <f>SUMIFS(EntPorc!$M:$M,EntPorc!$P:$P,Y$5,EntPorc!$A:$A,$C13)*100</f>
        <v>10.22171750664711</v>
      </c>
      <c r="N13" s="7">
        <f>SUMIFS(EntPorc!$M:$M,EntPorc!$P:$P,Z$5,EntPorc!$A:$A,$C13)*100</f>
        <v>9.54398512840271</v>
      </c>
      <c r="O13" s="5"/>
      <c r="P13" s="6">
        <f>SUMIFS(RuralPop!$M:$M,RuralPop!$S:$S,P$5,RuralPop!$A:$A,$C13)/1000</f>
        <v>37.017000000000003</v>
      </c>
      <c r="Q13" s="6">
        <f>SUMIFS(RuralPop!$M:$M,RuralPop!$S:$S,Q$5,RuralPop!$A:$A,$C13)/1000</f>
        <v>46.470999999999997</v>
      </c>
      <c r="R13" s="6">
        <f>SUMIFS(RuralPop!$M:$M,RuralPop!$S:$S,R$5,RuralPop!$A:$A,$C13)/1000</f>
        <v>71.775000000000006</v>
      </c>
      <c r="S13" s="6">
        <f>SUMIFS(RuralPop!$M:$M,RuralPop!$S:$S,S$5,RuralPop!$A:$A,$C13)/1000</f>
        <v>110.235</v>
      </c>
      <c r="T13" s="6">
        <f>SUMIFS(RuralPop!$M:$M,RuralPop!$S:$S,T$5,RuralPop!$A:$A,$C13)/1000</f>
        <v>110.129</v>
      </c>
      <c r="U13" s="5"/>
      <c r="V13" s="7">
        <f>SUMIFS(RuralPorc!$M:$M,RuralPorc!$P:$P,V$5,RuralPorc!$A:$A,$C13)*100</f>
        <v>13.325725495815277</v>
      </c>
      <c r="W13" s="7">
        <f>SUMIFS(RuralPorc!$M:$M,RuralPorc!$P:$P,W$5,RuralPorc!$A:$A,$C13)*100</f>
        <v>14.122477173805237</v>
      </c>
      <c r="X13" s="7">
        <f>SUMIFS(RuralPorc!$M:$M,RuralPorc!$P:$P,X$5,RuralPorc!$A:$A,$C13)*100</f>
        <v>14.812988042831421</v>
      </c>
      <c r="Y13" s="7">
        <f>SUMIFS(RuralPorc!$M:$M,RuralPorc!$P:$P,Y$5,RuralPorc!$A:$A,$C13)*100</f>
        <v>13.867764174938202</v>
      </c>
      <c r="Z13" s="7">
        <f>SUMIFS(RuralPorc!$M:$M,RuralPorc!$P:$P,Z$5,RuralPorc!$A:$A,$C13)*100</f>
        <v>14.89211767911911</v>
      </c>
      <c r="AA13" s="9"/>
      <c r="AB13" s="6">
        <f>SUMIFS(UrbanPop!$M:$M,UrbanPop!$S:$S,AB$5,UrbanPop!$A:$A,$C13)/1000</f>
        <v>90.959000000000003</v>
      </c>
      <c r="AC13" s="6">
        <f>SUMIFS(UrbanPop!$M:$M,UrbanPop!$S:$S,AC$5,UrbanPop!$A:$A,$C13)/1000</f>
        <v>82.480999999999995</v>
      </c>
      <c r="AD13" s="6">
        <f>SUMIFS(UrbanPop!$M:$M,UrbanPop!$S:$S,AD$5,UrbanPop!$A:$A,$C13)/1000</f>
        <v>78.796999999999997</v>
      </c>
      <c r="AE13" s="6">
        <f>SUMIFS(UrbanPop!$M:$M,UrbanPop!$S:$S,AE$5,UrbanPop!$A:$A,$C13)/1000</f>
        <v>79.804000000000002</v>
      </c>
      <c r="AF13" s="6">
        <f>SUMIFS(UrbanPop!$M:$M,UrbanPop!$S:$S,AF$5,UrbanPop!$A:$A,$C13)/1000</f>
        <v>80.215000000000003</v>
      </c>
      <c r="AG13" s="5"/>
      <c r="AH13" s="7">
        <f>SUMIFS(UrbanPorc!$M:$M,UrbanPorc!$P:$P,AH$5,UrbanPorc!$A:$A,$C13)*100</f>
        <v>10.496415942907333</v>
      </c>
      <c r="AI13" s="7">
        <f>SUMIFS(UrbanPorc!$M:$M,UrbanPorc!$P:$P,AI$5,UrbanPorc!$A:$A,$C13)*100</f>
        <v>9.7460366785526276</v>
      </c>
      <c r="AJ13" s="7">
        <f>SUMIFS(UrbanPorc!$M:$M,UrbanPorc!$P:$P,AJ$5,UrbanPorc!$A:$A,$C13)*100</f>
        <v>8.9049540460109711</v>
      </c>
      <c r="AK13" s="7">
        <f>SUMIFS(UrbanPorc!$M:$M,UrbanPorc!$P:$P,AK$5,UrbanPorc!$A:$A,$C13)*100</f>
        <v>7.4984870851039886</v>
      </c>
      <c r="AL13" s="7">
        <f>SUMIFS(UrbanPorc!$M:$M,UrbanPorc!$P:$P,AL$5,UrbanPorc!$A:$A,$C13)*100</f>
        <v>6.3922703266143799</v>
      </c>
      <c r="AN13" s="6">
        <f>SUMIFS(SexoPop!$N:$N,SexoPop!$T:$T,AN$5,SexoPop!$A:$A,$C13,SexoPop!$B:$B,2)/1000</f>
        <v>63.383000000000003</v>
      </c>
      <c r="AO13" s="6">
        <f>SUMIFS(SexoPop!$N:$N,SexoPop!$T:$T,AO$5,SexoPop!$A:$A,$C13,SexoPop!$B:$B,2)/1000</f>
        <v>62.423000000000002</v>
      </c>
      <c r="AP13" s="6">
        <f>SUMIFS(SexoPop!$N:$N,SexoPop!$T:$T,AP$5,SexoPop!$A:$A,$C13,SexoPop!$B:$B,2)/1000</f>
        <v>73.707999999999998</v>
      </c>
      <c r="AQ13" s="6">
        <f>SUMIFS(SexoPop!$N:$N,SexoPop!$T:$T,AQ$5,SexoPop!$A:$A,$C13,SexoPop!$B:$B,2)/1000</f>
        <v>96.906999999999996</v>
      </c>
      <c r="AR13" s="6">
        <f>SUMIFS(SexoPop!$N:$N,SexoPop!$T:$T,AR$5,SexoPop!$A:$A,$C13,SexoPop!$B:$B,2)/1000</f>
        <v>85.6</v>
      </c>
      <c r="AS13" s="5"/>
      <c r="AT13" s="7">
        <f>SUMIFS(SexoPorc!$N:$N,SexoPorc!$Q:$Q,AT$5,SexoPorc!$A:$A,$C13,SexoPorc!$B:$B,2)*100</f>
        <v>10.848219692707062</v>
      </c>
      <c r="AU13" s="7">
        <f>SUMIFS(SexoPorc!$N:$N,SexoPorc!$Q:$Q,AU$5,SexoPorc!$A:$A,$C13,SexoPorc!$B:$B,2)*100</f>
        <v>10.699019581079483</v>
      </c>
      <c r="AV13" s="7">
        <f>SUMIFS(SexoPorc!$N:$N,SexoPorc!$Q:$Q,AV$5,SexoPorc!$A:$A,$C13,SexoPorc!$B:$B,2)*100</f>
        <v>10.528045147657394</v>
      </c>
      <c r="AW13" s="7">
        <f>SUMIFS(SexoPorc!$N:$N,SexoPorc!$Q:$Q,AW$5,SexoPorc!$A:$A,$C13,SexoPorc!$B:$B,2)*100</f>
        <v>9.8652757704257965</v>
      </c>
      <c r="AX13" s="7">
        <f>SUMIFS(SexoPorc!$N:$N,SexoPorc!$Q:$Q,AX$5,SexoPorc!$A:$A,$C13,SexoPorc!$B:$B,2)*100</f>
        <v>8.5260577499866486</v>
      </c>
      <c r="AY13" s="9"/>
      <c r="AZ13" s="6">
        <f>SUMIFS(SexoPop!$N:$N,SexoPop!$T:$T,AZ$5,SexoPop!$A:$A,$C13,SexoPop!$B:$B,1)/1000</f>
        <v>64.593000000000004</v>
      </c>
      <c r="BA13" s="6">
        <f>SUMIFS(SexoPop!$N:$N,SexoPop!$T:$T,BA$5,SexoPop!$A:$A,$C13,SexoPop!$B:$B,1)/1000</f>
        <v>66.528999999999996</v>
      </c>
      <c r="BB13" s="6">
        <f>SUMIFS(SexoPop!$N:$N,SexoPop!$T:$T,BB$5,SexoPop!$A:$A,$C13,SexoPop!$B:$B,1)/1000</f>
        <v>76.864000000000004</v>
      </c>
      <c r="BC13" s="6">
        <f>SUMIFS(SexoPop!$N:$N,SexoPop!$T:$T,BC$5,SexoPop!$A:$A,$C13,SexoPop!$B:$B,1)/1000</f>
        <v>93.132000000000005</v>
      </c>
      <c r="BD13" s="6">
        <f>SUMIFS(SexoPop!$N:$N,SexoPop!$T:$T,BD$5,SexoPop!$A:$A,$C13,SexoPop!$B:$B,1)/1000</f>
        <v>104.744</v>
      </c>
      <c r="BE13" s="5"/>
      <c r="BF13" s="7">
        <f>SUMIFS(SexoPorc!$N:$N,SexoPorc!$Q:$Q,BF$5,SexoPorc!$A:$A,$C13,SexoPorc!$B:$B,1)*100</f>
        <v>11.532672494649887</v>
      </c>
      <c r="BG13" s="7">
        <f>SUMIFS(SexoPorc!$N:$N,SexoPorc!$Q:$Q,BG$5,SexoPorc!$A:$A,$C13,SexoPorc!$B:$B,1)*100</f>
        <v>11.239639669656754</v>
      </c>
      <c r="BH13" s="7">
        <f>SUMIFS(SexoPorc!$N:$N,SexoPorc!$Q:$Q,BH$5,SexoPorc!$A:$A,$C13,SexoPorc!$B:$B,1)*100</f>
        <v>11.484288424253464</v>
      </c>
      <c r="BI13" s="7">
        <f>SUMIFS(SexoPorc!$N:$N,SexoPorc!$Q:$Q,BI$5,SexoPorc!$A:$A,$C13,SexoPorc!$B:$B,1)*100</f>
        <v>10.621019452810287</v>
      </c>
      <c r="BJ13" s="7">
        <f>SUMIFS(SexoPorc!$N:$N,SexoPorc!$Q:$Q,BJ$5,SexoPorc!$A:$A,$C13,SexoPorc!$B:$B,1)*100</f>
        <v>10.575865209102631</v>
      </c>
    </row>
    <row r="14" spans="3:62" x14ac:dyDescent="0.25">
      <c r="C14" s="5" t="s">
        <v>8</v>
      </c>
      <c r="D14" s="6">
        <f>SUMIFS(EntPop!$M:$M,EntPop!$S:$S,D$5,EntPop!$A:$A,$C14)/1000</f>
        <v>225.75200000000001</v>
      </c>
      <c r="E14" s="6">
        <f>SUMIFS(EntPop!$M:$M,EntPop!$S:$S,E$5,EntPop!$A:$A,$C14)/1000</f>
        <v>244.42500000000001</v>
      </c>
      <c r="F14" s="6">
        <f>SUMIFS(EntPop!$M:$M,EntPop!$S:$S,F$5,EntPop!$A:$A,$C14)/1000</f>
        <v>188.52799999999999</v>
      </c>
      <c r="G14" s="6">
        <f>SUMIFS(EntPop!$M:$M,EntPop!$S:$S,G$5,EntPop!$A:$A,$C14)/1000</f>
        <v>196.18</v>
      </c>
      <c r="H14" s="6">
        <f>SUMIFS(EntPop!$M:$M,EntPop!$S:$S,H$5,EntPop!$A:$A,$C14)/1000</f>
        <v>214.17</v>
      </c>
      <c r="I14" s="5"/>
      <c r="J14" s="7">
        <f>SUMIFS(EntPorc!$M:$M,EntPorc!$P:$P,V$5,EntPorc!$A:$A,$C14)*100</f>
        <v>9.059625118970871</v>
      </c>
      <c r="K14" s="7">
        <f>SUMIFS(EntPorc!$M:$M,EntPorc!$P:$P,W$5,EntPorc!$A:$A,$C14)*100</f>
        <v>9.0498216450214386</v>
      </c>
      <c r="L14" s="7">
        <f>SUMIFS(EntPorc!$M:$M,EntPorc!$P:$P,X$5,EntPorc!$A:$A,$C14)*100</f>
        <v>6.7055255174636841</v>
      </c>
      <c r="M14" s="7">
        <f>SUMIFS(EntPorc!$M:$M,EntPorc!$P:$P,Y$5,EntPorc!$A:$A,$C14)*100</f>
        <v>6.2508463859558105</v>
      </c>
      <c r="N14" s="7">
        <f>SUMIFS(EntPorc!$M:$M,EntPorc!$P:$P,Z$5,EntPorc!$A:$A,$C14)*100</f>
        <v>6.4924195408821106</v>
      </c>
      <c r="O14" s="5"/>
      <c r="P14" s="6">
        <f>SUMIFS(RuralPop!$M:$M,RuralPop!$S:$S,P$5,RuralPop!$A:$A,$C14)/1000</f>
        <v>35.015000000000001</v>
      </c>
      <c r="Q14" s="6">
        <f>SUMIFS(RuralPop!$M:$M,RuralPop!$S:$S,Q$5,RuralPop!$A:$A,$C14)/1000</f>
        <v>32.786000000000001</v>
      </c>
      <c r="R14" s="6">
        <f>SUMIFS(RuralPop!$M:$M,RuralPop!$S:$S,R$5,RuralPop!$A:$A,$C14)/1000</f>
        <v>32.405000000000001</v>
      </c>
      <c r="S14" s="6">
        <f>SUMIFS(RuralPop!$M:$M,RuralPop!$S:$S,S$5,RuralPop!$A:$A,$C14)/1000</f>
        <v>30.132000000000001</v>
      </c>
      <c r="T14" s="6">
        <f>SUMIFS(RuralPop!$M:$M,RuralPop!$S:$S,T$5,RuralPop!$A:$A,$C14)/1000</f>
        <v>27.376000000000001</v>
      </c>
      <c r="U14" s="5"/>
      <c r="V14" s="7">
        <f>SUMIFS(RuralPorc!$M:$M,RuralPorc!$P:$P,V$5,RuralPorc!$A:$A,$C14)*100</f>
        <v>10.857801884412766</v>
      </c>
      <c r="W14" s="7">
        <f>SUMIFS(RuralPorc!$M:$M,RuralPorc!$P:$P,W$5,RuralPorc!$A:$A,$C14)*100</f>
        <v>10.18863245844841</v>
      </c>
      <c r="X14" s="7">
        <f>SUMIFS(RuralPorc!$M:$M,RuralPorc!$P:$P,X$5,RuralPorc!$A:$A,$C14)*100</f>
        <v>9.2254914343357086</v>
      </c>
      <c r="Y14" s="7">
        <f>SUMIFS(RuralPorc!$M:$M,RuralPorc!$P:$P,Y$5,RuralPorc!$A:$A,$C14)*100</f>
        <v>8.0367431044578552</v>
      </c>
      <c r="Z14" s="7">
        <f>SUMIFS(RuralPorc!$M:$M,RuralPorc!$P:$P,Z$5,RuralPorc!$A:$A,$C14)*100</f>
        <v>8.6056388914585114</v>
      </c>
      <c r="AA14" s="9"/>
      <c r="AB14" s="6">
        <f>SUMIFS(UrbanPop!$M:$M,UrbanPop!$S:$S,AB$5,UrbanPop!$A:$A,$C14)/1000</f>
        <v>190.73699999999999</v>
      </c>
      <c r="AC14" s="6">
        <f>SUMIFS(UrbanPop!$M:$M,UrbanPop!$S:$S,AC$5,UrbanPop!$A:$A,$C14)/1000</f>
        <v>211.63900000000001</v>
      </c>
      <c r="AD14" s="6">
        <f>SUMIFS(UrbanPop!$M:$M,UrbanPop!$S:$S,AD$5,UrbanPop!$A:$A,$C14)/1000</f>
        <v>156.12299999999999</v>
      </c>
      <c r="AE14" s="6">
        <f>SUMIFS(UrbanPop!$M:$M,UrbanPop!$S:$S,AE$5,UrbanPop!$A:$A,$C14)/1000</f>
        <v>166.048</v>
      </c>
      <c r="AF14" s="6">
        <f>SUMIFS(UrbanPop!$M:$M,UrbanPop!$S:$S,AF$5,UrbanPop!$A:$A,$C14)/1000</f>
        <v>186.79400000000001</v>
      </c>
      <c r="AG14" s="5"/>
      <c r="AH14" s="7">
        <f>SUMIFS(UrbanPorc!$M:$M,UrbanPorc!$P:$P,AH$5,UrbanPorc!$A:$A,$C14)*100</f>
        <v>8.7923169136047363</v>
      </c>
      <c r="AI14" s="7">
        <f>SUMIFS(UrbanPorc!$M:$M,UrbanPorc!$P:$P,AI$5,UrbanPorc!$A:$A,$C14)*100</f>
        <v>8.8957890868186951</v>
      </c>
      <c r="AJ14" s="7">
        <f>SUMIFS(UrbanPorc!$M:$M,UrbanPorc!$P:$P,AJ$5,UrbanPorc!$A:$A,$C14)*100</f>
        <v>6.3457489013671875</v>
      </c>
      <c r="AK14" s="7">
        <f>SUMIFS(UrbanPorc!$M:$M,UrbanPorc!$P:$P,AK$5,UrbanPorc!$A:$A,$C14)*100</f>
        <v>6.0085535049438477</v>
      </c>
      <c r="AL14" s="7">
        <f>SUMIFS(UrbanPorc!$M:$M,UrbanPorc!$P:$P,AL$5,UrbanPorc!$A:$A,$C14)*100</f>
        <v>6.26688152551651</v>
      </c>
      <c r="AN14" s="6">
        <f>SUMIFS(SexoPop!$N:$N,SexoPop!$T:$T,AN$5,SexoPop!$A:$A,$C14,SexoPop!$B:$B,2)/1000</f>
        <v>117.88</v>
      </c>
      <c r="AO14" s="6">
        <f>SUMIFS(SexoPop!$N:$N,SexoPop!$T:$T,AO$5,SexoPop!$A:$A,$C14,SexoPop!$B:$B,2)/1000</f>
        <v>122.351</v>
      </c>
      <c r="AP14" s="6">
        <f>SUMIFS(SexoPop!$N:$N,SexoPop!$T:$T,AP$5,SexoPop!$A:$A,$C14,SexoPop!$B:$B,2)/1000</f>
        <v>89.489000000000004</v>
      </c>
      <c r="AQ14" s="6">
        <f>SUMIFS(SexoPop!$N:$N,SexoPop!$T:$T,AQ$5,SexoPop!$A:$A,$C14,SexoPop!$B:$B,2)/1000</f>
        <v>92.873999999999995</v>
      </c>
      <c r="AR14" s="6">
        <f>SUMIFS(SexoPop!$N:$N,SexoPop!$T:$T,AR$5,SexoPop!$A:$A,$C14,SexoPop!$B:$B,2)/1000</f>
        <v>109.887</v>
      </c>
      <c r="AS14" s="5"/>
      <c r="AT14" s="7">
        <f>SUMIFS(SexoPorc!$N:$N,SexoPorc!$Q:$Q,AT$5,SexoPorc!$A:$A,$C14,SexoPorc!$B:$B,2)*100</f>
        <v>9.3526236712932587</v>
      </c>
      <c r="AU14" s="7">
        <f>SUMIFS(SexoPorc!$N:$N,SexoPorc!$Q:$Q,AU$5,SexoPorc!$A:$A,$C14,SexoPorc!$B:$B,2)*100</f>
        <v>8.9046008884906769</v>
      </c>
      <c r="AV14" s="7">
        <f>SUMIFS(SexoPorc!$N:$N,SexoPorc!$Q:$Q,AV$5,SexoPorc!$A:$A,$C14,SexoPorc!$B:$B,2)*100</f>
        <v>6.2429975718259811</v>
      </c>
      <c r="AW14" s="7">
        <f>SUMIFS(SexoPorc!$N:$N,SexoPorc!$Q:$Q,AW$5,SexoPorc!$A:$A,$C14,SexoPorc!$B:$B,2)*100</f>
        <v>5.7583779096603394</v>
      </c>
      <c r="AX14" s="7">
        <f>SUMIFS(SexoPorc!$N:$N,SexoPorc!$Q:$Q,AX$5,SexoPorc!$A:$A,$C14,SexoPorc!$B:$B,2)*100</f>
        <v>6.6031590104103088</v>
      </c>
      <c r="AY14" s="9"/>
      <c r="AZ14" s="6">
        <f>SUMIFS(SexoPop!$N:$N,SexoPop!$T:$T,AZ$5,SexoPop!$A:$A,$C14,SexoPop!$B:$B,1)/1000</f>
        <v>107.872</v>
      </c>
      <c r="BA14" s="6">
        <f>SUMIFS(SexoPop!$N:$N,SexoPop!$T:$T,BA$5,SexoPop!$A:$A,$C14,SexoPop!$B:$B,1)/1000</f>
        <v>122.074</v>
      </c>
      <c r="BB14" s="6">
        <f>SUMIFS(SexoPop!$N:$N,SexoPop!$T:$T,BB$5,SexoPop!$A:$A,$C14,SexoPop!$B:$B,1)/1000</f>
        <v>99.039000000000001</v>
      </c>
      <c r="BC14" s="6">
        <f>SUMIFS(SexoPop!$N:$N,SexoPop!$T:$T,BC$5,SexoPop!$A:$A,$C14,SexoPop!$B:$B,1)/1000</f>
        <v>103.306</v>
      </c>
      <c r="BD14" s="6">
        <f>SUMIFS(SexoPop!$N:$N,SexoPop!$T:$T,BD$5,SexoPop!$A:$A,$C14,SexoPop!$B:$B,1)/1000</f>
        <v>104.283</v>
      </c>
      <c r="BE14" s="5"/>
      <c r="BF14" s="7">
        <f>SUMIFS(SexoPorc!$N:$N,SexoPorc!$Q:$Q,BF$5,SexoPorc!$A:$A,$C14,SexoPorc!$B:$B,1)*100</f>
        <v>8.7597407400608063</v>
      </c>
      <c r="BG14" s="7">
        <f>SUMIFS(SexoPorc!$N:$N,SexoPorc!$Q:$Q,BG$5,SexoPorc!$A:$A,$C14,SexoPorc!$B:$B,1)*100</f>
        <v>9.2002034187316895</v>
      </c>
      <c r="BH14" s="7">
        <f>SUMIFS(SexoPorc!$N:$N,SexoPorc!$Q:$Q,BH$5,SexoPorc!$A:$A,$C14,SexoPorc!$B:$B,1)*100</f>
        <v>7.1866236627101898</v>
      </c>
      <c r="BI14" s="7">
        <f>SUMIFS(SexoPorc!$N:$N,SexoPorc!$Q:$Q,BI$5,SexoPorc!$A:$A,$C14,SexoPorc!$B:$B,1)*100</f>
        <v>6.7714773118495941</v>
      </c>
      <c r="BJ14" s="7">
        <f>SUMIFS(SexoPorc!$N:$N,SexoPorc!$Q:$Q,BJ$5,SexoPorc!$A:$A,$C14,SexoPorc!$B:$B,1)*100</f>
        <v>6.3796788454055786</v>
      </c>
    </row>
    <row r="15" spans="3:62" x14ac:dyDescent="0.25">
      <c r="C15" s="5" t="s">
        <v>9</v>
      </c>
      <c r="D15" s="6">
        <f>SUMIFS(EntPop!$M:$M,EntPop!$S:$S,D$5,EntPop!$A:$A,$C15)/1000</f>
        <v>479.87099999999998</v>
      </c>
      <c r="E15" s="6">
        <f>SUMIFS(EntPop!$M:$M,EntPop!$S:$S,E$5,EntPop!$A:$A,$C15)/1000</f>
        <v>483.37900000000002</v>
      </c>
      <c r="F15" s="6">
        <f>SUMIFS(EntPop!$M:$M,EntPop!$S:$S,F$5,EntPop!$A:$A,$C15)/1000</f>
        <v>450.46600000000001</v>
      </c>
      <c r="G15" s="6">
        <f>SUMIFS(EntPop!$M:$M,EntPop!$S:$S,G$5,EntPop!$A:$A,$C15)/1000</f>
        <v>425.2</v>
      </c>
      <c r="H15" s="6">
        <f>SUMIFS(EntPop!$M:$M,EntPop!$S:$S,H$5,EntPop!$A:$A,$C15)/1000</f>
        <v>417.47500000000002</v>
      </c>
      <c r="I15" s="5"/>
      <c r="J15" s="7">
        <f>SUMIFS(EntPorc!$M:$M,EntPorc!$P:$P,V$5,EntPorc!$A:$A,$C15)*100</f>
        <v>7.1722596883773804</v>
      </c>
      <c r="K15" s="7">
        <f>SUMIFS(EntPorc!$M:$M,EntPorc!$P:$P,W$5,EntPorc!$A:$A,$C15)*100</f>
        <v>7.5054839253425598</v>
      </c>
      <c r="L15" s="7">
        <f>SUMIFS(EntPorc!$M:$M,EntPorc!$P:$P,X$5,EntPorc!$A:$A,$C15)*100</f>
        <v>7.2415083646774292</v>
      </c>
      <c r="M15" s="7">
        <f>SUMIFS(EntPorc!$M:$M,EntPorc!$P:$P,Y$5,EntPorc!$A:$A,$C15)*100</f>
        <v>6.0103688389062881</v>
      </c>
      <c r="N15" s="7">
        <f>SUMIFS(EntPorc!$M:$M,EntPorc!$P:$P,Z$5,EntPorc!$A:$A,$C15)*100</f>
        <v>5.5648114532232285</v>
      </c>
      <c r="O15" s="5"/>
      <c r="P15" s="6">
        <f>SUMIFS(RuralPop!$M:$M,RuralPop!$S:$S,P$5,RuralPop!$A:$A,$C15)/1000</f>
        <v>5.74</v>
      </c>
      <c r="Q15" s="6">
        <f>SUMIFS(RuralPop!$M:$M,RuralPop!$S:$S,Q$5,RuralPop!$A:$A,$C15)/1000</f>
        <v>6.3730000000000002</v>
      </c>
      <c r="R15" s="6">
        <f>SUMIFS(RuralPop!$M:$M,RuralPop!$S:$S,R$5,RuralPop!$A:$A,$C15)/1000</f>
        <v>3.218</v>
      </c>
      <c r="S15" s="6">
        <f>SUMIFS(RuralPop!$M:$M,RuralPop!$S:$S,S$5,RuralPop!$A:$A,$C15)/1000</f>
        <v>5.47</v>
      </c>
      <c r="T15" s="6">
        <f>SUMIFS(RuralPop!$M:$M,RuralPop!$S:$S,T$5,RuralPop!$A:$A,$C15)/1000</f>
        <v>7.67</v>
      </c>
      <c r="U15" s="5"/>
      <c r="V15" s="7">
        <f>SUMIFS(RuralPorc!$M:$M,RuralPorc!$P:$P,V$5,RuralPorc!$A:$A,$C15)*100</f>
        <v>26.7100989818573</v>
      </c>
      <c r="W15" s="7">
        <f>SUMIFS(RuralPorc!$M:$M,RuralPorc!$P:$P,W$5,RuralPorc!$A:$A,$C15)*100</f>
        <v>15.191894769668579</v>
      </c>
      <c r="X15" s="7">
        <f>SUMIFS(RuralPorc!$M:$M,RuralPorc!$P:$P,X$5,RuralPorc!$A:$A,$C15)*100</f>
        <v>14.83427882194519</v>
      </c>
      <c r="Y15" s="7">
        <f>SUMIFS(RuralPorc!$M:$M,RuralPorc!$P:$P,Y$5,RuralPorc!$A:$A,$C15)*100</f>
        <v>12.727737426757813</v>
      </c>
      <c r="Z15" s="7">
        <f>SUMIFS(RuralPorc!$M:$M,RuralPorc!$P:$P,Z$5,RuralPorc!$A:$A,$C15)*100</f>
        <v>15.740112960338593</v>
      </c>
      <c r="AA15" s="9"/>
      <c r="AB15" s="6">
        <f>SUMIFS(UrbanPop!$M:$M,UrbanPop!$S:$S,AB$5,UrbanPop!$A:$A,$C15)/1000</f>
        <v>474.13099999999997</v>
      </c>
      <c r="AC15" s="6">
        <f>SUMIFS(UrbanPop!$M:$M,UrbanPop!$S:$S,AC$5,UrbanPop!$A:$A,$C15)/1000</f>
        <v>477.00599999999997</v>
      </c>
      <c r="AD15" s="6">
        <f>SUMIFS(UrbanPop!$M:$M,UrbanPop!$S:$S,AD$5,UrbanPop!$A:$A,$C15)/1000</f>
        <v>447.24799999999999</v>
      </c>
      <c r="AE15" s="6">
        <f>SUMIFS(UrbanPop!$M:$M,UrbanPop!$S:$S,AE$5,UrbanPop!$A:$A,$C15)/1000</f>
        <v>419.73</v>
      </c>
      <c r="AF15" s="6">
        <f>SUMIFS(UrbanPop!$M:$M,UrbanPop!$S:$S,AF$5,UrbanPop!$A:$A,$C15)/1000</f>
        <v>409.80500000000001</v>
      </c>
      <c r="AG15" s="5"/>
      <c r="AH15" s="7">
        <f>SUMIFS(UrbanPorc!$M:$M,UrbanPorc!$P:$P,AH$5,UrbanPorc!$A:$A,$C15)*100</f>
        <v>7.1093030273914337</v>
      </c>
      <c r="AI15" s="7">
        <f>SUMIFS(UrbanPorc!$M:$M,UrbanPorc!$P:$P,AI$5,UrbanPorc!$A:$A,$C15)*100</f>
        <v>7.4550896883010864</v>
      </c>
      <c r="AJ15" s="7">
        <f>SUMIFS(UrbanPorc!$M:$M,UrbanPorc!$P:$P,AJ$5,UrbanPorc!$A:$A,$C15)*100</f>
        <v>7.2149373590946198</v>
      </c>
      <c r="AK15" s="7">
        <f>SUMIFS(UrbanPorc!$M:$M,UrbanPorc!$P:$P,AK$5,UrbanPorc!$A:$A,$C15)*100</f>
        <v>5.9693116694688797</v>
      </c>
      <c r="AL15" s="7">
        <f>SUMIFS(UrbanPorc!$M:$M,UrbanPorc!$P:$P,AL$5,UrbanPorc!$A:$A,$C15)*100</f>
        <v>5.498286709189415</v>
      </c>
      <c r="AN15" s="6">
        <f>SUMIFS(SexoPop!$N:$N,SexoPop!$T:$T,AN$5,SexoPop!$A:$A,$C15,SexoPop!$B:$B,2)/1000</f>
        <v>249.369</v>
      </c>
      <c r="AO15" s="6">
        <f>SUMIFS(SexoPop!$N:$N,SexoPop!$T:$T,AO$5,SexoPop!$A:$A,$C15,SexoPop!$B:$B,2)/1000</f>
        <v>256.041</v>
      </c>
      <c r="AP15" s="6">
        <f>SUMIFS(SexoPop!$N:$N,SexoPop!$T:$T,AP$5,SexoPop!$A:$A,$C15,SexoPop!$B:$B,2)/1000</f>
        <v>224.78100000000001</v>
      </c>
      <c r="AQ15" s="6">
        <f>SUMIFS(SexoPop!$N:$N,SexoPop!$T:$T,AQ$5,SexoPop!$A:$A,$C15,SexoPop!$B:$B,2)/1000</f>
        <v>219.48099999999999</v>
      </c>
      <c r="AR15" s="6">
        <f>SUMIFS(SexoPop!$N:$N,SexoPop!$T:$T,AR$5,SexoPop!$A:$A,$C15,SexoPop!$B:$B,2)/1000</f>
        <v>229.119</v>
      </c>
      <c r="AS15" s="5"/>
      <c r="AT15" s="7">
        <f>SUMIFS(SexoPorc!$N:$N,SexoPorc!$Q:$Q,AT$5,SexoPorc!$A:$A,$C15,SexoPorc!$B:$B,2)*100</f>
        <v>6.9627732038497925</v>
      </c>
      <c r="AU15" s="7">
        <f>SUMIFS(SexoPorc!$N:$N,SexoPorc!$Q:$Q,AU$5,SexoPorc!$A:$A,$C15,SexoPorc!$B:$B,2)*100</f>
        <v>7.6975107192993164</v>
      </c>
      <c r="AV15" s="7">
        <f>SUMIFS(SexoPorc!$N:$N,SexoPorc!$Q:$Q,AV$5,SexoPorc!$A:$A,$C15,SexoPorc!$B:$B,2)*100</f>
        <v>6.872577965259552</v>
      </c>
      <c r="AW15" s="7">
        <f>SUMIFS(SexoPorc!$N:$N,SexoPorc!$Q:$Q,AW$5,SexoPorc!$A:$A,$C15,SexoPorc!$B:$B,2)*100</f>
        <v>5.7655863463878632</v>
      </c>
      <c r="AX15" s="7">
        <f>SUMIFS(SexoPorc!$N:$N,SexoPorc!$Q:$Q,AX$5,SexoPorc!$A:$A,$C15,SexoPorc!$B:$B,2)*100</f>
        <v>5.7162240147590637</v>
      </c>
      <c r="AY15" s="9"/>
      <c r="AZ15" s="6">
        <f>SUMIFS(SexoPop!$N:$N,SexoPop!$T:$T,AZ$5,SexoPop!$A:$A,$C15,SexoPop!$B:$B,1)/1000</f>
        <v>230.50200000000001</v>
      </c>
      <c r="BA15" s="6">
        <f>SUMIFS(SexoPop!$N:$N,SexoPop!$T:$T,BA$5,SexoPop!$A:$A,$C15,SexoPop!$B:$B,1)/1000</f>
        <v>227.33799999999999</v>
      </c>
      <c r="BB15" s="6">
        <f>SUMIFS(SexoPop!$N:$N,SexoPop!$T:$T,BB$5,SexoPop!$A:$A,$C15,SexoPop!$B:$B,1)/1000</f>
        <v>225.685</v>
      </c>
      <c r="BC15" s="6">
        <f>SUMIFS(SexoPop!$N:$N,SexoPop!$T:$T,BC$5,SexoPop!$A:$A,$C15,SexoPop!$B:$B,1)/1000</f>
        <v>205.71899999999999</v>
      </c>
      <c r="BD15" s="6">
        <f>SUMIFS(SexoPop!$N:$N,SexoPop!$T:$T,BD$5,SexoPop!$A:$A,$C15,SexoPop!$B:$B,1)/1000</f>
        <v>188.35599999999999</v>
      </c>
      <c r="BE15" s="5"/>
      <c r="BF15" s="7">
        <f>SUMIFS(SexoPorc!$N:$N,SexoPorc!$Q:$Q,BF$5,SexoPorc!$A:$A,$C15,SexoPorc!$B:$B,1)*100</f>
        <v>7.4135661125183105</v>
      </c>
      <c r="BG15" s="7">
        <f>SUMIFS(SexoPorc!$N:$N,SexoPorc!$Q:$Q,BG$5,SexoPorc!$A:$A,$C15,SexoPorc!$B:$B,1)*100</f>
        <v>7.3003709316253662</v>
      </c>
      <c r="BH15" s="7">
        <f>SUMIFS(SexoPorc!$N:$N,SexoPorc!$Q:$Q,BH$5,SexoPorc!$A:$A,$C15,SexoPorc!$B:$B,1)*100</f>
        <v>7.6505571603775024</v>
      </c>
      <c r="BI15" s="7">
        <f>SUMIFS(SexoPorc!$N:$N,SexoPorc!$Q:$Q,BI$5,SexoPorc!$A:$A,$C15,SexoPorc!$B:$B,1)*100</f>
        <v>6.2955312430858612</v>
      </c>
      <c r="BJ15" s="7">
        <f>SUMIFS(SexoPorc!$N:$N,SexoPorc!$Q:$Q,BJ$5,SexoPorc!$A:$A,$C15,SexoPorc!$B:$B,1)*100</f>
        <v>5.3911067545413971</v>
      </c>
    </row>
    <row r="16" spans="3:62" x14ac:dyDescent="0.25">
      <c r="C16" s="5" t="s">
        <v>10</v>
      </c>
      <c r="D16" s="6">
        <f>SUMIFS(EntPop!$M:$M,EntPop!$S:$S,D$5,EntPop!$A:$A,$C16)/1000</f>
        <v>110.01</v>
      </c>
      <c r="E16" s="6">
        <f>SUMIFS(EntPop!$M:$M,EntPop!$S:$S,E$5,EntPop!$A:$A,$C16)/1000</f>
        <v>96.53</v>
      </c>
      <c r="F16" s="6">
        <f>SUMIFS(EntPop!$M:$M,EntPop!$S:$S,F$5,EntPop!$A:$A,$C16)/1000</f>
        <v>116.74299999999999</v>
      </c>
      <c r="G16" s="6">
        <f>SUMIFS(EntPop!$M:$M,EntPop!$S:$S,G$5,EntPop!$A:$A,$C16)/1000</f>
        <v>135.869</v>
      </c>
      <c r="H16" s="6">
        <f>SUMIFS(EntPop!$M:$M,EntPop!$S:$S,H$5,EntPop!$A:$A,$C16)/1000</f>
        <v>114.907</v>
      </c>
      <c r="I16" s="5"/>
      <c r="J16" s="7">
        <f>SUMIFS(EntPorc!$M:$M,EntPorc!$P:$P,V$5,EntPorc!$A:$A,$C16)*100</f>
        <v>10.007459670305252</v>
      </c>
      <c r="K16" s="7">
        <f>SUMIFS(EntPorc!$M:$M,EntPorc!$P:$P,W$5,EntPorc!$A:$A,$C16)*100</f>
        <v>8.807104080915451</v>
      </c>
      <c r="L16" s="7">
        <f>SUMIFS(EntPorc!$M:$M,EntPorc!$P:$P,X$5,EntPorc!$A:$A,$C16)*100</f>
        <v>10.296640545129776</v>
      </c>
      <c r="M16" s="7">
        <f>SUMIFS(EntPorc!$M:$M,EntPorc!$P:$P,Y$5,EntPorc!$A:$A,$C16)*100</f>
        <v>11.069650202989578</v>
      </c>
      <c r="N16" s="7">
        <f>SUMIFS(EntPorc!$M:$M,EntPorc!$P:$P,Z$5,EntPorc!$A:$A,$C16)*100</f>
        <v>8.3988115191459656</v>
      </c>
      <c r="O16" s="5"/>
      <c r="P16" s="6">
        <f>SUMIFS(RuralPop!$M:$M,RuralPop!$S:$S,P$5,RuralPop!$A:$A,$C16)/1000</f>
        <v>37.923000000000002</v>
      </c>
      <c r="Q16" s="6">
        <f>SUMIFS(RuralPop!$M:$M,RuralPop!$S:$S,Q$5,RuralPop!$A:$A,$C16)/1000</f>
        <v>33.148000000000003</v>
      </c>
      <c r="R16" s="6">
        <f>SUMIFS(RuralPop!$M:$M,RuralPop!$S:$S,R$5,RuralPop!$A:$A,$C16)/1000</f>
        <v>47.281999999999996</v>
      </c>
      <c r="S16" s="6">
        <f>SUMIFS(RuralPop!$M:$M,RuralPop!$S:$S,S$5,RuralPop!$A:$A,$C16)/1000</f>
        <v>49.61</v>
      </c>
      <c r="T16" s="6">
        <f>SUMIFS(RuralPop!$M:$M,RuralPop!$S:$S,T$5,RuralPop!$A:$A,$C16)/1000</f>
        <v>45.085000000000001</v>
      </c>
      <c r="U16" s="5"/>
      <c r="V16" s="7">
        <f>SUMIFS(RuralPorc!$M:$M,RuralPorc!$P:$P,V$5,RuralPorc!$A:$A,$C16)*100</f>
        <v>11.868072301149368</v>
      </c>
      <c r="W16" s="7">
        <f>SUMIFS(RuralPorc!$M:$M,RuralPorc!$P:$P,W$5,RuralPorc!$A:$A,$C16)*100</f>
        <v>11.109472811222076</v>
      </c>
      <c r="X16" s="7">
        <f>SUMIFS(RuralPorc!$M:$M,RuralPorc!$P:$P,X$5,RuralPorc!$A:$A,$C16)*100</f>
        <v>15.416820347309113</v>
      </c>
      <c r="Y16" s="7">
        <f>SUMIFS(RuralPorc!$M:$M,RuralPorc!$P:$P,Y$5,RuralPorc!$A:$A,$C16)*100</f>
        <v>15.022134780883789</v>
      </c>
      <c r="Z16" s="7">
        <f>SUMIFS(RuralPorc!$M:$M,RuralPorc!$P:$P,Z$5,RuralPorc!$A:$A,$C16)*100</f>
        <v>13.867741823196411</v>
      </c>
      <c r="AA16" s="9"/>
      <c r="AB16" s="6">
        <f>SUMIFS(UrbanPop!$M:$M,UrbanPop!$S:$S,AB$5,UrbanPop!$A:$A,$C16)/1000</f>
        <v>72.087000000000003</v>
      </c>
      <c r="AC16" s="6">
        <f>SUMIFS(UrbanPop!$M:$M,UrbanPop!$S:$S,AC$5,UrbanPop!$A:$A,$C16)/1000</f>
        <v>63.381999999999998</v>
      </c>
      <c r="AD16" s="6">
        <f>SUMIFS(UrbanPop!$M:$M,UrbanPop!$S:$S,AD$5,UrbanPop!$A:$A,$C16)/1000</f>
        <v>69.460999999999999</v>
      </c>
      <c r="AE16" s="6">
        <f>SUMIFS(UrbanPop!$M:$M,UrbanPop!$S:$S,AE$5,UrbanPop!$A:$A,$C16)/1000</f>
        <v>86.259</v>
      </c>
      <c r="AF16" s="6">
        <f>SUMIFS(UrbanPop!$M:$M,UrbanPop!$S:$S,AF$5,UrbanPop!$A:$A,$C16)/1000</f>
        <v>69.822000000000003</v>
      </c>
      <c r="AG16" s="5"/>
      <c r="AH16" s="7">
        <f>SUMIFS(UrbanPorc!$M:$M,UrbanPorc!$P:$P,AH$5,UrbanPorc!$A:$A,$C16)*100</f>
        <v>9.244980663061142</v>
      </c>
      <c r="AI16" s="7">
        <f>SUMIFS(UrbanPorc!$M:$M,UrbanPorc!$P:$P,AI$5,UrbanPorc!$A:$A,$C16)*100</f>
        <v>7.9458825290203094</v>
      </c>
      <c r="AJ16" s="7">
        <f>SUMIFS(UrbanPorc!$M:$M,UrbanPorc!$P:$P,AJ$5,UrbanPorc!$A:$A,$C16)*100</f>
        <v>8.3980768918991089</v>
      </c>
      <c r="AK16" s="7">
        <f>SUMIFS(UrbanPorc!$M:$M,UrbanPorc!$P:$P,AK$5,UrbanPorc!$A:$A,$C16)*100</f>
        <v>9.6147269010543823</v>
      </c>
      <c r="AL16" s="7">
        <f>SUMIFS(UrbanPorc!$M:$M,UrbanPorc!$P:$P,AL$5,UrbanPorc!$A:$A,$C16)*100</f>
        <v>6.6941700875759125</v>
      </c>
      <c r="AN16" s="6">
        <f>SUMIFS(SexoPop!$N:$N,SexoPop!$T:$T,AN$5,SexoPop!$A:$A,$C16,SexoPop!$B:$B,2)/1000</f>
        <v>51.69</v>
      </c>
      <c r="AO16" s="6">
        <f>SUMIFS(SexoPop!$N:$N,SexoPop!$T:$T,AO$5,SexoPop!$A:$A,$C16,SexoPop!$B:$B,2)/1000</f>
        <v>49.223999999999997</v>
      </c>
      <c r="AP16" s="6">
        <f>SUMIFS(SexoPop!$N:$N,SexoPop!$T:$T,AP$5,SexoPop!$A:$A,$C16,SexoPop!$B:$B,2)/1000</f>
        <v>55.91</v>
      </c>
      <c r="AQ16" s="6">
        <f>SUMIFS(SexoPop!$N:$N,SexoPop!$T:$T,AQ$5,SexoPop!$A:$A,$C16,SexoPop!$B:$B,2)/1000</f>
        <v>72.722999999999999</v>
      </c>
      <c r="AR16" s="6">
        <f>SUMIFS(SexoPop!$N:$N,SexoPop!$T:$T,AR$5,SexoPop!$A:$A,$C16,SexoPop!$B:$B,2)/1000</f>
        <v>60.530999999999999</v>
      </c>
      <c r="AS16" s="5"/>
      <c r="AT16" s="7">
        <f>SUMIFS(SexoPorc!$N:$N,SexoPorc!$Q:$Q,AT$5,SexoPorc!$A:$A,$C16,SexoPorc!$B:$B,2)*100</f>
        <v>9.1726347804069519</v>
      </c>
      <c r="AU16" s="7">
        <f>SUMIFS(SexoPorc!$N:$N,SexoPorc!$Q:$Q,AU$5,SexoPorc!$A:$A,$C16,SexoPorc!$B:$B,2)*100</f>
        <v>8.6846977472305298</v>
      </c>
      <c r="AV16" s="7">
        <f>SUMIFS(SexoPorc!$N:$N,SexoPorc!$Q:$Q,AV$5,SexoPorc!$A:$A,$C16,SexoPorc!$B:$B,2)*100</f>
        <v>9.5945939421653748</v>
      </c>
      <c r="AW16" s="7">
        <f>SUMIFS(SexoPorc!$N:$N,SexoPorc!$Q:$Q,AW$5,SexoPorc!$A:$A,$C16,SexoPorc!$B:$B,2)*100</f>
        <v>11.346622556447983</v>
      </c>
      <c r="AX16" s="7">
        <f>SUMIFS(SexoPorc!$N:$N,SexoPorc!$Q:$Q,AX$5,SexoPorc!$A:$A,$C16,SexoPorc!$B:$B,2)*100</f>
        <v>8.6641684174537659</v>
      </c>
      <c r="AY16" s="9"/>
      <c r="AZ16" s="6">
        <f>SUMIFS(SexoPop!$N:$N,SexoPop!$T:$T,AZ$5,SexoPop!$A:$A,$C16,SexoPop!$B:$B,1)/1000</f>
        <v>58.32</v>
      </c>
      <c r="BA16" s="6">
        <f>SUMIFS(SexoPop!$N:$N,SexoPop!$T:$T,BA$5,SexoPop!$A:$A,$C16,SexoPop!$B:$B,1)/1000</f>
        <v>47.305999999999997</v>
      </c>
      <c r="BB16" s="6">
        <f>SUMIFS(SexoPop!$N:$N,SexoPop!$T:$T,BB$5,SexoPop!$A:$A,$C16,SexoPop!$B:$B,1)/1000</f>
        <v>60.832999999999998</v>
      </c>
      <c r="BC16" s="6">
        <f>SUMIFS(SexoPop!$N:$N,SexoPop!$T:$T,BC$5,SexoPop!$A:$A,$C16,SexoPop!$B:$B,1)/1000</f>
        <v>63.146000000000001</v>
      </c>
      <c r="BD16" s="6">
        <f>SUMIFS(SexoPop!$N:$N,SexoPop!$T:$T,BD$5,SexoPop!$A:$A,$C16,SexoPop!$B:$B,1)/1000</f>
        <v>54.375999999999998</v>
      </c>
      <c r="BE16" s="5"/>
      <c r="BF16" s="7">
        <f>SUMIFS(SexoPorc!$N:$N,SexoPorc!$Q:$Q,BF$5,SexoPorc!$A:$A,$C16,SexoPorc!$B:$B,1)*100</f>
        <v>10.885552316904068</v>
      </c>
      <c r="BG16" s="7">
        <f>SUMIFS(SexoPorc!$N:$N,SexoPorc!$Q:$Q,BG$5,SexoPorc!$A:$A,$C16,SexoPorc!$B:$B,1)*100</f>
        <v>8.9381903409957886</v>
      </c>
      <c r="BH16" s="7">
        <f>SUMIFS(SexoPorc!$N:$N,SexoPorc!$Q:$Q,BH$5,SexoPorc!$A:$A,$C16,SexoPorc!$B:$B,1)*100</f>
        <v>11.039009690284729</v>
      </c>
      <c r="BI16" s="7">
        <f>SUMIFS(SexoPorc!$N:$N,SexoPorc!$Q:$Q,BI$5,SexoPorc!$A:$A,$C16,SexoPorc!$B:$B,1)*100</f>
        <v>10.766966640949249</v>
      </c>
      <c r="BJ16" s="7">
        <f>SUMIFS(SexoPorc!$N:$N,SexoPorc!$Q:$Q,BJ$5,SexoPorc!$A:$A,$C16,SexoPorc!$B:$B,1)*100</f>
        <v>8.1219062209129333</v>
      </c>
    </row>
    <row r="17" spans="3:62" x14ac:dyDescent="0.25">
      <c r="C17" s="5" t="s">
        <v>11</v>
      </c>
      <c r="D17" s="6">
        <f>SUMIFS(EntPop!$M:$M,EntPop!$S:$S,D$5,EntPop!$A:$A,$C17)/1000</f>
        <v>472.45400000000001</v>
      </c>
      <c r="E17" s="6">
        <f>SUMIFS(EntPop!$M:$M,EntPop!$S:$S,E$5,EntPop!$A:$A,$C17)/1000</f>
        <v>455.82</v>
      </c>
      <c r="F17" s="6">
        <f>SUMIFS(EntPop!$M:$M,EntPop!$S:$S,F$5,EntPop!$A:$A,$C17)/1000</f>
        <v>449.536</v>
      </c>
      <c r="G17" s="6">
        <f>SUMIFS(EntPop!$M:$M,EntPop!$S:$S,G$5,EntPop!$A:$A,$C17)/1000</f>
        <v>518.66999999999996</v>
      </c>
      <c r="H17" s="6">
        <f>SUMIFS(EntPop!$M:$M,EntPop!$S:$S,H$5,EntPop!$A:$A,$C17)/1000</f>
        <v>500.78899999999999</v>
      </c>
      <c r="I17" s="5"/>
      <c r="J17" s="7">
        <f>SUMIFS(EntPorc!$M:$M,EntPorc!$P:$P,V$5,EntPorc!$A:$A,$C17)*100</f>
        <v>13.105975091457367</v>
      </c>
      <c r="K17" s="7">
        <f>SUMIFS(EntPorc!$M:$M,EntPorc!$P:$P,W$5,EntPorc!$A:$A,$C17)*100</f>
        <v>12.826751172542572</v>
      </c>
      <c r="L17" s="7">
        <f>SUMIFS(EntPorc!$M:$M,EntPorc!$P:$P,X$5,EntPorc!$A:$A,$C17)*100</f>
        <v>12.664926052093506</v>
      </c>
      <c r="M17" s="7">
        <f>SUMIFS(EntPorc!$M:$M,EntPorc!$P:$P,Y$5,EntPorc!$A:$A,$C17)*100</f>
        <v>12.33832836151123</v>
      </c>
      <c r="N17" s="7">
        <f>SUMIFS(EntPorc!$M:$M,EntPorc!$P:$P,Z$5,EntPorc!$A:$A,$C17)*100</f>
        <v>10.704720765352249</v>
      </c>
      <c r="O17" s="5"/>
      <c r="P17" s="6">
        <f>SUMIFS(RuralPop!$M:$M,RuralPop!$S:$S,P$5,RuralPop!$A:$A,$C17)/1000</f>
        <v>182.15199999999999</v>
      </c>
      <c r="Q17" s="6">
        <f>SUMIFS(RuralPop!$M:$M,RuralPop!$S:$S,Q$5,RuralPop!$A:$A,$C17)/1000</f>
        <v>160.697</v>
      </c>
      <c r="R17" s="6">
        <f>SUMIFS(RuralPop!$M:$M,RuralPop!$S:$S,R$5,RuralPop!$A:$A,$C17)/1000</f>
        <v>194.095</v>
      </c>
      <c r="S17" s="6">
        <f>SUMIFS(RuralPop!$M:$M,RuralPop!$S:$S,S$5,RuralPop!$A:$A,$C17)/1000</f>
        <v>185.02799999999999</v>
      </c>
      <c r="T17" s="6">
        <f>SUMIFS(RuralPop!$M:$M,RuralPop!$S:$S,T$5,RuralPop!$A:$A,$C17)/1000</f>
        <v>142.60499999999999</v>
      </c>
      <c r="U17" s="5"/>
      <c r="V17" s="7">
        <f>SUMIFS(RuralPorc!$M:$M,RuralPorc!$P:$P,V$5,RuralPorc!$A:$A,$C17)*100</f>
        <v>17.657488584518433</v>
      </c>
      <c r="W17" s="7">
        <f>SUMIFS(RuralPorc!$M:$M,RuralPorc!$P:$P,W$5,RuralPorc!$A:$A,$C17)*100</f>
        <v>15.647315979003906</v>
      </c>
      <c r="X17" s="7">
        <f>SUMIFS(RuralPorc!$M:$M,RuralPorc!$P:$P,X$5,RuralPorc!$A:$A,$C17)*100</f>
        <v>18.138499557971954</v>
      </c>
      <c r="Y17" s="7">
        <f>SUMIFS(RuralPorc!$M:$M,RuralPorc!$P:$P,Y$5,RuralPorc!$A:$A,$C17)*100</f>
        <v>14.979149401187897</v>
      </c>
      <c r="Z17" s="7">
        <f>SUMIFS(RuralPorc!$M:$M,RuralPorc!$P:$P,Z$5,RuralPorc!$A:$A,$C17)*100</f>
        <v>12.121400237083435</v>
      </c>
      <c r="AA17" s="9"/>
      <c r="AB17" s="6">
        <f>SUMIFS(UrbanPop!$M:$M,UrbanPop!$S:$S,AB$5,UrbanPop!$A:$A,$C17)/1000</f>
        <v>290.30200000000002</v>
      </c>
      <c r="AC17" s="6">
        <f>SUMIFS(UrbanPop!$M:$M,UrbanPop!$S:$S,AC$5,UrbanPop!$A:$A,$C17)/1000</f>
        <v>295.12299999999999</v>
      </c>
      <c r="AD17" s="6">
        <f>SUMIFS(UrbanPop!$M:$M,UrbanPop!$S:$S,AD$5,UrbanPop!$A:$A,$C17)/1000</f>
        <v>255.441</v>
      </c>
      <c r="AE17" s="6">
        <f>SUMIFS(UrbanPop!$M:$M,UrbanPop!$S:$S,AE$5,UrbanPop!$A:$A,$C17)/1000</f>
        <v>333.642</v>
      </c>
      <c r="AF17" s="6">
        <f>SUMIFS(UrbanPop!$M:$M,UrbanPop!$S:$S,AF$5,UrbanPop!$A:$A,$C17)/1000</f>
        <v>358.18400000000003</v>
      </c>
      <c r="AG17" s="5"/>
      <c r="AH17" s="7">
        <f>SUMIFS(UrbanPorc!$M:$M,UrbanPorc!$P:$P,AH$5,UrbanPorc!$A:$A,$C17)*100</f>
        <v>11.28135547041893</v>
      </c>
      <c r="AI17" s="7">
        <f>SUMIFS(UrbanPorc!$M:$M,UrbanPorc!$P:$P,AI$5,UrbanPorc!$A:$A,$C17)*100</f>
        <v>11.680300533771515</v>
      </c>
      <c r="AJ17" s="7">
        <f>SUMIFS(UrbanPorc!$M:$M,UrbanPorc!$P:$P,AJ$5,UrbanPorc!$A:$A,$C17)*100</f>
        <v>10.302599519491196</v>
      </c>
      <c r="AK17" s="7">
        <f>SUMIFS(UrbanPorc!$M:$M,UrbanPorc!$P:$P,AK$5,UrbanPorc!$A:$A,$C17)*100</f>
        <v>11.239439994096756</v>
      </c>
      <c r="AL17" s="7">
        <f>SUMIFS(UrbanPorc!$M:$M,UrbanPorc!$P:$P,AL$5,UrbanPorc!$A:$A,$C17)*100</f>
        <v>10.228761285543442</v>
      </c>
      <c r="AN17" s="6">
        <f>SUMIFS(SexoPop!$N:$N,SexoPop!$T:$T,AN$5,SexoPop!$A:$A,$C17,SexoPop!$B:$B,2)/1000</f>
        <v>245.798</v>
      </c>
      <c r="AO17" s="6">
        <f>SUMIFS(SexoPop!$N:$N,SexoPop!$T:$T,AO$5,SexoPop!$A:$A,$C17,SexoPop!$B:$B,2)/1000</f>
        <v>228.221</v>
      </c>
      <c r="AP17" s="6">
        <f>SUMIFS(SexoPop!$N:$N,SexoPop!$T:$T,AP$5,SexoPop!$A:$A,$C17,SexoPop!$B:$B,2)/1000</f>
        <v>230.148</v>
      </c>
      <c r="AQ17" s="6">
        <f>SUMIFS(SexoPop!$N:$N,SexoPop!$T:$T,AQ$5,SexoPop!$A:$A,$C17,SexoPop!$B:$B,2)/1000</f>
        <v>265.827</v>
      </c>
      <c r="AR17" s="6">
        <f>SUMIFS(SexoPop!$N:$N,SexoPop!$T:$T,AR$5,SexoPop!$A:$A,$C17,SexoPop!$B:$B,2)/1000</f>
        <v>258.82799999999997</v>
      </c>
      <c r="AS17" s="5"/>
      <c r="AT17" s="7">
        <f>SUMIFS(SexoPorc!$N:$N,SexoPorc!$Q:$Q,AT$5,SexoPorc!$A:$A,$C17,SexoPorc!$B:$B,2)*100</f>
        <v>13.10952752828598</v>
      </c>
      <c r="AU17" s="7">
        <f>SUMIFS(SexoPorc!$N:$N,SexoPorc!$Q:$Q,AU$5,SexoPorc!$A:$A,$C17,SexoPorc!$B:$B,2)*100</f>
        <v>12.534560263156891</v>
      </c>
      <c r="AV17" s="7">
        <f>SUMIFS(SexoPorc!$N:$N,SexoPorc!$Q:$Q,AV$5,SexoPorc!$A:$A,$C17,SexoPorc!$B:$B,2)*100</f>
        <v>12.617410719394684</v>
      </c>
      <c r="AW17" s="7">
        <f>SUMIFS(SexoPorc!$N:$N,SexoPorc!$Q:$Q,AW$5,SexoPorc!$A:$A,$C17,SexoPorc!$B:$B,2)*100</f>
        <v>12.23028153181076</v>
      </c>
      <c r="AX17" s="7">
        <f>SUMIFS(SexoPorc!$N:$N,SexoPorc!$Q:$Q,AX$5,SexoPorc!$A:$A,$C17,SexoPorc!$B:$B,2)*100</f>
        <v>10.634631663560867</v>
      </c>
      <c r="AY17" s="9"/>
      <c r="AZ17" s="6">
        <f>SUMIFS(SexoPop!$N:$N,SexoPop!$T:$T,AZ$5,SexoPop!$A:$A,$C17,SexoPop!$B:$B,1)/1000</f>
        <v>226.65600000000001</v>
      </c>
      <c r="BA17" s="6">
        <f>SUMIFS(SexoPop!$N:$N,SexoPop!$T:$T,BA$5,SexoPop!$A:$A,$C17,SexoPop!$B:$B,1)/1000</f>
        <v>227.59899999999999</v>
      </c>
      <c r="BB17" s="6">
        <f>SUMIFS(SexoPop!$N:$N,SexoPop!$T:$T,BB$5,SexoPop!$A:$A,$C17,SexoPop!$B:$B,1)/1000</f>
        <v>219.38800000000001</v>
      </c>
      <c r="BC17" s="6">
        <f>SUMIFS(SexoPop!$N:$N,SexoPop!$T:$T,BC$5,SexoPop!$A:$A,$C17,SexoPop!$B:$B,1)/1000</f>
        <v>252.84299999999999</v>
      </c>
      <c r="BD17" s="6">
        <f>SUMIFS(SexoPop!$N:$N,SexoPop!$T:$T,BD$5,SexoPop!$A:$A,$C17,SexoPop!$B:$B,1)/1000</f>
        <v>241.96100000000001</v>
      </c>
      <c r="BE17" s="5"/>
      <c r="BF17" s="7">
        <f>SUMIFS(SexoPorc!$N:$N,SexoPorc!$Q:$Q,BF$5,SexoPorc!$A:$A,$C17,SexoPorc!$B:$B,1)*100</f>
        <v>13.102124631404877</v>
      </c>
      <c r="BG17" s="7">
        <f>SUMIFS(SexoPorc!$N:$N,SexoPorc!$Q:$Q,BG$5,SexoPorc!$A:$A,$C17,SexoPorc!$B:$B,1)*100</f>
        <v>13.133744895458221</v>
      </c>
      <c r="BH17" s="7">
        <f>SUMIFS(SexoPorc!$N:$N,SexoPorc!$Q:$Q,BH$5,SexoPorc!$A:$A,$C17,SexoPorc!$B:$B,1)*100</f>
        <v>12.715159356594086</v>
      </c>
      <c r="BI17" s="7">
        <f>SUMIFS(SexoPorc!$N:$N,SexoPorc!$Q:$Q,BI$5,SexoPorc!$A:$A,$C17,SexoPorc!$B:$B,1)*100</f>
        <v>12.454000860452652</v>
      </c>
      <c r="BJ17" s="7">
        <f>SUMIFS(SexoPorc!$N:$N,SexoPorc!$Q:$Q,BJ$5,SexoPorc!$A:$A,$C17,SexoPorc!$B:$B,1)*100</f>
        <v>10.780726373195648</v>
      </c>
    </row>
    <row r="18" spans="3:62" x14ac:dyDescent="0.25">
      <c r="C18" s="5" t="s">
        <v>12</v>
      </c>
      <c r="D18" s="6">
        <f>SUMIFS(EntPop!$M:$M,EntPop!$S:$S,D$5,EntPop!$A:$A,$C18)/1000</f>
        <v>218.79400000000001</v>
      </c>
      <c r="E18" s="6">
        <f>SUMIFS(EntPop!$M:$M,EntPop!$S:$S,E$5,EntPop!$A:$A,$C18)/1000</f>
        <v>251.59899999999999</v>
      </c>
      <c r="F18" s="6">
        <f>SUMIFS(EntPop!$M:$M,EntPop!$S:$S,F$5,EntPop!$A:$A,$C18)/1000</f>
        <v>262.78899999999999</v>
      </c>
      <c r="G18" s="6">
        <f>SUMIFS(EntPop!$M:$M,EntPop!$S:$S,G$5,EntPop!$A:$A,$C18)/1000</f>
        <v>260.62299999999999</v>
      </c>
      <c r="H18" s="6">
        <f>SUMIFS(EntPop!$M:$M,EntPop!$S:$S,H$5,EntPop!$A:$A,$C18)/1000</f>
        <v>257.71300000000002</v>
      </c>
      <c r="I18" s="5"/>
      <c r="J18" s="7">
        <f>SUMIFS(EntPorc!$M:$M,EntPorc!$P:$P,V$5,EntPorc!$A:$A,$C18)*100</f>
        <v>19.012817740440369</v>
      </c>
      <c r="K18" s="7">
        <f>SUMIFS(EntPorc!$M:$M,EntPorc!$P:$P,W$5,EntPorc!$A:$A,$C18)*100</f>
        <v>22.365130484104156</v>
      </c>
      <c r="L18" s="7">
        <f>SUMIFS(EntPorc!$M:$M,EntPorc!$P:$P,X$5,EntPorc!$A:$A,$C18)*100</f>
        <v>21.981072425842285</v>
      </c>
      <c r="M18" s="7">
        <f>SUMIFS(EntPorc!$M:$M,EntPorc!$P:$P,Y$5,EntPorc!$A:$A,$C18)*100</f>
        <v>18.256203830242157</v>
      </c>
      <c r="N18" s="7">
        <f>SUMIFS(EntPorc!$M:$M,EntPorc!$P:$P,Z$5,EntPorc!$A:$A,$C18)*100</f>
        <v>17.049551010131836</v>
      </c>
      <c r="O18" s="5"/>
      <c r="P18" s="6">
        <f>SUMIFS(RuralPop!$M:$M,RuralPop!$S:$S,P$5,RuralPop!$A:$A,$C18)/1000</f>
        <v>75.777000000000001</v>
      </c>
      <c r="Q18" s="6">
        <f>SUMIFS(RuralPop!$M:$M,RuralPop!$S:$S,Q$5,RuralPop!$A:$A,$C18)/1000</f>
        <v>72.921000000000006</v>
      </c>
      <c r="R18" s="6">
        <f>SUMIFS(RuralPop!$M:$M,RuralPop!$S:$S,R$5,RuralPop!$A:$A,$C18)/1000</f>
        <v>114.697</v>
      </c>
      <c r="S18" s="6">
        <f>SUMIFS(RuralPop!$M:$M,RuralPop!$S:$S,S$5,RuralPop!$A:$A,$C18)/1000</f>
        <v>109.608</v>
      </c>
      <c r="T18" s="6">
        <f>SUMIFS(RuralPop!$M:$M,RuralPop!$S:$S,T$5,RuralPop!$A:$A,$C18)/1000</f>
        <v>99.3</v>
      </c>
      <c r="U18" s="5"/>
      <c r="V18" s="7">
        <f>SUMIFS(RuralPorc!$M:$M,RuralPorc!$P:$P,V$5,RuralPorc!$A:$A,$C18)*100</f>
        <v>20.855787396430969</v>
      </c>
      <c r="W18" s="7">
        <f>SUMIFS(RuralPorc!$M:$M,RuralPorc!$P:$P,W$5,RuralPorc!$A:$A,$C18)*100</f>
        <v>23.587960004806519</v>
      </c>
      <c r="X18" s="7">
        <f>SUMIFS(RuralPorc!$M:$M,RuralPorc!$P:$P,X$5,RuralPorc!$A:$A,$C18)*100</f>
        <v>28.465738892555237</v>
      </c>
      <c r="Y18" s="7">
        <f>SUMIFS(RuralPorc!$M:$M,RuralPorc!$P:$P,Y$5,RuralPorc!$A:$A,$C18)*100</f>
        <v>22.613388299942017</v>
      </c>
      <c r="Z18" s="7">
        <f>SUMIFS(RuralPorc!$M:$M,RuralPorc!$P:$P,Z$5,RuralPorc!$A:$A,$C18)*100</f>
        <v>20.938986539840698</v>
      </c>
      <c r="AA18" s="9"/>
      <c r="AB18" s="6">
        <f>SUMIFS(UrbanPop!$M:$M,UrbanPop!$S:$S,AB$5,UrbanPop!$A:$A,$C18)/1000</f>
        <v>143.017</v>
      </c>
      <c r="AC18" s="6">
        <f>SUMIFS(UrbanPop!$M:$M,UrbanPop!$S:$S,AC$5,UrbanPop!$A:$A,$C18)/1000</f>
        <v>178.678</v>
      </c>
      <c r="AD18" s="6">
        <f>SUMIFS(UrbanPop!$M:$M,UrbanPop!$S:$S,AD$5,UrbanPop!$A:$A,$C18)/1000</f>
        <v>148.09200000000001</v>
      </c>
      <c r="AE18" s="6">
        <f>SUMIFS(UrbanPop!$M:$M,UrbanPop!$S:$S,AE$5,UrbanPop!$A:$A,$C18)/1000</f>
        <v>151.01499999999999</v>
      </c>
      <c r="AF18" s="6">
        <f>SUMIFS(UrbanPop!$M:$M,UrbanPop!$S:$S,AF$5,UrbanPop!$A:$A,$C18)/1000</f>
        <v>158.41300000000001</v>
      </c>
      <c r="AG18" s="5"/>
      <c r="AH18" s="7">
        <f>SUMIFS(UrbanPorc!$M:$M,UrbanPorc!$P:$P,AH$5,UrbanPorc!$A:$A,$C18)*100</f>
        <v>18.162433803081512</v>
      </c>
      <c r="AI18" s="7">
        <f>SUMIFS(UrbanPorc!$M:$M,UrbanPorc!$P:$P,AI$5,UrbanPorc!$A:$A,$C18)*100</f>
        <v>21.901752054691315</v>
      </c>
      <c r="AJ18" s="7">
        <f>SUMIFS(UrbanPorc!$M:$M,UrbanPorc!$P:$P,AJ$5,UrbanPorc!$A:$A,$C18)*100</f>
        <v>18.684472143650055</v>
      </c>
      <c r="AK18" s="7">
        <f>SUMIFS(UrbanPorc!$M:$M,UrbanPorc!$P:$P,AK$5,UrbanPorc!$A:$A,$C18)*100</f>
        <v>16.016320884227753</v>
      </c>
      <c r="AL18" s="7">
        <f>SUMIFS(UrbanPorc!$M:$M,UrbanPorc!$P:$P,AL$5,UrbanPorc!$A:$A,$C18)*100</f>
        <v>15.271401405334473</v>
      </c>
      <c r="AN18" s="6">
        <f>SUMIFS(SexoPop!$N:$N,SexoPop!$T:$T,AN$5,SexoPop!$A:$A,$C18,SexoPop!$B:$B,2)/1000</f>
        <v>110.834</v>
      </c>
      <c r="AO18" s="6">
        <f>SUMIFS(SexoPop!$N:$N,SexoPop!$T:$T,AO$5,SexoPop!$A:$A,$C18,SexoPop!$B:$B,2)/1000</f>
        <v>125.15300000000001</v>
      </c>
      <c r="AP18" s="6">
        <f>SUMIFS(SexoPop!$N:$N,SexoPop!$T:$T,AP$5,SexoPop!$A:$A,$C18,SexoPop!$B:$B,2)/1000</f>
        <v>136.41</v>
      </c>
      <c r="AQ18" s="6">
        <f>SUMIFS(SexoPop!$N:$N,SexoPop!$T:$T,AQ$5,SexoPop!$A:$A,$C18,SexoPop!$B:$B,2)/1000</f>
        <v>133.167</v>
      </c>
      <c r="AR18" s="6">
        <f>SUMIFS(SexoPop!$N:$N,SexoPop!$T:$T,AR$5,SexoPop!$A:$A,$C18,SexoPop!$B:$B,2)/1000</f>
        <v>132.78299999999999</v>
      </c>
      <c r="AS18" s="5"/>
      <c r="AT18" s="7">
        <f>SUMIFS(SexoPorc!$N:$N,SexoPorc!$Q:$Q,AT$5,SexoPorc!$A:$A,$C18,SexoPorc!$B:$B,2)*100</f>
        <v>18.426267802715302</v>
      </c>
      <c r="AU18" s="7">
        <f>SUMIFS(SexoPorc!$N:$N,SexoPorc!$Q:$Q,AU$5,SexoPorc!$A:$A,$C18,SexoPorc!$B:$B,2)*100</f>
        <v>21.439963579177856</v>
      </c>
      <c r="AV18" s="7">
        <f>SUMIFS(SexoPorc!$N:$N,SexoPorc!$Q:$Q,AV$5,SexoPorc!$A:$A,$C18,SexoPorc!$B:$B,2)*100</f>
        <v>22.145487368106842</v>
      </c>
      <c r="AW18" s="7">
        <f>SUMIFS(SexoPorc!$N:$N,SexoPorc!$Q:$Q,AW$5,SexoPorc!$A:$A,$C18,SexoPorc!$B:$B,2)*100</f>
        <v>18.053776025772095</v>
      </c>
      <c r="AX18" s="7">
        <f>SUMIFS(SexoPorc!$N:$N,SexoPorc!$Q:$Q,AX$5,SexoPorc!$A:$A,$C18,SexoPorc!$B:$B,2)*100</f>
        <v>16.74371212720871</v>
      </c>
      <c r="AY18" s="9"/>
      <c r="AZ18" s="6">
        <f>SUMIFS(SexoPop!$N:$N,SexoPop!$T:$T,AZ$5,SexoPop!$A:$A,$C18,SexoPop!$B:$B,1)/1000</f>
        <v>107.96</v>
      </c>
      <c r="BA18" s="6">
        <f>SUMIFS(SexoPop!$N:$N,SexoPop!$T:$T,BA$5,SexoPop!$A:$A,$C18,SexoPop!$B:$B,1)/1000</f>
        <v>126.446</v>
      </c>
      <c r="BB18" s="6">
        <f>SUMIFS(SexoPop!$N:$N,SexoPop!$T:$T,BB$5,SexoPop!$A:$A,$C18,SexoPop!$B:$B,1)/1000</f>
        <v>126.379</v>
      </c>
      <c r="BC18" s="6">
        <f>SUMIFS(SexoPop!$N:$N,SexoPop!$T:$T,BC$5,SexoPop!$A:$A,$C18,SexoPop!$B:$B,1)/1000</f>
        <v>127.456</v>
      </c>
      <c r="BD18" s="6">
        <f>SUMIFS(SexoPop!$N:$N,SexoPop!$T:$T,BD$5,SexoPop!$A:$A,$C18,SexoPop!$B:$B,1)/1000</f>
        <v>124.93</v>
      </c>
      <c r="BE18" s="5"/>
      <c r="BF18" s="7">
        <f>SUMIFS(SexoPorc!$N:$N,SexoPorc!$Q:$Q,BF$5,SexoPorc!$A:$A,$C18,SexoPorc!$B:$B,1)*100</f>
        <v>19.655142724514008</v>
      </c>
      <c r="BG18" s="7">
        <f>SUMIFS(SexoPorc!$N:$N,SexoPorc!$Q:$Q,BG$5,SexoPorc!$A:$A,$C18,SexoPorc!$B:$B,1)*100</f>
        <v>23.362970352172852</v>
      </c>
      <c r="BH18" s="7">
        <f>SUMIFS(SexoPorc!$N:$N,SexoPorc!$Q:$Q,BH$5,SexoPorc!$A:$A,$C18,SexoPorc!$B:$B,1)*100</f>
        <v>21.806326508522034</v>
      </c>
      <c r="BI18" s="7">
        <f>SUMIFS(SexoPorc!$N:$N,SexoPorc!$Q:$Q,BI$5,SexoPorc!$A:$A,$C18,SexoPorc!$B:$B,1)*100</f>
        <v>18.472607433795929</v>
      </c>
      <c r="BJ18" s="7">
        <f>SUMIFS(SexoPorc!$N:$N,SexoPorc!$Q:$Q,BJ$5,SexoPorc!$A:$A,$C18,SexoPorc!$B:$B,1)*100</f>
        <v>17.387105524539948</v>
      </c>
    </row>
    <row r="19" spans="3:62" x14ac:dyDescent="0.25">
      <c r="C19" s="5" t="s">
        <v>13</v>
      </c>
      <c r="D19" s="6">
        <f>SUMIFS(EntPop!$M:$M,EntPop!$S:$S,D$5,EntPop!$A:$A,$C19)/1000</f>
        <v>178.58799999999999</v>
      </c>
      <c r="E19" s="6">
        <f>SUMIFS(EntPop!$M:$M,EntPop!$S:$S,E$5,EntPop!$A:$A,$C19)/1000</f>
        <v>258.173</v>
      </c>
      <c r="F19" s="6">
        <f>SUMIFS(EntPop!$M:$M,EntPop!$S:$S,F$5,EntPop!$A:$A,$C19)/1000</f>
        <v>222.91200000000001</v>
      </c>
      <c r="G19" s="6">
        <f>SUMIFS(EntPop!$M:$M,EntPop!$S:$S,G$5,EntPop!$A:$A,$C19)/1000</f>
        <v>241.77699999999999</v>
      </c>
      <c r="H19" s="6">
        <f>SUMIFS(EntPop!$M:$M,EntPop!$S:$S,H$5,EntPop!$A:$A,$C19)/1000</f>
        <v>247.54499999999999</v>
      </c>
      <c r="I19" s="5"/>
      <c r="J19" s="7">
        <f>SUMIFS(EntPorc!$M:$M,EntPorc!$P:$P,V$5,EntPorc!$A:$A,$C19)*100</f>
        <v>14.085493981838226</v>
      </c>
      <c r="K19" s="7">
        <f>SUMIFS(EntPorc!$M:$M,EntPorc!$P:$P,W$5,EntPorc!$A:$A,$C19)*100</f>
        <v>16.927467286586761</v>
      </c>
      <c r="L19" s="7">
        <f>SUMIFS(EntPorc!$M:$M,EntPorc!$P:$P,X$5,EntPorc!$A:$A,$C19)*100</f>
        <v>14.625543355941772</v>
      </c>
      <c r="M19" s="7">
        <f>SUMIFS(EntPorc!$M:$M,EntPorc!$P:$P,Y$5,EntPorc!$A:$A,$C19)*100</f>
        <v>12.979413568973541</v>
      </c>
      <c r="N19" s="7">
        <f>SUMIFS(EntPorc!$M:$M,EntPorc!$P:$P,Z$5,EntPorc!$A:$A,$C19)*100</f>
        <v>11.846882849931717</v>
      </c>
      <c r="O19" s="5"/>
      <c r="P19" s="6">
        <f>SUMIFS(RuralPop!$M:$M,RuralPop!$S:$S,P$5,RuralPop!$A:$A,$C19)/1000</f>
        <v>109.63</v>
      </c>
      <c r="Q19" s="6">
        <f>SUMIFS(RuralPop!$M:$M,RuralPop!$S:$S,Q$5,RuralPop!$A:$A,$C19)/1000</f>
        <v>151.17099999999999</v>
      </c>
      <c r="R19" s="6">
        <f>SUMIFS(RuralPop!$M:$M,RuralPop!$S:$S,R$5,RuralPop!$A:$A,$C19)/1000</f>
        <v>125.712</v>
      </c>
      <c r="S19" s="6">
        <f>SUMIFS(RuralPop!$M:$M,RuralPop!$S:$S,S$5,RuralPop!$A:$A,$C19)/1000</f>
        <v>131.226</v>
      </c>
      <c r="T19" s="6">
        <f>SUMIFS(RuralPop!$M:$M,RuralPop!$S:$S,T$5,RuralPop!$A:$A,$C19)/1000</f>
        <v>137.93799999999999</v>
      </c>
      <c r="U19" s="5"/>
      <c r="V19" s="7">
        <f>SUMIFS(RuralPorc!$M:$M,RuralPorc!$P:$P,V$5,RuralPorc!$A:$A,$C19)*100</f>
        <v>19.96816098690033</v>
      </c>
      <c r="W19" s="7">
        <f>SUMIFS(RuralPorc!$M:$M,RuralPorc!$P:$P,W$5,RuralPorc!$A:$A,$C19)*100</f>
        <v>23.219569027423859</v>
      </c>
      <c r="X19" s="7">
        <f>SUMIFS(RuralPorc!$M:$M,RuralPorc!$P:$P,X$5,RuralPorc!$A:$A,$C19)*100</f>
        <v>19.831894338130951</v>
      </c>
      <c r="Y19" s="7">
        <f>SUMIFS(RuralPorc!$M:$M,RuralPorc!$P:$P,Y$5,RuralPorc!$A:$A,$C19)*100</f>
        <v>15.22383987903595</v>
      </c>
      <c r="Z19" s="7">
        <f>SUMIFS(RuralPorc!$M:$M,RuralPorc!$P:$P,Z$5,RuralPorc!$A:$A,$C19)*100</f>
        <v>14.931344985961914</v>
      </c>
      <c r="AA19" s="9"/>
      <c r="AB19" s="6">
        <f>SUMIFS(UrbanPop!$M:$M,UrbanPop!$S:$S,AB$5,UrbanPop!$A:$A,$C19)/1000</f>
        <v>68.957999999999998</v>
      </c>
      <c r="AC19" s="6">
        <f>SUMIFS(UrbanPop!$M:$M,UrbanPop!$S:$S,AC$5,UrbanPop!$A:$A,$C19)/1000</f>
        <v>107.002</v>
      </c>
      <c r="AD19" s="6">
        <f>SUMIFS(UrbanPop!$M:$M,UrbanPop!$S:$S,AD$5,UrbanPop!$A:$A,$C19)/1000</f>
        <v>97.2</v>
      </c>
      <c r="AE19" s="6">
        <f>SUMIFS(UrbanPop!$M:$M,UrbanPop!$S:$S,AE$5,UrbanPop!$A:$A,$C19)/1000</f>
        <v>110.551</v>
      </c>
      <c r="AF19" s="6">
        <f>SUMIFS(UrbanPop!$M:$M,UrbanPop!$S:$S,AF$5,UrbanPop!$A:$A,$C19)/1000</f>
        <v>109.607</v>
      </c>
      <c r="AG19" s="5"/>
      <c r="AH19" s="7">
        <f>SUMIFS(UrbanPorc!$M:$M,UrbanPorc!$P:$P,AH$5,UrbanPorc!$A:$A,$C19)*100</f>
        <v>9.5926620066165924</v>
      </c>
      <c r="AI19" s="7">
        <f>SUMIFS(UrbanPorc!$M:$M,UrbanPorc!$P:$P,AI$5,UrbanPorc!$A:$A,$C19)*100</f>
        <v>12.241083383560181</v>
      </c>
      <c r="AJ19" s="7">
        <f>SUMIFS(UrbanPorc!$M:$M,UrbanPorc!$P:$P,AJ$5,UrbanPorc!$A:$A,$C19)*100</f>
        <v>10.918404161930084</v>
      </c>
      <c r="AK19" s="7">
        <f>SUMIFS(UrbanPorc!$M:$M,UrbanPorc!$P:$P,AK$5,UrbanPorc!$A:$A,$C19)*100</f>
        <v>11.046306788921356</v>
      </c>
      <c r="AL19" s="7">
        <f>SUMIFS(UrbanPorc!$M:$M,UrbanPorc!$P:$P,AL$5,UrbanPorc!$A:$A,$C19)*100</f>
        <v>9.4024993479251862</v>
      </c>
      <c r="AN19" s="6">
        <f>SUMIFS(SexoPop!$N:$N,SexoPop!$T:$T,AN$5,SexoPop!$A:$A,$C19,SexoPop!$B:$B,2)/1000</f>
        <v>89.558000000000007</v>
      </c>
      <c r="AO19" s="6">
        <f>SUMIFS(SexoPop!$N:$N,SexoPop!$T:$T,AO$5,SexoPop!$A:$A,$C19,SexoPop!$B:$B,2)/1000</f>
        <v>125.643</v>
      </c>
      <c r="AP19" s="6">
        <f>SUMIFS(SexoPop!$N:$N,SexoPop!$T:$T,AP$5,SexoPop!$A:$A,$C19,SexoPop!$B:$B,2)/1000</f>
        <v>113.467</v>
      </c>
      <c r="AQ19" s="6">
        <f>SUMIFS(SexoPop!$N:$N,SexoPop!$T:$T,AQ$5,SexoPop!$A:$A,$C19,SexoPop!$B:$B,2)/1000</f>
        <v>120.093</v>
      </c>
      <c r="AR19" s="6">
        <f>SUMIFS(SexoPop!$N:$N,SexoPop!$T:$T,AR$5,SexoPop!$A:$A,$C19,SexoPop!$B:$B,2)/1000</f>
        <v>124.327</v>
      </c>
      <c r="AS19" s="5"/>
      <c r="AT19" s="7">
        <f>SUMIFS(SexoPorc!$N:$N,SexoPorc!$Q:$Q,AT$5,SexoPorc!$A:$A,$C19,SexoPorc!$B:$B,2)*100</f>
        <v>13.857246935367584</v>
      </c>
      <c r="AU19" s="7">
        <f>SUMIFS(SexoPorc!$N:$N,SexoPorc!$Q:$Q,AU$5,SexoPorc!$A:$A,$C19,SexoPorc!$B:$B,2)*100</f>
        <v>16.165047883987427</v>
      </c>
      <c r="AV19" s="7">
        <f>SUMIFS(SexoPorc!$N:$N,SexoPorc!$Q:$Q,AV$5,SexoPorc!$A:$A,$C19,SexoPorc!$B:$B,2)*100</f>
        <v>14.319373667240143</v>
      </c>
      <c r="AW19" s="7">
        <f>SUMIFS(SexoPorc!$N:$N,SexoPorc!$Q:$Q,AW$5,SexoPorc!$A:$A,$C19,SexoPorc!$B:$B,2)*100</f>
        <v>12.416242063045502</v>
      </c>
      <c r="AX19" s="7">
        <f>SUMIFS(SexoPorc!$N:$N,SexoPorc!$Q:$Q,AX$5,SexoPorc!$A:$A,$C19,SexoPorc!$B:$B,2)*100</f>
        <v>11.222286522388458</v>
      </c>
      <c r="AY19" s="9"/>
      <c r="AZ19" s="6">
        <f>SUMIFS(SexoPop!$N:$N,SexoPop!$T:$T,AZ$5,SexoPop!$A:$A,$C19,SexoPop!$B:$B,1)/1000</f>
        <v>89.03</v>
      </c>
      <c r="BA19" s="6">
        <f>SUMIFS(SexoPop!$N:$N,SexoPop!$T:$T,BA$5,SexoPop!$A:$A,$C19,SexoPop!$B:$B,1)/1000</f>
        <v>132.53</v>
      </c>
      <c r="BB19" s="6">
        <f>SUMIFS(SexoPop!$N:$N,SexoPop!$T:$T,BB$5,SexoPop!$A:$A,$C19,SexoPop!$B:$B,1)/1000</f>
        <v>109.44499999999999</v>
      </c>
      <c r="BC19" s="6">
        <f>SUMIFS(SexoPop!$N:$N,SexoPop!$T:$T,BC$5,SexoPop!$A:$A,$C19,SexoPop!$B:$B,1)/1000</f>
        <v>121.684</v>
      </c>
      <c r="BD19" s="6">
        <f>SUMIFS(SexoPop!$N:$N,SexoPop!$T:$T,BD$5,SexoPop!$A:$A,$C19,SexoPop!$B:$B,1)/1000</f>
        <v>123.218</v>
      </c>
      <c r="BE19" s="5"/>
      <c r="BF19" s="7">
        <f>SUMIFS(SexoPorc!$N:$N,SexoPorc!$Q:$Q,BF$5,SexoPorc!$A:$A,$C19,SexoPorc!$B:$B,1)*100</f>
        <v>14.322808384895325</v>
      </c>
      <c r="BG19" s="7">
        <f>SUMIFS(SexoPorc!$N:$N,SexoPorc!$Q:$Q,BG$5,SexoPorc!$A:$A,$C19,SexoPorc!$B:$B,1)*100</f>
        <v>17.719785869121552</v>
      </c>
      <c r="BH19" s="7">
        <f>SUMIFS(SexoPorc!$N:$N,SexoPorc!$Q:$Q,BH$5,SexoPorc!$A:$A,$C19,SexoPorc!$B:$B,1)*100</f>
        <v>14.95710164308548</v>
      </c>
      <c r="BI19" s="7">
        <f>SUMIFS(SexoPorc!$N:$N,SexoPorc!$Q:$Q,BI$5,SexoPorc!$A:$A,$C19,SexoPorc!$B:$B,1)*100</f>
        <v>13.587658107280731</v>
      </c>
      <c r="BJ19" s="7">
        <f>SUMIFS(SexoPorc!$N:$N,SexoPorc!$Q:$Q,BJ$5,SexoPorc!$A:$A,$C19,SexoPorc!$B:$B,1)*100</f>
        <v>12.551760673522949</v>
      </c>
    </row>
    <row r="20" spans="3:62" x14ac:dyDescent="0.25">
      <c r="C20" s="5" t="s">
        <v>14</v>
      </c>
      <c r="D20" s="6">
        <f>SUMIFS(EntPop!$M:$M,EntPop!$S:$S,D$5,EntPop!$A:$A,$C20)/1000</f>
        <v>493.22399999999999</v>
      </c>
      <c r="E20" s="6">
        <f>SUMIFS(EntPop!$M:$M,EntPop!$S:$S,E$5,EntPop!$A:$A,$C20)/1000</f>
        <v>528.91800000000001</v>
      </c>
      <c r="F20" s="6">
        <f>SUMIFS(EntPop!$M:$M,EntPop!$S:$S,F$5,EntPop!$A:$A,$C20)/1000</f>
        <v>508.10199999999998</v>
      </c>
      <c r="G20" s="6">
        <f>SUMIFS(EntPop!$M:$M,EntPop!$S:$S,G$5,EntPop!$A:$A,$C20)/1000</f>
        <v>593.36199999999997</v>
      </c>
      <c r="H20" s="6">
        <f>SUMIFS(EntPop!$M:$M,EntPop!$S:$S,H$5,EntPop!$A:$A,$C20)/1000</f>
        <v>429.55399999999997</v>
      </c>
      <c r="I20" s="5"/>
      <c r="J20" s="7">
        <f>SUMIFS(EntPorc!$M:$M,EntPorc!$P:$P,V$5,EntPorc!$A:$A,$C20)*100</f>
        <v>8.9071810245513916</v>
      </c>
      <c r="K20" s="7">
        <f>SUMIFS(EntPorc!$M:$M,EntPorc!$P:$P,W$5,EntPorc!$A:$A,$C20)*100</f>
        <v>8.9103855192661285</v>
      </c>
      <c r="L20" s="7">
        <f>SUMIFS(EntPorc!$M:$M,EntPorc!$P:$P,X$5,EntPorc!$A:$A,$C20)*100</f>
        <v>8.8378719985485077</v>
      </c>
      <c r="M20" s="7">
        <f>SUMIFS(EntPorc!$M:$M,EntPorc!$P:$P,Y$5,EntPorc!$A:$A,$C20)*100</f>
        <v>8.9295893907546997</v>
      </c>
      <c r="N20" s="7">
        <f>SUMIFS(EntPorc!$M:$M,EntPorc!$P:$P,Z$5,EntPorc!$A:$A,$C20)*100</f>
        <v>6.0475647449493408</v>
      </c>
      <c r="O20" s="5"/>
      <c r="P20" s="6">
        <f>SUMIFS(RuralPop!$M:$M,RuralPop!$S:$S,P$5,RuralPop!$A:$A,$C20)/1000</f>
        <v>61.447000000000003</v>
      </c>
      <c r="Q20" s="6">
        <f>SUMIFS(RuralPop!$M:$M,RuralPop!$S:$S,Q$5,RuralPop!$A:$A,$C20)/1000</f>
        <v>103.988</v>
      </c>
      <c r="R20" s="6">
        <f>SUMIFS(RuralPop!$M:$M,RuralPop!$S:$S,R$5,RuralPop!$A:$A,$C20)/1000</f>
        <v>73.728999999999999</v>
      </c>
      <c r="S20" s="6">
        <f>SUMIFS(RuralPop!$M:$M,RuralPop!$S:$S,S$5,RuralPop!$A:$A,$C20)/1000</f>
        <v>82.521000000000001</v>
      </c>
      <c r="T20" s="6">
        <f>SUMIFS(RuralPop!$M:$M,RuralPop!$S:$S,T$5,RuralPop!$A:$A,$C20)/1000</f>
        <v>108.858</v>
      </c>
      <c r="U20" s="5"/>
      <c r="V20" s="7">
        <f>SUMIFS(RuralPorc!$M:$M,RuralPorc!$P:$P,V$5,RuralPorc!$A:$A,$C20)*100</f>
        <v>9.3703635036945343</v>
      </c>
      <c r="W20" s="7">
        <f>SUMIFS(RuralPorc!$M:$M,RuralPorc!$P:$P,W$5,RuralPorc!$A:$A,$C20)*100</f>
        <v>11.715400218963623</v>
      </c>
      <c r="X20" s="7">
        <f>SUMIFS(RuralPorc!$M:$M,RuralPorc!$P:$P,X$5,RuralPorc!$A:$A,$C20)*100</f>
        <v>9.0827338397502899</v>
      </c>
      <c r="Y20" s="7">
        <f>SUMIFS(RuralPorc!$M:$M,RuralPorc!$P:$P,Y$5,RuralPorc!$A:$A,$C20)*100</f>
        <v>8.0979868769645691</v>
      </c>
      <c r="Z20" s="7">
        <f>SUMIFS(RuralPorc!$M:$M,RuralPorc!$P:$P,Z$5,RuralPorc!$A:$A,$C20)*100</f>
        <v>13.12422901391983</v>
      </c>
      <c r="AA20" s="9"/>
      <c r="AB20" s="6">
        <f>SUMIFS(UrbanPop!$M:$M,UrbanPop!$S:$S,AB$5,UrbanPop!$A:$A,$C20)/1000</f>
        <v>431.77699999999999</v>
      </c>
      <c r="AC20" s="6">
        <f>SUMIFS(UrbanPop!$M:$M,UrbanPop!$S:$S,AC$5,UrbanPop!$A:$A,$C20)/1000</f>
        <v>424.93</v>
      </c>
      <c r="AD20" s="6">
        <f>SUMIFS(UrbanPop!$M:$M,UrbanPop!$S:$S,AD$5,UrbanPop!$A:$A,$C20)/1000</f>
        <v>434.37299999999999</v>
      </c>
      <c r="AE20" s="6">
        <f>SUMIFS(UrbanPop!$M:$M,UrbanPop!$S:$S,AE$5,UrbanPop!$A:$A,$C20)/1000</f>
        <v>510.84100000000001</v>
      </c>
      <c r="AF20" s="6">
        <f>SUMIFS(UrbanPop!$M:$M,UrbanPop!$S:$S,AF$5,UrbanPop!$A:$A,$C20)/1000</f>
        <v>320.69600000000003</v>
      </c>
      <c r="AG20" s="5"/>
      <c r="AH20" s="7">
        <f>SUMIFS(UrbanPorc!$M:$M,UrbanPorc!$P:$P,AH$5,UrbanPorc!$A:$A,$C20)*100</f>
        <v>8.844960480928421</v>
      </c>
      <c r="AI20" s="7">
        <f>SUMIFS(UrbanPorc!$M:$M,UrbanPorc!$P:$P,AI$5,UrbanPorc!$A:$A,$C20)*100</f>
        <v>8.4171988070011139</v>
      </c>
      <c r="AJ20" s="7">
        <f>SUMIFS(UrbanPorc!$M:$M,UrbanPorc!$P:$P,AJ$5,UrbanPorc!$A:$A,$C20)*100</f>
        <v>8.7976150214672089</v>
      </c>
      <c r="AK20" s="7">
        <f>SUMIFS(UrbanPorc!$M:$M,UrbanPorc!$P:$P,AK$5,UrbanPorc!$A:$A,$C20)*100</f>
        <v>9.0802200138568878</v>
      </c>
      <c r="AL20" s="7">
        <f>SUMIFS(UrbanPorc!$M:$M,UrbanPorc!$P:$P,AL$5,UrbanPorc!$A:$A,$C20)*100</f>
        <v>5.1119297742843628</v>
      </c>
      <c r="AN20" s="6">
        <f>SUMIFS(SexoPop!$N:$N,SexoPop!$T:$T,AN$5,SexoPop!$A:$A,$C20,SexoPop!$B:$B,2)/1000</f>
        <v>241.99799999999999</v>
      </c>
      <c r="AO20" s="6">
        <f>SUMIFS(SexoPop!$N:$N,SexoPop!$T:$T,AO$5,SexoPop!$A:$A,$C20,SexoPop!$B:$B,2)/1000</f>
        <v>252.00700000000001</v>
      </c>
      <c r="AP20" s="6">
        <f>SUMIFS(SexoPop!$N:$N,SexoPop!$T:$T,AP$5,SexoPop!$A:$A,$C20,SexoPop!$B:$B,2)/1000</f>
        <v>245.01300000000001</v>
      </c>
      <c r="AQ20" s="6">
        <f>SUMIFS(SexoPop!$N:$N,SexoPop!$T:$T,AQ$5,SexoPop!$A:$A,$C20,SexoPop!$B:$B,2)/1000</f>
        <v>302.065</v>
      </c>
      <c r="AR20" s="6">
        <f>SUMIFS(SexoPop!$N:$N,SexoPop!$T:$T,AR$5,SexoPop!$A:$A,$C20,SexoPop!$B:$B,2)/1000</f>
        <v>238.24799999999999</v>
      </c>
      <c r="AS20" s="5"/>
      <c r="AT20" s="7">
        <f>SUMIFS(SexoPorc!$N:$N,SexoPorc!$Q:$Q,AT$5,SexoPorc!$A:$A,$C20,SexoPorc!$B:$B,2)*100</f>
        <v>8.62836092710495</v>
      </c>
      <c r="AU20" s="7">
        <f>SUMIFS(SexoPorc!$N:$N,SexoPorc!$Q:$Q,AU$5,SexoPorc!$A:$A,$C20,SexoPorc!$B:$B,2)*100</f>
        <v>8.379056304693222</v>
      </c>
      <c r="AV20" s="7">
        <f>SUMIFS(SexoPorc!$N:$N,SexoPorc!$Q:$Q,AV$5,SexoPorc!$A:$A,$C20,SexoPorc!$B:$B,2)*100</f>
        <v>8.3051145076751709</v>
      </c>
      <c r="AW20" s="7">
        <f>SUMIFS(SexoPorc!$N:$N,SexoPorc!$Q:$Q,AW$5,SexoPorc!$A:$A,$C20,SexoPorc!$B:$B,2)*100</f>
        <v>8.8215485215187073</v>
      </c>
      <c r="AX20" s="7">
        <f>SUMIFS(SexoPorc!$N:$N,SexoPorc!$Q:$Q,AX$5,SexoPorc!$A:$A,$C20,SexoPorc!$B:$B,2)*100</f>
        <v>6.5005846321582794</v>
      </c>
      <c r="AY20" s="9"/>
      <c r="AZ20" s="6">
        <f>SUMIFS(SexoPop!$N:$N,SexoPop!$T:$T,AZ$5,SexoPop!$A:$A,$C20,SexoPop!$B:$B,1)/1000</f>
        <v>251.226</v>
      </c>
      <c r="BA20" s="6">
        <f>SUMIFS(SexoPop!$N:$N,SexoPop!$T:$T,BA$5,SexoPop!$A:$A,$C20,SexoPop!$B:$B,1)/1000</f>
        <v>276.911</v>
      </c>
      <c r="BB20" s="6">
        <f>SUMIFS(SexoPop!$N:$N,SexoPop!$T:$T,BB$5,SexoPop!$A:$A,$C20,SexoPop!$B:$B,1)/1000</f>
        <v>263.089</v>
      </c>
      <c r="BC20" s="6">
        <f>SUMIFS(SexoPop!$N:$N,SexoPop!$T:$T,BC$5,SexoPop!$A:$A,$C20,SexoPop!$B:$B,1)/1000</f>
        <v>291.29700000000003</v>
      </c>
      <c r="BD20" s="6">
        <f>SUMIFS(SexoPop!$N:$N,SexoPop!$T:$T,BD$5,SexoPop!$A:$A,$C20,SexoPop!$B:$B,1)/1000</f>
        <v>191.30600000000001</v>
      </c>
      <c r="BE20" s="5"/>
      <c r="BF20" s="7">
        <f>SUMIFS(SexoPorc!$N:$N,SexoPorc!$Q:$Q,BF$5,SexoPorc!$A:$A,$C20,SexoPorc!$B:$B,1)*100</f>
        <v>9.1933451592922211</v>
      </c>
      <c r="BG20" s="7">
        <f>SUMIFS(SexoPorc!$N:$N,SexoPorc!$Q:$Q,BG$5,SexoPorc!$A:$A,$C20,SexoPorc!$B:$B,1)*100</f>
        <v>9.4560831785202026</v>
      </c>
      <c r="BH20" s="7">
        <f>SUMIFS(SexoPorc!$N:$N,SexoPorc!$Q:$Q,BH$5,SexoPorc!$A:$A,$C20,SexoPorc!$B:$B,1)*100</f>
        <v>9.3993991613388062</v>
      </c>
      <c r="BI20" s="7">
        <f>SUMIFS(SexoPorc!$N:$N,SexoPorc!$Q:$Q,BI$5,SexoPorc!$A:$A,$C20,SexoPorc!$B:$B,1)*100</f>
        <v>9.0444542467594147</v>
      </c>
      <c r="BJ20" s="7">
        <f>SUMIFS(SexoPorc!$N:$N,SexoPorc!$Q:$Q,BJ$5,SexoPorc!$A:$A,$C20,SexoPorc!$B:$B,1)*100</f>
        <v>5.5646162480115891</v>
      </c>
    </row>
    <row r="21" spans="3:62" x14ac:dyDescent="0.25">
      <c r="C21" s="5" t="s">
        <v>15</v>
      </c>
      <c r="D21" s="6">
        <f>SUMIFS(EntPop!$M:$M,EntPop!$S:$S,D$5,EntPop!$A:$A,$C21)/1000</f>
        <v>916.49</v>
      </c>
      <c r="E21" s="6">
        <f>SUMIFS(EntPop!$M:$M,EntPop!$S:$S,E$5,EntPop!$A:$A,$C21)/1000</f>
        <v>1165.4380000000001</v>
      </c>
      <c r="F21" s="6">
        <f>SUMIFS(EntPop!$M:$M,EntPop!$S:$S,F$5,EntPop!$A:$A,$C21)/1000</f>
        <v>808.495</v>
      </c>
      <c r="G21" s="6">
        <f>SUMIFS(EntPop!$M:$M,EntPop!$S:$S,G$5,EntPop!$A:$A,$C21)/1000</f>
        <v>968.84100000000001</v>
      </c>
      <c r="H21" s="6">
        <f>SUMIFS(EntPop!$M:$M,EntPop!$S:$S,H$5,EntPop!$A:$A,$C21)/1000</f>
        <v>1021.484</v>
      </c>
      <c r="I21" s="5"/>
      <c r="J21" s="7">
        <f>SUMIFS(EntPorc!$M:$M,EntPorc!$P:$P,V$5,EntPorc!$A:$A,$C21)*100</f>
        <v>10.411470383405685</v>
      </c>
      <c r="K21" s="7">
        <f>SUMIFS(EntPorc!$M:$M,EntPorc!$P:$P,W$5,EntPorc!$A:$A,$C21)*100</f>
        <v>11.883475631475449</v>
      </c>
      <c r="L21" s="7">
        <f>SUMIFS(EntPorc!$M:$M,EntPorc!$P:$P,X$5,EntPorc!$A:$A,$C21)*100</f>
        <v>9.2609003186225891</v>
      </c>
      <c r="M21" s="7">
        <f>SUMIFS(EntPorc!$M:$M,EntPorc!$P:$P,Y$5,EntPorc!$A:$A,$C21)*100</f>
        <v>9.7906537353992462</v>
      </c>
      <c r="N21" s="7">
        <f>SUMIFS(EntPorc!$M:$M,EntPorc!$P:$P,Z$5,EntPorc!$A:$A,$C21)*100</f>
        <v>8.3745457231998444</v>
      </c>
      <c r="O21" s="5"/>
      <c r="P21" s="6">
        <f>SUMIFS(RuralPop!$M:$M,RuralPop!$S:$S,P$5,RuralPop!$A:$A,$C21)/1000</f>
        <v>224.34899999999999</v>
      </c>
      <c r="Q21" s="6">
        <f>SUMIFS(RuralPop!$M:$M,RuralPop!$S:$S,Q$5,RuralPop!$A:$A,$C21)/1000</f>
        <v>290.65800000000002</v>
      </c>
      <c r="R21" s="6">
        <f>SUMIFS(RuralPop!$M:$M,RuralPop!$S:$S,R$5,RuralPop!$A:$A,$C21)/1000</f>
        <v>235.291</v>
      </c>
      <c r="S21" s="6">
        <f>SUMIFS(RuralPop!$M:$M,RuralPop!$S:$S,S$5,RuralPop!$A:$A,$C21)/1000</f>
        <v>290.096</v>
      </c>
      <c r="T21" s="6">
        <f>SUMIFS(RuralPop!$M:$M,RuralPop!$S:$S,T$5,RuralPop!$A:$A,$C21)/1000</f>
        <v>316.61099999999999</v>
      </c>
      <c r="U21" s="5"/>
      <c r="V21" s="7">
        <f>SUMIFS(RuralPorc!$M:$M,RuralPorc!$P:$P,V$5,RuralPorc!$A:$A,$C21)*100</f>
        <v>23.556692898273468</v>
      </c>
      <c r="W21" s="7">
        <f>SUMIFS(RuralPorc!$M:$M,RuralPorc!$P:$P,W$5,RuralPorc!$A:$A,$C21)*100</f>
        <v>23.825617134571075</v>
      </c>
      <c r="X21" s="7">
        <f>SUMIFS(RuralPorc!$M:$M,RuralPorc!$P:$P,X$5,RuralPorc!$A:$A,$C21)*100</f>
        <v>25.998777151107788</v>
      </c>
      <c r="Y21" s="7">
        <f>SUMIFS(RuralPorc!$M:$M,RuralPorc!$P:$P,Y$5,RuralPorc!$A:$A,$C21)*100</f>
        <v>20.458096265792847</v>
      </c>
      <c r="Z21" s="7">
        <f>SUMIFS(RuralPorc!$M:$M,RuralPorc!$P:$P,Z$5,RuralPorc!$A:$A,$C21)*100</f>
        <v>20.459066331386566</v>
      </c>
      <c r="AA21" s="9"/>
      <c r="AB21" s="6">
        <f>SUMIFS(UrbanPop!$M:$M,UrbanPop!$S:$S,AB$5,UrbanPop!$A:$A,$C21)/1000</f>
        <v>692.14099999999996</v>
      </c>
      <c r="AC21" s="6">
        <f>SUMIFS(UrbanPop!$M:$M,UrbanPop!$S:$S,AC$5,UrbanPop!$A:$A,$C21)/1000</f>
        <v>874.78</v>
      </c>
      <c r="AD21" s="6">
        <f>SUMIFS(UrbanPop!$M:$M,UrbanPop!$S:$S,AD$5,UrbanPop!$A:$A,$C21)/1000</f>
        <v>573.20399999999995</v>
      </c>
      <c r="AE21" s="6">
        <f>SUMIFS(UrbanPop!$M:$M,UrbanPop!$S:$S,AE$5,UrbanPop!$A:$A,$C21)/1000</f>
        <v>678.745</v>
      </c>
      <c r="AF21" s="6">
        <f>SUMIFS(UrbanPop!$M:$M,UrbanPop!$S:$S,AF$5,UrbanPop!$A:$A,$C21)/1000</f>
        <v>704.87300000000005</v>
      </c>
      <c r="AG21" s="5"/>
      <c r="AH21" s="7">
        <f>SUMIFS(UrbanPorc!$M:$M,UrbanPorc!$P:$P,AH$5,UrbanPorc!$A:$A,$C21)*100</f>
        <v>8.8167279958724976</v>
      </c>
      <c r="AI21" s="7">
        <f>SUMIFS(UrbanPorc!$M:$M,UrbanPorc!$P:$P,AI$5,UrbanPorc!$A:$A,$C21)*100</f>
        <v>10.186932235956192</v>
      </c>
      <c r="AJ21" s="7">
        <f>SUMIFS(UrbanPorc!$M:$M,UrbanPorc!$P:$P,AJ$5,UrbanPorc!$A:$A,$C21)*100</f>
        <v>7.3251120746135712</v>
      </c>
      <c r="AK21" s="7">
        <f>SUMIFS(UrbanPorc!$M:$M,UrbanPorc!$P:$P,AK$5,UrbanPorc!$A:$A,$C21)*100</f>
        <v>8.0063633620738983</v>
      </c>
      <c r="AL21" s="7">
        <f>SUMIFS(UrbanPorc!$M:$M,UrbanPorc!$P:$P,AL$5,UrbanPorc!$A:$A,$C21)*100</f>
        <v>6.6185563802719116</v>
      </c>
      <c r="AN21" s="6">
        <f>SUMIFS(SexoPop!$N:$N,SexoPop!$T:$T,AN$5,SexoPop!$A:$A,$C21,SexoPop!$B:$B,2)/1000</f>
        <v>439.86599999999999</v>
      </c>
      <c r="AO21" s="6">
        <f>SUMIFS(SexoPop!$N:$N,SexoPop!$T:$T,AO$5,SexoPop!$A:$A,$C21,SexoPop!$B:$B,2)/1000</f>
        <v>555.26800000000003</v>
      </c>
      <c r="AP21" s="6">
        <f>SUMIFS(SexoPop!$N:$N,SexoPop!$T:$T,AP$5,SexoPop!$A:$A,$C21,SexoPop!$B:$B,2)/1000</f>
        <v>398.637</v>
      </c>
      <c r="AQ21" s="6">
        <f>SUMIFS(SexoPop!$N:$N,SexoPop!$T:$T,AQ$5,SexoPop!$A:$A,$C21,SexoPop!$B:$B,2)/1000</f>
        <v>522.673</v>
      </c>
      <c r="AR21" s="6">
        <f>SUMIFS(SexoPop!$N:$N,SexoPop!$T:$T,AR$5,SexoPop!$A:$A,$C21,SexoPop!$B:$B,2)/1000</f>
        <v>508.01</v>
      </c>
      <c r="AS21" s="5"/>
      <c r="AT21" s="7">
        <f>SUMIFS(SexoPorc!$N:$N,SexoPorc!$Q:$Q,AT$5,SexoPorc!$A:$A,$C21,SexoPorc!$B:$B,2)*100</f>
        <v>9.7131691873073578</v>
      </c>
      <c r="AU21" s="7">
        <f>SUMIFS(SexoPorc!$N:$N,SexoPorc!$Q:$Q,AU$5,SexoPorc!$A:$A,$C21,SexoPorc!$B:$B,2)*100</f>
        <v>11.184882372617722</v>
      </c>
      <c r="AV21" s="7">
        <f>SUMIFS(SexoPorc!$N:$N,SexoPorc!$Q:$Q,AV$5,SexoPorc!$A:$A,$C21,SexoPorc!$B:$B,2)*100</f>
        <v>8.9508391916751862</v>
      </c>
      <c r="AW21" s="7">
        <f>SUMIFS(SexoPorc!$N:$N,SexoPorc!$Q:$Q,AW$5,SexoPorc!$A:$A,$C21,SexoPorc!$B:$B,2)*100</f>
        <v>10.289039462804794</v>
      </c>
      <c r="AX21" s="7">
        <f>SUMIFS(SexoPorc!$N:$N,SexoPorc!$Q:$Q,AX$5,SexoPorc!$A:$A,$C21,SexoPorc!$B:$B,2)*100</f>
        <v>8.1491969525814056</v>
      </c>
      <c r="AY21" s="9"/>
      <c r="AZ21" s="6">
        <f>SUMIFS(SexoPop!$N:$N,SexoPop!$T:$T,AZ$5,SexoPop!$A:$A,$C21,SexoPop!$B:$B,1)/1000</f>
        <v>476.62400000000002</v>
      </c>
      <c r="BA21" s="6">
        <f>SUMIFS(SexoPop!$N:$N,SexoPop!$T:$T,BA$5,SexoPop!$A:$A,$C21,SexoPop!$B:$B,1)/1000</f>
        <v>610.16999999999996</v>
      </c>
      <c r="BB21" s="6">
        <f>SUMIFS(SexoPop!$N:$N,SexoPop!$T:$T,BB$5,SexoPop!$A:$A,$C21,SexoPop!$B:$B,1)/1000</f>
        <v>409.858</v>
      </c>
      <c r="BC21" s="6">
        <f>SUMIFS(SexoPop!$N:$N,SexoPop!$T:$T,BC$5,SexoPop!$A:$A,$C21,SexoPop!$B:$B,1)/1000</f>
        <v>446.16800000000001</v>
      </c>
      <c r="BD21" s="6">
        <f>SUMIFS(SexoPop!$N:$N,SexoPop!$T:$T,BD$5,SexoPop!$A:$A,$C21,SexoPop!$B:$B,1)/1000</f>
        <v>513.47400000000005</v>
      </c>
      <c r="BE21" s="5"/>
      <c r="BF21" s="7">
        <f>SUMIFS(SexoPorc!$N:$N,SexoPorc!$Q:$Q,BF$5,SexoPorc!$A:$A,$C21,SexoPorc!$B:$B,1)*100</f>
        <v>11.151337623596191</v>
      </c>
      <c r="BG21" s="7">
        <f>SUMIFS(SexoPorc!$N:$N,SexoPorc!$Q:$Q,BG$5,SexoPorc!$A:$A,$C21,SexoPorc!$B:$B,1)*100</f>
        <v>12.599623203277588</v>
      </c>
      <c r="BH21" s="7">
        <f>SUMIFS(SexoPorc!$N:$N,SexoPorc!$Q:$Q,BH$5,SexoPorc!$A:$A,$C21,SexoPorc!$B:$B,1)*100</f>
        <v>9.5837973058223724</v>
      </c>
      <c r="BI21" s="7">
        <f>SUMIFS(SexoPorc!$N:$N,SexoPorc!$Q:$Q,BI$5,SexoPorc!$A:$A,$C21,SexoPorc!$B:$B,1)*100</f>
        <v>9.2649221420288086</v>
      </c>
      <c r="BJ21" s="7">
        <f>SUMIFS(SexoPorc!$N:$N,SexoPorc!$Q:$Q,BJ$5,SexoPorc!$A:$A,$C21,SexoPorc!$B:$B,1)*100</f>
        <v>8.6101077497005463</v>
      </c>
    </row>
    <row r="22" spans="3:62" x14ac:dyDescent="0.25">
      <c r="C22" s="5" t="s">
        <v>16</v>
      </c>
      <c r="D22" s="6">
        <f>SUMIFS(EntPop!$M:$M,EntPop!$S:$S,D$5,EntPop!$A:$A,$C22)/1000</f>
        <v>353.89600000000002</v>
      </c>
      <c r="E22" s="6">
        <f>SUMIFS(EntPop!$M:$M,EntPop!$S:$S,E$5,EntPop!$A:$A,$C22)/1000</f>
        <v>351.50299999999999</v>
      </c>
      <c r="F22" s="6">
        <f>SUMIFS(EntPop!$M:$M,EntPop!$S:$S,F$5,EntPop!$A:$A,$C22)/1000</f>
        <v>373.25900000000001</v>
      </c>
      <c r="G22" s="6">
        <f>SUMIFS(EntPop!$M:$M,EntPop!$S:$S,G$5,EntPop!$A:$A,$C22)/1000</f>
        <v>449.24299999999999</v>
      </c>
      <c r="H22" s="6">
        <f>SUMIFS(EntPop!$M:$M,EntPop!$S:$S,H$5,EntPop!$A:$A,$C22)/1000</f>
        <v>465.28899999999999</v>
      </c>
      <c r="I22" s="5"/>
      <c r="J22" s="7">
        <f>SUMIFS(EntPorc!$M:$M,EntPorc!$P:$P,V$5,EntPorc!$A:$A,$C22)*100</f>
        <v>17.214673757553101</v>
      </c>
      <c r="K22" s="7">
        <f>SUMIFS(EntPorc!$M:$M,EntPorc!$P:$P,W$5,EntPorc!$A:$A,$C22)*100</f>
        <v>14.025169610977173</v>
      </c>
      <c r="L22" s="7">
        <f>SUMIFS(EntPorc!$M:$M,EntPorc!$P:$P,X$5,EntPorc!$A:$A,$C22)*100</f>
        <v>14.031465351581573</v>
      </c>
      <c r="M22" s="7">
        <f>SUMIFS(EntPorc!$M:$M,EntPorc!$P:$P,Y$5,EntPorc!$A:$A,$C22)*100</f>
        <v>15.599392354488373</v>
      </c>
      <c r="N22" s="7">
        <f>SUMIFS(EntPorc!$M:$M,EntPorc!$P:$P,Z$5,EntPorc!$A:$A,$C22)*100</f>
        <v>14.338308572769165</v>
      </c>
      <c r="O22" s="5"/>
      <c r="P22" s="6">
        <f>SUMIFS(RuralPop!$M:$M,RuralPop!$S:$S,P$5,RuralPop!$A:$A,$C22)/1000</f>
        <v>132.453</v>
      </c>
      <c r="Q22" s="6">
        <f>SUMIFS(RuralPop!$M:$M,RuralPop!$S:$S,Q$5,RuralPop!$A:$A,$C22)/1000</f>
        <v>150.93600000000001</v>
      </c>
      <c r="R22" s="6">
        <f>SUMIFS(RuralPop!$M:$M,RuralPop!$S:$S,R$5,RuralPop!$A:$A,$C22)/1000</f>
        <v>140.60900000000001</v>
      </c>
      <c r="S22" s="6">
        <f>SUMIFS(RuralPop!$M:$M,RuralPop!$S:$S,S$5,RuralPop!$A:$A,$C22)/1000</f>
        <v>185.28399999999999</v>
      </c>
      <c r="T22" s="6">
        <f>SUMIFS(RuralPop!$M:$M,RuralPop!$S:$S,T$5,RuralPop!$A:$A,$C22)/1000</f>
        <v>210.65299999999999</v>
      </c>
      <c r="U22" s="5"/>
      <c r="V22" s="7">
        <f>SUMIFS(RuralPorc!$M:$M,RuralPorc!$P:$P,V$5,RuralPorc!$A:$A,$C22)*100</f>
        <v>24.628901481628418</v>
      </c>
      <c r="W22" s="7">
        <f>SUMIFS(RuralPorc!$M:$M,RuralPorc!$P:$P,W$5,RuralPorc!$A:$A,$C22)*100</f>
        <v>17.775684595108032</v>
      </c>
      <c r="X22" s="7">
        <f>SUMIFS(RuralPorc!$M:$M,RuralPorc!$P:$P,X$5,RuralPorc!$A:$A,$C22)*100</f>
        <v>16.640256345272064</v>
      </c>
      <c r="Y22" s="7">
        <f>SUMIFS(RuralPorc!$M:$M,RuralPorc!$P:$P,Y$5,RuralPorc!$A:$A,$C22)*100</f>
        <v>19.228748977184296</v>
      </c>
      <c r="Z22" s="7">
        <f>SUMIFS(RuralPorc!$M:$M,RuralPorc!$P:$P,Z$5,RuralPorc!$A:$A,$C22)*100</f>
        <v>21.125231683254242</v>
      </c>
      <c r="AA22" s="9"/>
      <c r="AB22" s="6">
        <f>SUMIFS(UrbanPop!$M:$M,UrbanPop!$S:$S,AB$5,UrbanPop!$A:$A,$C22)/1000</f>
        <v>221.44300000000001</v>
      </c>
      <c r="AC22" s="6">
        <f>SUMIFS(UrbanPop!$M:$M,UrbanPop!$S:$S,AC$5,UrbanPop!$A:$A,$C22)/1000</f>
        <v>200.56700000000001</v>
      </c>
      <c r="AD22" s="6">
        <f>SUMIFS(UrbanPop!$M:$M,UrbanPop!$S:$S,AD$5,UrbanPop!$A:$A,$C22)/1000</f>
        <v>232.65</v>
      </c>
      <c r="AE22" s="6">
        <f>SUMIFS(UrbanPop!$M:$M,UrbanPop!$S:$S,AE$5,UrbanPop!$A:$A,$C22)/1000</f>
        <v>263.959</v>
      </c>
      <c r="AF22" s="6">
        <f>SUMIFS(UrbanPop!$M:$M,UrbanPop!$S:$S,AF$5,UrbanPop!$A:$A,$C22)/1000</f>
        <v>254.636</v>
      </c>
      <c r="AG22" s="5"/>
      <c r="AH22" s="7">
        <f>SUMIFS(UrbanPorc!$M:$M,UrbanPorc!$P:$P,AH$5,UrbanPorc!$A:$A,$C22)*100</f>
        <v>14.587947726249695</v>
      </c>
      <c r="AI22" s="7">
        <f>SUMIFS(UrbanPorc!$M:$M,UrbanPorc!$P:$P,AI$5,UrbanPorc!$A:$A,$C22)*100</f>
        <v>12.103384733200073</v>
      </c>
      <c r="AJ22" s="7">
        <f>SUMIFS(UrbanPorc!$M:$M,UrbanPorc!$P:$P,AJ$5,UrbanPorc!$A:$A,$C22)*100</f>
        <v>12.817023694515228</v>
      </c>
      <c r="AK22" s="7">
        <f>SUMIFS(UrbanPorc!$M:$M,UrbanPorc!$P:$P,AK$5,UrbanPorc!$A:$A,$C22)*100</f>
        <v>13.774430751800537</v>
      </c>
      <c r="AL22" s="7">
        <f>SUMIFS(UrbanPorc!$M:$M,UrbanPorc!$P:$P,AL$5,UrbanPorc!$A:$A,$C22)*100</f>
        <v>11.327662318944931</v>
      </c>
      <c r="AN22" s="6">
        <f>SUMIFS(SexoPop!$N:$N,SexoPop!$T:$T,AN$5,SexoPop!$A:$A,$C22,SexoPop!$B:$B,2)/1000</f>
        <v>174.18700000000001</v>
      </c>
      <c r="AO22" s="6">
        <f>SUMIFS(SexoPop!$N:$N,SexoPop!$T:$T,AO$5,SexoPop!$A:$A,$C22,SexoPop!$B:$B,2)/1000</f>
        <v>184.19300000000001</v>
      </c>
      <c r="AP22" s="6">
        <f>SUMIFS(SexoPop!$N:$N,SexoPop!$T:$T,AP$5,SexoPop!$A:$A,$C22,SexoPop!$B:$B,2)/1000</f>
        <v>187.018</v>
      </c>
      <c r="AQ22" s="6">
        <f>SUMIFS(SexoPop!$N:$N,SexoPop!$T:$T,AQ$5,SexoPop!$A:$A,$C22,SexoPop!$B:$B,2)/1000</f>
        <v>218.565</v>
      </c>
      <c r="AR22" s="6">
        <f>SUMIFS(SexoPop!$N:$N,SexoPop!$T:$T,AR$5,SexoPop!$A:$A,$C22,SexoPop!$B:$B,2)/1000</f>
        <v>237.75299999999999</v>
      </c>
      <c r="AS22" s="5"/>
      <c r="AT22" s="7">
        <f>SUMIFS(SexoPorc!$N:$N,SexoPorc!$Q:$Q,AT$5,SexoPorc!$A:$A,$C22,SexoPorc!$B:$B,2)*100</f>
        <v>16.947442293167114</v>
      </c>
      <c r="AU22" s="7">
        <f>SUMIFS(SexoPorc!$N:$N,SexoPorc!$Q:$Q,AU$5,SexoPorc!$A:$A,$C22,SexoPorc!$B:$B,2)*100</f>
        <v>14.376015961170197</v>
      </c>
      <c r="AV22" s="7">
        <f>SUMIFS(SexoPorc!$N:$N,SexoPorc!$Q:$Q,AV$5,SexoPorc!$A:$A,$C22,SexoPorc!$B:$B,2)*100</f>
        <v>13.800427317619324</v>
      </c>
      <c r="AW22" s="7">
        <f>SUMIFS(SexoPorc!$N:$N,SexoPorc!$Q:$Q,AW$5,SexoPorc!$A:$A,$C22,SexoPorc!$B:$B,2)*100</f>
        <v>14.624907076358795</v>
      </c>
      <c r="AX22" s="7">
        <f>SUMIFS(SexoPorc!$N:$N,SexoPorc!$Q:$Q,AX$5,SexoPorc!$A:$A,$C22,SexoPorc!$B:$B,2)*100</f>
        <v>14.058616757392883</v>
      </c>
      <c r="AY22" s="9"/>
      <c r="AZ22" s="6">
        <f>SUMIFS(SexoPop!$N:$N,SexoPop!$T:$T,AZ$5,SexoPop!$A:$A,$C22,SexoPop!$B:$B,1)/1000</f>
        <v>179.709</v>
      </c>
      <c r="BA22" s="6">
        <f>SUMIFS(SexoPop!$N:$N,SexoPop!$T:$T,BA$5,SexoPop!$A:$A,$C22,SexoPop!$B:$B,1)/1000</f>
        <v>167.31</v>
      </c>
      <c r="BB22" s="6">
        <f>SUMIFS(SexoPop!$N:$N,SexoPop!$T:$T,BB$5,SexoPop!$A:$A,$C22,SexoPop!$B:$B,1)/1000</f>
        <v>186.24100000000001</v>
      </c>
      <c r="BC22" s="6">
        <f>SUMIFS(SexoPop!$N:$N,SexoPop!$T:$T,BC$5,SexoPop!$A:$A,$C22,SexoPop!$B:$B,1)/1000</f>
        <v>230.678</v>
      </c>
      <c r="BD22" s="6">
        <f>SUMIFS(SexoPop!$N:$N,SexoPop!$T:$T,BD$5,SexoPop!$A:$A,$C22,SexoPop!$B:$B,1)/1000</f>
        <v>227.536</v>
      </c>
      <c r="BE22" s="5"/>
      <c r="BF22" s="7">
        <f>SUMIFS(SexoPorc!$N:$N,SexoPorc!$Q:$Q,BF$5,SexoPorc!$A:$A,$C22,SexoPorc!$B:$B,1)*100</f>
        <v>17.481862008571625</v>
      </c>
      <c r="BG22" s="7">
        <f>SUMIFS(SexoPorc!$N:$N,SexoPorc!$Q:$Q,BG$5,SexoPorc!$A:$A,$C22,SexoPorc!$B:$B,1)*100</f>
        <v>13.658204674720764</v>
      </c>
      <c r="BH22" s="7">
        <f>SUMIFS(SexoPorc!$N:$N,SexoPorc!$Q:$Q,BH$5,SexoPorc!$A:$A,$C22,SexoPorc!$B:$B,1)*100</f>
        <v>14.271384477615356</v>
      </c>
      <c r="BI22" s="7">
        <f>SUMIFS(SexoPorc!$N:$N,SexoPorc!$Q:$Q,BI$5,SexoPorc!$A:$A,$C22,SexoPorc!$B:$B,1)*100</f>
        <v>16.650594770908356</v>
      </c>
      <c r="BJ22" s="7">
        <f>SUMIFS(SexoPorc!$N:$N,SexoPorc!$Q:$Q,BJ$5,SexoPorc!$A:$A,$C22,SexoPorc!$B:$B,1)*100</f>
        <v>14.642700552940369</v>
      </c>
    </row>
    <row r="23" spans="3:62" x14ac:dyDescent="0.25">
      <c r="C23" s="5" t="s">
        <v>17</v>
      </c>
      <c r="D23" s="6">
        <f>SUMIFS(EntPop!$M:$M,EntPop!$S:$S,D$5,EntPop!$A:$A,$C23)/1000</f>
        <v>120.73699999999999</v>
      </c>
      <c r="E23" s="6">
        <f>SUMIFS(EntPop!$M:$M,EntPop!$S:$S,E$5,EntPop!$A:$A,$C23)/1000</f>
        <v>147.197</v>
      </c>
      <c r="F23" s="6">
        <f>SUMIFS(EntPop!$M:$M,EntPop!$S:$S,F$5,EntPop!$A:$A,$C23)/1000</f>
        <v>110.18</v>
      </c>
      <c r="G23" s="6">
        <f>SUMIFS(EntPop!$M:$M,EntPop!$S:$S,G$5,EntPop!$A:$A,$C23)/1000</f>
        <v>141.76400000000001</v>
      </c>
      <c r="H23" s="6">
        <f>SUMIFS(EntPop!$M:$M,EntPop!$S:$S,H$5,EntPop!$A:$A,$C23)/1000</f>
        <v>124.05800000000001</v>
      </c>
      <c r="I23" s="5"/>
      <c r="J23" s="7">
        <f>SUMIFS(EntPorc!$M:$M,EntPorc!$P:$P,V$5,EntPorc!$A:$A,$C23)*100</f>
        <v>11.822623014450073</v>
      </c>
      <c r="K23" s="7">
        <f>SUMIFS(EntPorc!$M:$M,EntPorc!$P:$P,W$5,EntPorc!$A:$A,$C23)*100</f>
        <v>14.57381546497345</v>
      </c>
      <c r="L23" s="7">
        <f>SUMIFS(EntPorc!$M:$M,EntPorc!$P:$P,X$5,EntPorc!$A:$A,$C23)*100</f>
        <v>11.366415023803711</v>
      </c>
      <c r="M23" s="7">
        <f>SUMIFS(EntPorc!$M:$M,EntPorc!$P:$P,Y$5,EntPorc!$A:$A,$C23)*100</f>
        <v>11.966872215270996</v>
      </c>
      <c r="N23" s="7">
        <f>SUMIFS(EntPorc!$M:$M,EntPorc!$P:$P,Z$5,EntPorc!$A:$A,$C23)*100</f>
        <v>9.7317717969417572</v>
      </c>
      <c r="O23" s="5"/>
      <c r="P23" s="6">
        <f>SUMIFS(RuralPop!$M:$M,RuralPop!$S:$S,P$5,RuralPop!$A:$A,$C23)/1000</f>
        <v>31.288</v>
      </c>
      <c r="Q23" s="6">
        <f>SUMIFS(RuralPop!$M:$M,RuralPop!$S:$S,Q$5,RuralPop!$A:$A,$C23)/1000</f>
        <v>48.09</v>
      </c>
      <c r="R23" s="6">
        <f>SUMIFS(RuralPop!$M:$M,RuralPop!$S:$S,R$5,RuralPop!$A:$A,$C23)/1000</f>
        <v>24.695</v>
      </c>
      <c r="S23" s="6">
        <f>SUMIFS(RuralPop!$M:$M,RuralPop!$S:$S,S$5,RuralPop!$A:$A,$C23)/1000</f>
        <v>59.283000000000001</v>
      </c>
      <c r="T23" s="6">
        <f>SUMIFS(RuralPop!$M:$M,RuralPop!$S:$S,T$5,RuralPop!$A:$A,$C23)/1000</f>
        <v>23.195</v>
      </c>
      <c r="U23" s="5"/>
      <c r="V23" s="7">
        <f>SUMIFS(RuralPorc!$M:$M,RuralPorc!$P:$P,V$5,RuralPorc!$A:$A,$C23)*100</f>
        <v>19.234268367290497</v>
      </c>
      <c r="W23" s="7">
        <f>SUMIFS(RuralPorc!$M:$M,RuralPorc!$P:$P,W$5,RuralPorc!$A:$A,$C23)*100</f>
        <v>20.91669887304306</v>
      </c>
      <c r="X23" s="7">
        <f>SUMIFS(RuralPorc!$M:$M,RuralPorc!$P:$P,X$5,RuralPorc!$A:$A,$C23)*100</f>
        <v>15.123215317726135</v>
      </c>
      <c r="Y23" s="7">
        <f>SUMIFS(RuralPorc!$M:$M,RuralPorc!$P:$P,Y$5,RuralPorc!$A:$A,$C23)*100</f>
        <v>18.590772151947021</v>
      </c>
      <c r="Z23" s="7">
        <f>SUMIFS(RuralPorc!$M:$M,RuralPorc!$P:$P,Z$5,RuralPorc!$A:$A,$C23)*100</f>
        <v>9.7551025450229645</v>
      </c>
      <c r="AA23" s="9"/>
      <c r="AB23" s="6">
        <f>SUMIFS(UrbanPop!$M:$M,UrbanPop!$S:$S,AB$5,UrbanPop!$A:$A,$C23)/1000</f>
        <v>89.448999999999998</v>
      </c>
      <c r="AC23" s="6">
        <f>SUMIFS(UrbanPop!$M:$M,UrbanPop!$S:$S,AC$5,UrbanPop!$A:$A,$C23)/1000</f>
        <v>99.106999999999999</v>
      </c>
      <c r="AD23" s="6">
        <f>SUMIFS(UrbanPop!$M:$M,UrbanPop!$S:$S,AD$5,UrbanPop!$A:$A,$C23)/1000</f>
        <v>85.484999999999999</v>
      </c>
      <c r="AE23" s="6">
        <f>SUMIFS(UrbanPop!$M:$M,UrbanPop!$S:$S,AE$5,UrbanPop!$A:$A,$C23)/1000</f>
        <v>82.480999999999995</v>
      </c>
      <c r="AF23" s="6">
        <f>SUMIFS(UrbanPop!$M:$M,UrbanPop!$S:$S,AF$5,UrbanPop!$A:$A,$C23)/1000</f>
        <v>100.863</v>
      </c>
      <c r="AG23" s="5"/>
      <c r="AH23" s="7">
        <f>SUMIFS(UrbanPorc!$M:$M,UrbanPorc!$P:$P,AH$5,UrbanPorc!$A:$A,$C23)*100</f>
        <v>10.418382287025452</v>
      </c>
      <c r="AI23" s="7">
        <f>SUMIFS(UrbanPorc!$M:$M,UrbanPorc!$P:$P,AI$5,UrbanPorc!$A:$A,$C23)*100</f>
        <v>12.704429030418396</v>
      </c>
      <c r="AJ23" s="7">
        <f>SUMIFS(UrbanPorc!$M:$M,UrbanPorc!$P:$P,AJ$5,UrbanPorc!$A:$A,$C23)*100</f>
        <v>10.605355352163315</v>
      </c>
      <c r="AK23" s="7">
        <f>SUMIFS(UrbanPorc!$M:$M,UrbanPorc!$P:$P,AK$5,UrbanPorc!$A:$A,$C23)*100</f>
        <v>9.5270819962024689</v>
      </c>
      <c r="AL23" s="7">
        <f>SUMIFS(UrbanPorc!$M:$M,UrbanPorc!$P:$P,AL$5,UrbanPorc!$A:$A,$C23)*100</f>
        <v>9.7264222800731659</v>
      </c>
      <c r="AN23" s="6">
        <f>SUMIFS(SexoPop!$N:$N,SexoPop!$T:$T,AN$5,SexoPop!$A:$A,$C23,SexoPop!$B:$B,2)/1000</f>
        <v>54.911000000000001</v>
      </c>
      <c r="AO23" s="6">
        <f>SUMIFS(SexoPop!$N:$N,SexoPop!$T:$T,AO$5,SexoPop!$A:$A,$C23,SexoPop!$B:$B,2)/1000</f>
        <v>78.855999999999995</v>
      </c>
      <c r="AP23" s="6">
        <f>SUMIFS(SexoPop!$N:$N,SexoPop!$T:$T,AP$5,SexoPop!$A:$A,$C23,SexoPop!$B:$B,2)/1000</f>
        <v>56.536000000000001</v>
      </c>
      <c r="AQ23" s="6">
        <f>SUMIFS(SexoPop!$N:$N,SexoPop!$T:$T,AQ$5,SexoPop!$A:$A,$C23,SexoPop!$B:$B,2)/1000</f>
        <v>69.846999999999994</v>
      </c>
      <c r="AR23" s="6">
        <f>SUMIFS(SexoPop!$N:$N,SexoPop!$T:$T,AR$5,SexoPop!$A:$A,$C23,SexoPop!$B:$B,2)/1000</f>
        <v>66.406999999999996</v>
      </c>
      <c r="AS23" s="5"/>
      <c r="AT23" s="7">
        <f>SUMIFS(SexoPorc!$N:$N,SexoPorc!$Q:$Q,AT$5,SexoPorc!$A:$A,$C23,SexoPorc!$B:$B,2)*100</f>
        <v>10.257948189973831</v>
      </c>
      <c r="AU23" s="7">
        <f>SUMIFS(SexoPorc!$N:$N,SexoPorc!$Q:$Q,AU$5,SexoPorc!$A:$A,$C23,SexoPorc!$B:$B,2)*100</f>
        <v>14.878350496292114</v>
      </c>
      <c r="AV23" s="7">
        <f>SUMIFS(SexoPorc!$N:$N,SexoPorc!$Q:$Q,AV$5,SexoPorc!$A:$A,$C23,SexoPorc!$B:$B,2)*100</f>
        <v>11.266348510980606</v>
      </c>
      <c r="AW23" s="7">
        <f>SUMIFS(SexoPorc!$N:$N,SexoPorc!$Q:$Q,AW$5,SexoPorc!$A:$A,$C23,SexoPorc!$B:$B,2)*100</f>
        <v>11.314186453819275</v>
      </c>
      <c r="AX23" s="7">
        <f>SUMIFS(SexoPorc!$N:$N,SexoPorc!$Q:$Q,AX$5,SexoPorc!$A:$A,$C23,SexoPorc!$B:$B,2)*100</f>
        <v>9.9077954888343811</v>
      </c>
      <c r="AY23" s="9"/>
      <c r="AZ23" s="6">
        <f>SUMIFS(SexoPop!$N:$N,SexoPop!$T:$T,AZ$5,SexoPop!$A:$A,$C23,SexoPop!$B:$B,1)/1000</f>
        <v>65.825999999999993</v>
      </c>
      <c r="BA23" s="6">
        <f>SUMIFS(SexoPop!$N:$N,SexoPop!$T:$T,BA$5,SexoPop!$A:$A,$C23,SexoPop!$B:$B,1)/1000</f>
        <v>68.340999999999994</v>
      </c>
      <c r="BB23" s="6">
        <f>SUMIFS(SexoPop!$N:$N,SexoPop!$T:$T,BB$5,SexoPop!$A:$A,$C23,SexoPop!$B:$B,1)/1000</f>
        <v>53.643999999999998</v>
      </c>
      <c r="BC23" s="6">
        <f>SUMIFS(SexoPop!$N:$N,SexoPop!$T:$T,BC$5,SexoPop!$A:$A,$C23,SexoPop!$B:$B,1)/1000</f>
        <v>71.917000000000002</v>
      </c>
      <c r="BD23" s="6">
        <f>SUMIFS(SexoPop!$N:$N,SexoPop!$T:$T,BD$5,SexoPop!$A:$A,$C23,SexoPop!$B:$B,1)/1000</f>
        <v>57.651000000000003</v>
      </c>
      <c r="BE23" s="5"/>
      <c r="BF23" s="7">
        <f>SUMIFS(SexoPorc!$N:$N,SexoPorc!$Q:$Q,BF$5,SexoPorc!$A:$A,$C23,SexoPorc!$B:$B,1)*100</f>
        <v>13.546256721019745</v>
      </c>
      <c r="BG23" s="7">
        <f>SUMIFS(SexoPorc!$N:$N,SexoPorc!$Q:$Q,BG$5,SexoPorc!$A:$A,$C23,SexoPorc!$B:$B,1)*100</f>
        <v>14.237560331821442</v>
      </c>
      <c r="BH23" s="7">
        <f>SUMIFS(SexoPorc!$N:$N,SexoPorc!$Q:$Q,BH$5,SexoPorc!$A:$A,$C23,SexoPorc!$B:$B,1)*100</f>
        <v>11.473818123340607</v>
      </c>
      <c r="BI23" s="7">
        <f>SUMIFS(SexoPorc!$N:$N,SexoPorc!$Q:$Q,BI$5,SexoPorc!$A:$A,$C23,SexoPorc!$B:$B,1)*100</f>
        <v>12.677134573459625</v>
      </c>
      <c r="BJ23" s="7">
        <f>SUMIFS(SexoPorc!$N:$N,SexoPorc!$Q:$Q,BJ$5,SexoPorc!$A:$A,$C23,SexoPorc!$B:$B,1)*100</f>
        <v>9.5366097986698151</v>
      </c>
    </row>
    <row r="24" spans="3:62" x14ac:dyDescent="0.25">
      <c r="C24" s="5" t="s">
        <v>18</v>
      </c>
      <c r="D24" s="6">
        <f>SUMIFS(EntPop!$M:$M,EntPop!$S:$S,D$5,EntPop!$A:$A,$C24)/1000</f>
        <v>80.117999999999995</v>
      </c>
      <c r="E24" s="6">
        <f>SUMIFS(EntPop!$M:$M,EntPop!$S:$S,E$5,EntPop!$A:$A,$C24)/1000</f>
        <v>73.742999999999995</v>
      </c>
      <c r="F24" s="6">
        <f>SUMIFS(EntPop!$M:$M,EntPop!$S:$S,F$5,EntPop!$A:$A,$C24)/1000</f>
        <v>103.27800000000001</v>
      </c>
      <c r="G24" s="6">
        <f>SUMIFS(EntPop!$M:$M,EntPop!$S:$S,G$5,EntPop!$A:$A,$C24)/1000</f>
        <v>84.085999999999999</v>
      </c>
      <c r="H24" s="6">
        <f>SUMIFS(EntPop!$M:$M,EntPop!$S:$S,H$5,EntPop!$A:$A,$C24)/1000</f>
        <v>73.885000000000005</v>
      </c>
      <c r="I24" s="5"/>
      <c r="J24" s="7">
        <f>SUMIFS(EntPorc!$M:$M,EntPorc!$P:$P,V$5,EntPorc!$A:$A,$C24)*100</f>
        <v>10.959590226411819</v>
      </c>
      <c r="K24" s="7">
        <f>SUMIFS(EntPorc!$M:$M,EntPorc!$P:$P,W$5,EntPorc!$A:$A,$C24)*100</f>
        <v>9.3878775835037231</v>
      </c>
      <c r="L24" s="7">
        <f>SUMIFS(EntPorc!$M:$M,EntPorc!$P:$P,X$5,EntPorc!$A:$A,$C24)*100</f>
        <v>11.982179433107376</v>
      </c>
      <c r="M24" s="7">
        <f>SUMIFS(EntPorc!$M:$M,EntPorc!$P:$P,Y$5,EntPorc!$A:$A,$C24)*100</f>
        <v>9.426502138376236</v>
      </c>
      <c r="N24" s="7">
        <f>SUMIFS(EntPorc!$M:$M,EntPorc!$P:$P,Z$5,EntPorc!$A:$A,$C24)*100</f>
        <v>7.7717483043670654</v>
      </c>
      <c r="O24" s="5"/>
      <c r="P24" s="6">
        <f>SUMIFS(RuralPop!$M:$M,RuralPop!$S:$S,P$5,RuralPop!$A:$A,$C24)/1000</f>
        <v>36.756999999999998</v>
      </c>
      <c r="Q24" s="6">
        <f>SUMIFS(RuralPop!$M:$M,RuralPop!$S:$S,Q$5,RuralPop!$A:$A,$C24)/1000</f>
        <v>30.552</v>
      </c>
      <c r="R24" s="6">
        <f>SUMIFS(RuralPop!$M:$M,RuralPop!$S:$S,R$5,RuralPop!$A:$A,$C24)/1000</f>
        <v>38.209000000000003</v>
      </c>
      <c r="S24" s="6">
        <f>SUMIFS(RuralPop!$M:$M,RuralPop!$S:$S,S$5,RuralPop!$A:$A,$C24)/1000</f>
        <v>25.773</v>
      </c>
      <c r="T24" s="6">
        <f>SUMIFS(RuralPop!$M:$M,RuralPop!$S:$S,T$5,RuralPop!$A:$A,$C24)/1000</f>
        <v>24.111000000000001</v>
      </c>
      <c r="U24" s="5"/>
      <c r="V24" s="7">
        <f>SUMIFS(RuralPorc!$M:$M,RuralPorc!$P:$P,V$5,RuralPorc!$A:$A,$C24)*100</f>
        <v>19.90264505147934</v>
      </c>
      <c r="W24" s="7">
        <f>SUMIFS(RuralPorc!$M:$M,RuralPorc!$P:$P,W$5,RuralPorc!$A:$A,$C24)*100</f>
        <v>15.014448761940002</v>
      </c>
      <c r="X24" s="7">
        <f>SUMIFS(RuralPorc!$M:$M,RuralPorc!$P:$P,X$5,RuralPorc!$A:$A,$C24)*100</f>
        <v>14.740614593029022</v>
      </c>
      <c r="Y24" s="7">
        <f>SUMIFS(RuralPorc!$M:$M,RuralPorc!$P:$P,Y$5,RuralPorc!$A:$A,$C24)*100</f>
        <v>9.7524151206016541</v>
      </c>
      <c r="Z24" s="7">
        <f>SUMIFS(RuralPorc!$M:$M,RuralPorc!$P:$P,Z$5,RuralPorc!$A:$A,$C24)*100</f>
        <v>10.57676300406456</v>
      </c>
      <c r="AA24" s="9"/>
      <c r="AB24" s="6">
        <f>SUMIFS(UrbanPop!$M:$M,UrbanPop!$S:$S,AB$5,UrbanPop!$A:$A,$C24)/1000</f>
        <v>43.360999999999997</v>
      </c>
      <c r="AC24" s="6">
        <f>SUMIFS(UrbanPop!$M:$M,UrbanPop!$S:$S,AC$5,UrbanPop!$A:$A,$C24)/1000</f>
        <v>43.191000000000003</v>
      </c>
      <c r="AD24" s="6">
        <f>SUMIFS(UrbanPop!$M:$M,UrbanPop!$S:$S,AD$5,UrbanPop!$A:$A,$C24)/1000</f>
        <v>65.069000000000003</v>
      </c>
      <c r="AE24" s="6">
        <f>SUMIFS(UrbanPop!$M:$M,UrbanPop!$S:$S,AE$5,UrbanPop!$A:$A,$C24)/1000</f>
        <v>58.313000000000002</v>
      </c>
      <c r="AF24" s="6">
        <f>SUMIFS(UrbanPop!$M:$M,UrbanPop!$S:$S,AF$5,UrbanPop!$A:$A,$C24)/1000</f>
        <v>49.774000000000001</v>
      </c>
      <c r="AG24" s="5"/>
      <c r="AH24" s="7">
        <f>SUMIFS(UrbanPorc!$M:$M,UrbanPorc!$P:$P,AH$5,UrbanPorc!$A:$A,$C24)*100</f>
        <v>7.9365313053131104</v>
      </c>
      <c r="AI24" s="7">
        <f>SUMIFS(UrbanPorc!$M:$M,UrbanPorc!$P:$P,AI$5,UrbanPorc!$A:$A,$C24)*100</f>
        <v>7.4207641184329987</v>
      </c>
      <c r="AJ24" s="7">
        <f>SUMIFS(UrbanPorc!$M:$M,UrbanPorc!$P:$P,AJ$5,UrbanPorc!$A:$A,$C24)*100</f>
        <v>10.795874148607254</v>
      </c>
      <c r="AK24" s="7">
        <f>SUMIFS(UrbanPorc!$M:$M,UrbanPorc!$P:$P,AK$5,UrbanPorc!$A:$A,$C24)*100</f>
        <v>9.2892959713935852</v>
      </c>
      <c r="AL24" s="7">
        <f>SUMIFS(UrbanPorc!$M:$M,UrbanPorc!$P:$P,AL$5,UrbanPorc!$A:$A,$C24)*100</f>
        <v>6.8869903683662415</v>
      </c>
      <c r="AN24" s="6">
        <f>SUMIFS(SexoPop!$N:$N,SexoPop!$T:$T,AN$5,SexoPop!$A:$A,$C24,SexoPop!$B:$B,2)/1000</f>
        <v>37.515999999999998</v>
      </c>
      <c r="AO24" s="6">
        <f>SUMIFS(SexoPop!$N:$N,SexoPop!$T:$T,AO$5,SexoPop!$A:$A,$C24,SexoPop!$B:$B,2)/1000</f>
        <v>35.186</v>
      </c>
      <c r="AP24" s="6">
        <f>SUMIFS(SexoPop!$N:$N,SexoPop!$T:$T,AP$5,SexoPop!$A:$A,$C24,SexoPop!$B:$B,2)/1000</f>
        <v>49.164000000000001</v>
      </c>
      <c r="AQ24" s="6">
        <f>SUMIFS(SexoPop!$N:$N,SexoPop!$T:$T,AQ$5,SexoPop!$A:$A,$C24,SexoPop!$B:$B,2)/1000</f>
        <v>41.006</v>
      </c>
      <c r="AR24" s="6">
        <f>SUMIFS(SexoPop!$N:$N,SexoPop!$T:$T,AR$5,SexoPop!$A:$A,$C24,SexoPop!$B:$B,2)/1000</f>
        <v>37.137</v>
      </c>
      <c r="AS24" s="5"/>
      <c r="AT24" s="7">
        <f>SUMIFS(SexoPorc!$N:$N,SexoPorc!$Q:$Q,AT$5,SexoPorc!$A:$A,$C24,SexoPorc!$B:$B,2)*100</f>
        <v>10.260758548974991</v>
      </c>
      <c r="AU24" s="7">
        <f>SUMIFS(SexoPorc!$N:$N,SexoPorc!$Q:$Q,AU$5,SexoPorc!$A:$A,$C24,SexoPorc!$B:$B,2)*100</f>
        <v>8.8678643107414246</v>
      </c>
      <c r="AV24" s="7">
        <f>SUMIFS(SexoPorc!$N:$N,SexoPorc!$Q:$Q,AV$5,SexoPorc!$A:$A,$C24,SexoPorc!$B:$B,2)*100</f>
        <v>10.925527662038803</v>
      </c>
      <c r="AW24" s="7">
        <f>SUMIFS(SexoPorc!$N:$N,SexoPorc!$Q:$Q,AW$5,SexoPorc!$A:$A,$C24,SexoPorc!$B:$B,2)*100</f>
        <v>9.0362384915351868</v>
      </c>
      <c r="AX24" s="7">
        <f>SUMIFS(SexoPorc!$N:$N,SexoPorc!$Q:$Q,AX$5,SexoPorc!$A:$A,$C24,SexoPorc!$B:$B,2)*100</f>
        <v>7.5782530009746552</v>
      </c>
      <c r="AY24" s="9"/>
      <c r="AZ24" s="6">
        <f>SUMIFS(SexoPop!$N:$N,SexoPop!$T:$T,AZ$5,SexoPop!$A:$A,$C24,SexoPop!$B:$B,1)/1000</f>
        <v>42.601999999999997</v>
      </c>
      <c r="BA24" s="6">
        <f>SUMIFS(SexoPop!$N:$N,SexoPop!$T:$T,BA$5,SexoPop!$A:$A,$C24,SexoPop!$B:$B,1)/1000</f>
        <v>38.557000000000002</v>
      </c>
      <c r="BB24" s="6">
        <f>SUMIFS(SexoPop!$N:$N,SexoPop!$T:$T,BB$5,SexoPop!$A:$A,$C24,SexoPop!$B:$B,1)/1000</f>
        <v>54.113999999999997</v>
      </c>
      <c r="BC24" s="6">
        <f>SUMIFS(SexoPop!$N:$N,SexoPop!$T:$T,BC$5,SexoPop!$A:$A,$C24,SexoPop!$B:$B,1)/1000</f>
        <v>43.08</v>
      </c>
      <c r="BD24" s="6">
        <f>SUMIFS(SexoPop!$N:$N,SexoPop!$T:$T,BD$5,SexoPop!$A:$A,$C24,SexoPop!$B:$B,1)/1000</f>
        <v>36.747999999999998</v>
      </c>
      <c r="BE24" s="5"/>
      <c r="BF24" s="7">
        <f>SUMIFS(SexoPorc!$N:$N,SexoPorc!$Q:$Q,BF$5,SexoPorc!$A:$A,$C24,SexoPorc!$B:$B,1)*100</f>
        <v>11.658844351768494</v>
      </c>
      <c r="BG24" s="7">
        <f>SUMIFS(SexoPorc!$N:$N,SexoPorc!$Q:$Q,BG$5,SexoPorc!$A:$A,$C24,SexoPorc!$B:$B,1)*100</f>
        <v>9.918658435344696</v>
      </c>
      <c r="BH24" s="7">
        <f>SUMIFS(SexoPorc!$N:$N,SexoPorc!$Q:$Q,BH$5,SexoPorc!$A:$A,$C24,SexoPorc!$B:$B,1)*100</f>
        <v>13.136443495750427</v>
      </c>
      <c r="BI24" s="7">
        <f>SUMIFS(SexoPorc!$N:$N,SexoPorc!$Q:$Q,BI$5,SexoPorc!$A:$A,$C24,SexoPorc!$B:$B,1)*100</f>
        <v>9.8306335508823395</v>
      </c>
      <c r="BJ24" s="7">
        <f>SUMIFS(SexoPorc!$N:$N,SexoPorc!$Q:$Q,BJ$5,SexoPorc!$A:$A,$C24,SexoPorc!$B:$B,1)*100</f>
        <v>7.9775966703891754</v>
      </c>
    </row>
    <row r="25" spans="3:62" x14ac:dyDescent="0.25">
      <c r="C25" s="5" t="s">
        <v>19</v>
      </c>
      <c r="D25" s="6">
        <f>SUMIFS(EntPop!$M:$M,EntPop!$S:$S,D$5,EntPop!$A:$A,$C25)/1000</f>
        <v>438.94600000000003</v>
      </c>
      <c r="E25" s="6">
        <f>SUMIFS(EntPop!$M:$M,EntPop!$S:$S,E$5,EntPop!$A:$A,$C25)/1000</f>
        <v>332.72800000000001</v>
      </c>
      <c r="F25" s="6">
        <f>SUMIFS(EntPop!$M:$M,EntPop!$S:$S,F$5,EntPop!$A:$A,$C25)/1000</f>
        <v>326.68200000000002</v>
      </c>
      <c r="G25" s="6">
        <f>SUMIFS(EntPop!$M:$M,EntPop!$S:$S,G$5,EntPop!$A:$A,$C25)/1000</f>
        <v>393.29899999999998</v>
      </c>
      <c r="H25" s="6">
        <f>SUMIFS(EntPop!$M:$M,EntPop!$S:$S,H$5,EntPop!$A:$A,$C25)/1000</f>
        <v>387.19200000000001</v>
      </c>
      <c r="I25" s="5"/>
      <c r="J25" s="7">
        <f>SUMIFS(EntPorc!$M:$M,EntPorc!$P:$P,V$5,EntPorc!$A:$A,$C25)*100</f>
        <v>10.210856050252914</v>
      </c>
      <c r="K25" s="7">
        <f>SUMIFS(EntPorc!$M:$M,EntPorc!$P:$P,W$5,EntPorc!$A:$A,$C25)*100</f>
        <v>7.5010590255260468</v>
      </c>
      <c r="L25" s="7">
        <f>SUMIFS(EntPorc!$M:$M,EntPorc!$P:$P,X$5,EntPorc!$A:$A,$C25)*100</f>
        <v>7.3713764548301697</v>
      </c>
      <c r="M25" s="7">
        <f>SUMIFS(EntPorc!$M:$M,EntPorc!$P:$P,Y$5,EntPorc!$A:$A,$C25)*100</f>
        <v>7.7327556908130646</v>
      </c>
      <c r="N25" s="7">
        <f>SUMIFS(EntPorc!$M:$M,EntPorc!$P:$P,Z$5,EntPorc!$A:$A,$C25)*100</f>
        <v>7.0643998682498932</v>
      </c>
      <c r="O25" s="5"/>
      <c r="P25" s="6">
        <f>SUMIFS(RuralPop!$M:$M,RuralPop!$S:$S,P$5,RuralPop!$A:$A,$C25)/1000</f>
        <v>30.277999999999999</v>
      </c>
      <c r="Q25" s="6">
        <f>SUMIFS(RuralPop!$M:$M,RuralPop!$S:$S,Q$5,RuralPop!$A:$A,$C25)/1000</f>
        <v>25.867999999999999</v>
      </c>
      <c r="R25" s="6">
        <f>SUMIFS(RuralPop!$M:$M,RuralPop!$S:$S,R$5,RuralPop!$A:$A,$C25)/1000</f>
        <v>21.149000000000001</v>
      </c>
      <c r="S25" s="6">
        <f>SUMIFS(RuralPop!$M:$M,RuralPop!$S:$S,S$5,RuralPop!$A:$A,$C25)/1000</f>
        <v>44.819000000000003</v>
      </c>
      <c r="T25" s="6">
        <f>SUMIFS(RuralPop!$M:$M,RuralPop!$S:$S,T$5,RuralPop!$A:$A,$C25)/1000</f>
        <v>12.125999999999999</v>
      </c>
      <c r="U25" s="5"/>
      <c r="V25" s="7">
        <f>SUMIFS(RuralPorc!$M:$M,RuralPorc!$P:$P,V$5,RuralPorc!$A:$A,$C25)*100</f>
        <v>15.6858891248703</v>
      </c>
      <c r="W25" s="7">
        <f>SUMIFS(RuralPorc!$M:$M,RuralPorc!$P:$P,W$5,RuralPorc!$A:$A,$C25)*100</f>
        <v>10.231906920671463</v>
      </c>
      <c r="X25" s="7">
        <f>SUMIFS(RuralPorc!$M:$M,RuralPorc!$P:$P,X$5,RuralPorc!$A:$A,$C25)*100</f>
        <v>9.7814671695232391</v>
      </c>
      <c r="Y25" s="7">
        <f>SUMIFS(RuralPorc!$M:$M,RuralPorc!$P:$P,Y$5,RuralPorc!$A:$A,$C25)*100</f>
        <v>12.321577966213226</v>
      </c>
      <c r="Z25" s="7">
        <f>SUMIFS(RuralPorc!$M:$M,RuralPorc!$P:$P,Z$5,RuralPorc!$A:$A,$C25)*100</f>
        <v>7.8531689941883087</v>
      </c>
      <c r="AA25" s="9"/>
      <c r="AB25" s="6">
        <f>SUMIFS(UrbanPop!$M:$M,UrbanPop!$S:$S,AB$5,UrbanPop!$A:$A,$C25)/1000</f>
        <v>408.66800000000001</v>
      </c>
      <c r="AC25" s="6">
        <f>SUMIFS(UrbanPop!$M:$M,UrbanPop!$S:$S,AC$5,UrbanPop!$A:$A,$C25)/1000</f>
        <v>306.86</v>
      </c>
      <c r="AD25" s="6">
        <f>SUMIFS(UrbanPop!$M:$M,UrbanPop!$S:$S,AD$5,UrbanPop!$A:$A,$C25)/1000</f>
        <v>305.53300000000002</v>
      </c>
      <c r="AE25" s="6">
        <f>SUMIFS(UrbanPop!$M:$M,UrbanPop!$S:$S,AE$5,UrbanPop!$A:$A,$C25)/1000</f>
        <v>348.48</v>
      </c>
      <c r="AF25" s="6">
        <f>SUMIFS(UrbanPop!$M:$M,UrbanPop!$S:$S,AF$5,UrbanPop!$A:$A,$C25)/1000</f>
        <v>375.06599999999997</v>
      </c>
      <c r="AG25" s="5"/>
      <c r="AH25" s="7">
        <f>SUMIFS(UrbanPorc!$M:$M,UrbanPorc!$P:$P,AH$5,UrbanPorc!$A:$A,$C25)*100</f>
        <v>9.9534556269645691</v>
      </c>
      <c r="AI25" s="7">
        <f>SUMIFS(UrbanPorc!$M:$M,UrbanPorc!$P:$P,AI$5,UrbanPorc!$A:$A,$C25)*100</f>
        <v>7.3360063135623932</v>
      </c>
      <c r="AJ25" s="7">
        <f>SUMIFS(UrbanPorc!$M:$M,UrbanPorc!$P:$P,AJ$5,UrbanPorc!$A:$A,$C25)*100</f>
        <v>7.2477631270885468</v>
      </c>
      <c r="AK25" s="7">
        <f>SUMIFS(UrbanPorc!$M:$M,UrbanPorc!$P:$P,AK$5,UrbanPorc!$A:$A,$C25)*100</f>
        <v>7.3793001472949982</v>
      </c>
      <c r="AL25" s="7">
        <f>SUMIFS(UrbanPorc!$M:$M,UrbanPorc!$P:$P,AL$5,UrbanPorc!$A:$A,$C25)*100</f>
        <v>7.0415347814559937</v>
      </c>
      <c r="AN25" s="6">
        <f>SUMIFS(SexoPop!$N:$N,SexoPop!$T:$T,AN$5,SexoPop!$A:$A,$C25,SexoPop!$B:$B,2)/1000</f>
        <v>213.78</v>
      </c>
      <c r="AO25" s="6">
        <f>SUMIFS(SexoPop!$N:$N,SexoPop!$T:$T,AO$5,SexoPop!$A:$A,$C25,SexoPop!$B:$B,2)/1000</f>
        <v>162.494</v>
      </c>
      <c r="AP25" s="6">
        <f>SUMIFS(SexoPop!$N:$N,SexoPop!$T:$T,AP$5,SexoPop!$A:$A,$C25,SexoPop!$B:$B,2)/1000</f>
        <v>158.976</v>
      </c>
      <c r="AQ25" s="6">
        <f>SUMIFS(SexoPop!$N:$N,SexoPop!$T:$T,AQ$5,SexoPop!$A:$A,$C25,SexoPop!$B:$B,2)/1000</f>
        <v>196.22900000000001</v>
      </c>
      <c r="AR25" s="6">
        <f>SUMIFS(SexoPop!$N:$N,SexoPop!$T:$T,AR$5,SexoPop!$A:$A,$C25,SexoPop!$B:$B,2)/1000</f>
        <v>192.852</v>
      </c>
      <c r="AS25" s="5"/>
      <c r="AT25" s="7">
        <f>SUMIFS(SexoPorc!$N:$N,SexoPorc!$Q:$Q,AT$5,SexoPorc!$A:$A,$C25,SexoPorc!$B:$B,2)*100</f>
        <v>10.120740532875061</v>
      </c>
      <c r="AU25" s="7">
        <f>SUMIFS(SexoPorc!$N:$N,SexoPorc!$Q:$Q,AU$5,SexoPorc!$A:$A,$C25,SexoPorc!$B:$B,2)*100</f>
        <v>7.3771513998508453</v>
      </c>
      <c r="AV25" s="7">
        <f>SUMIFS(SexoPorc!$N:$N,SexoPorc!$Q:$Q,AV$5,SexoPorc!$A:$A,$C25,SexoPorc!$B:$B,2)*100</f>
        <v>7.076532393693924</v>
      </c>
      <c r="AW25" s="7">
        <f>SUMIFS(SexoPorc!$N:$N,SexoPorc!$Q:$Q,AW$5,SexoPorc!$A:$A,$C25,SexoPorc!$B:$B,2)*100</f>
        <v>7.7032811939716339</v>
      </c>
      <c r="AX25" s="7">
        <f>SUMIFS(SexoPorc!$N:$N,SexoPorc!$Q:$Q,AX$5,SexoPorc!$A:$A,$C25,SexoPorc!$B:$B,2)*100</f>
        <v>7.0297017693519592</v>
      </c>
      <c r="AY25" s="9"/>
      <c r="AZ25" s="6">
        <f>SUMIFS(SexoPop!$N:$N,SexoPop!$T:$T,AZ$5,SexoPop!$A:$A,$C25,SexoPop!$B:$B,1)/1000</f>
        <v>225.166</v>
      </c>
      <c r="BA25" s="6">
        <f>SUMIFS(SexoPop!$N:$N,SexoPop!$T:$T,BA$5,SexoPop!$A:$A,$C25,SexoPop!$B:$B,1)/1000</f>
        <v>170.23400000000001</v>
      </c>
      <c r="BB25" s="6">
        <f>SUMIFS(SexoPop!$N:$N,SexoPop!$T:$T,BB$5,SexoPop!$A:$A,$C25,SexoPop!$B:$B,1)/1000</f>
        <v>167.70599999999999</v>
      </c>
      <c r="BC25" s="6">
        <f>SUMIFS(SexoPop!$N:$N,SexoPop!$T:$T,BC$5,SexoPop!$A:$A,$C25,SexoPop!$B:$B,1)/1000</f>
        <v>197.07</v>
      </c>
      <c r="BD25" s="6">
        <f>SUMIFS(SexoPop!$N:$N,SexoPop!$T:$T,BD$5,SexoPop!$A:$A,$C25,SexoPop!$B:$B,1)/1000</f>
        <v>194.34</v>
      </c>
      <c r="BE25" s="5"/>
      <c r="BF25" s="7">
        <f>SUMIFS(SexoPorc!$N:$N,SexoPorc!$Q:$Q,BF$5,SexoPorc!$A:$A,$C25,SexoPorc!$B:$B,1)*100</f>
        <v>10.297911614179611</v>
      </c>
      <c r="BG25" s="7">
        <f>SUMIFS(SexoPorc!$N:$N,SexoPorc!$Q:$Q,BG$5,SexoPorc!$A:$A,$C25,SexoPorc!$B:$B,1)*100</f>
        <v>7.6232790946960449</v>
      </c>
      <c r="BH25" s="7">
        <f>SUMIFS(SexoPorc!$N:$N,SexoPorc!$Q:$Q,BH$5,SexoPorc!$A:$A,$C25,SexoPorc!$B:$B,1)*100</f>
        <v>7.6744891703128815</v>
      </c>
      <c r="BI25" s="7">
        <f>SUMIFS(SexoPorc!$N:$N,SexoPorc!$Q:$Q,BI$5,SexoPorc!$A:$A,$C25,SexoPorc!$B:$B,1)*100</f>
        <v>7.7623285353183746</v>
      </c>
      <c r="BJ25" s="7">
        <f>SUMIFS(SexoPorc!$N:$N,SexoPorc!$Q:$Q,BJ$5,SexoPorc!$A:$A,$C25,SexoPorc!$B:$B,1)*100</f>
        <v>7.0991732180118561</v>
      </c>
    </row>
    <row r="26" spans="3:62" x14ac:dyDescent="0.25">
      <c r="C26" s="5" t="s">
        <v>20</v>
      </c>
      <c r="D26" s="6">
        <f>SUMIFS(EntPop!$M:$M,EntPop!$S:$S,D$5,EntPop!$A:$A,$C26)/1000</f>
        <v>216.441</v>
      </c>
      <c r="E26" s="6">
        <f>SUMIFS(EntPop!$M:$M,EntPop!$S:$S,E$5,EntPop!$A:$A,$C26)/1000</f>
        <v>252.095</v>
      </c>
      <c r="F26" s="6">
        <f>SUMIFS(EntPop!$M:$M,EntPop!$S:$S,F$5,EntPop!$A:$A,$C26)/1000</f>
        <v>289.83999999999997</v>
      </c>
      <c r="G26" s="6">
        <f>SUMIFS(EntPop!$M:$M,EntPop!$S:$S,G$5,EntPop!$A:$A,$C26)/1000</f>
        <v>315.23700000000002</v>
      </c>
      <c r="H26" s="6">
        <f>SUMIFS(EntPop!$M:$M,EntPop!$S:$S,H$5,EntPop!$A:$A,$C26)/1000</f>
        <v>256.10300000000001</v>
      </c>
      <c r="I26" s="5"/>
      <c r="J26" s="7">
        <f>SUMIFS(EntPorc!$M:$M,EntPorc!$P:$P,V$5,EntPorc!$A:$A,$C26)*100</f>
        <v>17.269797623157501</v>
      </c>
      <c r="K26" s="7">
        <f>SUMIFS(EntPorc!$M:$M,EntPorc!$P:$P,W$5,EntPorc!$A:$A,$C26)*100</f>
        <v>17.658497393131256</v>
      </c>
      <c r="L26" s="7">
        <f>SUMIFS(EntPorc!$M:$M,EntPorc!$P:$P,X$5,EntPorc!$A:$A,$C26)*100</f>
        <v>18.14197450876236</v>
      </c>
      <c r="M26" s="7">
        <f>SUMIFS(EntPorc!$M:$M,EntPorc!$P:$P,Y$5,EntPorc!$A:$A,$C26)*100</f>
        <v>17.84796416759491</v>
      </c>
      <c r="N26" s="7">
        <f>SUMIFS(EntPorc!$M:$M,EntPorc!$P:$P,Z$5,EntPorc!$A:$A,$C26)*100</f>
        <v>12.397909909486771</v>
      </c>
      <c r="O26" s="5"/>
      <c r="P26" s="6">
        <f>SUMIFS(RuralPop!$M:$M,RuralPop!$S:$S,P$5,RuralPop!$A:$A,$C26)/1000</f>
        <v>118.176</v>
      </c>
      <c r="Q26" s="6">
        <f>SUMIFS(RuralPop!$M:$M,RuralPop!$S:$S,Q$5,RuralPop!$A:$A,$C26)/1000</f>
        <v>153.50700000000001</v>
      </c>
      <c r="R26" s="6">
        <f>SUMIFS(RuralPop!$M:$M,RuralPop!$S:$S,R$5,RuralPop!$A:$A,$C26)/1000</f>
        <v>187.92099999999999</v>
      </c>
      <c r="S26" s="6">
        <f>SUMIFS(RuralPop!$M:$M,RuralPop!$S:$S,S$5,RuralPop!$A:$A,$C26)/1000</f>
        <v>197.72300000000001</v>
      </c>
      <c r="T26" s="6">
        <f>SUMIFS(RuralPop!$M:$M,RuralPop!$S:$S,T$5,RuralPop!$A:$A,$C26)/1000</f>
        <v>129.678</v>
      </c>
      <c r="U26" s="5"/>
      <c r="V26" s="7">
        <f>SUMIFS(RuralPorc!$M:$M,RuralPorc!$P:$P,V$5,RuralPorc!$A:$A,$C26)*100</f>
        <v>22.950807213783264</v>
      </c>
      <c r="W26" s="7">
        <f>SUMIFS(RuralPorc!$M:$M,RuralPorc!$P:$P,W$5,RuralPorc!$A:$A,$C26)*100</f>
        <v>24.856936931610107</v>
      </c>
      <c r="X26" s="7">
        <f>SUMIFS(RuralPorc!$M:$M,RuralPorc!$P:$P,X$5,RuralPorc!$A:$A,$C26)*100</f>
        <v>25.11637806892395</v>
      </c>
      <c r="Y26" s="7">
        <f>SUMIFS(RuralPorc!$M:$M,RuralPorc!$P:$P,Y$5,RuralPorc!$A:$A,$C26)*100</f>
        <v>23.914536833763123</v>
      </c>
      <c r="Z26" s="7">
        <f>SUMIFS(RuralPorc!$M:$M,RuralPorc!$P:$P,Z$5,RuralPorc!$A:$A,$C26)*100</f>
        <v>16.103847324848175</v>
      </c>
      <c r="AA26" s="9"/>
      <c r="AB26" s="6">
        <f>SUMIFS(UrbanPop!$M:$M,UrbanPop!$S:$S,AB$5,UrbanPop!$A:$A,$C26)/1000</f>
        <v>98.265000000000001</v>
      </c>
      <c r="AC26" s="6">
        <f>SUMIFS(UrbanPop!$M:$M,UrbanPop!$S:$S,AC$5,UrbanPop!$A:$A,$C26)/1000</f>
        <v>98.587999999999994</v>
      </c>
      <c r="AD26" s="6">
        <f>SUMIFS(UrbanPop!$M:$M,UrbanPop!$S:$S,AD$5,UrbanPop!$A:$A,$C26)/1000</f>
        <v>101.919</v>
      </c>
      <c r="AE26" s="6">
        <f>SUMIFS(UrbanPop!$M:$M,UrbanPop!$S:$S,AE$5,UrbanPop!$A:$A,$C26)/1000</f>
        <v>117.514</v>
      </c>
      <c r="AF26" s="6">
        <f>SUMIFS(UrbanPop!$M:$M,UrbanPop!$S:$S,AF$5,UrbanPop!$A:$A,$C26)/1000</f>
        <v>126.425</v>
      </c>
      <c r="AG26" s="5"/>
      <c r="AH26" s="7">
        <f>SUMIFS(UrbanPorc!$M:$M,UrbanPorc!$P:$P,AH$5,UrbanPorc!$A:$A,$C26)*100</f>
        <v>13.308152556419373</v>
      </c>
      <c r="AI26" s="7">
        <f>SUMIFS(UrbanPorc!$M:$M,UrbanPorc!$P:$P,AI$5,UrbanPorc!$A:$A,$C26)*100</f>
        <v>12.170591950416565</v>
      </c>
      <c r="AJ26" s="7">
        <f>SUMIFS(UrbanPorc!$M:$M,UrbanPorc!$P:$P,AJ$5,UrbanPorc!$A:$A,$C26)*100</f>
        <v>11.998657882213593</v>
      </c>
      <c r="AK26" s="7">
        <f>SUMIFS(UrbanPorc!$M:$M,UrbanPorc!$P:$P,AK$5,UrbanPorc!$A:$A,$C26)*100</f>
        <v>12.508875131607056</v>
      </c>
      <c r="AL26" s="7">
        <f>SUMIFS(UrbanPorc!$M:$M,UrbanPorc!$P:$P,AL$5,UrbanPorc!$A:$A,$C26)*100</f>
        <v>10.030275583267212</v>
      </c>
      <c r="AN26" s="6">
        <f>SUMIFS(SexoPop!$N:$N,SexoPop!$T:$T,AN$5,SexoPop!$A:$A,$C26,SexoPop!$B:$B,2)/1000</f>
        <v>107.358</v>
      </c>
      <c r="AO26" s="6">
        <f>SUMIFS(SexoPop!$N:$N,SexoPop!$T:$T,AO$5,SexoPop!$A:$A,$C26,SexoPop!$B:$B,2)/1000</f>
        <v>124.5</v>
      </c>
      <c r="AP26" s="6">
        <f>SUMIFS(SexoPop!$N:$N,SexoPop!$T:$T,AP$5,SexoPop!$A:$A,$C26,SexoPop!$B:$B,2)/1000</f>
        <v>138.59399999999999</v>
      </c>
      <c r="AQ26" s="6">
        <f>SUMIFS(SexoPop!$N:$N,SexoPop!$T:$T,AQ$5,SexoPop!$A:$A,$C26,SexoPop!$B:$B,2)/1000</f>
        <v>159.73599999999999</v>
      </c>
      <c r="AR26" s="6">
        <f>SUMIFS(SexoPop!$N:$N,SexoPop!$T:$T,AR$5,SexoPop!$A:$A,$C26,SexoPop!$B:$B,2)/1000</f>
        <v>141.851</v>
      </c>
      <c r="AS26" s="5"/>
      <c r="AT26" s="7">
        <f>SUMIFS(SexoPorc!$N:$N,SexoPorc!$Q:$Q,AT$5,SexoPorc!$A:$A,$C26,SexoPorc!$B:$B,2)*100</f>
        <v>16.769604384899139</v>
      </c>
      <c r="AU26" s="7">
        <f>SUMIFS(SexoPorc!$N:$N,SexoPorc!$Q:$Q,AU$5,SexoPorc!$A:$A,$C26,SexoPorc!$B:$B,2)*100</f>
        <v>17.010985314846039</v>
      </c>
      <c r="AV26" s="7">
        <f>SUMIFS(SexoPorc!$N:$N,SexoPorc!$Q:$Q,AV$5,SexoPorc!$A:$A,$C26,SexoPorc!$B:$B,2)*100</f>
        <v>16.746556758880615</v>
      </c>
      <c r="AW26" s="7">
        <f>SUMIFS(SexoPorc!$N:$N,SexoPorc!$Q:$Q,AW$5,SexoPorc!$A:$A,$C26,SexoPorc!$B:$B,2)*100</f>
        <v>17.34650731086731</v>
      </c>
      <c r="AX26" s="7">
        <f>SUMIFS(SexoPorc!$N:$N,SexoPorc!$Q:$Q,AX$5,SexoPorc!$A:$A,$C26,SexoPorc!$B:$B,2)*100</f>
        <v>12.770682573318481</v>
      </c>
      <c r="AY26" s="9"/>
      <c r="AZ26" s="6">
        <f>SUMIFS(SexoPop!$N:$N,SexoPop!$T:$T,AZ$5,SexoPop!$A:$A,$C26,SexoPop!$B:$B,1)/1000</f>
        <v>109.083</v>
      </c>
      <c r="BA26" s="6">
        <f>SUMIFS(SexoPop!$N:$N,SexoPop!$T:$T,BA$5,SexoPop!$A:$A,$C26,SexoPop!$B:$B,1)/1000</f>
        <v>127.595</v>
      </c>
      <c r="BB26" s="6">
        <f>SUMIFS(SexoPop!$N:$N,SexoPop!$T:$T,BB$5,SexoPop!$A:$A,$C26,SexoPop!$B:$B,1)/1000</f>
        <v>151.24600000000001</v>
      </c>
      <c r="BC26" s="6">
        <f>SUMIFS(SexoPop!$N:$N,SexoPop!$T:$T,BC$5,SexoPop!$A:$A,$C26,SexoPop!$B:$B,1)/1000</f>
        <v>155.501</v>
      </c>
      <c r="BD26" s="6">
        <f>SUMIFS(SexoPop!$N:$N,SexoPop!$T:$T,BD$5,SexoPop!$A:$A,$C26,SexoPop!$B:$B,1)/1000</f>
        <v>114.252</v>
      </c>
      <c r="BE26" s="5"/>
      <c r="BF26" s="7">
        <f>SUMIFS(SexoPorc!$N:$N,SexoPorc!$Q:$Q,BF$5,SexoPorc!$A:$A,$C26,SexoPorc!$B:$B,1)*100</f>
        <v>17.792098224163055</v>
      </c>
      <c r="BG26" s="7">
        <f>SUMIFS(SexoPorc!$N:$N,SexoPorc!$Q:$Q,BG$5,SexoPorc!$A:$A,$C26,SexoPorc!$B:$B,1)*100</f>
        <v>18.339650332927704</v>
      </c>
      <c r="BH26" s="7">
        <f>SUMIFS(SexoPorc!$N:$N,SexoPorc!$Q:$Q,BH$5,SexoPorc!$A:$A,$C26,SexoPorc!$B:$B,1)*100</f>
        <v>19.641725718975067</v>
      </c>
      <c r="BI26" s="7">
        <f>SUMIFS(SexoPorc!$N:$N,SexoPorc!$Q:$Q,BI$5,SexoPorc!$A:$A,$C26,SexoPorc!$B:$B,1)*100</f>
        <v>18.394191563129425</v>
      </c>
      <c r="BJ26" s="7">
        <f>SUMIFS(SexoPorc!$N:$N,SexoPorc!$Q:$Q,BJ$5,SexoPorc!$A:$A,$C26,SexoPorc!$B:$B,1)*100</f>
        <v>11.964312195777893</v>
      </c>
    </row>
    <row r="27" spans="3:62" x14ac:dyDescent="0.25">
      <c r="C27" s="5" t="s">
        <v>21</v>
      </c>
      <c r="D27" s="6">
        <f>SUMIFS(EntPop!$M:$M,EntPop!$S:$S,D$5,EntPop!$A:$A,$C27)/1000</f>
        <v>337.46600000000001</v>
      </c>
      <c r="E27" s="6">
        <f>SUMIFS(EntPop!$M:$M,EntPop!$S:$S,E$5,EntPop!$A:$A,$C27)/1000</f>
        <v>365.93799999999999</v>
      </c>
      <c r="F27" s="6">
        <f>SUMIFS(EntPop!$M:$M,EntPop!$S:$S,F$5,EntPop!$A:$A,$C27)/1000</f>
        <v>324.44600000000003</v>
      </c>
      <c r="G27" s="6">
        <f>SUMIFS(EntPop!$M:$M,EntPop!$S:$S,G$5,EntPop!$A:$A,$C27)/1000</f>
        <v>374.99200000000002</v>
      </c>
      <c r="H27" s="6">
        <f>SUMIFS(EntPop!$M:$M,EntPop!$S:$S,H$5,EntPop!$A:$A,$C27)/1000</f>
        <v>395.22300000000001</v>
      </c>
      <c r="I27" s="5"/>
      <c r="J27" s="7">
        <f>SUMIFS(EntPorc!$M:$M,EntPorc!$P:$P,V$5,EntPorc!$A:$A,$C27)*100</f>
        <v>12.748396396636963</v>
      </c>
      <c r="K27" s="7">
        <f>SUMIFS(EntPorc!$M:$M,EntPorc!$P:$P,W$5,EntPorc!$A:$A,$C27)*100</f>
        <v>13.4583979845047</v>
      </c>
      <c r="L27" s="7">
        <f>SUMIFS(EntPorc!$M:$M,EntPorc!$P:$P,X$5,EntPorc!$A:$A,$C27)*100</f>
        <v>13.034498691558838</v>
      </c>
      <c r="M27" s="7">
        <f>SUMIFS(EntPorc!$M:$M,EntPorc!$P:$P,Y$5,EntPorc!$A:$A,$C27)*100</f>
        <v>12.14573010802269</v>
      </c>
      <c r="N27" s="7">
        <f>SUMIFS(EntPorc!$M:$M,EntPorc!$P:$P,Z$5,EntPorc!$A:$A,$C27)*100</f>
        <v>10.59606671333313</v>
      </c>
      <c r="O27" s="5"/>
      <c r="P27" s="6">
        <f>SUMIFS(RuralPop!$M:$M,RuralPop!$S:$S,P$5,RuralPop!$A:$A,$C27)/1000</f>
        <v>108.527</v>
      </c>
      <c r="Q27" s="6">
        <f>SUMIFS(RuralPop!$M:$M,RuralPop!$S:$S,Q$5,RuralPop!$A:$A,$C27)/1000</f>
        <v>134.96100000000001</v>
      </c>
      <c r="R27" s="6">
        <f>SUMIFS(RuralPop!$M:$M,RuralPop!$S:$S,R$5,RuralPop!$A:$A,$C27)/1000</f>
        <v>99.57</v>
      </c>
      <c r="S27" s="6">
        <f>SUMIFS(RuralPop!$M:$M,RuralPop!$S:$S,S$5,RuralPop!$A:$A,$C27)/1000</f>
        <v>179.798</v>
      </c>
      <c r="T27" s="6">
        <f>SUMIFS(RuralPop!$M:$M,RuralPop!$S:$S,T$5,RuralPop!$A:$A,$C27)/1000</f>
        <v>155.583</v>
      </c>
      <c r="U27" s="5"/>
      <c r="V27" s="7">
        <f>SUMIFS(RuralPorc!$M:$M,RuralPorc!$P:$P,V$5,RuralPorc!$A:$A,$C27)*100</f>
        <v>18.632140755653381</v>
      </c>
      <c r="W27" s="7">
        <f>SUMIFS(RuralPorc!$M:$M,RuralPorc!$P:$P,W$5,RuralPorc!$A:$A,$C27)*100</f>
        <v>19.485801458358765</v>
      </c>
      <c r="X27" s="7">
        <f>SUMIFS(RuralPorc!$M:$M,RuralPorc!$P:$P,X$5,RuralPorc!$A:$A,$C27)*100</f>
        <v>17.943061888217926</v>
      </c>
      <c r="Y27" s="7">
        <f>SUMIFS(RuralPorc!$M:$M,RuralPorc!$P:$P,Y$5,RuralPorc!$A:$A,$C27)*100</f>
        <v>22.320292890071869</v>
      </c>
      <c r="Z27" s="7">
        <f>SUMIFS(RuralPorc!$M:$M,RuralPorc!$P:$P,Z$5,RuralPorc!$A:$A,$C27)*100</f>
        <v>17.651964724063873</v>
      </c>
      <c r="AA27" s="9"/>
      <c r="AB27" s="6">
        <f>SUMIFS(UrbanPop!$M:$M,UrbanPop!$S:$S,AB$5,UrbanPop!$A:$A,$C27)/1000</f>
        <v>228.93899999999999</v>
      </c>
      <c r="AC27" s="6">
        <f>SUMIFS(UrbanPop!$M:$M,UrbanPop!$S:$S,AC$5,UrbanPop!$A:$A,$C27)/1000</f>
        <v>230.977</v>
      </c>
      <c r="AD27" s="6">
        <f>SUMIFS(UrbanPop!$M:$M,UrbanPop!$S:$S,AD$5,UrbanPop!$A:$A,$C27)/1000</f>
        <v>224.876</v>
      </c>
      <c r="AE27" s="6">
        <f>SUMIFS(UrbanPop!$M:$M,UrbanPop!$S:$S,AE$5,UrbanPop!$A:$A,$C27)/1000</f>
        <v>195.19399999999999</v>
      </c>
      <c r="AF27" s="6">
        <f>SUMIFS(UrbanPop!$M:$M,UrbanPop!$S:$S,AF$5,UrbanPop!$A:$A,$C27)/1000</f>
        <v>239.64</v>
      </c>
      <c r="AG27" s="5"/>
      <c r="AH27" s="7">
        <f>SUMIFS(UrbanPorc!$M:$M,UrbanPorc!$P:$P,AH$5,UrbanPorc!$A:$A,$C27)*100</f>
        <v>11.088497936725616</v>
      </c>
      <c r="AI27" s="7">
        <f>SUMIFS(UrbanPorc!$M:$M,UrbanPorc!$P:$P,AI$5,UrbanPorc!$A:$A,$C27)*100</f>
        <v>11.398284137248993</v>
      </c>
      <c r="AJ27" s="7">
        <f>SUMIFS(UrbanPorc!$M:$M,UrbanPorc!$P:$P,AJ$5,UrbanPorc!$A:$A,$C27)*100</f>
        <v>11.626239120960236</v>
      </c>
      <c r="AK27" s="7">
        <f>SUMIFS(UrbanPorc!$M:$M,UrbanPorc!$P:$P,AK$5,UrbanPorc!$A:$A,$C27)*100</f>
        <v>8.5540004074573517</v>
      </c>
      <c r="AL27" s="7">
        <f>SUMIFS(UrbanPorc!$M:$M,UrbanPorc!$P:$P,AL$5,UrbanPorc!$A:$A,$C27)*100</f>
        <v>8.4128163754940033</v>
      </c>
      <c r="AN27" s="6">
        <f>SUMIFS(SexoPop!$N:$N,SexoPop!$T:$T,AN$5,SexoPop!$A:$A,$C27,SexoPop!$B:$B,2)/1000</f>
        <v>184.83799999999999</v>
      </c>
      <c r="AO27" s="6">
        <f>SUMIFS(SexoPop!$N:$N,SexoPop!$T:$T,AO$5,SexoPop!$A:$A,$C27,SexoPop!$B:$B,2)/1000</f>
        <v>183.67500000000001</v>
      </c>
      <c r="AP27" s="6">
        <f>SUMIFS(SexoPop!$N:$N,SexoPop!$T:$T,AP$5,SexoPop!$A:$A,$C27,SexoPop!$B:$B,2)/1000</f>
        <v>176.81899999999999</v>
      </c>
      <c r="AQ27" s="6">
        <f>SUMIFS(SexoPop!$N:$N,SexoPop!$T:$T,AQ$5,SexoPop!$A:$A,$C27,SexoPop!$B:$B,2)/1000</f>
        <v>192.45099999999999</v>
      </c>
      <c r="AR27" s="6">
        <f>SUMIFS(SexoPop!$N:$N,SexoPop!$T:$T,AR$5,SexoPop!$A:$A,$C27,SexoPop!$B:$B,2)/1000</f>
        <v>201.36699999999999</v>
      </c>
      <c r="AS27" s="5"/>
      <c r="AT27" s="7">
        <f>SUMIFS(SexoPorc!$N:$N,SexoPorc!$Q:$Q,AT$5,SexoPorc!$A:$A,$C27,SexoPorc!$B:$B,2)*100</f>
        <v>13.524134457111359</v>
      </c>
      <c r="AU27" s="7">
        <f>SUMIFS(SexoPorc!$N:$N,SexoPorc!$Q:$Q,AU$5,SexoPorc!$A:$A,$C27,SexoPorc!$B:$B,2)*100</f>
        <v>12.95429915189743</v>
      </c>
      <c r="AV27" s="7">
        <f>SUMIFS(SexoPorc!$N:$N,SexoPorc!$Q:$Q,AV$5,SexoPorc!$A:$A,$C27,SexoPorc!$B:$B,2)*100</f>
        <v>13.508348166942596</v>
      </c>
      <c r="AW27" s="7">
        <f>SUMIFS(SexoPorc!$N:$N,SexoPorc!$Q:$Q,AW$5,SexoPorc!$A:$A,$C27,SexoPorc!$B:$B,2)*100</f>
        <v>12.11017370223999</v>
      </c>
      <c r="AX27" s="7">
        <f>SUMIFS(SexoPorc!$N:$N,SexoPorc!$Q:$Q,AX$5,SexoPorc!$A:$A,$C27,SexoPorc!$B:$B,2)*100</f>
        <v>10.263756662607193</v>
      </c>
      <c r="AY27" s="9"/>
      <c r="AZ27" s="6">
        <f>SUMIFS(SexoPop!$N:$N,SexoPop!$T:$T,AZ$5,SexoPop!$A:$A,$C27,SexoPop!$B:$B,1)/1000</f>
        <v>152.62799999999999</v>
      </c>
      <c r="BA27" s="6">
        <f>SUMIFS(SexoPop!$N:$N,SexoPop!$T:$T,BA$5,SexoPop!$A:$A,$C27,SexoPop!$B:$B,1)/1000</f>
        <v>182.26300000000001</v>
      </c>
      <c r="BB27" s="6">
        <f>SUMIFS(SexoPop!$N:$N,SexoPop!$T:$T,BB$5,SexoPop!$A:$A,$C27,SexoPop!$B:$B,1)/1000</f>
        <v>147.62700000000001</v>
      </c>
      <c r="BC27" s="6">
        <f>SUMIFS(SexoPop!$N:$N,SexoPop!$T:$T,BC$5,SexoPop!$A:$A,$C27,SexoPop!$B:$B,1)/1000</f>
        <v>182.541</v>
      </c>
      <c r="BD27" s="6">
        <f>SUMIFS(SexoPop!$N:$N,SexoPop!$T:$T,BD$5,SexoPop!$A:$A,$C27,SexoPop!$B:$B,1)/1000</f>
        <v>193.85599999999999</v>
      </c>
      <c r="BE27" s="5"/>
      <c r="BF27" s="7">
        <f>SUMIFS(SexoPorc!$N:$N,SexoPorc!$Q:$Q,BF$5,SexoPorc!$A:$A,$C27,SexoPorc!$B:$B,1)*100</f>
        <v>11.920356005430222</v>
      </c>
      <c r="BG27" s="7">
        <f>SUMIFS(SexoPorc!$N:$N,SexoPorc!$Q:$Q,BG$5,SexoPorc!$A:$A,$C27,SexoPorc!$B:$B,1)*100</f>
        <v>14.007709920406342</v>
      </c>
      <c r="BH27" s="7">
        <f>SUMIFS(SexoPorc!$N:$N,SexoPorc!$Q:$Q,BH$5,SexoPorc!$A:$A,$C27,SexoPorc!$B:$B,1)*100</f>
        <v>12.508939206600189</v>
      </c>
      <c r="BI27" s="7">
        <f>SUMIFS(SexoPorc!$N:$N,SexoPorc!$Q:$Q,BI$5,SexoPorc!$A:$A,$C27,SexoPorc!$B:$B,1)*100</f>
        <v>12.183443456888199</v>
      </c>
      <c r="BJ27" s="7">
        <f>SUMIFS(SexoPorc!$N:$N,SexoPorc!$Q:$Q,BJ$5,SexoPorc!$A:$A,$C27,SexoPorc!$B:$B,1)*100</f>
        <v>10.964830219745636</v>
      </c>
    </row>
    <row r="28" spans="3:62" x14ac:dyDescent="0.25">
      <c r="C28" s="5" t="s">
        <v>22</v>
      </c>
      <c r="D28" s="6">
        <f>SUMIFS(EntPop!$M:$M,EntPop!$S:$S,D$5,EntPop!$A:$A,$C28)/1000</f>
        <v>135.69999999999999</v>
      </c>
      <c r="E28" s="6">
        <f>SUMIFS(EntPop!$M:$M,EntPop!$S:$S,E$5,EntPop!$A:$A,$C28)/1000</f>
        <v>178.96199999999999</v>
      </c>
      <c r="F28" s="6">
        <f>SUMIFS(EntPop!$M:$M,EntPop!$S:$S,F$5,EntPop!$A:$A,$C28)/1000</f>
        <v>180.36699999999999</v>
      </c>
      <c r="G28" s="6">
        <f>SUMIFS(EntPop!$M:$M,EntPop!$S:$S,G$5,EntPop!$A:$A,$C28)/1000</f>
        <v>192.62</v>
      </c>
      <c r="H28" s="6">
        <f>SUMIFS(EntPop!$M:$M,EntPop!$S:$S,H$5,EntPop!$A:$A,$C28)/1000</f>
        <v>147.524</v>
      </c>
      <c r="I28" s="5"/>
      <c r="J28" s="7">
        <f>SUMIFS(EntPorc!$M:$M,EntPorc!$P:$P,V$5,EntPorc!$A:$A,$C28)*100</f>
        <v>8.9499831199645996</v>
      </c>
      <c r="K28" s="7">
        <f>SUMIFS(EntPorc!$M:$M,EntPorc!$P:$P,W$5,EntPorc!$A:$A,$C28)*100</f>
        <v>10.605080425739288</v>
      </c>
      <c r="L28" s="7">
        <f>SUMIFS(EntPorc!$M:$M,EntPorc!$P:$P,X$5,EntPorc!$A:$A,$C28)*100</f>
        <v>10.963692516088486</v>
      </c>
      <c r="M28" s="7">
        <f>SUMIFS(EntPorc!$M:$M,EntPorc!$P:$P,Y$5,EntPorc!$A:$A,$C28)*100</f>
        <v>9.9392153322696686</v>
      </c>
      <c r="N28" s="7">
        <f>SUMIFS(EntPorc!$M:$M,EntPorc!$P:$P,Z$5,EntPorc!$A:$A,$C28)*100</f>
        <v>6.9526582956314087</v>
      </c>
      <c r="O28" s="5"/>
      <c r="P28" s="6">
        <f>SUMIFS(RuralPop!$M:$M,RuralPop!$S:$S,P$5,RuralPop!$A:$A,$C28)/1000</f>
        <v>52.962000000000003</v>
      </c>
      <c r="Q28" s="6">
        <f>SUMIFS(RuralPop!$M:$M,RuralPop!$S:$S,Q$5,RuralPop!$A:$A,$C28)/1000</f>
        <v>87.155000000000001</v>
      </c>
      <c r="R28" s="6">
        <f>SUMIFS(RuralPop!$M:$M,RuralPop!$S:$S,R$5,RuralPop!$A:$A,$C28)/1000</f>
        <v>63.595999999999997</v>
      </c>
      <c r="S28" s="6">
        <f>SUMIFS(RuralPop!$M:$M,RuralPop!$S:$S,S$5,RuralPop!$A:$A,$C28)/1000</f>
        <v>82.863</v>
      </c>
      <c r="T28" s="6">
        <f>SUMIFS(RuralPop!$M:$M,RuralPop!$S:$S,T$5,RuralPop!$A:$A,$C28)/1000</f>
        <v>36.945</v>
      </c>
      <c r="U28" s="5"/>
      <c r="V28" s="7">
        <f>SUMIFS(RuralPorc!$M:$M,RuralPorc!$P:$P,V$5,RuralPorc!$A:$A,$C28)*100</f>
        <v>14.096811413764954</v>
      </c>
      <c r="W28" s="7">
        <f>SUMIFS(RuralPorc!$M:$M,RuralPorc!$P:$P,W$5,RuralPorc!$A:$A,$C28)*100</f>
        <v>17.427027225494385</v>
      </c>
      <c r="X28" s="7">
        <f>SUMIFS(RuralPorc!$M:$M,RuralPorc!$P:$P,X$5,RuralPorc!$A:$A,$C28)*100</f>
        <v>14.092515408992767</v>
      </c>
      <c r="Y28" s="7">
        <f>SUMIFS(RuralPorc!$M:$M,RuralPorc!$P:$P,Y$5,RuralPorc!$A:$A,$C28)*100</f>
        <v>14.208577573299408</v>
      </c>
      <c r="Z28" s="7">
        <f>SUMIFS(RuralPorc!$M:$M,RuralPorc!$P:$P,Z$5,RuralPorc!$A:$A,$C28)*100</f>
        <v>8.8153183460235596</v>
      </c>
      <c r="AA28" s="9"/>
      <c r="AB28" s="6">
        <f>SUMIFS(UrbanPop!$M:$M,UrbanPop!$S:$S,AB$5,UrbanPop!$A:$A,$C28)/1000</f>
        <v>82.738</v>
      </c>
      <c r="AC28" s="6">
        <f>SUMIFS(UrbanPop!$M:$M,UrbanPop!$S:$S,AC$5,UrbanPop!$A:$A,$C28)/1000</f>
        <v>91.807000000000002</v>
      </c>
      <c r="AD28" s="6">
        <f>SUMIFS(UrbanPop!$M:$M,UrbanPop!$S:$S,AD$5,UrbanPop!$A:$A,$C28)/1000</f>
        <v>116.771</v>
      </c>
      <c r="AE28" s="6">
        <f>SUMIFS(UrbanPop!$M:$M,UrbanPop!$S:$S,AE$5,UrbanPop!$A:$A,$C28)/1000</f>
        <v>109.75700000000001</v>
      </c>
      <c r="AF28" s="6">
        <f>SUMIFS(UrbanPop!$M:$M,UrbanPop!$S:$S,AF$5,UrbanPop!$A:$A,$C28)/1000</f>
        <v>110.57899999999999</v>
      </c>
      <c r="AG28" s="5"/>
      <c r="AH28" s="7">
        <f>SUMIFS(UrbanPorc!$M:$M,UrbanPorc!$P:$P,AH$5,UrbanPorc!$A:$A,$C28)*100</f>
        <v>7.2545245289802551</v>
      </c>
      <c r="AI28" s="7">
        <f>SUMIFS(UrbanPorc!$M:$M,UrbanPorc!$P:$P,AI$5,UrbanPorc!$A:$A,$C28)*100</f>
        <v>7.7317796647548676</v>
      </c>
      <c r="AJ28" s="7">
        <f>SUMIFS(UrbanPorc!$M:$M,UrbanPorc!$P:$P,AJ$5,UrbanPorc!$A:$A,$C28)*100</f>
        <v>9.7810037434101105</v>
      </c>
      <c r="AK28" s="7">
        <f>SUMIFS(UrbanPorc!$M:$M,UrbanPorc!$P:$P,AK$5,UrbanPorc!$A:$A,$C28)*100</f>
        <v>8.1014029681682587</v>
      </c>
      <c r="AL28" s="7">
        <f>SUMIFS(UrbanPorc!$M:$M,UrbanPorc!$P:$P,AL$5,UrbanPorc!$A:$A,$C28)*100</f>
        <v>6.4941950142383575</v>
      </c>
      <c r="AN28" s="6">
        <f>SUMIFS(SexoPop!$N:$N,SexoPop!$T:$T,AN$5,SexoPop!$A:$A,$C28,SexoPop!$B:$B,2)/1000</f>
        <v>65.355999999999995</v>
      </c>
      <c r="AO28" s="6">
        <f>SUMIFS(SexoPop!$N:$N,SexoPop!$T:$T,AO$5,SexoPop!$A:$A,$C28,SexoPop!$B:$B,2)/1000</f>
        <v>91.960999999999999</v>
      </c>
      <c r="AP28" s="6">
        <f>SUMIFS(SexoPop!$N:$N,SexoPop!$T:$T,AP$5,SexoPop!$A:$A,$C28,SexoPop!$B:$B,2)/1000</f>
        <v>90.397999999999996</v>
      </c>
      <c r="AQ28" s="6">
        <f>SUMIFS(SexoPop!$N:$N,SexoPop!$T:$T,AQ$5,SexoPop!$A:$A,$C28,SexoPop!$B:$B,2)/1000</f>
        <v>99.945999999999998</v>
      </c>
      <c r="AR28" s="6">
        <f>SUMIFS(SexoPop!$N:$N,SexoPop!$T:$T,AR$5,SexoPop!$A:$A,$C28,SexoPop!$B:$B,2)/1000</f>
        <v>78.001000000000005</v>
      </c>
      <c r="AS28" s="5"/>
      <c r="AT28" s="7">
        <f>SUMIFS(SexoPorc!$N:$N,SexoPorc!$Q:$Q,AT$5,SexoPorc!$A:$A,$C28,SexoPorc!$B:$B,2)*100</f>
        <v>8.4022849798202515</v>
      </c>
      <c r="AU28" s="7">
        <f>SUMIFS(SexoPorc!$N:$N,SexoPorc!$Q:$Q,AU$5,SexoPorc!$A:$A,$C28,SexoPorc!$B:$B,2)*100</f>
        <v>10.585658252239227</v>
      </c>
      <c r="AV28" s="7">
        <f>SUMIFS(SexoPorc!$N:$N,SexoPorc!$Q:$Q,AV$5,SexoPorc!$A:$A,$C28,SexoPorc!$B:$B,2)*100</f>
        <v>10.685911029577255</v>
      </c>
      <c r="AW28" s="7">
        <f>SUMIFS(SexoPorc!$N:$N,SexoPorc!$Q:$Q,AW$5,SexoPorc!$A:$A,$C28,SexoPorc!$B:$B,2)*100</f>
        <v>10.092374682426453</v>
      </c>
      <c r="AX28" s="7">
        <f>SUMIFS(SexoPorc!$N:$N,SexoPorc!$Q:$Q,AX$5,SexoPorc!$A:$A,$C28,SexoPorc!$B:$B,2)*100</f>
        <v>7.0217713713645935</v>
      </c>
      <c r="AY28" s="9"/>
      <c r="AZ28" s="6">
        <f>SUMIFS(SexoPop!$N:$N,SexoPop!$T:$T,AZ$5,SexoPop!$A:$A,$C28,SexoPop!$B:$B,1)/1000</f>
        <v>70.343999999999994</v>
      </c>
      <c r="BA28" s="6">
        <f>SUMIFS(SexoPop!$N:$N,SexoPop!$T:$T,BA$5,SexoPop!$A:$A,$C28,SexoPop!$B:$B,1)/1000</f>
        <v>87.001000000000005</v>
      </c>
      <c r="BB28" s="6">
        <f>SUMIFS(SexoPop!$N:$N,SexoPop!$T:$T,BB$5,SexoPop!$A:$A,$C28,SexoPop!$B:$B,1)/1000</f>
        <v>89.968999999999994</v>
      </c>
      <c r="BC28" s="6">
        <f>SUMIFS(SexoPop!$N:$N,SexoPop!$T:$T,BC$5,SexoPop!$A:$A,$C28,SexoPop!$B:$B,1)/1000</f>
        <v>92.674000000000007</v>
      </c>
      <c r="BD28" s="6">
        <f>SUMIFS(SexoPop!$N:$N,SexoPop!$T:$T,BD$5,SexoPop!$A:$A,$C28,SexoPop!$B:$B,1)/1000</f>
        <v>69.522999999999996</v>
      </c>
      <c r="BE28" s="5"/>
      <c r="BF28" s="7">
        <f>SUMIFS(SexoPorc!$N:$N,SexoPorc!$Q:$Q,BF$5,SexoPorc!$A:$A,$C28,SexoPorc!$B:$B,1)*100</f>
        <v>9.5269568264484406</v>
      </c>
      <c r="BG28" s="7">
        <f>SUMIFS(SexoPorc!$N:$N,SexoPorc!$Q:$Q,BG$5,SexoPorc!$A:$A,$C28,SexoPorc!$B:$B,1)*100</f>
        <v>10.62568724155426</v>
      </c>
      <c r="BH28" s="7">
        <f>SUMIFS(SexoPorc!$N:$N,SexoPorc!$Q:$Q,BH$5,SexoPorc!$A:$A,$C28,SexoPorc!$B:$B,1)*100</f>
        <v>11.257734894752502</v>
      </c>
      <c r="BI28" s="7">
        <f>SUMIFS(SexoPorc!$N:$N,SexoPorc!$Q:$Q,BI$5,SexoPorc!$A:$A,$C28,SexoPorc!$B:$B,1)*100</f>
        <v>9.7791634500026703</v>
      </c>
      <c r="BJ28" s="7">
        <f>SUMIFS(SexoPorc!$N:$N,SexoPorc!$Q:$Q,BJ$5,SexoPorc!$A:$A,$C28,SexoPorc!$B:$B,1)*100</f>
        <v>6.8767182528972626</v>
      </c>
    </row>
    <row r="29" spans="3:62" x14ac:dyDescent="0.25">
      <c r="C29" s="5" t="s">
        <v>23</v>
      </c>
      <c r="D29" s="6">
        <f>SUMIFS(EntPop!$M:$M,EntPop!$S:$S,D$5,EntPop!$A:$A,$C29)/1000</f>
        <v>160.70099999999999</v>
      </c>
      <c r="E29" s="6">
        <f>SUMIFS(EntPop!$M:$M,EntPop!$S:$S,E$5,EntPop!$A:$A,$C29)/1000</f>
        <v>180.59299999999999</v>
      </c>
      <c r="F29" s="6">
        <f>SUMIFS(EntPop!$M:$M,EntPop!$S:$S,F$5,EntPop!$A:$A,$C29)/1000</f>
        <v>146.47300000000001</v>
      </c>
      <c r="G29" s="6">
        <f>SUMIFS(EntPop!$M:$M,EntPop!$S:$S,G$5,EntPop!$A:$A,$C29)/1000</f>
        <v>133.60300000000001</v>
      </c>
      <c r="H29" s="6">
        <f>SUMIFS(EntPop!$M:$M,EntPop!$S:$S,H$5,EntPop!$A:$A,$C29)/1000</f>
        <v>162.29400000000001</v>
      </c>
      <c r="I29" s="5"/>
      <c r="J29" s="7">
        <f>SUMIFS(EntPorc!$M:$M,EntPorc!$P:$P,V$5,EntPorc!$A:$A,$C29)*100</f>
        <v>13.836430013179779</v>
      </c>
      <c r="K29" s="7">
        <f>SUMIFS(EntPorc!$M:$M,EntPorc!$P:$P,W$5,EntPorc!$A:$A,$C29)*100</f>
        <v>14.295564591884613</v>
      </c>
      <c r="L29" s="7">
        <f>SUMIFS(EntPorc!$M:$M,EntPorc!$P:$P,X$5,EntPorc!$A:$A,$C29)*100</f>
        <v>14.830575883388519</v>
      </c>
      <c r="M29" s="7">
        <f>SUMIFS(EntPorc!$M:$M,EntPorc!$P:$P,Y$5,EntPorc!$A:$A,$C29)*100</f>
        <v>9.5427170395851135</v>
      </c>
      <c r="N29" s="7">
        <f>SUMIFS(EntPorc!$M:$M,EntPorc!$P:$P,Z$5,EntPorc!$A:$A,$C29)*100</f>
        <v>10.303936153650284</v>
      </c>
      <c r="O29" s="5"/>
      <c r="P29" s="6">
        <f>SUMIFS(RuralPop!$M:$M,RuralPop!$S:$S,P$5,RuralPop!$A:$A,$C29)/1000</f>
        <v>13.301</v>
      </c>
      <c r="Q29" s="6">
        <f>SUMIFS(RuralPop!$M:$M,RuralPop!$S:$S,Q$5,RuralPop!$A:$A,$C29)/1000</f>
        <v>17.939</v>
      </c>
      <c r="R29" s="6">
        <f>SUMIFS(RuralPop!$M:$M,RuralPop!$S:$S,R$5,RuralPop!$A:$A,$C29)/1000</f>
        <v>10.948</v>
      </c>
      <c r="S29" s="6">
        <f>SUMIFS(RuralPop!$M:$M,RuralPop!$S:$S,S$5,RuralPop!$A:$A,$C29)/1000</f>
        <v>20.724</v>
      </c>
      <c r="T29" s="6">
        <f>SUMIFS(RuralPop!$M:$M,RuralPop!$S:$S,T$5,RuralPop!$A:$A,$C29)/1000</f>
        <v>12.747999999999999</v>
      </c>
      <c r="U29" s="5"/>
      <c r="V29" s="7">
        <f>SUMIFS(RuralPorc!$M:$M,RuralPorc!$P:$P,V$5,RuralPorc!$A:$A,$C29)*100</f>
        <v>14.402191340923309</v>
      </c>
      <c r="W29" s="7">
        <f>SUMIFS(RuralPorc!$M:$M,RuralPorc!$P:$P,W$5,RuralPorc!$A:$A,$C29)*100</f>
        <v>21.11116349697113</v>
      </c>
      <c r="X29" s="7">
        <f>SUMIFS(RuralPorc!$M:$M,RuralPorc!$P:$P,X$5,RuralPorc!$A:$A,$C29)*100</f>
        <v>20.099875330924988</v>
      </c>
      <c r="Y29" s="7">
        <f>SUMIFS(RuralPorc!$M:$M,RuralPorc!$P:$P,Y$5,RuralPorc!$A:$A,$C29)*100</f>
        <v>14.224724471569061</v>
      </c>
      <c r="Z29" s="7">
        <f>SUMIFS(RuralPorc!$M:$M,RuralPorc!$P:$P,Z$5,RuralPorc!$A:$A,$C29)*100</f>
        <v>11.408831179141998</v>
      </c>
      <c r="AA29" s="9"/>
      <c r="AB29" s="6">
        <f>SUMIFS(UrbanPop!$M:$M,UrbanPop!$S:$S,AB$5,UrbanPop!$A:$A,$C29)/1000</f>
        <v>147.4</v>
      </c>
      <c r="AC29" s="6">
        <f>SUMIFS(UrbanPop!$M:$M,UrbanPop!$S:$S,AC$5,UrbanPop!$A:$A,$C29)/1000</f>
        <v>162.654</v>
      </c>
      <c r="AD29" s="6">
        <f>SUMIFS(UrbanPop!$M:$M,UrbanPop!$S:$S,AD$5,UrbanPop!$A:$A,$C29)/1000</f>
        <v>135.52500000000001</v>
      </c>
      <c r="AE29" s="6">
        <f>SUMIFS(UrbanPop!$M:$M,UrbanPop!$S:$S,AE$5,UrbanPop!$A:$A,$C29)/1000</f>
        <v>112.879</v>
      </c>
      <c r="AF29" s="6">
        <f>SUMIFS(UrbanPop!$M:$M,UrbanPop!$S:$S,AF$5,UrbanPop!$A:$A,$C29)/1000</f>
        <v>149.54599999999999</v>
      </c>
      <c r="AG29" s="5"/>
      <c r="AH29" s="7">
        <f>SUMIFS(UrbanPorc!$M:$M,UrbanPorc!$P:$P,AH$5,UrbanPorc!$A:$A,$C29)*100</f>
        <v>13.787555694580078</v>
      </c>
      <c r="AI29" s="7">
        <f>SUMIFS(UrbanPorc!$M:$M,UrbanPorc!$P:$P,AI$5,UrbanPorc!$A:$A,$C29)*100</f>
        <v>13.804054260253906</v>
      </c>
      <c r="AJ29" s="7">
        <f>SUMIFS(UrbanPorc!$M:$M,UrbanPorc!$P:$P,AJ$5,UrbanPorc!$A:$A,$C29)*100</f>
        <v>14.523014426231384</v>
      </c>
      <c r="AK29" s="7">
        <f>SUMIFS(UrbanPorc!$M:$M,UrbanPorc!$P:$P,AK$5,UrbanPorc!$A:$A,$C29)*100</f>
        <v>8.9989170432090759</v>
      </c>
      <c r="AL29" s="7">
        <f>SUMIFS(UrbanPorc!$M:$M,UrbanPorc!$P:$P,AL$5,UrbanPorc!$A:$A,$C29)*100</f>
        <v>10.219568014144897</v>
      </c>
      <c r="AN29" s="6">
        <f>SUMIFS(SexoPop!$N:$N,SexoPop!$T:$T,AN$5,SexoPop!$A:$A,$C29,SexoPop!$B:$B,2)/1000</f>
        <v>72.338999999999999</v>
      </c>
      <c r="AO29" s="6">
        <f>SUMIFS(SexoPop!$N:$N,SexoPop!$T:$T,AO$5,SexoPop!$A:$A,$C29,SexoPop!$B:$B,2)/1000</f>
        <v>82.361000000000004</v>
      </c>
      <c r="AP29" s="6">
        <f>SUMIFS(SexoPop!$N:$N,SexoPop!$T:$T,AP$5,SexoPop!$A:$A,$C29,SexoPop!$B:$B,2)/1000</f>
        <v>63.314999999999998</v>
      </c>
      <c r="AQ29" s="6">
        <f>SUMIFS(SexoPop!$N:$N,SexoPop!$T:$T,AQ$5,SexoPop!$A:$A,$C29,SexoPop!$B:$B,2)/1000</f>
        <v>62.887</v>
      </c>
      <c r="AR29" s="6">
        <f>SUMIFS(SexoPop!$N:$N,SexoPop!$T:$T,AR$5,SexoPop!$A:$A,$C29,SexoPop!$B:$B,2)/1000</f>
        <v>80.346000000000004</v>
      </c>
      <c r="AS29" s="5"/>
      <c r="AT29" s="7">
        <f>SUMIFS(SexoPorc!$N:$N,SexoPorc!$Q:$Q,AT$5,SexoPorc!$A:$A,$C29,SexoPorc!$B:$B,2)*100</f>
        <v>12.55384087562561</v>
      </c>
      <c r="AU29" s="7">
        <f>SUMIFS(SexoPorc!$N:$N,SexoPorc!$Q:$Q,AU$5,SexoPorc!$A:$A,$C29,SexoPorc!$B:$B,2)*100</f>
        <v>13.327324390411377</v>
      </c>
      <c r="AV29" s="7">
        <f>SUMIFS(SexoPorc!$N:$N,SexoPorc!$Q:$Q,AV$5,SexoPorc!$A:$A,$C29,SexoPorc!$B:$B,2)*100</f>
        <v>13.207106292247772</v>
      </c>
      <c r="AW29" s="7">
        <f>SUMIFS(SexoPorc!$N:$N,SexoPorc!$Q:$Q,AW$5,SexoPorc!$A:$A,$C29,SexoPorc!$B:$B,2)*100</f>
        <v>9.048723429441452</v>
      </c>
      <c r="AX29" s="7">
        <f>SUMIFS(SexoPorc!$N:$N,SexoPorc!$Q:$Q,AX$5,SexoPorc!$A:$A,$C29,SexoPorc!$B:$B,2)*100</f>
        <v>10.215482860803604</v>
      </c>
      <c r="AY29" s="9"/>
      <c r="AZ29" s="6">
        <f>SUMIFS(SexoPop!$N:$N,SexoPop!$T:$T,AZ$5,SexoPop!$A:$A,$C29,SexoPop!$B:$B,1)/1000</f>
        <v>88.361999999999995</v>
      </c>
      <c r="BA29" s="6">
        <f>SUMIFS(SexoPop!$N:$N,SexoPop!$T:$T,BA$5,SexoPop!$A:$A,$C29,SexoPop!$B:$B,1)/1000</f>
        <v>98.231999999999999</v>
      </c>
      <c r="BB29" s="6">
        <f>SUMIFS(SexoPop!$N:$N,SexoPop!$T:$T,BB$5,SexoPop!$A:$A,$C29,SexoPop!$B:$B,1)/1000</f>
        <v>83.158000000000001</v>
      </c>
      <c r="BC29" s="6">
        <f>SUMIFS(SexoPop!$N:$N,SexoPop!$T:$T,BC$5,SexoPop!$A:$A,$C29,SexoPop!$B:$B,1)/1000</f>
        <v>70.715999999999994</v>
      </c>
      <c r="BD29" s="6">
        <f>SUMIFS(SexoPop!$N:$N,SexoPop!$T:$T,BD$5,SexoPop!$A:$A,$C29,SexoPop!$B:$B,1)/1000</f>
        <v>81.947999999999993</v>
      </c>
      <c r="BE29" s="5"/>
      <c r="BF29" s="7">
        <f>SUMIFS(SexoPorc!$N:$N,SexoPorc!$Q:$Q,BF$5,SexoPorc!$A:$A,$C29,SexoPorc!$B:$B,1)*100</f>
        <v>15.099349617958069</v>
      </c>
      <c r="BG29" s="7">
        <f>SUMIFS(SexoPorc!$N:$N,SexoPorc!$Q:$Q,BG$5,SexoPorc!$A:$A,$C29,SexoPorc!$B:$B,1)*100</f>
        <v>15.222828090190887</v>
      </c>
      <c r="BH29" s="7">
        <f>SUMIFS(SexoPorc!$N:$N,SexoPorc!$Q:$Q,BH$5,SexoPorc!$A:$A,$C29,SexoPorc!$B:$B,1)*100</f>
        <v>16.361923515796661</v>
      </c>
      <c r="BI29" s="7">
        <f>SUMIFS(SexoPorc!$N:$N,SexoPorc!$Q:$Q,BI$5,SexoPorc!$A:$A,$C29,SexoPorc!$B:$B,1)*100</f>
        <v>10.029642283916473</v>
      </c>
      <c r="BJ29" s="7">
        <f>SUMIFS(SexoPorc!$N:$N,SexoPorc!$Q:$Q,BJ$5,SexoPorc!$A:$A,$C29,SexoPorc!$B:$B,1)*100</f>
        <v>10.392159968614578</v>
      </c>
    </row>
    <row r="30" spans="3:62" x14ac:dyDescent="0.25">
      <c r="C30" s="5" t="s">
        <v>24</v>
      </c>
      <c r="D30" s="6">
        <f>SUMIFS(EntPop!$M:$M,EntPop!$S:$S,D$5,EntPop!$A:$A,$C30)/1000</f>
        <v>176.422</v>
      </c>
      <c r="E30" s="6">
        <f>SUMIFS(EntPop!$M:$M,EntPop!$S:$S,E$5,EntPop!$A:$A,$C30)/1000</f>
        <v>149.28100000000001</v>
      </c>
      <c r="F30" s="6">
        <f>SUMIFS(EntPop!$M:$M,EntPop!$S:$S,F$5,EntPop!$A:$A,$C30)/1000</f>
        <v>157.96700000000001</v>
      </c>
      <c r="G30" s="6">
        <f>SUMIFS(EntPop!$M:$M,EntPop!$S:$S,G$5,EntPop!$A:$A,$C30)/1000</f>
        <v>130.23500000000001</v>
      </c>
      <c r="H30" s="6">
        <f>SUMIFS(EntPop!$M:$M,EntPop!$S:$S,H$5,EntPop!$A:$A,$C30)/1000</f>
        <v>147.566</v>
      </c>
      <c r="I30" s="5"/>
      <c r="J30" s="7">
        <f>SUMIFS(EntPorc!$M:$M,EntPorc!$P:$P,V$5,EntPorc!$A:$A,$C30)*100</f>
        <v>11.444418132305145</v>
      </c>
      <c r="K30" s="7">
        <f>SUMIFS(EntPorc!$M:$M,EntPorc!$P:$P,W$5,EntPorc!$A:$A,$C30)*100</f>
        <v>9.1904707252979279</v>
      </c>
      <c r="L30" s="7">
        <f>SUMIFS(EntPorc!$M:$M,EntPorc!$P:$P,X$5,EntPorc!$A:$A,$C30)*100</f>
        <v>9.7550474107265472</v>
      </c>
      <c r="M30" s="7">
        <f>SUMIFS(EntPorc!$M:$M,EntPorc!$P:$P,Y$5,EntPorc!$A:$A,$C30)*100</f>
        <v>7.0319302380084991</v>
      </c>
      <c r="N30" s="7">
        <f>SUMIFS(EntPorc!$M:$M,EntPorc!$P:$P,Z$5,EntPorc!$A:$A,$C30)*100</f>
        <v>7.3692582547664642</v>
      </c>
      <c r="O30" s="5"/>
      <c r="P30" s="6">
        <f>SUMIFS(RuralPop!$M:$M,RuralPop!$S:$S,P$5,RuralPop!$A:$A,$C30)/1000</f>
        <v>78.537999999999997</v>
      </c>
      <c r="Q30" s="6">
        <f>SUMIFS(RuralPop!$M:$M,RuralPop!$S:$S,Q$5,RuralPop!$A:$A,$C30)/1000</f>
        <v>56.930999999999997</v>
      </c>
      <c r="R30" s="6">
        <f>SUMIFS(RuralPop!$M:$M,RuralPop!$S:$S,R$5,RuralPop!$A:$A,$C30)/1000</f>
        <v>50.615000000000002</v>
      </c>
      <c r="S30" s="6">
        <f>SUMIFS(RuralPop!$M:$M,RuralPop!$S:$S,S$5,RuralPop!$A:$A,$C30)/1000</f>
        <v>46.643999999999998</v>
      </c>
      <c r="T30" s="6">
        <f>SUMIFS(RuralPop!$M:$M,RuralPop!$S:$S,T$5,RuralPop!$A:$A,$C30)/1000</f>
        <v>48.131999999999998</v>
      </c>
      <c r="U30" s="5"/>
      <c r="V30" s="7">
        <f>SUMIFS(RuralPorc!$M:$M,RuralPorc!$P:$P,V$5,RuralPorc!$A:$A,$C30)*100</f>
        <v>18.891406059265137</v>
      </c>
      <c r="W30" s="7">
        <f>SUMIFS(RuralPorc!$M:$M,RuralPorc!$P:$P,W$5,RuralPorc!$A:$A,$C30)*100</f>
        <v>13.159920275211334</v>
      </c>
      <c r="X30" s="7">
        <f>SUMIFS(RuralPorc!$M:$M,RuralPorc!$P:$P,X$5,RuralPorc!$A:$A,$C30)*100</f>
        <v>12.333780527114868</v>
      </c>
      <c r="Y30" s="7">
        <f>SUMIFS(RuralPorc!$M:$M,RuralPorc!$P:$P,Y$5,RuralPorc!$A:$A,$C30)*100</f>
        <v>9.8715163767337799</v>
      </c>
      <c r="Z30" s="7">
        <f>SUMIFS(RuralPorc!$M:$M,RuralPorc!$P:$P,Z$5,RuralPorc!$A:$A,$C30)*100</f>
        <v>10.35219207406044</v>
      </c>
      <c r="AA30" s="9"/>
      <c r="AB30" s="6">
        <f>SUMIFS(UrbanPop!$M:$M,UrbanPop!$S:$S,AB$5,UrbanPop!$A:$A,$C30)/1000</f>
        <v>97.884</v>
      </c>
      <c r="AC30" s="6">
        <f>SUMIFS(UrbanPop!$M:$M,UrbanPop!$S:$S,AC$5,UrbanPop!$A:$A,$C30)/1000</f>
        <v>92.35</v>
      </c>
      <c r="AD30" s="6">
        <f>SUMIFS(UrbanPop!$M:$M,UrbanPop!$S:$S,AD$5,UrbanPop!$A:$A,$C30)/1000</f>
        <v>107.352</v>
      </c>
      <c r="AE30" s="6">
        <f>SUMIFS(UrbanPop!$M:$M,UrbanPop!$S:$S,AE$5,UrbanPop!$A:$A,$C30)/1000</f>
        <v>83.590999999999994</v>
      </c>
      <c r="AF30" s="6">
        <f>SUMIFS(UrbanPop!$M:$M,UrbanPop!$S:$S,AF$5,UrbanPop!$A:$A,$C30)/1000</f>
        <v>99.433999999999997</v>
      </c>
      <c r="AG30" s="5"/>
      <c r="AH30" s="7">
        <f>SUMIFS(UrbanPorc!$M:$M,UrbanPorc!$P:$P,AH$5,UrbanPorc!$A:$A,$C30)*100</f>
        <v>8.6944550275802612</v>
      </c>
      <c r="AI30" s="7">
        <f>SUMIFS(UrbanPorc!$M:$M,UrbanPorc!$P:$P,AI$5,UrbanPorc!$A:$A,$C30)*100</f>
        <v>7.7494792640209198</v>
      </c>
      <c r="AJ30" s="7">
        <f>SUMIFS(UrbanPorc!$M:$M,UrbanPorc!$P:$P,AJ$5,UrbanPorc!$A:$A,$C30)*100</f>
        <v>8.8797055184841156</v>
      </c>
      <c r="AK30" s="7">
        <f>SUMIFS(UrbanPorc!$M:$M,UrbanPorc!$P:$P,AK$5,UrbanPorc!$A:$A,$C30)*100</f>
        <v>6.0593340545892715</v>
      </c>
      <c r="AL30" s="7">
        <f>SUMIFS(UrbanPorc!$M:$M,UrbanPorc!$P:$P,AL$5,UrbanPorc!$A:$A,$C30)*100</f>
        <v>6.4672142267227173</v>
      </c>
      <c r="AN30" s="6">
        <f>SUMIFS(SexoPop!$N:$N,SexoPop!$T:$T,AN$5,SexoPop!$A:$A,$C30,SexoPop!$B:$B,2)/1000</f>
        <v>86.347999999999999</v>
      </c>
      <c r="AO30" s="6">
        <f>SUMIFS(SexoPop!$N:$N,SexoPop!$T:$T,AO$5,SexoPop!$A:$A,$C30,SexoPop!$B:$B,2)/1000</f>
        <v>77.259</v>
      </c>
      <c r="AP30" s="6">
        <f>SUMIFS(SexoPop!$N:$N,SexoPop!$T:$T,AP$5,SexoPop!$A:$A,$C30,SexoPop!$B:$B,2)/1000</f>
        <v>80.075999999999993</v>
      </c>
      <c r="AQ30" s="6">
        <f>SUMIFS(SexoPop!$N:$N,SexoPop!$T:$T,AQ$5,SexoPop!$A:$A,$C30,SexoPop!$B:$B,2)/1000</f>
        <v>59.890999999999998</v>
      </c>
      <c r="AR30" s="6">
        <f>SUMIFS(SexoPop!$N:$N,SexoPop!$T:$T,AR$5,SexoPop!$A:$A,$C30,SexoPop!$B:$B,2)/1000</f>
        <v>72.932000000000002</v>
      </c>
      <c r="AS30" s="5"/>
      <c r="AT30" s="7">
        <f>SUMIFS(SexoPorc!$N:$N,SexoPorc!$Q:$Q,AT$5,SexoPorc!$A:$A,$C30,SexoPorc!$B:$B,2)*100</f>
        <v>10.977217555046082</v>
      </c>
      <c r="AU30" s="7">
        <f>SUMIFS(SexoPorc!$N:$N,SexoPorc!$Q:$Q,AU$5,SexoPorc!$A:$A,$C30,SexoPorc!$B:$B,2)*100</f>
        <v>9.1052979230880737</v>
      </c>
      <c r="AV30" s="7">
        <f>SUMIFS(SexoPorc!$N:$N,SexoPorc!$Q:$Q,AV$5,SexoPorc!$A:$A,$C30,SexoPorc!$B:$B,2)*100</f>
        <v>9.4801299273967743</v>
      </c>
      <c r="AW30" s="7">
        <f>SUMIFS(SexoPorc!$N:$N,SexoPorc!$Q:$Q,AW$5,SexoPorc!$A:$A,$C30,SexoPorc!$B:$B,2)*100</f>
        <v>6.2452487647533417</v>
      </c>
      <c r="AX30" s="7">
        <f>SUMIFS(SexoPorc!$N:$N,SexoPorc!$Q:$Q,AX$5,SexoPorc!$A:$A,$C30,SexoPorc!$B:$B,2)*100</f>
        <v>6.9707468152046204</v>
      </c>
      <c r="AY30" s="9"/>
      <c r="AZ30" s="6">
        <f>SUMIFS(SexoPop!$N:$N,SexoPop!$T:$T,AZ$5,SexoPop!$A:$A,$C30,SexoPop!$B:$B,1)/1000</f>
        <v>90.073999999999998</v>
      </c>
      <c r="BA30" s="6">
        <f>SUMIFS(SexoPop!$N:$N,SexoPop!$T:$T,BA$5,SexoPop!$A:$A,$C30,SexoPop!$B:$B,1)/1000</f>
        <v>72.022000000000006</v>
      </c>
      <c r="BB30" s="6">
        <f>SUMIFS(SexoPop!$N:$N,SexoPop!$T:$T,BB$5,SexoPop!$A:$A,$C30,SexoPop!$B:$B,1)/1000</f>
        <v>77.891000000000005</v>
      </c>
      <c r="BC30" s="6">
        <f>SUMIFS(SexoPop!$N:$N,SexoPop!$T:$T,BC$5,SexoPop!$A:$A,$C30,SexoPop!$B:$B,1)/1000</f>
        <v>70.343999999999994</v>
      </c>
      <c r="BD30" s="6">
        <f>SUMIFS(SexoPop!$N:$N,SexoPop!$T:$T,BD$5,SexoPop!$A:$A,$C30,SexoPop!$B:$B,1)/1000</f>
        <v>74.634</v>
      </c>
      <c r="BE30" s="5"/>
      <c r="BF30" s="7">
        <f>SUMIFS(SexoPorc!$N:$N,SexoPorc!$Q:$Q,BF$5,SexoPorc!$A:$A,$C30,SexoPorc!$B:$B,1)*100</f>
        <v>11.931215971708298</v>
      </c>
      <c r="BG30" s="7">
        <f>SUMIFS(SexoPorc!$N:$N,SexoPorc!$Q:$Q,BG$5,SexoPorc!$A:$A,$C30,SexoPorc!$B:$B,1)*100</f>
        <v>9.2836260795593262</v>
      </c>
      <c r="BH30" s="7">
        <f>SUMIFS(SexoPorc!$N:$N,SexoPorc!$Q:$Q,BH$5,SexoPorc!$A:$A,$C30,SexoPorc!$B:$B,1)*100</f>
        <v>10.054811090230942</v>
      </c>
      <c r="BI30" s="7">
        <f>SUMIFS(SexoPorc!$N:$N,SexoPorc!$Q:$Q,BI$5,SexoPorc!$A:$A,$C30,SexoPorc!$B:$B,1)*100</f>
        <v>7.8766763210296631</v>
      </c>
      <c r="BJ30" s="7">
        <f>SUMIFS(SexoPorc!$N:$N,SexoPorc!$Q:$Q,BJ$5,SexoPorc!$A:$A,$C30,SexoPorc!$B:$B,1)*100</f>
        <v>7.8053034842014313</v>
      </c>
    </row>
    <row r="31" spans="3:62" x14ac:dyDescent="0.25">
      <c r="C31" s="5" t="s">
        <v>25</v>
      </c>
      <c r="D31" s="6">
        <f>SUMIFS(EntPop!$M:$M,EntPop!$S:$S,D$5,EntPop!$A:$A,$C31)/1000</f>
        <v>277.83699999999999</v>
      </c>
      <c r="E31" s="6">
        <f>SUMIFS(EntPop!$M:$M,EntPop!$S:$S,E$5,EntPop!$A:$A,$C31)/1000</f>
        <v>297.55799999999999</v>
      </c>
      <c r="F31" s="6">
        <f>SUMIFS(EntPop!$M:$M,EntPop!$S:$S,F$5,EntPop!$A:$A,$C31)/1000</f>
        <v>307.40499999999997</v>
      </c>
      <c r="G31" s="6">
        <f>SUMIFS(EntPop!$M:$M,EntPop!$S:$S,G$5,EntPop!$A:$A,$C31)/1000</f>
        <v>249.14699999999999</v>
      </c>
      <c r="H31" s="6">
        <f>SUMIFS(EntPop!$M:$M,EntPop!$S:$S,H$5,EntPop!$A:$A,$C31)/1000</f>
        <v>204.78899999999999</v>
      </c>
      <c r="I31" s="5"/>
      <c r="J31" s="7">
        <f>SUMIFS(EntPorc!$M:$M,EntPorc!$P:$P,V$5,EntPorc!$A:$A,$C31)*100</f>
        <v>13.585171103477478</v>
      </c>
      <c r="K31" s="7">
        <f>SUMIFS(EntPorc!$M:$M,EntPorc!$P:$P,W$5,EntPorc!$A:$A,$C31)*100</f>
        <v>14.395813643932343</v>
      </c>
      <c r="L31" s="7">
        <f>SUMIFS(EntPorc!$M:$M,EntPorc!$P:$P,X$5,EntPorc!$A:$A,$C31)*100</f>
        <v>14.050480723381042</v>
      </c>
      <c r="M31" s="7">
        <f>SUMIFS(EntPorc!$M:$M,EntPorc!$P:$P,Y$5,EntPorc!$A:$A,$C31)*100</f>
        <v>10.296432673931122</v>
      </c>
      <c r="N31" s="7">
        <f>SUMIFS(EntPorc!$M:$M,EntPorc!$P:$P,Z$5,EntPorc!$A:$A,$C31)*100</f>
        <v>7.8675851225852966</v>
      </c>
      <c r="O31" s="5"/>
      <c r="P31" s="6">
        <f>SUMIFS(RuralPop!$M:$M,RuralPop!$S:$S,P$5,RuralPop!$A:$A,$C31)/1000</f>
        <v>101.93899999999999</v>
      </c>
      <c r="Q31" s="6">
        <f>SUMIFS(RuralPop!$M:$M,RuralPop!$S:$S,Q$5,RuralPop!$A:$A,$C31)/1000</f>
        <v>122.732</v>
      </c>
      <c r="R31" s="6">
        <f>SUMIFS(RuralPop!$M:$M,RuralPop!$S:$S,R$5,RuralPop!$A:$A,$C31)/1000</f>
        <v>130.251</v>
      </c>
      <c r="S31" s="6">
        <f>SUMIFS(RuralPop!$M:$M,RuralPop!$S:$S,S$5,RuralPop!$A:$A,$C31)/1000</f>
        <v>97.155000000000001</v>
      </c>
      <c r="T31" s="6">
        <f>SUMIFS(RuralPop!$M:$M,RuralPop!$S:$S,T$5,RuralPop!$A:$A,$C31)/1000</f>
        <v>73.900000000000006</v>
      </c>
      <c r="U31" s="5"/>
      <c r="V31" s="7">
        <f>SUMIFS(RuralPorc!$M:$M,RuralPorc!$P:$P,V$5,RuralPorc!$A:$A,$C31)*100</f>
        <v>20.448942482471466</v>
      </c>
      <c r="W31" s="7">
        <f>SUMIFS(RuralPorc!$M:$M,RuralPorc!$P:$P,W$5,RuralPorc!$A:$A,$C31)*100</f>
        <v>25.539529323577881</v>
      </c>
      <c r="X31" s="7">
        <f>SUMIFS(RuralPorc!$M:$M,RuralPorc!$P:$P,X$5,RuralPorc!$A:$A,$C31)*100</f>
        <v>23.069362342357635</v>
      </c>
      <c r="Y31" s="7">
        <f>SUMIFS(RuralPorc!$M:$M,RuralPorc!$P:$P,Y$5,RuralPorc!$A:$A,$C31)*100</f>
        <v>14.787334203720093</v>
      </c>
      <c r="Z31" s="7">
        <f>SUMIFS(RuralPorc!$M:$M,RuralPorc!$P:$P,Z$5,RuralPorc!$A:$A,$C31)*100</f>
        <v>13.407063484191895</v>
      </c>
      <c r="AA31" s="9"/>
      <c r="AB31" s="6">
        <f>SUMIFS(UrbanPop!$M:$M,UrbanPop!$S:$S,AB$5,UrbanPop!$A:$A,$C31)/1000</f>
        <v>175.898</v>
      </c>
      <c r="AC31" s="6">
        <f>SUMIFS(UrbanPop!$M:$M,UrbanPop!$S:$S,AC$5,UrbanPop!$A:$A,$C31)/1000</f>
        <v>174.82599999999999</v>
      </c>
      <c r="AD31" s="6">
        <f>SUMIFS(UrbanPop!$M:$M,UrbanPop!$S:$S,AD$5,UrbanPop!$A:$A,$C31)/1000</f>
        <v>177.154</v>
      </c>
      <c r="AE31" s="6">
        <f>SUMIFS(UrbanPop!$M:$M,UrbanPop!$S:$S,AE$5,UrbanPop!$A:$A,$C31)/1000</f>
        <v>151.99199999999999</v>
      </c>
      <c r="AF31" s="6">
        <f>SUMIFS(UrbanPop!$M:$M,UrbanPop!$S:$S,AF$5,UrbanPop!$A:$A,$C31)/1000</f>
        <v>130.88900000000001</v>
      </c>
      <c r="AG31" s="5"/>
      <c r="AH31" s="7">
        <f>SUMIFS(UrbanPorc!$M:$M,UrbanPorc!$P:$P,AH$5,UrbanPorc!$A:$A,$C31)*100</f>
        <v>11.372882127761841</v>
      </c>
      <c r="AI31" s="7">
        <f>SUMIFS(UrbanPorc!$M:$M,UrbanPorc!$P:$P,AI$5,UrbanPorc!$A:$A,$C31)*100</f>
        <v>11.020165681838989</v>
      </c>
      <c r="AJ31" s="7">
        <f>SUMIFS(UrbanPorc!$M:$M,UrbanPorc!$P:$P,AJ$5,UrbanPorc!$A:$A,$C31)*100</f>
        <v>10.913503915071487</v>
      </c>
      <c r="AK31" s="7">
        <f>SUMIFS(UrbanPorc!$M:$M,UrbanPorc!$P:$P,AK$5,UrbanPorc!$A:$A,$C31)*100</f>
        <v>8.6225539445877075</v>
      </c>
      <c r="AL31" s="7">
        <f>SUMIFS(UrbanPorc!$M:$M,UrbanPorc!$P:$P,AL$5,UrbanPorc!$A:$A,$C31)*100</f>
        <v>6.3794024288654327</v>
      </c>
      <c r="AN31" s="6">
        <f>SUMIFS(SexoPop!$N:$N,SexoPop!$T:$T,AN$5,SexoPop!$A:$A,$C31,SexoPop!$B:$B,2)/1000</f>
        <v>135.405</v>
      </c>
      <c r="AO31" s="6">
        <f>SUMIFS(SexoPop!$N:$N,SexoPop!$T:$T,AO$5,SexoPop!$A:$A,$C31,SexoPop!$B:$B,2)/1000</f>
        <v>148.68899999999999</v>
      </c>
      <c r="AP31" s="6">
        <f>SUMIFS(SexoPop!$N:$N,SexoPop!$T:$T,AP$5,SexoPop!$A:$A,$C31,SexoPop!$B:$B,2)/1000</f>
        <v>149.15799999999999</v>
      </c>
      <c r="AQ31" s="6">
        <f>SUMIFS(SexoPop!$N:$N,SexoPop!$T:$T,AQ$5,SexoPop!$A:$A,$C31,SexoPop!$B:$B,2)/1000</f>
        <v>127.09</v>
      </c>
      <c r="AR31" s="6">
        <f>SUMIFS(SexoPop!$N:$N,SexoPop!$T:$T,AR$5,SexoPop!$A:$A,$C31,SexoPop!$B:$B,2)/1000</f>
        <v>103.008</v>
      </c>
      <c r="AS31" s="5"/>
      <c r="AT31" s="7">
        <f>SUMIFS(SexoPorc!$N:$N,SexoPorc!$Q:$Q,AT$5,SexoPorc!$A:$A,$C31,SexoPorc!$B:$B,2)*100</f>
        <v>13.033497333526611</v>
      </c>
      <c r="AU31" s="7">
        <f>SUMIFS(SexoPorc!$N:$N,SexoPorc!$Q:$Q,AU$5,SexoPorc!$A:$A,$C31,SexoPorc!$B:$B,2)*100</f>
        <v>14.100934565067291</v>
      </c>
      <c r="AV31" s="7">
        <f>SUMIFS(SexoPorc!$N:$N,SexoPorc!$Q:$Q,AV$5,SexoPorc!$A:$A,$C31,SexoPorc!$B:$B,2)*100</f>
        <v>13.237766921520233</v>
      </c>
      <c r="AW31" s="7">
        <f>SUMIFS(SexoPorc!$N:$N,SexoPorc!$Q:$Q,AW$5,SexoPorc!$A:$A,$C31,SexoPorc!$B:$B,2)*100</f>
        <v>10.047148913145065</v>
      </c>
      <c r="AX31" s="7">
        <f>SUMIFS(SexoPorc!$N:$N,SexoPorc!$Q:$Q,AX$5,SexoPorc!$A:$A,$C31,SexoPorc!$B:$B,2)*100</f>
        <v>7.6958820223808289</v>
      </c>
      <c r="AY31" s="9"/>
      <c r="AZ31" s="6">
        <f>SUMIFS(SexoPop!$N:$N,SexoPop!$T:$T,AZ$5,SexoPop!$A:$A,$C31,SexoPop!$B:$B,1)/1000</f>
        <v>142.43199999999999</v>
      </c>
      <c r="BA31" s="6">
        <f>SUMIFS(SexoPop!$N:$N,SexoPop!$T:$T,BA$5,SexoPop!$A:$A,$C31,SexoPop!$B:$B,1)/1000</f>
        <v>148.869</v>
      </c>
      <c r="BB31" s="6">
        <f>SUMIFS(SexoPop!$N:$N,SexoPop!$T:$T,BB$5,SexoPop!$A:$A,$C31,SexoPop!$B:$B,1)/1000</f>
        <v>158.24700000000001</v>
      </c>
      <c r="BC31" s="6">
        <f>SUMIFS(SexoPop!$N:$N,SexoPop!$T:$T,BC$5,SexoPop!$A:$A,$C31,SexoPop!$B:$B,1)/1000</f>
        <v>122.057</v>
      </c>
      <c r="BD31" s="6">
        <f>SUMIFS(SexoPop!$N:$N,SexoPop!$T:$T,BD$5,SexoPop!$A:$A,$C31,SexoPop!$B:$B,1)/1000</f>
        <v>101.78100000000001</v>
      </c>
      <c r="BE31" s="5"/>
      <c r="BF31" s="7">
        <f>SUMIFS(SexoPorc!$N:$N,SexoPorc!$Q:$Q,BF$5,SexoPorc!$A:$A,$C31,SexoPorc!$B:$B,1)*100</f>
        <v>14.154747128486633</v>
      </c>
      <c r="BG31" s="7">
        <f>SUMIFS(SexoPorc!$N:$N,SexoPorc!$Q:$Q,BG$5,SexoPorc!$A:$A,$C31,SexoPorc!$B:$B,1)*100</f>
        <v>14.702907204627991</v>
      </c>
      <c r="BH31" s="7">
        <f>SUMIFS(SexoPorc!$N:$N,SexoPorc!$Q:$Q,BH$5,SexoPorc!$A:$A,$C31,SexoPorc!$B:$B,1)*100</f>
        <v>14.913485944271088</v>
      </c>
      <c r="BI31" s="7">
        <f>SUMIFS(SexoPorc!$N:$N,SexoPorc!$Q:$Q,BI$5,SexoPorc!$A:$A,$C31,SexoPorc!$B:$B,1)*100</f>
        <v>10.569489747285843</v>
      </c>
      <c r="BJ31" s="7">
        <f>SUMIFS(SexoPorc!$N:$N,SexoPorc!$Q:$Q,BJ$5,SexoPorc!$A:$A,$C31,SexoPorc!$B:$B,1)*100</f>
        <v>8.0493398010730743</v>
      </c>
    </row>
    <row r="32" spans="3:62" x14ac:dyDescent="0.25">
      <c r="C32" s="5" t="s">
        <v>26</v>
      </c>
      <c r="D32" s="6">
        <f>SUMIFS(EntPop!$M:$M,EntPop!$S:$S,D$5,EntPop!$A:$A,$C32)/1000</f>
        <v>226.65299999999999</v>
      </c>
      <c r="E32" s="6">
        <f>SUMIFS(EntPop!$M:$M,EntPop!$S:$S,E$5,EntPop!$A:$A,$C32)/1000</f>
        <v>266.96699999999998</v>
      </c>
      <c r="F32" s="6">
        <f>SUMIFS(EntPop!$M:$M,EntPop!$S:$S,F$5,EntPop!$A:$A,$C32)/1000</f>
        <v>255.56700000000001</v>
      </c>
      <c r="G32" s="6">
        <f>SUMIFS(EntPop!$M:$M,EntPop!$S:$S,G$5,EntPop!$A:$A,$C32)/1000</f>
        <v>272.99099999999999</v>
      </c>
      <c r="H32" s="6">
        <f>SUMIFS(EntPop!$M:$M,EntPop!$S:$S,H$5,EntPop!$A:$A,$C32)/1000</f>
        <v>259.77999999999997</v>
      </c>
      <c r="I32" s="5"/>
      <c r="J32" s="7">
        <f>SUMIFS(EntPorc!$M:$M,EntPorc!$P:$P,V$5,EntPorc!$A:$A,$C32)*100</f>
        <v>10.919541865587234</v>
      </c>
      <c r="K32" s="7">
        <f>SUMIFS(EntPorc!$M:$M,EntPorc!$P:$P,W$5,EntPorc!$A:$A,$C32)*100</f>
        <v>12.537410855293274</v>
      </c>
      <c r="L32" s="7">
        <f>SUMIFS(EntPorc!$M:$M,EntPorc!$P:$P,X$5,EntPorc!$A:$A,$C32)*100</f>
        <v>12.330994009971619</v>
      </c>
      <c r="M32" s="7">
        <f>SUMIFS(EntPorc!$M:$M,EntPorc!$P:$P,Y$5,EntPorc!$A:$A,$C32)*100</f>
        <v>11.627910286188126</v>
      </c>
      <c r="N32" s="7">
        <f>SUMIFS(EntPorc!$M:$M,EntPorc!$P:$P,Z$5,EntPorc!$A:$A,$C32)*100</f>
        <v>9.8899267613887787</v>
      </c>
      <c r="O32" s="5"/>
      <c r="P32" s="6">
        <f>SUMIFS(RuralPop!$M:$M,RuralPop!$S:$S,P$5,RuralPop!$A:$A,$C32)/1000</f>
        <v>53.933</v>
      </c>
      <c r="Q32" s="6">
        <f>SUMIFS(RuralPop!$M:$M,RuralPop!$S:$S,Q$5,RuralPop!$A:$A,$C32)/1000</f>
        <v>64.486000000000004</v>
      </c>
      <c r="R32" s="6">
        <f>SUMIFS(RuralPop!$M:$M,RuralPop!$S:$S,R$5,RuralPop!$A:$A,$C32)/1000</f>
        <v>51.392000000000003</v>
      </c>
      <c r="S32" s="6">
        <f>SUMIFS(RuralPop!$M:$M,RuralPop!$S:$S,S$5,RuralPop!$A:$A,$C32)/1000</f>
        <v>78.085999999999999</v>
      </c>
      <c r="T32" s="6">
        <f>SUMIFS(RuralPop!$M:$M,RuralPop!$S:$S,T$5,RuralPop!$A:$A,$C32)/1000</f>
        <v>63.338999999999999</v>
      </c>
      <c r="U32" s="5"/>
      <c r="V32" s="7">
        <f>SUMIFS(RuralPorc!$M:$M,RuralPorc!$P:$P,V$5,RuralPorc!$A:$A,$C32)*100</f>
        <v>22.995322942733765</v>
      </c>
      <c r="W32" s="7">
        <f>SUMIFS(RuralPorc!$M:$M,RuralPorc!$P:$P,W$5,RuralPorc!$A:$A,$C32)*100</f>
        <v>25.301524996757507</v>
      </c>
      <c r="X32" s="7">
        <f>SUMIFS(RuralPorc!$M:$M,RuralPorc!$P:$P,X$5,RuralPorc!$A:$A,$C32)*100</f>
        <v>18.9453125</v>
      </c>
      <c r="Y32" s="7">
        <f>SUMIFS(RuralPorc!$M:$M,RuralPorc!$P:$P,Y$5,RuralPorc!$A:$A,$C32)*100</f>
        <v>22.171303629875183</v>
      </c>
      <c r="Z32" s="7">
        <f>SUMIFS(RuralPorc!$M:$M,RuralPorc!$P:$P,Z$5,RuralPorc!$A:$A,$C32)*100</f>
        <v>22.329196333885193</v>
      </c>
      <c r="AA32" s="9"/>
      <c r="AB32" s="6">
        <f>SUMIFS(UrbanPop!$M:$M,UrbanPop!$S:$S,AB$5,UrbanPop!$A:$A,$C32)/1000</f>
        <v>172.72</v>
      </c>
      <c r="AC32" s="6">
        <f>SUMIFS(UrbanPop!$M:$M,UrbanPop!$S:$S,AC$5,UrbanPop!$A:$A,$C32)/1000</f>
        <v>202.48099999999999</v>
      </c>
      <c r="AD32" s="6">
        <f>SUMIFS(UrbanPop!$M:$M,UrbanPop!$S:$S,AD$5,UrbanPop!$A:$A,$C32)/1000</f>
        <v>204.17500000000001</v>
      </c>
      <c r="AE32" s="6">
        <f>SUMIFS(UrbanPop!$M:$M,UrbanPop!$S:$S,AE$5,UrbanPop!$A:$A,$C32)/1000</f>
        <v>194.905</v>
      </c>
      <c r="AF32" s="6">
        <f>SUMIFS(UrbanPop!$M:$M,UrbanPop!$S:$S,AF$5,UrbanPop!$A:$A,$C32)/1000</f>
        <v>196.441</v>
      </c>
      <c r="AG32" s="5"/>
      <c r="AH32" s="7">
        <f>SUMIFS(UrbanPorc!$M:$M,UrbanPorc!$P:$P,AH$5,UrbanPorc!$A:$A,$C32)*100</f>
        <v>9.3812204897403717</v>
      </c>
      <c r="AI32" s="7">
        <f>SUMIFS(UrbanPorc!$M:$M,UrbanPorc!$P:$P,AI$5,UrbanPorc!$A:$A,$C32)*100</f>
        <v>10.801907628774643</v>
      </c>
      <c r="AJ32" s="7">
        <f>SUMIFS(UrbanPorc!$M:$M,UrbanPorc!$P:$P,AJ$5,UrbanPorc!$A:$A,$C32)*100</f>
        <v>11.334913223981857</v>
      </c>
      <c r="AK32" s="7">
        <f>SUMIFS(UrbanPorc!$M:$M,UrbanPorc!$P:$P,AK$5,UrbanPorc!$A:$A,$C32)*100</f>
        <v>9.7670890390872955</v>
      </c>
      <c r="AL32" s="7">
        <f>SUMIFS(UrbanPorc!$M:$M,UrbanPorc!$P:$P,AL$5,UrbanPorc!$A:$A,$C32)*100</f>
        <v>8.3839759230613708</v>
      </c>
      <c r="AN32" s="6">
        <f>SUMIFS(SexoPop!$N:$N,SexoPop!$T:$T,AN$5,SexoPop!$A:$A,$C32,SexoPop!$B:$B,2)/1000</f>
        <v>105.705</v>
      </c>
      <c r="AO32" s="6">
        <f>SUMIFS(SexoPop!$N:$N,SexoPop!$T:$T,AO$5,SexoPop!$A:$A,$C32,SexoPop!$B:$B,2)/1000</f>
        <v>132.6</v>
      </c>
      <c r="AP32" s="6">
        <f>SUMIFS(SexoPop!$N:$N,SexoPop!$T:$T,AP$5,SexoPop!$A:$A,$C32,SexoPop!$B:$B,2)/1000</f>
        <v>118.623</v>
      </c>
      <c r="AQ32" s="6">
        <f>SUMIFS(SexoPop!$N:$N,SexoPop!$T:$T,AQ$5,SexoPop!$A:$A,$C32,SexoPop!$B:$B,2)/1000</f>
        <v>135.095</v>
      </c>
      <c r="AR32" s="6">
        <f>SUMIFS(SexoPop!$N:$N,SexoPop!$T:$T,AR$5,SexoPop!$A:$A,$C32,SexoPop!$B:$B,2)/1000</f>
        <v>135.91900000000001</v>
      </c>
      <c r="AS32" s="5"/>
      <c r="AT32" s="7">
        <f>SUMIFS(SexoPorc!$N:$N,SexoPorc!$Q:$Q,AT$5,SexoPorc!$A:$A,$C32,SexoPorc!$B:$B,2)*100</f>
        <v>10.21842435002327</v>
      </c>
      <c r="AU32" s="7">
        <f>SUMIFS(SexoPorc!$N:$N,SexoPorc!$Q:$Q,AU$5,SexoPorc!$A:$A,$C32,SexoPorc!$B:$B,2)*100</f>
        <v>12.374331802129745</v>
      </c>
      <c r="AV32" s="7">
        <f>SUMIFS(SexoPorc!$N:$N,SexoPorc!$Q:$Q,AV$5,SexoPorc!$A:$A,$C32,SexoPorc!$B:$B,2)*100</f>
        <v>11.353340744972229</v>
      </c>
      <c r="AW32" s="7">
        <f>SUMIFS(SexoPorc!$N:$N,SexoPorc!$Q:$Q,AW$5,SexoPorc!$A:$A,$C32,SexoPorc!$B:$B,2)*100</f>
        <v>11.418392509222031</v>
      </c>
      <c r="AX32" s="7">
        <f>SUMIFS(SexoPorc!$N:$N,SexoPorc!$Q:$Q,AX$5,SexoPorc!$A:$A,$C32,SexoPorc!$B:$B,2)*100</f>
        <v>9.9787607789039612</v>
      </c>
      <c r="AY32" s="9"/>
      <c r="AZ32" s="6">
        <f>SUMIFS(SexoPop!$N:$N,SexoPop!$T:$T,AZ$5,SexoPop!$A:$A,$C32,SexoPop!$B:$B,1)/1000</f>
        <v>120.94799999999999</v>
      </c>
      <c r="BA32" s="6">
        <f>SUMIFS(SexoPop!$N:$N,SexoPop!$T:$T,BA$5,SexoPop!$A:$A,$C32,SexoPop!$B:$B,1)/1000</f>
        <v>134.36699999999999</v>
      </c>
      <c r="BB32" s="6">
        <f>SUMIFS(SexoPop!$N:$N,SexoPop!$T:$T,BB$5,SexoPop!$A:$A,$C32,SexoPop!$B:$B,1)/1000</f>
        <v>136.94399999999999</v>
      </c>
      <c r="BC32" s="6">
        <f>SUMIFS(SexoPop!$N:$N,SexoPop!$T:$T,BC$5,SexoPop!$A:$A,$C32,SexoPop!$B:$B,1)/1000</f>
        <v>137.89599999999999</v>
      </c>
      <c r="BD32" s="6">
        <f>SUMIFS(SexoPop!$N:$N,SexoPop!$T:$T,BD$5,SexoPop!$A:$A,$C32,SexoPop!$B:$B,1)/1000</f>
        <v>123.861</v>
      </c>
      <c r="BE32" s="5"/>
      <c r="BF32" s="7">
        <f>SUMIFS(SexoPorc!$N:$N,SexoPorc!$Q:$Q,BF$5,SexoPorc!$A:$A,$C32,SexoPorc!$B:$B,1)*100</f>
        <v>11.616111546754837</v>
      </c>
      <c r="BG32" s="7">
        <f>SUMIFS(SexoPorc!$N:$N,SexoPorc!$Q:$Q,BG$5,SexoPorc!$A:$A,$C32,SexoPorc!$B:$B,1)*100</f>
        <v>12.702615559101105</v>
      </c>
      <c r="BH32" s="7">
        <f>SUMIFS(SexoPorc!$N:$N,SexoPorc!$Q:$Q,BH$5,SexoPorc!$A:$A,$C32,SexoPorc!$B:$B,1)*100</f>
        <v>13.324913382530212</v>
      </c>
      <c r="BI32" s="7">
        <f>SUMIFS(SexoPorc!$N:$N,SexoPorc!$Q:$Q,BI$5,SexoPorc!$A:$A,$C32,SexoPorc!$B:$B,1)*100</f>
        <v>11.840764433145523</v>
      </c>
      <c r="BJ32" s="7">
        <f>SUMIFS(SexoPorc!$N:$N,SexoPorc!$Q:$Q,BJ$5,SexoPorc!$A:$A,$C32,SexoPorc!$B:$B,1)*100</f>
        <v>9.7942478954792023</v>
      </c>
    </row>
    <row r="33" spans="3:68" x14ac:dyDescent="0.25">
      <c r="C33" s="5" t="s">
        <v>27</v>
      </c>
      <c r="D33" s="6">
        <f>SUMIFS(EntPop!$M:$M,EntPop!$S:$S,D$5,EntPop!$A:$A,$C33)/1000</f>
        <v>348.226</v>
      </c>
      <c r="E33" s="6">
        <f>SUMIFS(EntPop!$M:$M,EntPop!$S:$S,E$5,EntPop!$A:$A,$C33)/1000</f>
        <v>335.755</v>
      </c>
      <c r="F33" s="6">
        <f>SUMIFS(EntPop!$M:$M,EntPop!$S:$S,F$5,EntPop!$A:$A,$C33)/1000</f>
        <v>279.14600000000002</v>
      </c>
      <c r="G33" s="6">
        <f>SUMIFS(EntPop!$M:$M,EntPop!$S:$S,G$5,EntPop!$A:$A,$C33)/1000</f>
        <v>331.49599999999998</v>
      </c>
      <c r="H33" s="6">
        <f>SUMIFS(EntPop!$M:$M,EntPop!$S:$S,H$5,EntPop!$A:$A,$C33)/1000</f>
        <v>383.12700000000001</v>
      </c>
      <c r="I33" s="5"/>
      <c r="J33" s="7">
        <f>SUMIFS(EntPorc!$M:$M,EntPorc!$P:$P,V$5,EntPorc!$A:$A,$C33)*100</f>
        <v>32.343173027038574</v>
      </c>
      <c r="K33" s="7">
        <f>SUMIFS(EntPorc!$M:$M,EntPorc!$P:$P,W$5,EntPorc!$A:$A,$C33)*100</f>
        <v>32.513731718063354</v>
      </c>
      <c r="L33" s="7">
        <f>SUMIFS(EntPorc!$M:$M,EntPorc!$P:$P,X$5,EntPorc!$A:$A,$C33)*100</f>
        <v>25.382861495018005</v>
      </c>
      <c r="M33" s="7">
        <f>SUMIFS(EntPorc!$M:$M,EntPorc!$P:$P,Y$5,EntPorc!$A:$A,$C33)*100</f>
        <v>25.358366966247559</v>
      </c>
      <c r="N33" s="7">
        <f>SUMIFS(EntPorc!$M:$M,EntPorc!$P:$P,Z$5,EntPorc!$A:$A,$C33)*100</f>
        <v>23.201650381088257</v>
      </c>
      <c r="O33" s="5"/>
      <c r="P33" s="6">
        <f>SUMIFS(RuralPop!$M:$M,RuralPop!$S:$S,P$5,RuralPop!$A:$A,$C33)/1000</f>
        <v>184.91</v>
      </c>
      <c r="Q33" s="6">
        <f>SUMIFS(RuralPop!$M:$M,RuralPop!$S:$S,Q$5,RuralPop!$A:$A,$C33)/1000</f>
        <v>174.977</v>
      </c>
      <c r="R33" s="6">
        <f>SUMIFS(RuralPop!$M:$M,RuralPop!$S:$S,R$5,RuralPop!$A:$A,$C33)/1000</f>
        <v>154.15199999999999</v>
      </c>
      <c r="S33" s="6">
        <f>SUMIFS(RuralPop!$M:$M,RuralPop!$S:$S,S$5,RuralPop!$A:$A,$C33)/1000</f>
        <v>186</v>
      </c>
      <c r="T33" s="6">
        <f>SUMIFS(RuralPop!$M:$M,RuralPop!$S:$S,T$5,RuralPop!$A:$A,$C33)/1000</f>
        <v>208.196</v>
      </c>
      <c r="U33" s="5"/>
      <c r="V33" s="7">
        <f>SUMIFS(RuralPorc!$M:$M,RuralPorc!$P:$P,V$5,RuralPorc!$A:$A,$C33)*100</f>
        <v>45.498612523078918</v>
      </c>
      <c r="W33" s="7">
        <f>SUMIFS(RuralPorc!$M:$M,RuralPorc!$P:$P,W$5,RuralPorc!$A:$A,$C33)*100</f>
        <v>44.412660598754883</v>
      </c>
      <c r="X33" s="7">
        <f>SUMIFS(RuralPorc!$M:$M,RuralPorc!$P:$P,X$5,RuralPorc!$A:$A,$C33)*100</f>
        <v>38.217166066169739</v>
      </c>
      <c r="Y33" s="7">
        <f>SUMIFS(RuralPorc!$M:$M,RuralPorc!$P:$P,Y$5,RuralPorc!$A:$A,$C33)*100</f>
        <v>34.536927938461304</v>
      </c>
      <c r="Z33" s="7">
        <f>SUMIFS(RuralPorc!$M:$M,RuralPorc!$P:$P,Z$5,RuralPorc!$A:$A,$C33)*100</f>
        <v>31.183499097824097</v>
      </c>
      <c r="AA33" s="9"/>
      <c r="AB33" s="6">
        <f>SUMIFS(UrbanPop!$M:$M,UrbanPop!$S:$S,AB$5,UrbanPop!$A:$A,$C33)/1000</f>
        <v>163.316</v>
      </c>
      <c r="AC33" s="6">
        <f>SUMIFS(UrbanPop!$M:$M,UrbanPop!$S:$S,AC$5,UrbanPop!$A:$A,$C33)/1000</f>
        <v>160.77799999999999</v>
      </c>
      <c r="AD33" s="6">
        <f>SUMIFS(UrbanPop!$M:$M,UrbanPop!$S:$S,AD$5,UrbanPop!$A:$A,$C33)/1000</f>
        <v>124.994</v>
      </c>
      <c r="AE33" s="6">
        <f>SUMIFS(UrbanPop!$M:$M,UrbanPop!$S:$S,AE$5,UrbanPop!$A:$A,$C33)/1000</f>
        <v>145.49600000000001</v>
      </c>
      <c r="AF33" s="6">
        <f>SUMIFS(UrbanPop!$M:$M,UrbanPop!$S:$S,AF$5,UrbanPop!$A:$A,$C33)/1000</f>
        <v>174.93100000000001</v>
      </c>
      <c r="AG33" s="5"/>
      <c r="AH33" s="7">
        <f>SUMIFS(UrbanPorc!$M:$M,UrbanPorc!$P:$P,AH$5,UrbanPorc!$A:$A,$C33)*100</f>
        <v>24.366357922554016</v>
      </c>
      <c r="AI33" s="7">
        <f>SUMIFS(UrbanPorc!$M:$M,UrbanPorc!$P:$P,AI$5,UrbanPorc!$A:$A,$C33)*100</f>
        <v>25.173640251159668</v>
      </c>
      <c r="AJ33" s="7">
        <f>SUMIFS(UrbanPorc!$M:$M,UrbanPorc!$P:$P,AJ$5,UrbanPorc!$A:$A,$C33)*100</f>
        <v>17.949004471302032</v>
      </c>
      <c r="AK33" s="7">
        <f>SUMIFS(UrbanPorc!$M:$M,UrbanPorc!$P:$P,AK$5,UrbanPorc!$A:$A,$C33)*100</f>
        <v>18.927761912345886</v>
      </c>
      <c r="AL33" s="7">
        <f>SUMIFS(UrbanPorc!$M:$M,UrbanPorc!$P:$P,AL$5,UrbanPorc!$A:$A,$C33)*100</f>
        <v>17.78397411108017</v>
      </c>
      <c r="AN33" s="6">
        <f>SUMIFS(SexoPop!$N:$N,SexoPop!$T:$T,AN$5,SexoPop!$A:$A,$C33,SexoPop!$B:$B,2)/1000</f>
        <v>173.82599999999999</v>
      </c>
      <c r="AO33" s="6">
        <f>SUMIFS(SexoPop!$N:$N,SexoPop!$T:$T,AO$5,SexoPop!$A:$A,$C33,SexoPop!$B:$B,2)/1000</f>
        <v>170.37200000000001</v>
      </c>
      <c r="AP33" s="6">
        <f>SUMIFS(SexoPop!$N:$N,SexoPop!$T:$T,AP$5,SexoPop!$A:$A,$C33,SexoPop!$B:$B,2)/1000</f>
        <v>143.172</v>
      </c>
      <c r="AQ33" s="6">
        <f>SUMIFS(SexoPop!$N:$N,SexoPop!$T:$T,AQ$5,SexoPop!$A:$A,$C33,SexoPop!$B:$B,2)/1000</f>
        <v>164.839</v>
      </c>
      <c r="AR33" s="6">
        <f>SUMIFS(SexoPop!$N:$N,SexoPop!$T:$T,AR$5,SexoPop!$A:$A,$C33,SexoPop!$B:$B,2)/1000</f>
        <v>192.16399999999999</v>
      </c>
      <c r="AS33" s="5"/>
      <c r="AT33" s="7">
        <f>SUMIFS(SexoPorc!$N:$N,SexoPorc!$Q:$Q,AT$5,SexoPorc!$A:$A,$C33,SexoPorc!$B:$B,2)*100</f>
        <v>32.501107454299927</v>
      </c>
      <c r="AU33" s="7">
        <f>SUMIFS(SexoPorc!$N:$N,SexoPorc!$Q:$Q,AU$5,SexoPorc!$A:$A,$C33,SexoPorc!$B:$B,2)*100</f>
        <v>32.147842645645142</v>
      </c>
      <c r="AV33" s="7">
        <f>SUMIFS(SexoPorc!$N:$N,SexoPorc!$Q:$Q,AV$5,SexoPorc!$A:$A,$C33,SexoPorc!$B:$B,2)*100</f>
        <v>25.496223568916321</v>
      </c>
      <c r="AW33" s="7">
        <f>SUMIFS(SexoPorc!$N:$N,SexoPorc!$Q:$Q,AW$5,SexoPorc!$A:$A,$C33,SexoPorc!$B:$B,2)*100</f>
        <v>24.498479068279266</v>
      </c>
      <c r="AX33" s="7">
        <f>SUMIFS(SexoPorc!$N:$N,SexoPorc!$Q:$Q,AX$5,SexoPorc!$A:$A,$C33,SexoPorc!$B:$B,2)*100</f>
        <v>22.24256843328476</v>
      </c>
      <c r="AY33" s="9"/>
      <c r="AZ33" s="6">
        <f>SUMIFS(SexoPop!$N:$N,SexoPop!$T:$T,AZ$5,SexoPop!$A:$A,$C33,SexoPop!$B:$B,1)/1000</f>
        <v>174.4</v>
      </c>
      <c r="BA33" s="6">
        <f>SUMIFS(SexoPop!$N:$N,SexoPop!$T:$T,BA$5,SexoPop!$A:$A,$C33,SexoPop!$B:$B,1)/1000</f>
        <v>165.38300000000001</v>
      </c>
      <c r="BB33" s="6">
        <f>SUMIFS(SexoPop!$N:$N,SexoPop!$T:$T,BB$5,SexoPop!$A:$A,$C33,SexoPop!$B:$B,1)/1000</f>
        <v>135.97399999999999</v>
      </c>
      <c r="BC33" s="6">
        <f>SUMIFS(SexoPop!$N:$N,SexoPop!$T:$T,BC$5,SexoPop!$A:$A,$C33,SexoPop!$B:$B,1)/1000</f>
        <v>166.65700000000001</v>
      </c>
      <c r="BD33" s="6">
        <f>SUMIFS(SexoPop!$N:$N,SexoPop!$T:$T,BD$5,SexoPop!$A:$A,$C33,SexoPop!$B:$B,1)/1000</f>
        <v>190.96299999999999</v>
      </c>
      <c r="BE33" s="5"/>
      <c r="BF33" s="7">
        <f>SUMIFS(SexoPorc!$N:$N,SexoPorc!$Q:$Q,BF$5,SexoPorc!$A:$A,$C33,SexoPorc!$B:$B,1)*100</f>
        <v>32.18727707862854</v>
      </c>
      <c r="BG33" s="7">
        <f>SUMIFS(SexoPorc!$N:$N,SexoPorc!$Q:$Q,BG$5,SexoPorc!$A:$A,$C33,SexoPorc!$B:$B,1)*100</f>
        <v>32.899469137191772</v>
      </c>
      <c r="BH33" s="7">
        <f>SUMIFS(SexoPorc!$N:$N,SexoPorc!$Q:$Q,BH$5,SexoPorc!$A:$A,$C33,SexoPorc!$B:$B,1)*100</f>
        <v>25.264585018157959</v>
      </c>
      <c r="BI33" s="7">
        <f>SUMIFS(SexoPorc!$N:$N,SexoPorc!$Q:$Q,BI$5,SexoPorc!$A:$A,$C33,SexoPorc!$B:$B,1)*100</f>
        <v>26.270392537117004</v>
      </c>
      <c r="BJ33" s="7">
        <f>SUMIFS(SexoPorc!$N:$N,SexoPorc!$Q:$Q,BJ$5,SexoPorc!$A:$A,$C33,SexoPorc!$B:$B,1)*100</f>
        <v>24.254043400287628</v>
      </c>
    </row>
    <row r="34" spans="3:68" x14ac:dyDescent="0.25">
      <c r="C34" s="5" t="s">
        <v>28</v>
      </c>
      <c r="D34" s="6">
        <f>SUMIFS(EntPop!$M:$M,EntPop!$S:$S,D$5,EntPop!$A:$A,$C34)/1000</f>
        <v>281.03399999999999</v>
      </c>
      <c r="E34" s="6">
        <f>SUMIFS(EntPop!$M:$M,EntPop!$S:$S,E$5,EntPop!$A:$A,$C34)/1000</f>
        <v>186.29499999999999</v>
      </c>
      <c r="F34" s="6">
        <f>SUMIFS(EntPop!$M:$M,EntPop!$S:$S,F$5,EntPop!$A:$A,$C34)/1000</f>
        <v>131.905</v>
      </c>
      <c r="G34" s="6">
        <f>SUMIFS(EntPop!$M:$M,EntPop!$S:$S,G$5,EntPop!$A:$A,$C34)/1000</f>
        <v>190.18299999999999</v>
      </c>
      <c r="H34" s="6">
        <f>SUMIFS(EntPop!$M:$M,EntPop!$S:$S,H$5,EntPop!$A:$A,$C34)/1000</f>
        <v>177.76300000000001</v>
      </c>
      <c r="I34" s="5"/>
      <c r="J34" s="7">
        <f>SUMIFS(EntPorc!$M:$M,EntPorc!$P:$P,V$5,EntPorc!$A:$A,$C34)*100</f>
        <v>12.075844407081604</v>
      </c>
      <c r="K34" s="7">
        <f>SUMIFS(EntPorc!$M:$M,EntPorc!$P:$P,W$5,EntPorc!$A:$A,$C34)*100</f>
        <v>8.1574559211730957</v>
      </c>
      <c r="L34" s="7">
        <f>SUMIFS(EntPorc!$M:$M,EntPorc!$P:$P,X$5,EntPorc!$A:$A,$C34)*100</f>
        <v>5.7414554059505463</v>
      </c>
      <c r="M34" s="7">
        <f>SUMIFS(EntPorc!$M:$M,EntPorc!$P:$P,Y$5,EntPorc!$A:$A,$C34)*100</f>
        <v>7.2421342134475708</v>
      </c>
      <c r="N34" s="7">
        <f>SUMIFS(EntPorc!$M:$M,EntPorc!$P:$P,Z$5,EntPorc!$A:$A,$C34)*100</f>
        <v>6.2276881188154221</v>
      </c>
      <c r="O34" s="5"/>
      <c r="P34" s="6">
        <f>SUMIFS(RuralPop!$M:$M,RuralPop!$S:$S,P$5,RuralPop!$A:$A,$C34)/1000</f>
        <v>30.353999999999999</v>
      </c>
      <c r="Q34" s="6">
        <f>SUMIFS(RuralPop!$M:$M,RuralPop!$S:$S,Q$5,RuralPop!$A:$A,$C34)/1000</f>
        <v>19.797000000000001</v>
      </c>
      <c r="R34" s="6">
        <f>SUMIFS(RuralPop!$M:$M,RuralPop!$S:$S,R$5,RuralPop!$A:$A,$C34)/1000</f>
        <v>18.68</v>
      </c>
      <c r="S34" s="6">
        <f>SUMIFS(RuralPop!$M:$M,RuralPop!$S:$S,S$5,RuralPop!$A:$A,$C34)/1000</f>
        <v>17.143999999999998</v>
      </c>
      <c r="T34" s="6">
        <f>SUMIFS(RuralPop!$M:$M,RuralPop!$S:$S,T$5,RuralPop!$A:$A,$C34)/1000</f>
        <v>18.888999999999999</v>
      </c>
      <c r="U34" s="5"/>
      <c r="V34" s="7">
        <f>SUMIFS(RuralPorc!$M:$M,RuralPorc!$P:$P,V$5,RuralPorc!$A:$A,$C34)*100</f>
        <v>17.401823401451111</v>
      </c>
      <c r="W34" s="7">
        <f>SUMIFS(RuralPorc!$M:$M,RuralPorc!$P:$P,W$5,RuralPorc!$A:$A,$C34)*100</f>
        <v>10.996439307928085</v>
      </c>
      <c r="X34" s="7">
        <f>SUMIFS(RuralPorc!$M:$M,RuralPorc!$P:$P,X$5,RuralPorc!$A:$A,$C34)*100</f>
        <v>9.1171316802501678</v>
      </c>
      <c r="Y34" s="7">
        <f>SUMIFS(RuralPorc!$M:$M,RuralPorc!$P:$P,Y$5,RuralPorc!$A:$A,$C34)*100</f>
        <v>6.9751165807247162</v>
      </c>
      <c r="Z34" s="7">
        <f>SUMIFS(RuralPorc!$M:$M,RuralPorc!$P:$P,Z$5,RuralPorc!$A:$A,$C34)*100</f>
        <v>7.7591061592102051</v>
      </c>
      <c r="AA34" s="9"/>
      <c r="AB34" s="6">
        <f>SUMIFS(UrbanPop!$M:$M,UrbanPop!$S:$S,AB$5,UrbanPop!$A:$A,$C34)/1000</f>
        <v>250.68</v>
      </c>
      <c r="AC34" s="6">
        <f>SUMIFS(UrbanPop!$M:$M,UrbanPop!$S:$S,AC$5,UrbanPop!$A:$A,$C34)/1000</f>
        <v>166.49799999999999</v>
      </c>
      <c r="AD34" s="6">
        <f>SUMIFS(UrbanPop!$M:$M,UrbanPop!$S:$S,AD$5,UrbanPop!$A:$A,$C34)/1000</f>
        <v>113.22499999999999</v>
      </c>
      <c r="AE34" s="6">
        <f>SUMIFS(UrbanPop!$M:$M,UrbanPop!$S:$S,AE$5,UrbanPop!$A:$A,$C34)/1000</f>
        <v>173.03899999999999</v>
      </c>
      <c r="AF34" s="6">
        <f>SUMIFS(UrbanPop!$M:$M,UrbanPop!$S:$S,AF$5,UrbanPop!$A:$A,$C34)/1000</f>
        <v>158.874</v>
      </c>
      <c r="AG34" s="5"/>
      <c r="AH34" s="7">
        <f>SUMIFS(UrbanPorc!$M:$M,UrbanPorc!$P:$P,AH$5,UrbanPorc!$A:$A,$C34)*100</f>
        <v>11.644310504198074</v>
      </c>
      <c r="AI34" s="7">
        <f>SUMIFS(UrbanPorc!$M:$M,UrbanPorc!$P:$P,AI$5,UrbanPorc!$A:$A,$C34)*100</f>
        <v>7.914501428604126</v>
      </c>
      <c r="AJ34" s="7">
        <f>SUMIFS(UrbanPorc!$M:$M,UrbanPorc!$P:$P,AJ$5,UrbanPorc!$A:$A,$C34)*100</f>
        <v>5.4109271615743637</v>
      </c>
      <c r="AK34" s="7">
        <f>SUMIFS(UrbanPorc!$M:$M,UrbanPorc!$P:$P,AK$5,UrbanPorc!$A:$A,$C34)*100</f>
        <v>7.2697065770626068</v>
      </c>
      <c r="AL34" s="7">
        <f>SUMIFS(UrbanPorc!$M:$M,UrbanPorc!$P:$P,AL$5,UrbanPorc!$A:$A,$C34)*100</f>
        <v>6.084899976849556</v>
      </c>
      <c r="AN34" s="6">
        <f>SUMIFS(SexoPop!$N:$N,SexoPop!$T:$T,AN$5,SexoPop!$A:$A,$C34,SexoPop!$B:$B,2)/1000</f>
        <v>140.10300000000001</v>
      </c>
      <c r="AO34" s="6">
        <f>SUMIFS(SexoPop!$N:$N,SexoPop!$T:$T,AO$5,SexoPop!$A:$A,$C34,SexoPop!$B:$B,2)/1000</f>
        <v>94.375</v>
      </c>
      <c r="AP34" s="6">
        <f>SUMIFS(SexoPop!$N:$N,SexoPop!$T:$T,AP$5,SexoPop!$A:$A,$C34,SexoPop!$B:$B,2)/1000</f>
        <v>63.752000000000002</v>
      </c>
      <c r="AQ34" s="6">
        <f>SUMIFS(SexoPop!$N:$N,SexoPop!$T:$T,AQ$5,SexoPop!$A:$A,$C34,SexoPop!$B:$B,2)/1000</f>
        <v>96.352000000000004</v>
      </c>
      <c r="AR34" s="6">
        <f>SUMIFS(SexoPop!$N:$N,SexoPop!$T:$T,AR$5,SexoPop!$A:$A,$C34,SexoPop!$B:$B,2)/1000</f>
        <v>88.905000000000001</v>
      </c>
      <c r="AS34" s="5"/>
      <c r="AT34" s="7">
        <f>SUMIFS(SexoPorc!$N:$N,SexoPorc!$Q:$Q,AT$5,SexoPorc!$A:$A,$C34,SexoPorc!$B:$B,2)*100</f>
        <v>11.767388880252838</v>
      </c>
      <c r="AU34" s="7">
        <f>SUMIFS(SexoPorc!$N:$N,SexoPorc!$Q:$Q,AU$5,SexoPorc!$A:$A,$C34,SexoPorc!$B:$B,2)*100</f>
        <v>8.1444397568702698</v>
      </c>
      <c r="AV34" s="7">
        <f>SUMIFS(SexoPorc!$N:$N,SexoPorc!$Q:$Q,AV$5,SexoPorc!$A:$A,$C34,SexoPorc!$B:$B,2)*100</f>
        <v>5.4856095463037491</v>
      </c>
      <c r="AW34" s="7">
        <f>SUMIFS(SexoPorc!$N:$N,SexoPorc!$Q:$Q,AW$5,SexoPorc!$A:$A,$C34,SexoPorc!$B:$B,2)*100</f>
        <v>7.1631155908107758</v>
      </c>
      <c r="AX34" s="7">
        <f>SUMIFS(SexoPorc!$N:$N,SexoPorc!$Q:$Q,AX$5,SexoPorc!$A:$A,$C34,SexoPorc!$B:$B,2)*100</f>
        <v>6.0591872781515121</v>
      </c>
      <c r="AY34" s="9"/>
      <c r="AZ34" s="6">
        <f>SUMIFS(SexoPop!$N:$N,SexoPop!$T:$T,AZ$5,SexoPop!$A:$A,$C34,SexoPop!$B:$B,1)/1000</f>
        <v>140.93100000000001</v>
      </c>
      <c r="BA34" s="6">
        <f>SUMIFS(SexoPop!$N:$N,SexoPop!$T:$T,BA$5,SexoPop!$A:$A,$C34,SexoPop!$B:$B,1)/1000</f>
        <v>91.92</v>
      </c>
      <c r="BB34" s="6">
        <f>SUMIFS(SexoPop!$N:$N,SexoPop!$T:$T,BB$5,SexoPop!$A:$A,$C34,SexoPop!$B:$B,1)/1000</f>
        <v>68.153000000000006</v>
      </c>
      <c r="BC34" s="6">
        <f>SUMIFS(SexoPop!$N:$N,SexoPop!$T:$T,BC$5,SexoPop!$A:$A,$C34,SexoPop!$B:$B,1)/1000</f>
        <v>93.831000000000003</v>
      </c>
      <c r="BD34" s="6">
        <f>SUMIFS(SexoPop!$N:$N,SexoPop!$T:$T,BD$5,SexoPop!$A:$A,$C34,SexoPop!$B:$B,1)/1000</f>
        <v>88.858000000000004</v>
      </c>
      <c r="BE34" s="5"/>
      <c r="BF34" s="7">
        <f>SUMIFS(SexoPorc!$N:$N,SexoPorc!$Q:$Q,BF$5,SexoPorc!$A:$A,$C34,SexoPorc!$B:$B,1)*100</f>
        <v>12.398945540189743</v>
      </c>
      <c r="BG34" s="7">
        <f>SUMIFS(SexoPorc!$N:$N,SexoPorc!$Q:$Q,BG$5,SexoPorc!$A:$A,$C34,SexoPorc!$B:$B,1)*100</f>
        <v>8.1708624958992004</v>
      </c>
      <c r="BH34" s="7">
        <f>SUMIFS(SexoPorc!$N:$N,SexoPorc!$Q:$Q,BH$5,SexoPorc!$A:$A,$C34,SexoPorc!$B:$B,1)*100</f>
        <v>6.0033682733774185</v>
      </c>
      <c r="BI34" s="7">
        <f>SUMIFS(SexoPorc!$N:$N,SexoPorc!$Q:$Q,BI$5,SexoPorc!$A:$A,$C34,SexoPorc!$B:$B,1)*100</f>
        <v>7.3251105844974518</v>
      </c>
      <c r="BJ34" s="7">
        <f>SUMIFS(SexoPorc!$N:$N,SexoPorc!$Q:$Q,BJ$5,SexoPorc!$A:$A,$C34,SexoPorc!$B:$B,1)*100</f>
        <v>6.4059250056743622</v>
      </c>
    </row>
    <row r="35" spans="3:68" x14ac:dyDescent="0.25">
      <c r="C35" s="5" t="s">
        <v>29</v>
      </c>
      <c r="D35" s="6">
        <f>SUMIFS(EntPop!$M:$M,EntPop!$S:$S,D$5,EntPop!$A:$A,$C35)/1000</f>
        <v>71.978999999999999</v>
      </c>
      <c r="E35" s="6">
        <f>SUMIFS(EntPop!$M:$M,EntPop!$S:$S,E$5,EntPop!$A:$A,$C35)/1000</f>
        <v>77.19</v>
      </c>
      <c r="F35" s="6">
        <f>SUMIFS(EntPop!$M:$M,EntPop!$S:$S,F$5,EntPop!$A:$A,$C35)/1000</f>
        <v>82.581000000000003</v>
      </c>
      <c r="G35" s="6">
        <f>SUMIFS(EntPop!$M:$M,EntPop!$S:$S,G$5,EntPop!$A:$A,$C35)/1000</f>
        <v>64.036000000000001</v>
      </c>
      <c r="H35" s="6">
        <f>SUMIFS(EntPop!$M:$M,EntPop!$S:$S,H$5,EntPop!$A:$A,$C35)/1000</f>
        <v>108.238</v>
      </c>
      <c r="I35" s="5"/>
      <c r="J35" s="7">
        <f>SUMIFS(EntPorc!$M:$M,EntPorc!$P:$P,V$5,EntPorc!$A:$A,$C35)*100</f>
        <v>12.84463107585907</v>
      </c>
      <c r="K35" s="7">
        <f>SUMIFS(EntPorc!$M:$M,EntPorc!$P:$P,W$5,EntPorc!$A:$A,$C35)*100</f>
        <v>12.067687511444092</v>
      </c>
      <c r="L35" s="7">
        <f>SUMIFS(EntPorc!$M:$M,EntPorc!$P:$P,X$5,EntPorc!$A:$A,$C35)*100</f>
        <v>15.024615824222565</v>
      </c>
      <c r="M35" s="7">
        <f>SUMIFS(EntPorc!$M:$M,EntPorc!$P:$P,Y$5,EntPorc!$A:$A,$C35)*100</f>
        <v>9.8404139280319214</v>
      </c>
      <c r="N35" s="7">
        <f>SUMIFS(EntPorc!$M:$M,EntPorc!$P:$P,Z$5,EntPorc!$A:$A,$C35)*100</f>
        <v>12.462751567363739</v>
      </c>
      <c r="O35" s="5"/>
      <c r="P35" s="6">
        <f>SUMIFS(RuralPop!$M:$M,RuralPop!$S:$S,P$5,RuralPop!$A:$A,$C35)/1000</f>
        <v>27.591999999999999</v>
      </c>
      <c r="Q35" s="6">
        <f>SUMIFS(RuralPop!$M:$M,RuralPop!$S:$S,Q$5,RuralPop!$A:$A,$C35)/1000</f>
        <v>23.108000000000001</v>
      </c>
      <c r="R35" s="6">
        <f>SUMIFS(RuralPop!$M:$M,RuralPop!$S:$S,R$5,RuralPop!$A:$A,$C35)/1000</f>
        <v>27.626999999999999</v>
      </c>
      <c r="S35" s="6">
        <f>SUMIFS(RuralPop!$M:$M,RuralPop!$S:$S,S$5,RuralPop!$A:$A,$C35)/1000</f>
        <v>20.553000000000001</v>
      </c>
      <c r="T35" s="6">
        <f>SUMIFS(RuralPop!$M:$M,RuralPop!$S:$S,T$5,RuralPop!$A:$A,$C35)/1000</f>
        <v>25.003</v>
      </c>
      <c r="U35" s="5"/>
      <c r="V35" s="7">
        <f>SUMIFS(RuralPorc!$M:$M,RuralPorc!$P:$P,V$5,RuralPorc!$A:$A,$C35)*100</f>
        <v>21.731631457805634</v>
      </c>
      <c r="W35" s="7">
        <f>SUMIFS(RuralPorc!$M:$M,RuralPorc!$P:$P,W$5,RuralPorc!$A:$A,$C35)*100</f>
        <v>15.127788484096527</v>
      </c>
      <c r="X35" s="7">
        <f>SUMIFS(RuralPorc!$M:$M,RuralPorc!$P:$P,X$5,RuralPorc!$A:$A,$C35)*100</f>
        <v>22.804714739322662</v>
      </c>
      <c r="Y35" s="7">
        <f>SUMIFS(RuralPorc!$M:$M,RuralPorc!$P:$P,Y$5,RuralPorc!$A:$A,$C35)*100</f>
        <v>12.216839194297791</v>
      </c>
      <c r="Z35" s="7">
        <f>SUMIFS(RuralPorc!$M:$M,RuralPorc!$P:$P,Z$5,RuralPorc!$A:$A,$C35)*100</f>
        <v>16.351555287837982</v>
      </c>
      <c r="AA35" s="9"/>
      <c r="AB35" s="6">
        <f>SUMIFS(UrbanPop!$M:$M,UrbanPop!$S:$S,AB$5,UrbanPop!$A:$A,$C35)/1000</f>
        <v>44.387</v>
      </c>
      <c r="AC35" s="6">
        <f>SUMIFS(UrbanPop!$M:$M,UrbanPop!$S:$S,AC$5,UrbanPop!$A:$A,$C35)/1000</f>
        <v>54.082000000000001</v>
      </c>
      <c r="AD35" s="6">
        <f>SUMIFS(UrbanPop!$M:$M,UrbanPop!$S:$S,AD$5,UrbanPop!$A:$A,$C35)/1000</f>
        <v>54.954000000000001</v>
      </c>
      <c r="AE35" s="6">
        <f>SUMIFS(UrbanPop!$M:$M,UrbanPop!$S:$S,AE$5,UrbanPop!$A:$A,$C35)/1000</f>
        <v>43.482999999999997</v>
      </c>
      <c r="AF35" s="6">
        <f>SUMIFS(UrbanPop!$M:$M,UrbanPop!$S:$S,AF$5,UrbanPop!$A:$A,$C35)/1000</f>
        <v>83.234999999999999</v>
      </c>
      <c r="AG35" s="5"/>
      <c r="AH35" s="7">
        <f>SUMIFS(UrbanPorc!$M:$M,UrbanPorc!$P:$P,AH$5,UrbanPorc!$A:$A,$C35)*100</f>
        <v>10.241223871707916</v>
      </c>
      <c r="AI35" s="7">
        <f>SUMIFS(UrbanPorc!$M:$M,UrbanPorc!$P:$P,AI$5,UrbanPorc!$A:$A,$C35)*100</f>
        <v>11.107642203569412</v>
      </c>
      <c r="AJ35" s="7">
        <f>SUMIFS(UrbanPorc!$M:$M,UrbanPorc!$P:$P,AJ$5,UrbanPorc!$A:$A,$C35)*100</f>
        <v>12.824976444244385</v>
      </c>
      <c r="AK35" s="7">
        <f>SUMIFS(UrbanPorc!$M:$M,UrbanPorc!$P:$P,AK$5,UrbanPorc!$A:$A,$C35)*100</f>
        <v>9.0118341147899628</v>
      </c>
      <c r="AL35" s="7">
        <f>SUMIFS(UrbanPorc!$M:$M,UrbanPorc!$P:$P,AL$5,UrbanPorc!$A:$A,$C35)*100</f>
        <v>11.63177415728569</v>
      </c>
      <c r="AN35" s="6">
        <f>SUMIFS(SexoPop!$N:$N,SexoPop!$T:$T,AN$5,SexoPop!$A:$A,$C35,SexoPop!$B:$B,2)/1000</f>
        <v>36.488</v>
      </c>
      <c r="AO35" s="6">
        <f>SUMIFS(SexoPop!$N:$N,SexoPop!$T:$T,AO$5,SexoPop!$A:$A,$C35,SexoPop!$B:$B,2)/1000</f>
        <v>37.774999999999999</v>
      </c>
      <c r="AP35" s="6">
        <f>SUMIFS(SexoPop!$N:$N,SexoPop!$T:$T,AP$5,SexoPop!$A:$A,$C35,SexoPop!$B:$B,2)/1000</f>
        <v>41.783000000000001</v>
      </c>
      <c r="AQ35" s="6">
        <f>SUMIFS(SexoPop!$N:$N,SexoPop!$T:$T,AQ$5,SexoPop!$A:$A,$C35,SexoPop!$B:$B,2)/1000</f>
        <v>35.226999999999997</v>
      </c>
      <c r="AR35" s="6">
        <f>SUMIFS(SexoPop!$N:$N,SexoPop!$T:$T,AR$5,SexoPop!$A:$A,$C35,SexoPop!$B:$B,2)/1000</f>
        <v>56.57</v>
      </c>
      <c r="AS35" s="5"/>
      <c r="AT35" s="7">
        <f>SUMIFS(SexoPorc!$N:$N,SexoPorc!$Q:$Q,AT$5,SexoPorc!$A:$A,$C35,SexoPorc!$B:$B,2)*100</f>
        <v>12.838484346866608</v>
      </c>
      <c r="AU35" s="7">
        <f>SUMIFS(SexoPorc!$N:$N,SexoPorc!$Q:$Q,AU$5,SexoPorc!$A:$A,$C35,SexoPorc!$B:$B,2)*100</f>
        <v>11.4150770008564</v>
      </c>
      <c r="AV35" s="7">
        <f>SUMIFS(SexoPorc!$N:$N,SexoPorc!$Q:$Q,AV$5,SexoPorc!$A:$A,$C35,SexoPorc!$B:$B,2)*100</f>
        <v>14.894731342792511</v>
      </c>
      <c r="AW35" s="7">
        <f>SUMIFS(SexoPorc!$N:$N,SexoPorc!$Q:$Q,AW$5,SexoPorc!$A:$A,$C35,SexoPorc!$B:$B,2)*100</f>
        <v>10.342235863208771</v>
      </c>
      <c r="AX35" s="7">
        <f>SUMIFS(SexoPorc!$N:$N,SexoPorc!$Q:$Q,AX$5,SexoPorc!$A:$A,$C35,SexoPorc!$B:$B,2)*100</f>
        <v>12.309573590755463</v>
      </c>
      <c r="AY35" s="9"/>
      <c r="AZ35" s="6">
        <f>SUMIFS(SexoPop!$N:$N,SexoPop!$T:$T,AZ$5,SexoPop!$A:$A,$C35,SexoPop!$B:$B,1)/1000</f>
        <v>35.491</v>
      </c>
      <c r="BA35" s="6">
        <f>SUMIFS(SexoPop!$N:$N,SexoPop!$T:$T,BA$5,SexoPop!$A:$A,$C35,SexoPop!$B:$B,1)/1000</f>
        <v>39.414999999999999</v>
      </c>
      <c r="BB35" s="6">
        <f>SUMIFS(SexoPop!$N:$N,SexoPop!$T:$T,BB$5,SexoPop!$A:$A,$C35,SexoPop!$B:$B,1)/1000</f>
        <v>40.798000000000002</v>
      </c>
      <c r="BC35" s="6">
        <f>SUMIFS(SexoPop!$N:$N,SexoPop!$T:$T,BC$5,SexoPop!$A:$A,$C35,SexoPop!$B:$B,1)/1000</f>
        <v>28.809000000000001</v>
      </c>
      <c r="BD35" s="6">
        <f>SUMIFS(SexoPop!$N:$N,SexoPop!$T:$T,BD$5,SexoPop!$A:$A,$C35,SexoPop!$B:$B,1)/1000</f>
        <v>51.667999999999999</v>
      </c>
      <c r="BE35" s="5"/>
      <c r="BF35" s="7">
        <f>SUMIFS(SexoPorc!$N:$N,SexoPorc!$Q:$Q,BF$5,SexoPorc!$A:$A,$C35,SexoPorc!$B:$B,1)*100</f>
        <v>12.850956618785858</v>
      </c>
      <c r="BG35" s="7">
        <f>SUMIFS(SexoPorc!$N:$N,SexoPorc!$Q:$Q,BG$5,SexoPorc!$A:$A,$C35,SexoPorc!$B:$B,1)*100</f>
        <v>12.767232954502106</v>
      </c>
      <c r="BH35" s="7">
        <f>SUMIFS(SexoPorc!$N:$N,SexoPorc!$Q:$Q,BH$5,SexoPorc!$A:$A,$C35,SexoPorc!$B:$B,1)*100</f>
        <v>15.160004794597626</v>
      </c>
      <c r="BI35" s="7">
        <f>SUMIFS(SexoPorc!$N:$N,SexoPorc!$Q:$Q,BI$5,SexoPorc!$A:$A,$C35,SexoPorc!$B:$B,1)*100</f>
        <v>9.2892706394195557</v>
      </c>
      <c r="BJ35" s="7">
        <f>SUMIFS(SexoPorc!$N:$N,SexoPorc!$Q:$Q,BJ$5,SexoPorc!$A:$A,$C35,SexoPorc!$B:$B,1)*100</f>
        <v>12.634894251823425</v>
      </c>
    </row>
    <row r="36" spans="3:68" x14ac:dyDescent="0.25">
      <c r="C36" s="5" t="s">
        <v>30</v>
      </c>
      <c r="D36" s="6">
        <f>SUMIFS(EntPop!$M:$M,EntPop!$S:$S,D$5,EntPop!$A:$A,$C36)/1000</f>
        <v>357.45100000000002</v>
      </c>
      <c r="E36" s="6">
        <f>SUMIFS(EntPop!$M:$M,EntPop!$S:$S,E$5,EntPop!$A:$A,$C36)/1000</f>
        <v>530.12099999999998</v>
      </c>
      <c r="F36" s="6">
        <f>SUMIFS(EntPop!$M:$M,EntPop!$S:$S,F$5,EntPop!$A:$A,$C36)/1000</f>
        <v>373.38</v>
      </c>
      <c r="G36" s="6">
        <f>SUMIFS(EntPop!$M:$M,EntPop!$S:$S,G$5,EntPop!$A:$A,$C36)/1000</f>
        <v>432.19099999999997</v>
      </c>
      <c r="H36" s="6">
        <f>SUMIFS(EntPop!$M:$M,EntPop!$S:$S,H$5,EntPop!$A:$A,$C36)/1000</f>
        <v>370.21100000000001</v>
      </c>
      <c r="I36" s="5"/>
      <c r="J36" s="7">
        <f>SUMIFS(EntPorc!$M:$M,EntPorc!$P:$P,V$5,EntPorc!$A:$A,$C36)*100</f>
        <v>11.536028981208801</v>
      </c>
      <c r="K36" s="7">
        <f>SUMIFS(EntPorc!$M:$M,EntPorc!$P:$P,W$5,EntPorc!$A:$A,$C36)*100</f>
        <v>16.755412518978119</v>
      </c>
      <c r="L36" s="7">
        <f>SUMIFS(EntPorc!$M:$M,EntPorc!$P:$P,X$5,EntPorc!$A:$A,$C36)*100</f>
        <v>11.128679662942886</v>
      </c>
      <c r="M36" s="7">
        <f>SUMIFS(EntPorc!$M:$M,EntPorc!$P:$P,Y$5,EntPorc!$A:$A,$C36)*100</f>
        <v>10.912899672985077</v>
      </c>
      <c r="N36" s="7">
        <f>SUMIFS(EntPorc!$M:$M,EntPorc!$P:$P,Z$5,EntPorc!$A:$A,$C36)*100</f>
        <v>8.241669088602066</v>
      </c>
      <c r="O36" s="5"/>
      <c r="P36" s="6">
        <f>SUMIFS(RuralPop!$M:$M,RuralPop!$S:$S,P$5,RuralPop!$A:$A,$C36)/1000</f>
        <v>114.361</v>
      </c>
      <c r="Q36" s="6">
        <f>SUMIFS(RuralPop!$M:$M,RuralPop!$S:$S,Q$5,RuralPop!$A:$A,$C36)/1000</f>
        <v>190.75899999999999</v>
      </c>
      <c r="R36" s="6">
        <f>SUMIFS(RuralPop!$M:$M,RuralPop!$S:$S,R$5,RuralPop!$A:$A,$C36)/1000</f>
        <v>176.32599999999999</v>
      </c>
      <c r="S36" s="6">
        <f>SUMIFS(RuralPop!$M:$M,RuralPop!$S:$S,S$5,RuralPop!$A:$A,$C36)/1000</f>
        <v>175.471</v>
      </c>
      <c r="T36" s="6">
        <f>SUMIFS(RuralPop!$M:$M,RuralPop!$S:$S,T$5,RuralPop!$A:$A,$C36)/1000</f>
        <v>150.988</v>
      </c>
      <c r="U36" s="5"/>
      <c r="V36" s="7">
        <f>SUMIFS(RuralPorc!$M:$M,RuralPorc!$P:$P,V$5,RuralPorc!$A:$A,$C36)*100</f>
        <v>14.444498717784882</v>
      </c>
      <c r="W36" s="7">
        <f>SUMIFS(RuralPorc!$M:$M,RuralPorc!$P:$P,W$5,RuralPorc!$A:$A,$C36)*100</f>
        <v>21.596956253051758</v>
      </c>
      <c r="X36" s="7">
        <f>SUMIFS(RuralPorc!$M:$M,RuralPorc!$P:$P,X$5,RuralPorc!$A:$A,$C36)*100</f>
        <v>16.690504550933838</v>
      </c>
      <c r="Y36" s="7">
        <f>SUMIFS(RuralPorc!$M:$M,RuralPorc!$P:$P,Y$5,RuralPorc!$A:$A,$C36)*100</f>
        <v>13.555537164211273</v>
      </c>
      <c r="Z36" s="7">
        <f>SUMIFS(RuralPorc!$M:$M,RuralPorc!$P:$P,Z$5,RuralPorc!$A:$A,$C36)*100</f>
        <v>10.903746634721756</v>
      </c>
      <c r="AA36" s="9"/>
      <c r="AB36" s="6">
        <f>SUMIFS(UrbanPop!$M:$M,UrbanPop!$S:$S,AB$5,UrbanPop!$A:$A,$C36)/1000</f>
        <v>243.09</v>
      </c>
      <c r="AC36" s="6">
        <f>SUMIFS(UrbanPop!$M:$M,UrbanPop!$S:$S,AC$5,UrbanPop!$A:$A,$C36)/1000</f>
        <v>339.36200000000002</v>
      </c>
      <c r="AD36" s="6">
        <f>SUMIFS(UrbanPop!$M:$M,UrbanPop!$S:$S,AD$5,UrbanPop!$A:$A,$C36)/1000</f>
        <v>197.054</v>
      </c>
      <c r="AE36" s="6">
        <f>SUMIFS(UrbanPop!$M:$M,UrbanPop!$S:$S,AE$5,UrbanPop!$A:$A,$C36)/1000</f>
        <v>256.72000000000003</v>
      </c>
      <c r="AF36" s="6">
        <f>SUMIFS(UrbanPop!$M:$M,UrbanPop!$S:$S,AF$5,UrbanPop!$A:$A,$C36)/1000</f>
        <v>219.22300000000001</v>
      </c>
      <c r="AG36" s="5"/>
      <c r="AH36" s="7">
        <f>SUMIFS(UrbanPorc!$M:$M,UrbanPorc!$P:$P,AH$5,UrbanPorc!$A:$A,$C36)*100</f>
        <v>10.537815093994141</v>
      </c>
      <c r="AI36" s="7">
        <f>SUMIFS(UrbanPorc!$M:$M,UrbanPorc!$P:$P,AI$5,UrbanPorc!$A:$A,$C36)*100</f>
        <v>14.880309998989105</v>
      </c>
      <c r="AJ36" s="7">
        <f>SUMIFS(UrbanPorc!$M:$M,UrbanPorc!$P:$P,AJ$5,UrbanPorc!$A:$A,$C36)*100</f>
        <v>8.5725225508213043</v>
      </c>
      <c r="AK36" s="7">
        <f>SUMIFS(UrbanPorc!$M:$M,UrbanPorc!$P:$P,AK$5,UrbanPorc!$A:$A,$C36)*100</f>
        <v>9.6297398209571838</v>
      </c>
      <c r="AL36" s="7">
        <f>SUMIFS(UrbanPorc!$M:$M,UrbanPorc!$P:$P,AL$5,UrbanPorc!$A:$A,$C36)*100</f>
        <v>7.0553071796894073</v>
      </c>
      <c r="AN36" s="6">
        <f>SUMIFS(SexoPop!$N:$N,SexoPop!$T:$T,AN$5,SexoPop!$A:$A,$C36,SexoPop!$B:$B,2)/1000</f>
        <v>174.02099999999999</v>
      </c>
      <c r="AO36" s="6">
        <f>SUMIFS(SexoPop!$N:$N,SexoPop!$T:$T,AO$5,SexoPop!$A:$A,$C36,SexoPop!$B:$B,2)/1000</f>
        <v>259.423</v>
      </c>
      <c r="AP36" s="6">
        <f>SUMIFS(SexoPop!$N:$N,SexoPop!$T:$T,AP$5,SexoPop!$A:$A,$C36,SexoPop!$B:$B,2)/1000</f>
        <v>176.863</v>
      </c>
      <c r="AQ36" s="6">
        <f>SUMIFS(SexoPop!$N:$N,SexoPop!$T:$T,AQ$5,SexoPop!$A:$A,$C36,SexoPop!$B:$B,2)/1000</f>
        <v>225.184</v>
      </c>
      <c r="AR36" s="6">
        <f>SUMIFS(SexoPop!$N:$N,SexoPop!$T:$T,AR$5,SexoPop!$A:$A,$C36,SexoPop!$B:$B,2)/1000</f>
        <v>194.56800000000001</v>
      </c>
      <c r="AS36" s="5"/>
      <c r="AT36" s="7">
        <f>SUMIFS(SexoPorc!$N:$N,SexoPorc!$Q:$Q,AT$5,SexoPorc!$A:$A,$C36,SexoPorc!$B:$B,2)*100</f>
        <v>10.976313799619675</v>
      </c>
      <c r="AU36" s="7">
        <f>SUMIFS(SexoPorc!$N:$N,SexoPorc!$Q:$Q,AU$5,SexoPorc!$A:$A,$C36,SexoPorc!$B:$B,2)*100</f>
        <v>16.105227172374725</v>
      </c>
      <c r="AV36" s="7">
        <f>SUMIFS(SexoPorc!$N:$N,SexoPorc!$Q:$Q,AV$5,SexoPorc!$A:$A,$C36,SexoPorc!$B:$B,2)*100</f>
        <v>10.373865813016891</v>
      </c>
      <c r="AW36" s="7">
        <f>SUMIFS(SexoPorc!$N:$N,SexoPorc!$Q:$Q,AW$5,SexoPorc!$A:$A,$C36,SexoPorc!$B:$B,2)*100</f>
        <v>10.849260538816452</v>
      </c>
      <c r="AX36" s="7">
        <f>SUMIFS(SexoPorc!$N:$N,SexoPorc!$Q:$Q,AX$5,SexoPorc!$A:$A,$C36,SexoPorc!$B:$B,2)*100</f>
        <v>8.2656800746917725</v>
      </c>
      <c r="AY36" s="9"/>
      <c r="AZ36" s="6">
        <f>SUMIFS(SexoPop!$N:$N,SexoPop!$T:$T,AZ$5,SexoPop!$A:$A,$C36,SexoPop!$B:$B,1)/1000</f>
        <v>183.43</v>
      </c>
      <c r="BA36" s="6">
        <f>SUMIFS(SexoPop!$N:$N,SexoPop!$T:$T,BA$5,SexoPop!$A:$A,$C36,SexoPop!$B:$B,1)/1000</f>
        <v>270.69799999999998</v>
      </c>
      <c r="BB36" s="6">
        <f>SUMIFS(SexoPop!$N:$N,SexoPop!$T:$T,BB$5,SexoPop!$A:$A,$C36,SexoPop!$B:$B,1)/1000</f>
        <v>196.517</v>
      </c>
      <c r="BC36" s="6">
        <f>SUMIFS(SexoPop!$N:$N,SexoPop!$T:$T,BC$5,SexoPop!$A:$A,$C36,SexoPop!$B:$B,1)/1000</f>
        <v>207.00700000000001</v>
      </c>
      <c r="BD36" s="6">
        <f>SUMIFS(SexoPop!$N:$N,SexoPop!$T:$T,BD$5,SexoPop!$A:$A,$C36,SexoPop!$B:$B,1)/1000</f>
        <v>175.643</v>
      </c>
      <c r="BE36" s="5"/>
      <c r="BF36" s="7">
        <f>SUMIFS(SexoPorc!$N:$N,SexoPorc!$Q:$Q,BF$5,SexoPorc!$A:$A,$C36,SexoPorc!$B:$B,1)*100</f>
        <v>12.122482061386108</v>
      </c>
      <c r="BG36" s="7">
        <f>SUMIFS(SexoPorc!$N:$N,SexoPorc!$Q:$Q,BG$5,SexoPorc!$A:$A,$C36,SexoPorc!$B:$B,1)*100</f>
        <v>17.429763078689575</v>
      </c>
      <c r="BH36" s="7">
        <f>SUMIFS(SexoPorc!$N:$N,SexoPorc!$Q:$Q,BH$5,SexoPorc!$A:$A,$C36,SexoPorc!$B:$B,1)*100</f>
        <v>11.908497661352158</v>
      </c>
      <c r="BI36" s="7">
        <f>SUMIFS(SexoPorc!$N:$N,SexoPorc!$Q:$Q,BI$5,SexoPorc!$A:$A,$C36,SexoPorc!$B:$B,1)*100</f>
        <v>10.982980579137802</v>
      </c>
      <c r="BJ36" s="7">
        <f>SUMIFS(SexoPorc!$N:$N,SexoPorc!$Q:$Q,BJ$5,SexoPorc!$A:$A,$C36,SexoPorc!$B:$B,1)*100</f>
        <v>8.2152329385280609</v>
      </c>
    </row>
    <row r="37" spans="3:68" x14ac:dyDescent="0.25">
      <c r="C37" s="5" t="s">
        <v>31</v>
      </c>
      <c r="D37" s="6">
        <f>SUMIFS(EntPop!$M:$M,EntPop!$S:$S,D$5,EntPop!$A:$A,$C37)/1000</f>
        <v>143.351</v>
      </c>
      <c r="E37" s="6">
        <f>SUMIFS(EntPop!$M:$M,EntPop!$S:$S,E$5,EntPop!$A:$A,$C37)/1000</f>
        <v>133.608</v>
      </c>
      <c r="F37" s="6">
        <f>SUMIFS(EntPop!$M:$M,EntPop!$S:$S,F$5,EntPop!$A:$A,$C37)/1000</f>
        <v>140.31299999999999</v>
      </c>
      <c r="G37" s="6">
        <f>SUMIFS(EntPop!$M:$M,EntPop!$S:$S,G$5,EntPop!$A:$A,$C37)/1000</f>
        <v>134.136</v>
      </c>
      <c r="H37" s="6">
        <f>SUMIFS(EntPop!$M:$M,EntPop!$S:$S,H$5,EntPop!$A:$A,$C37)/1000</f>
        <v>167.166</v>
      </c>
      <c r="I37" s="5"/>
      <c r="J37" s="7">
        <f>SUMIFS(EntPorc!$M:$M,EntPorc!$P:$P,V$5,EntPorc!$A:$A,$C37)*100</f>
        <v>12.084078043699265</v>
      </c>
      <c r="K37" s="7">
        <f>SUMIFS(EntPorc!$M:$M,EntPorc!$P:$P,W$5,EntPorc!$A:$A,$C37)*100</f>
        <v>10.592569410800934</v>
      </c>
      <c r="L37" s="7">
        <f>SUMIFS(EntPorc!$M:$M,EntPorc!$P:$P,X$5,EntPorc!$A:$A,$C37)*100</f>
        <v>11.881648749113083</v>
      </c>
      <c r="M37" s="7">
        <f>SUMIFS(EntPorc!$M:$M,EntPorc!$P:$P,Y$5,EntPorc!$A:$A,$C37)*100</f>
        <v>9.2309914529323578</v>
      </c>
      <c r="N37" s="7">
        <f>SUMIFS(EntPorc!$M:$M,EntPorc!$P:$P,Z$5,EntPorc!$A:$A,$C37)*100</f>
        <v>9.5803774893283844</v>
      </c>
      <c r="O37" s="5"/>
      <c r="P37" s="6">
        <f>SUMIFS(RuralPop!$M:$M,RuralPop!$S:$S,P$5,RuralPop!$A:$A,$C37)/1000</f>
        <v>39.119</v>
      </c>
      <c r="Q37" s="6">
        <f>SUMIFS(RuralPop!$M:$M,RuralPop!$S:$S,Q$5,RuralPop!$A:$A,$C37)/1000</f>
        <v>46.078000000000003</v>
      </c>
      <c r="R37" s="6">
        <f>SUMIFS(RuralPop!$M:$M,RuralPop!$S:$S,R$5,RuralPop!$A:$A,$C37)/1000</f>
        <v>26.747</v>
      </c>
      <c r="S37" s="6">
        <f>SUMIFS(RuralPop!$M:$M,RuralPop!$S:$S,S$5,RuralPop!$A:$A,$C37)/1000</f>
        <v>36.362000000000002</v>
      </c>
      <c r="T37" s="6">
        <f>SUMIFS(RuralPop!$M:$M,RuralPop!$S:$S,T$5,RuralPop!$A:$A,$C37)/1000</f>
        <v>31.207000000000001</v>
      </c>
      <c r="U37" s="5"/>
      <c r="V37" s="7">
        <f>SUMIFS(RuralPorc!$M:$M,RuralPorc!$P:$P,V$5,RuralPorc!$A:$A,$C37)*100</f>
        <v>23.129408061504364</v>
      </c>
      <c r="W37" s="7">
        <f>SUMIFS(RuralPorc!$M:$M,RuralPorc!$P:$P,W$5,RuralPorc!$A:$A,$C37)*100</f>
        <v>22.691591084003448</v>
      </c>
      <c r="X37" s="7">
        <f>SUMIFS(RuralPorc!$M:$M,RuralPorc!$P:$P,X$5,RuralPorc!$A:$A,$C37)*100</f>
        <v>16.774538159370422</v>
      </c>
      <c r="Y37" s="7">
        <f>SUMIFS(RuralPorc!$M:$M,RuralPorc!$P:$P,Y$5,RuralPorc!$A:$A,$C37)*100</f>
        <v>14.231814444065094</v>
      </c>
      <c r="Z37" s="7">
        <f>SUMIFS(RuralPorc!$M:$M,RuralPorc!$P:$P,Z$5,RuralPorc!$A:$A,$C37)*100</f>
        <v>13.46830278635025</v>
      </c>
      <c r="AA37" s="9"/>
      <c r="AB37" s="6">
        <f>SUMIFS(UrbanPop!$M:$M,UrbanPop!$S:$S,AB$5,UrbanPop!$A:$A,$C37)/1000</f>
        <v>104.232</v>
      </c>
      <c r="AC37" s="6">
        <f>SUMIFS(UrbanPop!$M:$M,UrbanPop!$S:$S,AC$5,UrbanPop!$A:$A,$C37)/1000</f>
        <v>87.53</v>
      </c>
      <c r="AD37" s="6">
        <f>SUMIFS(UrbanPop!$M:$M,UrbanPop!$S:$S,AD$5,UrbanPop!$A:$A,$C37)/1000</f>
        <v>113.566</v>
      </c>
      <c r="AE37" s="6">
        <f>SUMIFS(UrbanPop!$M:$M,UrbanPop!$S:$S,AE$5,UrbanPop!$A:$A,$C37)/1000</f>
        <v>97.774000000000001</v>
      </c>
      <c r="AF37" s="6">
        <f>SUMIFS(UrbanPop!$M:$M,UrbanPop!$S:$S,AF$5,UrbanPop!$A:$A,$C37)/1000</f>
        <v>135.959</v>
      </c>
      <c r="AG37" s="5"/>
      <c r="AH37" s="7">
        <f>SUMIFS(UrbanPorc!$M:$M,UrbanPorc!$P:$P,AH$5,UrbanPorc!$A:$A,$C37)*100</f>
        <v>10.247465968132019</v>
      </c>
      <c r="AI37" s="7">
        <f>SUMIFS(UrbanPorc!$M:$M,UrbanPorc!$P:$P,AI$5,UrbanPorc!$A:$A,$C37)*100</f>
        <v>8.271007239818573</v>
      </c>
      <c r="AJ37" s="7">
        <f>SUMIFS(UrbanPorc!$M:$M,UrbanPorc!$P:$P,AJ$5,UrbanPorc!$A:$A,$C37)*100</f>
        <v>11.117877066135406</v>
      </c>
      <c r="AK37" s="7">
        <f>SUMIFS(UrbanPorc!$M:$M,UrbanPorc!$P:$P,AK$5,UrbanPorc!$A:$A,$C37)*100</f>
        <v>8.1641137599945068</v>
      </c>
      <c r="AL37" s="7">
        <f>SUMIFS(UrbanPorc!$M:$M,UrbanPorc!$P:$P,AL$5,UrbanPorc!$A:$A,$C37)*100</f>
        <v>8.9850328862667084</v>
      </c>
      <c r="AN37" s="6">
        <f>SUMIFS(SexoPop!$N:$N,SexoPop!$T:$T,AN$5,SexoPop!$A:$A,$C37,SexoPop!$B:$B,2)/1000</f>
        <v>67.588999999999999</v>
      </c>
      <c r="AO37" s="6">
        <f>SUMIFS(SexoPop!$N:$N,SexoPop!$T:$T,AO$5,SexoPop!$A:$A,$C37,SexoPop!$B:$B,2)/1000</f>
        <v>65.695999999999998</v>
      </c>
      <c r="AP37" s="6">
        <f>SUMIFS(SexoPop!$N:$N,SexoPop!$T:$T,AP$5,SexoPop!$A:$A,$C37,SexoPop!$B:$B,2)/1000</f>
        <v>69.856999999999999</v>
      </c>
      <c r="AQ37" s="6">
        <f>SUMIFS(SexoPop!$N:$N,SexoPop!$T:$T,AQ$5,SexoPop!$A:$A,$C37,SexoPop!$B:$B,2)/1000</f>
        <v>64.756</v>
      </c>
      <c r="AR37" s="6">
        <f>SUMIFS(SexoPop!$N:$N,SexoPop!$T:$T,AR$5,SexoPop!$A:$A,$C37,SexoPop!$B:$B,2)/1000</f>
        <v>84.001000000000005</v>
      </c>
      <c r="AS37" s="5"/>
      <c r="AT37" s="7">
        <f>SUMIFS(SexoPorc!$N:$N,SexoPorc!$Q:$Q,AT$5,SexoPorc!$A:$A,$C37,SexoPorc!$B:$B,2)*100</f>
        <v>11.384196579456329</v>
      </c>
      <c r="AU37" s="7">
        <f>SUMIFS(SexoPorc!$N:$N,SexoPorc!$Q:$Q,AU$5,SexoPorc!$A:$A,$C37,SexoPorc!$B:$B,2)*100</f>
        <v>10.435440391302109</v>
      </c>
      <c r="AV37" s="7">
        <f>SUMIFS(SexoPorc!$N:$N,SexoPorc!$Q:$Q,AV$5,SexoPorc!$A:$A,$C37,SexoPorc!$B:$B,2)*100</f>
        <v>11.385241895914078</v>
      </c>
      <c r="AW37" s="7">
        <f>SUMIFS(SexoPorc!$N:$N,SexoPorc!$Q:$Q,AW$5,SexoPorc!$A:$A,$C37,SexoPorc!$B:$B,2)*100</f>
        <v>8.8535845279693604</v>
      </c>
      <c r="AX37" s="7">
        <f>SUMIFS(SexoPorc!$N:$N,SexoPorc!$Q:$Q,AX$5,SexoPorc!$A:$A,$C37,SexoPorc!$B:$B,2)*100</f>
        <v>9.4005957245826721</v>
      </c>
      <c r="AY37" s="9"/>
      <c r="AZ37" s="6">
        <f>SUMIFS(SexoPop!$N:$N,SexoPop!$T:$T,AZ$5,SexoPop!$A:$A,$C37,SexoPop!$B:$B,1)/1000</f>
        <v>75.762</v>
      </c>
      <c r="BA37" s="6">
        <f>SUMIFS(SexoPop!$N:$N,SexoPop!$T:$T,BA$5,SexoPop!$A:$A,$C37,SexoPop!$B:$B,1)/1000</f>
        <v>67.912000000000006</v>
      </c>
      <c r="BB37" s="6">
        <f>SUMIFS(SexoPop!$N:$N,SexoPop!$T:$T,BB$5,SexoPop!$A:$A,$C37,SexoPop!$B:$B,1)/1000</f>
        <v>70.456000000000003</v>
      </c>
      <c r="BC37" s="6">
        <f>SUMIFS(SexoPop!$N:$N,SexoPop!$T:$T,BC$5,SexoPop!$A:$A,$C37,SexoPop!$B:$B,1)/1000</f>
        <v>69.38</v>
      </c>
      <c r="BD37" s="6">
        <f>SUMIFS(SexoPop!$N:$N,SexoPop!$T:$T,BD$5,SexoPop!$A:$A,$C37,SexoPop!$B:$B,1)/1000</f>
        <v>83.165000000000006</v>
      </c>
      <c r="BE37" s="5"/>
      <c r="BF37" s="7">
        <f>SUMIFS(SexoPorc!$N:$N,SexoPorc!$Q:$Q,BF$5,SexoPorc!$A:$A,$C37,SexoPorc!$B:$B,1)*100</f>
        <v>12.785303592681885</v>
      </c>
      <c r="BG37" s="7">
        <f>SUMIFS(SexoPorc!$N:$N,SexoPorc!$Q:$Q,BG$5,SexoPorc!$A:$A,$C37,SexoPorc!$B:$B,1)*100</f>
        <v>10.749141126871109</v>
      </c>
      <c r="BH37" s="7">
        <f>SUMIFS(SexoPorc!$N:$N,SexoPorc!$Q:$Q,BH$5,SexoPorc!$A:$A,$C37,SexoPorc!$B:$B,1)*100</f>
        <v>12.418502569198608</v>
      </c>
      <c r="BI37" s="7">
        <f>SUMIFS(SexoPorc!$N:$N,SexoPorc!$Q:$Q,BI$5,SexoPorc!$A:$A,$C37,SexoPorc!$B:$B,1)*100</f>
        <v>9.6134796738624573</v>
      </c>
      <c r="BJ37" s="7">
        <f>SUMIFS(SexoPorc!$N:$N,SexoPorc!$Q:$Q,BJ$5,SexoPorc!$A:$A,$C37,SexoPorc!$B:$B,1)*100</f>
        <v>9.7690850496292114</v>
      </c>
    </row>
    <row r="38" spans="3:68" x14ac:dyDescent="0.25">
      <c r="C38" s="5" t="s">
        <v>32</v>
      </c>
      <c r="D38" s="6">
        <f>SUMIFS(EntPop!$M:$M,EntPop!$S:$S,D$5,EntPop!$A:$A,$C38)/1000</f>
        <v>66.055999999999997</v>
      </c>
      <c r="E38" s="6">
        <f>SUMIFS(EntPop!$M:$M,EntPop!$S:$S,E$5,EntPop!$A:$A,$C38)/1000</f>
        <v>85.013000000000005</v>
      </c>
      <c r="F38" s="6">
        <f>SUMIFS(EntPop!$M:$M,EntPop!$S:$S,F$5,EntPop!$A:$A,$C38)/1000</f>
        <v>71.126999999999995</v>
      </c>
      <c r="G38" s="6">
        <f>SUMIFS(EntPop!$M:$M,EntPop!$S:$S,G$5,EntPop!$A:$A,$C38)/1000</f>
        <v>81.164000000000001</v>
      </c>
      <c r="H38" s="6">
        <f>SUMIFS(EntPop!$M:$M,EntPop!$S:$S,H$5,EntPop!$A:$A,$C38)/1000</f>
        <v>63.164999999999999</v>
      </c>
      <c r="I38" s="5"/>
      <c r="J38" s="7">
        <f>SUMIFS(EntPorc!$M:$M,EntPorc!$P:$P,V$5,EntPorc!$A:$A,$C38)*100</f>
        <v>8.3177819848060608</v>
      </c>
      <c r="K38" s="7">
        <f>SUMIFS(EntPorc!$M:$M,EntPorc!$P:$P,W$5,EntPorc!$A:$A,$C38)*100</f>
        <v>10.365606099367142</v>
      </c>
      <c r="L38" s="7">
        <f>SUMIFS(EntPorc!$M:$M,EntPorc!$P:$P,X$5,EntPorc!$A:$A,$C38)*100</f>
        <v>8.0500751733779907</v>
      </c>
      <c r="M38" s="7">
        <f>SUMIFS(EntPorc!$M:$M,EntPorc!$P:$P,Y$5,EntPorc!$A:$A,$C38)*100</f>
        <v>8.8651508092880249</v>
      </c>
      <c r="N38" s="7">
        <f>SUMIFS(EntPorc!$M:$M,EntPorc!$P:$P,Z$5,EntPorc!$A:$A,$C38)*100</f>
        <v>5.9792522341012955</v>
      </c>
      <c r="O38" s="5"/>
      <c r="P38" s="6">
        <f>SUMIFS(RuralPop!$M:$M,RuralPop!$S:$S,P$5,RuralPop!$A:$A,$C38)/1000</f>
        <v>33.536000000000001</v>
      </c>
      <c r="Q38" s="6">
        <f>SUMIFS(RuralPop!$M:$M,RuralPop!$S:$S,Q$5,RuralPop!$A:$A,$C38)/1000</f>
        <v>47.752000000000002</v>
      </c>
      <c r="R38" s="6">
        <f>SUMIFS(RuralPop!$M:$M,RuralPop!$S:$S,R$5,RuralPop!$A:$A,$C38)/1000</f>
        <v>35.866</v>
      </c>
      <c r="S38" s="6">
        <f>SUMIFS(RuralPop!$M:$M,RuralPop!$S:$S,S$5,RuralPop!$A:$A,$C38)/1000</f>
        <v>28.864999999999998</v>
      </c>
      <c r="T38" s="6">
        <f>SUMIFS(RuralPop!$M:$M,RuralPop!$S:$S,T$5,RuralPop!$A:$A,$C38)/1000</f>
        <v>26.824000000000002</v>
      </c>
      <c r="U38" s="5"/>
      <c r="V38" s="7">
        <f>SUMIFS(RuralPorc!$M:$M,RuralPorc!$P:$P,V$5,RuralPorc!$A:$A,$C38)*100</f>
        <v>13.33126574754715</v>
      </c>
      <c r="W38" s="7">
        <f>SUMIFS(RuralPorc!$M:$M,RuralPorc!$P:$P,W$5,RuralPorc!$A:$A,$C38)*100</f>
        <v>16.213995218276978</v>
      </c>
      <c r="X38" s="7">
        <f>SUMIFS(RuralPorc!$M:$M,RuralPorc!$P:$P,X$5,RuralPorc!$A:$A,$C38)*100</f>
        <v>11.860410869121552</v>
      </c>
      <c r="Y38" s="7">
        <f>SUMIFS(RuralPorc!$M:$M,RuralPorc!$P:$P,Y$5,RuralPorc!$A:$A,$C38)*100</f>
        <v>9.0682893991470337</v>
      </c>
      <c r="Z38" s="7">
        <f>SUMIFS(RuralPorc!$M:$M,RuralPorc!$P:$P,Z$5,RuralPorc!$A:$A,$C38)*100</f>
        <v>7.773202657699585</v>
      </c>
      <c r="AA38" s="9"/>
      <c r="AB38" s="6">
        <f>SUMIFS(UrbanPop!$M:$M,UrbanPop!$S:$S,AB$5,UrbanPop!$A:$A,$C38)/1000</f>
        <v>32.520000000000003</v>
      </c>
      <c r="AC38" s="6">
        <f>SUMIFS(UrbanPop!$M:$M,UrbanPop!$S:$S,AC$5,UrbanPop!$A:$A,$C38)/1000</f>
        <v>37.261000000000003</v>
      </c>
      <c r="AD38" s="6">
        <f>SUMIFS(UrbanPop!$M:$M,UrbanPop!$S:$S,AD$5,UrbanPop!$A:$A,$C38)/1000</f>
        <v>35.261000000000003</v>
      </c>
      <c r="AE38" s="6">
        <f>SUMIFS(UrbanPop!$M:$M,UrbanPop!$S:$S,AE$5,UrbanPop!$A:$A,$C38)/1000</f>
        <v>52.298999999999999</v>
      </c>
      <c r="AF38" s="6">
        <f>SUMIFS(UrbanPop!$M:$M,UrbanPop!$S:$S,AF$5,UrbanPop!$A:$A,$C38)/1000</f>
        <v>36.341000000000001</v>
      </c>
      <c r="AG38" s="5"/>
      <c r="AH38" s="7">
        <f>SUMIFS(UrbanPorc!$M:$M,UrbanPorc!$P:$P,AH$5,UrbanPorc!$A:$A,$C38)*100</f>
        <v>5.9934206306934357</v>
      </c>
      <c r="AI38" s="7">
        <f>SUMIFS(UrbanPorc!$M:$M,UrbanPorc!$P:$P,AI$5,UrbanPorc!$A:$A,$C38)*100</f>
        <v>7.0887729525566101</v>
      </c>
      <c r="AJ38" s="7">
        <f>SUMIFS(UrbanPorc!$M:$M,UrbanPorc!$P:$P,AJ$5,UrbanPorc!$A:$A,$C38)*100</f>
        <v>6.0673899948596954</v>
      </c>
      <c r="AK38" s="7">
        <f>SUMIFS(UrbanPorc!$M:$M,UrbanPorc!$P:$P,AK$5,UrbanPorc!$A:$A,$C38)*100</f>
        <v>8.7568841874599457</v>
      </c>
      <c r="AL38" s="7">
        <f>SUMIFS(UrbanPorc!$M:$M,UrbanPorc!$P:$P,AL$5,UrbanPorc!$A:$A,$C38)*100</f>
        <v>5.108952522277832</v>
      </c>
      <c r="AN38" s="6">
        <f>SUMIFS(SexoPop!$N:$N,SexoPop!$T:$T,AN$5,SexoPop!$A:$A,$C38,SexoPop!$B:$B,2)/1000</f>
        <v>33.331000000000003</v>
      </c>
      <c r="AO38" s="6">
        <f>SUMIFS(SexoPop!$N:$N,SexoPop!$T:$T,AO$5,SexoPop!$A:$A,$C38,SexoPop!$B:$B,2)/1000</f>
        <v>39.503</v>
      </c>
      <c r="AP38" s="6">
        <f>SUMIFS(SexoPop!$N:$N,SexoPop!$T:$T,AP$5,SexoPop!$A:$A,$C38,SexoPop!$B:$B,2)/1000</f>
        <v>37.326999999999998</v>
      </c>
      <c r="AQ38" s="6">
        <f>SUMIFS(SexoPop!$N:$N,SexoPop!$T:$T,AQ$5,SexoPop!$A:$A,$C38,SexoPop!$B:$B,2)/1000</f>
        <v>41.002000000000002</v>
      </c>
      <c r="AR38" s="6">
        <f>SUMIFS(SexoPop!$N:$N,SexoPop!$T:$T,AR$5,SexoPop!$A:$A,$C38,SexoPop!$B:$B,2)/1000</f>
        <v>30.318999999999999</v>
      </c>
      <c r="AS38" s="5"/>
      <c r="AT38" s="7">
        <f>SUMIFS(SexoPorc!$N:$N,SexoPorc!$Q:$Q,AT$5,SexoPorc!$A:$A,$C38,SexoPorc!$B:$B,2)*100</f>
        <v>8.2216545939445496</v>
      </c>
      <c r="AU38" s="7">
        <f>SUMIFS(SexoPorc!$N:$N,SexoPorc!$Q:$Q,AU$5,SexoPorc!$A:$A,$C38,SexoPorc!$B:$B,2)*100</f>
        <v>9.3578405678272247</v>
      </c>
      <c r="AV38" s="7">
        <f>SUMIFS(SexoPorc!$N:$N,SexoPorc!$Q:$Q,AV$5,SexoPorc!$A:$A,$C38,SexoPorc!$B:$B,2)*100</f>
        <v>8.2662142813205719</v>
      </c>
      <c r="AW38" s="7">
        <f>SUMIFS(SexoPorc!$N:$N,SexoPorc!$Q:$Q,AW$5,SexoPorc!$A:$A,$C38,SexoPorc!$B:$B,2)*100</f>
        <v>8.6130872368812561</v>
      </c>
      <c r="AX38" s="7">
        <f>SUMIFS(SexoPorc!$N:$N,SexoPorc!$Q:$Q,AX$5,SexoPorc!$A:$A,$C38,SexoPorc!$B:$B,2)*100</f>
        <v>5.604872852563858</v>
      </c>
      <c r="AY38" s="9"/>
      <c r="AZ38" s="6">
        <f>SUMIFS(SexoPop!$N:$N,SexoPop!$T:$T,AZ$5,SexoPop!$A:$A,$C38,SexoPop!$B:$B,1)/1000</f>
        <v>32.725000000000001</v>
      </c>
      <c r="BA38" s="6">
        <f>SUMIFS(SexoPop!$N:$N,SexoPop!$T:$T,BA$5,SexoPop!$A:$A,$C38,SexoPop!$B:$B,1)/1000</f>
        <v>45.51</v>
      </c>
      <c r="BB38" s="6">
        <f>SUMIFS(SexoPop!$N:$N,SexoPop!$T:$T,BB$5,SexoPop!$A:$A,$C38,SexoPop!$B:$B,1)/1000</f>
        <v>33.799999999999997</v>
      </c>
      <c r="BC38" s="6">
        <f>SUMIFS(SexoPop!$N:$N,SexoPop!$T:$T,BC$5,SexoPop!$A:$A,$C38,SexoPop!$B:$B,1)/1000</f>
        <v>40.161999999999999</v>
      </c>
      <c r="BD38" s="6">
        <f>SUMIFS(SexoPop!$N:$N,SexoPop!$T:$T,BD$5,SexoPop!$A:$A,$C38,SexoPop!$B:$B,1)/1000</f>
        <v>32.845999999999997</v>
      </c>
      <c r="BE38" s="5"/>
      <c r="BF38" s="7">
        <f>SUMIFS(SexoPorc!$N:$N,SexoPorc!$Q:$Q,BF$5,SexoPorc!$A:$A,$C38,SexoPorc!$B:$B,1)*100</f>
        <v>8.4180280566215515</v>
      </c>
      <c r="BG38" s="7">
        <f>SUMIFS(SexoPorc!$N:$N,SexoPorc!$Q:$Q,BG$5,SexoPorc!$A:$A,$C38,SexoPorc!$B:$B,1)*100</f>
        <v>11.434472352266312</v>
      </c>
      <c r="BH38" s="7">
        <f>SUMIFS(SexoPorc!$N:$N,SexoPorc!$Q:$Q,BH$5,SexoPorc!$A:$A,$C38,SexoPorc!$B:$B,1)*100</f>
        <v>7.8241467475891113</v>
      </c>
      <c r="BI38" s="7">
        <f>SUMIFS(SexoPorc!$N:$N,SexoPorc!$Q:$Q,BI$5,SexoPorc!$A:$A,$C38,SexoPorc!$B:$B,1)*100</f>
        <v>9.1381736099720001</v>
      </c>
      <c r="BJ38" s="7">
        <f>SUMIFS(SexoPorc!$N:$N,SexoPorc!$Q:$Q,BJ$5,SexoPorc!$A:$A,$C38,SexoPorc!$B:$B,1)*100</f>
        <v>6.3721351325511932</v>
      </c>
    </row>
    <row r="40" spans="3:68" x14ac:dyDescent="0.25">
      <c r="D40" s="9"/>
      <c r="E40" s="9"/>
      <c r="F40" s="9"/>
      <c r="G40" s="9"/>
      <c r="H40" s="9"/>
    </row>
    <row r="41" spans="3:68" x14ac:dyDescent="0.25">
      <c r="D41" s="9"/>
      <c r="E41" s="9"/>
      <c r="F41" s="9"/>
      <c r="G41" s="9"/>
      <c r="H41" s="9"/>
      <c r="P41" s="9"/>
      <c r="Q41" s="9"/>
      <c r="R41" s="9"/>
      <c r="S41" s="9"/>
      <c r="T41" s="9"/>
      <c r="V41" s="9"/>
      <c r="W41" s="9"/>
      <c r="X41" s="9"/>
      <c r="Y41" s="9"/>
      <c r="Z41" s="9"/>
      <c r="AB41" s="9"/>
      <c r="AC41" s="9"/>
      <c r="AD41" s="9"/>
      <c r="AE41" s="9"/>
      <c r="AF41" s="9"/>
      <c r="AN41" s="9"/>
      <c r="AO41" s="9"/>
      <c r="AP41" s="9"/>
      <c r="AQ41" s="9"/>
      <c r="AR41" s="9"/>
      <c r="AZ41" s="9"/>
      <c r="BA41" s="9"/>
      <c r="BB41" s="9"/>
      <c r="BC41" s="9"/>
      <c r="BD41" s="9"/>
      <c r="BL41" s="9"/>
      <c r="BM41" s="9"/>
      <c r="BN41" s="9"/>
      <c r="BO41" s="9"/>
      <c r="BP41" s="9"/>
    </row>
    <row r="44" spans="3:68" x14ac:dyDescent="0.25">
      <c r="AY44" s="5"/>
      <c r="AZ44" s="9"/>
      <c r="BA44" s="9"/>
      <c r="BB44" s="9"/>
      <c r="BC44" s="9"/>
      <c r="BD44" s="9"/>
      <c r="BK44" s="5"/>
      <c r="BL44" s="9"/>
      <c r="BM44" s="9"/>
      <c r="BN44" s="9"/>
      <c r="BO44" s="9"/>
      <c r="BP44" s="9"/>
    </row>
    <row r="45" spans="3:68" x14ac:dyDescent="0.25">
      <c r="AA45" s="5"/>
      <c r="AB45" s="9"/>
      <c r="AC45" s="9"/>
      <c r="AD45" s="9"/>
      <c r="AE45" s="9"/>
      <c r="AF45" s="9"/>
      <c r="AG45" s="5"/>
      <c r="AH45" s="9"/>
      <c r="AI45" s="9"/>
      <c r="AJ45" s="9"/>
      <c r="AK45" s="9"/>
      <c r="AL45" s="9"/>
      <c r="AN45" s="5"/>
      <c r="AO45" s="9"/>
      <c r="AP45" s="9"/>
      <c r="AQ45" s="9"/>
      <c r="AR45" s="9"/>
      <c r="AS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H45" s="9"/>
      <c r="BI45" s="9"/>
      <c r="BJ45" s="9"/>
      <c r="BK45" s="9"/>
      <c r="BL45" s="9"/>
      <c r="BM45" s="9"/>
      <c r="BN45" s="9"/>
      <c r="BO45" s="9"/>
      <c r="BP45" s="9"/>
    </row>
    <row r="46" spans="3:68" x14ac:dyDescent="0.25">
      <c r="AA46" s="5"/>
      <c r="AB46" s="9"/>
      <c r="AC46" s="9"/>
      <c r="AD46" s="9"/>
      <c r="AE46" s="9"/>
      <c r="AF46" s="9"/>
      <c r="AG46" s="5"/>
      <c r="AH46" s="9"/>
      <c r="AI46" s="9"/>
      <c r="AJ46" s="9"/>
      <c r="AK46" s="9"/>
      <c r="AL46" s="9"/>
      <c r="AN46" s="5"/>
      <c r="AO46" s="9"/>
      <c r="AP46" s="9"/>
      <c r="AQ46" s="9"/>
      <c r="AR46" s="9"/>
      <c r="AS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3:68" x14ac:dyDescent="0.25">
      <c r="AA47" s="5"/>
      <c r="AB47" s="9"/>
      <c r="AC47" s="9"/>
      <c r="AD47" s="9"/>
      <c r="AE47" s="9"/>
      <c r="AF47" s="9"/>
      <c r="AG47" s="5"/>
      <c r="AH47" s="9"/>
      <c r="AI47" s="9"/>
      <c r="AJ47" s="9"/>
      <c r="AK47" s="9"/>
      <c r="AL47" s="9"/>
      <c r="AN47" s="5"/>
      <c r="AO47" s="9"/>
      <c r="AP47" s="9"/>
      <c r="AQ47" s="9"/>
      <c r="AR47" s="9"/>
      <c r="AS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H47" s="9"/>
      <c r="BI47" s="9"/>
      <c r="BJ47" s="9"/>
      <c r="BK47" s="9"/>
      <c r="BL47" s="9"/>
      <c r="BM47" s="9"/>
      <c r="BN47" s="9"/>
      <c r="BO47" s="9"/>
      <c r="BP47" s="9"/>
    </row>
    <row r="48" spans="3:68" x14ac:dyDescent="0.25">
      <c r="AA48" s="5"/>
      <c r="AB48" s="9"/>
      <c r="AC48" s="9"/>
      <c r="AD48" s="9"/>
      <c r="AE48" s="9"/>
      <c r="AF48" s="9"/>
      <c r="AG48" s="5"/>
      <c r="AH48" s="9"/>
      <c r="AI48" s="9"/>
      <c r="AJ48" s="9"/>
      <c r="AK48" s="9"/>
      <c r="AL48" s="9"/>
      <c r="AN48" s="5"/>
      <c r="AO48" s="9"/>
      <c r="AP48" s="9"/>
      <c r="AQ48" s="9"/>
      <c r="AR48" s="9"/>
      <c r="AS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27:68" x14ac:dyDescent="0.25">
      <c r="AA49" s="5"/>
      <c r="AB49" s="9"/>
      <c r="AC49" s="9"/>
      <c r="AD49" s="9"/>
      <c r="AE49" s="9"/>
      <c r="AF49" s="9"/>
      <c r="AG49" s="5"/>
      <c r="AH49" s="9"/>
      <c r="AI49" s="9"/>
      <c r="AJ49" s="9"/>
      <c r="AK49" s="9"/>
      <c r="AL49" s="9"/>
      <c r="AN49" s="5"/>
      <c r="AO49" s="9"/>
      <c r="AP49" s="9"/>
      <c r="AQ49" s="9"/>
      <c r="AR49" s="9"/>
      <c r="AS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27:68" x14ac:dyDescent="0.25">
      <c r="AA50" s="5"/>
      <c r="AB50" s="9"/>
      <c r="AC50" s="9"/>
      <c r="AD50" s="9"/>
      <c r="AE50" s="9"/>
      <c r="AF50" s="9"/>
      <c r="AG50" s="5"/>
      <c r="AH50" s="9"/>
      <c r="AI50" s="9"/>
      <c r="AJ50" s="9"/>
      <c r="AK50" s="9"/>
      <c r="AL50" s="9"/>
      <c r="AN50" s="5"/>
      <c r="AO50" s="9"/>
      <c r="AP50" s="9"/>
      <c r="AQ50" s="9"/>
      <c r="AR50" s="9"/>
      <c r="AS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H50" s="9"/>
      <c r="BI50" s="9"/>
      <c r="BJ50" s="9"/>
      <c r="BK50" s="9"/>
      <c r="BL50" s="9"/>
      <c r="BM50" s="9"/>
      <c r="BN50" s="9"/>
      <c r="BO50" s="9"/>
      <c r="BP50" s="9"/>
    </row>
    <row r="51" spans="27:68" x14ac:dyDescent="0.25">
      <c r="AA51" s="5"/>
      <c r="AB51" s="9"/>
      <c r="AC51" s="9"/>
      <c r="AD51" s="9"/>
      <c r="AE51" s="9"/>
      <c r="AF51" s="9"/>
      <c r="AG51" s="5"/>
      <c r="AH51" s="9"/>
      <c r="AI51" s="9"/>
      <c r="AJ51" s="9"/>
      <c r="AK51" s="9"/>
      <c r="AL51" s="9"/>
      <c r="AN51" s="5"/>
      <c r="AO51" s="9"/>
      <c r="AP51" s="9"/>
      <c r="AQ51" s="9"/>
      <c r="AR51" s="9"/>
      <c r="AS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H51" s="9"/>
      <c r="BI51" s="9"/>
      <c r="BJ51" s="9"/>
      <c r="BK51" s="9"/>
      <c r="BL51" s="9"/>
      <c r="BM51" s="9"/>
      <c r="BN51" s="9"/>
      <c r="BO51" s="9"/>
      <c r="BP51" s="9"/>
    </row>
    <row r="52" spans="27:68" x14ac:dyDescent="0.25">
      <c r="AA52" s="5"/>
      <c r="AB52" s="9"/>
      <c r="AC52" s="9"/>
      <c r="AD52" s="9"/>
      <c r="AE52" s="9"/>
      <c r="AF52" s="9"/>
      <c r="AG52" s="5"/>
      <c r="AH52" s="9"/>
      <c r="AI52" s="9"/>
      <c r="AJ52" s="9"/>
      <c r="AK52" s="9"/>
      <c r="AL52" s="9"/>
      <c r="AN52" s="5"/>
      <c r="AO52" s="9"/>
      <c r="AP52" s="9"/>
      <c r="AQ52" s="9"/>
      <c r="AR52" s="9"/>
      <c r="AS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H52" s="9"/>
      <c r="BI52" s="9"/>
      <c r="BJ52" s="9"/>
      <c r="BK52" s="9"/>
      <c r="BL52" s="9"/>
      <c r="BM52" s="9"/>
      <c r="BN52" s="9"/>
      <c r="BO52" s="9"/>
      <c r="BP52" s="9"/>
    </row>
    <row r="53" spans="27:68" x14ac:dyDescent="0.25">
      <c r="AA53" s="5"/>
      <c r="AB53" s="9"/>
      <c r="AC53" s="9"/>
      <c r="AD53" s="9"/>
      <c r="AE53" s="9"/>
      <c r="AF53" s="9"/>
      <c r="AG53" s="5"/>
      <c r="AH53" s="9"/>
      <c r="AI53" s="9"/>
      <c r="AJ53" s="9"/>
      <c r="AK53" s="9"/>
      <c r="AL53" s="9"/>
      <c r="AN53" s="5"/>
      <c r="AO53" s="9"/>
      <c r="AP53" s="9"/>
      <c r="AQ53" s="9"/>
      <c r="AR53" s="9"/>
      <c r="AS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H53" s="9"/>
      <c r="BI53" s="9"/>
      <c r="BJ53" s="9"/>
      <c r="BK53" s="9"/>
      <c r="BL53" s="9"/>
      <c r="BM53" s="9"/>
      <c r="BN53" s="9"/>
      <c r="BO53" s="9"/>
      <c r="BP53" s="9"/>
    </row>
    <row r="54" spans="27:68" x14ac:dyDescent="0.25">
      <c r="AA54" s="5"/>
      <c r="AB54" s="9"/>
      <c r="AC54" s="9"/>
      <c r="AD54" s="9"/>
      <c r="AE54" s="9"/>
      <c r="AF54" s="9"/>
      <c r="AG54" s="5"/>
      <c r="AH54" s="9"/>
      <c r="AI54" s="9"/>
      <c r="AJ54" s="9"/>
      <c r="AK54" s="9"/>
      <c r="AL54" s="9"/>
      <c r="AN54" s="5"/>
      <c r="AO54" s="9"/>
      <c r="AP54" s="9"/>
      <c r="AQ54" s="9"/>
      <c r="AR54" s="9"/>
      <c r="AS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H54" s="9"/>
      <c r="BI54" s="9"/>
      <c r="BJ54" s="9"/>
      <c r="BK54" s="9"/>
      <c r="BL54" s="9"/>
      <c r="BM54" s="9"/>
      <c r="BN54" s="9"/>
      <c r="BO54" s="9"/>
      <c r="BP54" s="9"/>
    </row>
    <row r="55" spans="27:68" x14ac:dyDescent="0.25">
      <c r="AA55" s="5"/>
      <c r="AB55" s="9"/>
      <c r="AC55" s="9"/>
      <c r="AD55" s="9"/>
      <c r="AE55" s="9"/>
      <c r="AF55" s="9"/>
      <c r="AG55" s="5"/>
      <c r="AH55" s="9"/>
      <c r="AI55" s="9"/>
      <c r="AJ55" s="9"/>
      <c r="AK55" s="9"/>
      <c r="AL55" s="9"/>
      <c r="AN55" s="5"/>
      <c r="AO55" s="9"/>
      <c r="AP55" s="9"/>
      <c r="AQ55" s="9"/>
      <c r="AR55" s="9"/>
      <c r="AS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H55" s="9"/>
      <c r="BI55" s="9"/>
      <c r="BJ55" s="9"/>
      <c r="BK55" s="9"/>
      <c r="BL55" s="9"/>
      <c r="BM55" s="9"/>
      <c r="BN55" s="9"/>
      <c r="BO55" s="9"/>
      <c r="BP55" s="9"/>
    </row>
    <row r="56" spans="27:68" x14ac:dyDescent="0.25">
      <c r="AA56" s="5"/>
      <c r="AB56" s="9"/>
      <c r="AC56" s="9"/>
      <c r="AD56" s="9"/>
      <c r="AE56" s="9"/>
      <c r="AF56" s="9"/>
      <c r="AG56" s="5"/>
      <c r="AH56" s="9"/>
      <c r="AI56" s="9"/>
      <c r="AJ56" s="9"/>
      <c r="AK56" s="9"/>
      <c r="AL56" s="9"/>
      <c r="AN56" s="5"/>
      <c r="AO56" s="9"/>
      <c r="AP56" s="9"/>
      <c r="AQ56" s="9"/>
      <c r="AR56" s="9"/>
      <c r="AS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H56" s="9"/>
      <c r="BI56" s="9"/>
      <c r="BJ56" s="9"/>
      <c r="BK56" s="9"/>
      <c r="BL56" s="9"/>
      <c r="BM56" s="9"/>
      <c r="BN56" s="9"/>
      <c r="BO56" s="9"/>
      <c r="BP56" s="9"/>
    </row>
    <row r="57" spans="27:68" x14ac:dyDescent="0.25">
      <c r="AA57" s="5"/>
      <c r="AB57" s="9"/>
      <c r="AC57" s="9"/>
      <c r="AD57" s="9"/>
      <c r="AE57" s="9"/>
      <c r="AF57" s="9"/>
      <c r="AG57" s="5"/>
      <c r="AH57" s="9"/>
      <c r="AI57" s="9"/>
      <c r="AJ57" s="9"/>
      <c r="AK57" s="9"/>
      <c r="AL57" s="9"/>
      <c r="AN57" s="5"/>
      <c r="AO57" s="9"/>
      <c r="AP57" s="9"/>
      <c r="AQ57" s="9"/>
      <c r="AR57" s="9"/>
      <c r="AS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H57" s="9"/>
      <c r="BI57" s="9"/>
      <c r="BJ57" s="9"/>
      <c r="BK57" s="9"/>
      <c r="BL57" s="9"/>
      <c r="BM57" s="9"/>
      <c r="BN57" s="9"/>
      <c r="BO57" s="9"/>
      <c r="BP57" s="9"/>
    </row>
    <row r="58" spans="27:68" x14ac:dyDescent="0.25">
      <c r="AA58" s="5"/>
      <c r="AB58" s="9"/>
      <c r="AC58" s="9"/>
      <c r="AD58" s="9"/>
      <c r="AE58" s="9"/>
      <c r="AF58" s="9"/>
      <c r="AG58" s="5"/>
      <c r="AH58" s="9"/>
      <c r="AI58" s="9"/>
      <c r="AJ58" s="9"/>
      <c r="AK58" s="9"/>
      <c r="AL58" s="9"/>
      <c r="AN58" s="5"/>
      <c r="AO58" s="9"/>
      <c r="AP58" s="9"/>
      <c r="AQ58" s="9"/>
      <c r="AR58" s="9"/>
      <c r="AS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H58" s="9"/>
      <c r="BI58" s="9"/>
      <c r="BJ58" s="9"/>
      <c r="BK58" s="9"/>
      <c r="BL58" s="9"/>
      <c r="BM58" s="9"/>
      <c r="BN58" s="9"/>
      <c r="BO58" s="9"/>
      <c r="BP58" s="9"/>
    </row>
    <row r="59" spans="27:68" x14ac:dyDescent="0.25">
      <c r="AA59" s="5"/>
      <c r="AB59" s="9"/>
      <c r="AC59" s="9"/>
      <c r="AD59" s="9"/>
      <c r="AE59" s="9"/>
      <c r="AF59" s="9"/>
      <c r="AG59" s="5"/>
      <c r="AH59" s="9"/>
      <c r="AI59" s="9"/>
      <c r="AJ59" s="9"/>
      <c r="AK59" s="9"/>
      <c r="AL59" s="9"/>
      <c r="AN59" s="5"/>
      <c r="AO59" s="9"/>
      <c r="AP59" s="9"/>
      <c r="AQ59" s="9"/>
      <c r="AR59" s="9"/>
      <c r="AS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H59" s="9"/>
      <c r="BI59" s="9"/>
      <c r="BJ59" s="9"/>
      <c r="BK59" s="9"/>
      <c r="BL59" s="9"/>
      <c r="BM59" s="9"/>
      <c r="BN59" s="9"/>
      <c r="BO59" s="9"/>
      <c r="BP59" s="9"/>
    </row>
    <row r="60" spans="27:68" x14ac:dyDescent="0.25">
      <c r="AA60" s="5"/>
      <c r="AB60" s="9"/>
      <c r="AC60" s="9"/>
      <c r="AD60" s="9"/>
      <c r="AE60" s="9"/>
      <c r="AF60" s="9"/>
      <c r="AG60" s="5"/>
      <c r="AH60" s="9"/>
      <c r="AI60" s="9"/>
      <c r="AJ60" s="9"/>
      <c r="AK60" s="9"/>
      <c r="AL60" s="9"/>
      <c r="AN60" s="5"/>
      <c r="AO60" s="9"/>
      <c r="AP60" s="9"/>
      <c r="AQ60" s="9"/>
      <c r="AR60" s="9"/>
      <c r="AS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H60" s="9"/>
      <c r="BI60" s="9"/>
      <c r="BJ60" s="9"/>
      <c r="BK60" s="9"/>
      <c r="BL60" s="9"/>
      <c r="BM60" s="9"/>
      <c r="BN60" s="9"/>
      <c r="BO60" s="9"/>
      <c r="BP60" s="9"/>
    </row>
    <row r="61" spans="27:68" x14ac:dyDescent="0.25">
      <c r="AA61" s="5"/>
      <c r="AB61" s="9"/>
      <c r="AC61" s="9"/>
      <c r="AD61" s="9"/>
      <c r="AE61" s="9"/>
      <c r="AF61" s="9"/>
      <c r="AG61" s="5"/>
      <c r="AH61" s="9"/>
      <c r="AI61" s="9"/>
      <c r="AJ61" s="9"/>
      <c r="AK61" s="9"/>
      <c r="AL61" s="9"/>
      <c r="AN61" s="5"/>
      <c r="AO61" s="9"/>
      <c r="AP61" s="9"/>
      <c r="AQ61" s="9"/>
      <c r="AR61" s="9"/>
      <c r="AS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H61" s="9"/>
      <c r="BI61" s="9"/>
      <c r="BJ61" s="9"/>
      <c r="BK61" s="9"/>
      <c r="BL61" s="9"/>
      <c r="BM61" s="9"/>
      <c r="BN61" s="9"/>
      <c r="BO61" s="9"/>
      <c r="BP61" s="9"/>
    </row>
    <row r="62" spans="27:68" x14ac:dyDescent="0.25">
      <c r="AA62" s="5"/>
      <c r="AB62" s="9"/>
      <c r="AC62" s="9"/>
      <c r="AD62" s="9"/>
      <c r="AE62" s="9"/>
      <c r="AF62" s="9"/>
      <c r="AG62" s="5"/>
      <c r="AH62" s="9"/>
      <c r="AI62" s="9"/>
      <c r="AJ62" s="9"/>
      <c r="AK62" s="9"/>
      <c r="AL62" s="9"/>
      <c r="AN62" s="5"/>
      <c r="AO62" s="9"/>
      <c r="AP62" s="9"/>
      <c r="AQ62" s="9"/>
      <c r="AR62" s="9"/>
      <c r="AS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H62" s="9"/>
      <c r="BI62" s="9"/>
      <c r="BJ62" s="9"/>
      <c r="BK62" s="9"/>
      <c r="BL62" s="9"/>
      <c r="BM62" s="9"/>
      <c r="BN62" s="9"/>
      <c r="BO62" s="9"/>
      <c r="BP62" s="9"/>
    </row>
    <row r="63" spans="27:68" x14ac:dyDescent="0.25">
      <c r="AA63" s="5"/>
      <c r="AB63" s="9"/>
      <c r="AC63" s="9"/>
      <c r="AD63" s="9"/>
      <c r="AE63" s="9"/>
      <c r="AF63" s="9"/>
      <c r="AG63" s="5"/>
      <c r="AH63" s="9"/>
      <c r="AI63" s="9"/>
      <c r="AJ63" s="9"/>
      <c r="AK63" s="9"/>
      <c r="AL63" s="9"/>
      <c r="AN63" s="5"/>
      <c r="AO63" s="9"/>
      <c r="AP63" s="9"/>
      <c r="AQ63" s="9"/>
      <c r="AR63" s="9"/>
      <c r="AS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H63" s="9"/>
      <c r="BI63" s="9"/>
      <c r="BJ63" s="9"/>
      <c r="BK63" s="9"/>
      <c r="BL63" s="9"/>
      <c r="BM63" s="9"/>
      <c r="BN63" s="9"/>
      <c r="BO63" s="9"/>
      <c r="BP63" s="9"/>
    </row>
    <row r="64" spans="27:68" x14ac:dyDescent="0.25">
      <c r="AA64" s="5"/>
      <c r="AB64" s="9"/>
      <c r="AC64" s="9"/>
      <c r="AD64" s="9"/>
      <c r="AE64" s="9"/>
      <c r="AF64" s="9"/>
      <c r="AG64" s="5"/>
      <c r="AH64" s="9"/>
      <c r="AI64" s="9"/>
      <c r="AJ64" s="9"/>
      <c r="AK64" s="9"/>
      <c r="AL64" s="9"/>
      <c r="AN64" s="5"/>
      <c r="AO64" s="9"/>
      <c r="AP64" s="9"/>
      <c r="AQ64" s="9"/>
      <c r="AR64" s="9"/>
      <c r="AS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H64" s="9"/>
      <c r="BI64" s="9"/>
      <c r="BJ64" s="9"/>
      <c r="BK64" s="9"/>
      <c r="BL64" s="9"/>
      <c r="BM64" s="9"/>
      <c r="BN64" s="9"/>
      <c r="BO64" s="9"/>
      <c r="BP64" s="9"/>
    </row>
    <row r="65" spans="27:68" x14ac:dyDescent="0.25">
      <c r="AA65" s="5"/>
      <c r="AB65" s="9"/>
      <c r="AC65" s="9"/>
      <c r="AD65" s="9"/>
      <c r="AE65" s="9"/>
      <c r="AF65" s="9"/>
      <c r="AG65" s="5"/>
      <c r="AH65" s="9"/>
      <c r="AI65" s="9"/>
      <c r="AJ65" s="9"/>
      <c r="AK65" s="9"/>
      <c r="AL65" s="9"/>
      <c r="AN65" s="5"/>
      <c r="AO65" s="9"/>
      <c r="AP65" s="9"/>
      <c r="AQ65" s="9"/>
      <c r="AR65" s="9"/>
      <c r="AS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H65" s="9"/>
      <c r="BI65" s="9"/>
      <c r="BJ65" s="9"/>
      <c r="BK65" s="9"/>
      <c r="BL65" s="9"/>
      <c r="BM65" s="9"/>
      <c r="BN65" s="9"/>
      <c r="BO65" s="9"/>
      <c r="BP65" s="9"/>
    </row>
    <row r="66" spans="27:68" x14ac:dyDescent="0.25">
      <c r="AA66" s="5"/>
      <c r="AB66" s="9"/>
      <c r="AC66" s="9"/>
      <c r="AD66" s="9"/>
      <c r="AE66" s="9"/>
      <c r="AF66" s="9"/>
      <c r="AG66" s="5"/>
      <c r="AH66" s="9"/>
      <c r="AI66" s="9"/>
      <c r="AJ66" s="9"/>
      <c r="AK66" s="9"/>
      <c r="AL66" s="9"/>
      <c r="AN66" s="5"/>
      <c r="AO66" s="9"/>
      <c r="AP66" s="9"/>
      <c r="AQ66" s="9"/>
      <c r="AR66" s="9"/>
      <c r="AS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H66" s="9"/>
      <c r="BI66" s="9"/>
      <c r="BJ66" s="9"/>
      <c r="BK66" s="9"/>
      <c r="BL66" s="9"/>
      <c r="BM66" s="9"/>
      <c r="BN66" s="9"/>
      <c r="BO66" s="9"/>
      <c r="BP66" s="9"/>
    </row>
    <row r="67" spans="27:68" x14ac:dyDescent="0.25">
      <c r="AA67" s="5"/>
      <c r="AB67" s="9"/>
      <c r="AC67" s="9"/>
      <c r="AD67" s="9"/>
      <c r="AE67" s="9"/>
      <c r="AF67" s="9"/>
      <c r="AG67" s="5"/>
      <c r="AH67" s="9"/>
      <c r="AI67" s="9"/>
      <c r="AJ67" s="9"/>
      <c r="AK67" s="9"/>
      <c r="AL67" s="9"/>
      <c r="AN67" s="5"/>
      <c r="AO67" s="9"/>
      <c r="AP67" s="9"/>
      <c r="AQ67" s="9"/>
      <c r="AR67" s="9"/>
      <c r="AS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H67" s="9"/>
      <c r="BI67" s="9"/>
      <c r="BJ67" s="9"/>
      <c r="BK67" s="9"/>
      <c r="BL67" s="9"/>
      <c r="BM67" s="9"/>
      <c r="BN67" s="9"/>
      <c r="BO67" s="9"/>
      <c r="BP67" s="9"/>
    </row>
    <row r="68" spans="27:68" x14ac:dyDescent="0.25">
      <c r="AA68" s="5"/>
      <c r="AB68" s="9"/>
      <c r="AC68" s="9"/>
      <c r="AD68" s="9"/>
      <c r="AE68" s="9"/>
      <c r="AF68" s="9"/>
      <c r="AG68" s="5"/>
      <c r="AH68" s="9"/>
      <c r="AI68" s="9"/>
      <c r="AJ68" s="9"/>
      <c r="AK68" s="9"/>
      <c r="AL68" s="9"/>
      <c r="AN68" s="5"/>
      <c r="AO68" s="9"/>
      <c r="AP68" s="9"/>
      <c r="AQ68" s="9"/>
      <c r="AR68" s="9"/>
      <c r="AS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H68" s="9"/>
      <c r="BI68" s="9"/>
      <c r="BJ68" s="9"/>
      <c r="BK68" s="9"/>
      <c r="BL68" s="9"/>
      <c r="BM68" s="9"/>
      <c r="BN68" s="9"/>
      <c r="BO68" s="9"/>
      <c r="BP68" s="9"/>
    </row>
    <row r="69" spans="27:68" x14ac:dyDescent="0.25">
      <c r="AA69" s="5"/>
      <c r="AB69" s="9"/>
      <c r="AC69" s="9"/>
      <c r="AD69" s="9"/>
      <c r="AE69" s="9"/>
      <c r="AF69" s="9"/>
      <c r="AG69" s="5"/>
      <c r="AH69" s="9"/>
      <c r="AI69" s="9"/>
      <c r="AJ69" s="9"/>
      <c r="AK69" s="9"/>
      <c r="AL69" s="9"/>
      <c r="AN69" s="5"/>
      <c r="AO69" s="9"/>
      <c r="AP69" s="9"/>
      <c r="AQ69" s="9"/>
      <c r="AR69" s="9"/>
      <c r="AS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H69" s="9"/>
      <c r="BI69" s="9"/>
      <c r="BJ69" s="9"/>
      <c r="BK69" s="9"/>
      <c r="BL69" s="9"/>
      <c r="BM69" s="9"/>
      <c r="BN69" s="9"/>
      <c r="BO69" s="9"/>
      <c r="BP69" s="9"/>
    </row>
    <row r="70" spans="27:68" x14ac:dyDescent="0.25">
      <c r="AA70" s="5"/>
      <c r="AB70" s="9"/>
      <c r="AC70" s="9"/>
      <c r="AD70" s="9"/>
      <c r="AE70" s="9"/>
      <c r="AF70" s="9"/>
      <c r="AG70" s="5"/>
      <c r="AH70" s="9"/>
      <c r="AI70" s="9"/>
      <c r="AJ70" s="9"/>
      <c r="AK70" s="9"/>
      <c r="AL70" s="9"/>
      <c r="AN70" s="5"/>
      <c r="AO70" s="9"/>
      <c r="AP70" s="9"/>
      <c r="AQ70" s="9"/>
      <c r="AR70" s="9"/>
      <c r="AS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H70" s="9"/>
      <c r="BI70" s="9"/>
      <c r="BJ70" s="9"/>
      <c r="BK70" s="9"/>
      <c r="BL70" s="9"/>
      <c r="BM70" s="9"/>
      <c r="BN70" s="9"/>
      <c r="BO70" s="9"/>
      <c r="BP70" s="9"/>
    </row>
    <row r="71" spans="27:68" x14ac:dyDescent="0.25">
      <c r="AA71" s="5"/>
      <c r="AB71" s="9"/>
      <c r="AC71" s="9"/>
      <c r="AD71" s="9"/>
      <c r="AE71" s="9"/>
      <c r="AF71" s="9"/>
      <c r="AG71" s="5"/>
      <c r="AH71" s="9"/>
      <c r="AI71" s="9"/>
      <c r="AJ71" s="9"/>
      <c r="AK71" s="9"/>
      <c r="AL71" s="9"/>
      <c r="AN71" s="5"/>
      <c r="AO71" s="9"/>
      <c r="AP71" s="9"/>
      <c r="AQ71" s="9"/>
      <c r="AR71" s="9"/>
      <c r="AS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H71" s="9"/>
      <c r="BI71" s="9"/>
      <c r="BJ71" s="9"/>
      <c r="BK71" s="9"/>
      <c r="BL71" s="9"/>
      <c r="BM71" s="9"/>
      <c r="BN71" s="9"/>
      <c r="BO71" s="9"/>
      <c r="BP71" s="9"/>
    </row>
    <row r="72" spans="27:68" x14ac:dyDescent="0.25">
      <c r="AA72" s="5"/>
      <c r="AB72" s="9"/>
      <c r="AC72" s="9"/>
      <c r="AD72" s="9"/>
      <c r="AE72" s="9"/>
      <c r="AF72" s="9"/>
      <c r="AG72" s="5"/>
      <c r="AH72" s="9"/>
      <c r="AI72" s="9"/>
      <c r="AJ72" s="9"/>
      <c r="AK72" s="9"/>
      <c r="AL72" s="9"/>
      <c r="AN72" s="5"/>
      <c r="AO72" s="9"/>
      <c r="AP72" s="9"/>
      <c r="AQ72" s="9"/>
      <c r="AR72" s="9"/>
      <c r="AS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H72" s="9"/>
      <c r="BI72" s="9"/>
      <c r="BJ72" s="9"/>
      <c r="BK72" s="9"/>
      <c r="BL72" s="9"/>
      <c r="BM72" s="9"/>
      <c r="BN72" s="9"/>
      <c r="BO72" s="9"/>
      <c r="BP72" s="9"/>
    </row>
    <row r="73" spans="27:68" x14ac:dyDescent="0.25">
      <c r="AA73" s="5"/>
      <c r="AB73" s="9"/>
      <c r="AC73" s="9"/>
      <c r="AD73" s="9"/>
      <c r="AE73" s="9"/>
      <c r="AF73" s="9"/>
      <c r="AG73" s="5"/>
      <c r="AH73" s="9"/>
      <c r="AI73" s="9"/>
      <c r="AJ73" s="9"/>
      <c r="AK73" s="9"/>
      <c r="AL73" s="9"/>
      <c r="AN73" s="5"/>
      <c r="AO73" s="9"/>
      <c r="AP73" s="9"/>
      <c r="AQ73" s="9"/>
      <c r="AR73" s="9"/>
      <c r="AS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H73" s="9"/>
      <c r="BI73" s="9"/>
      <c r="BJ73" s="9"/>
      <c r="BK73" s="9"/>
      <c r="BL73" s="9"/>
      <c r="BM73" s="9"/>
      <c r="BN73" s="9"/>
      <c r="BO73" s="9"/>
      <c r="BP73" s="9"/>
    </row>
    <row r="74" spans="27:68" x14ac:dyDescent="0.25">
      <c r="AA74" s="5"/>
      <c r="AB74" s="9"/>
      <c r="AC74" s="9"/>
      <c r="AD74" s="9"/>
      <c r="AE74" s="9"/>
      <c r="AF74" s="9"/>
      <c r="AG74" s="5"/>
      <c r="AH74" s="9"/>
      <c r="AI74" s="9"/>
      <c r="AJ74" s="9"/>
      <c r="AK74" s="9"/>
      <c r="AL74" s="9"/>
      <c r="AN74" s="5"/>
      <c r="AO74" s="9"/>
      <c r="AP74" s="9"/>
      <c r="AQ74" s="9"/>
      <c r="AR74" s="9"/>
      <c r="AS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H74" s="9"/>
      <c r="BI74" s="9"/>
      <c r="BJ74" s="9"/>
      <c r="BK74" s="9"/>
      <c r="BL74" s="9"/>
      <c r="BM74" s="9"/>
      <c r="BN74" s="9"/>
      <c r="BO74" s="9"/>
      <c r="BP74" s="9"/>
    </row>
    <row r="75" spans="27:68" x14ac:dyDescent="0.25">
      <c r="AA75" s="5"/>
      <c r="AB75" s="9"/>
      <c r="AC75" s="9"/>
      <c r="AD75" s="9"/>
      <c r="AE75" s="9"/>
      <c r="AF75" s="9"/>
      <c r="AG75" s="5"/>
      <c r="AH75" s="9"/>
      <c r="AI75" s="9"/>
      <c r="AJ75" s="9"/>
      <c r="AK75" s="9"/>
      <c r="AL75" s="9"/>
      <c r="AN75" s="5"/>
      <c r="AO75" s="9"/>
      <c r="AP75" s="9"/>
      <c r="AQ75" s="9"/>
      <c r="AR75" s="9"/>
      <c r="AS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H75" s="9"/>
      <c r="BI75" s="9"/>
      <c r="BJ75" s="9"/>
      <c r="BK75" s="9"/>
      <c r="BL75" s="9"/>
      <c r="BM75" s="9"/>
      <c r="BN75" s="9"/>
      <c r="BO75" s="9"/>
      <c r="BP75" s="9"/>
    </row>
    <row r="76" spans="27:68" x14ac:dyDescent="0.25">
      <c r="AA76" s="5"/>
      <c r="AB76" s="9"/>
      <c r="AC76" s="9"/>
      <c r="AD76" s="9"/>
      <c r="AE76" s="9"/>
      <c r="AF76" s="9"/>
      <c r="AG76" s="5"/>
      <c r="AH76" s="9"/>
      <c r="AI76" s="9"/>
      <c r="AJ76" s="9"/>
      <c r="AK76" s="9"/>
      <c r="AL76" s="9"/>
      <c r="AN76" s="5"/>
      <c r="AO76" s="9"/>
      <c r="AP76" s="9"/>
      <c r="AQ76" s="9"/>
      <c r="AR76" s="9"/>
      <c r="AS76" s="9"/>
      <c r="AU76" s="9"/>
      <c r="AV76" s="9"/>
      <c r="AW76" s="9"/>
      <c r="AX76" s="9"/>
      <c r="AY76" s="9"/>
      <c r="BH76" s="9"/>
      <c r="BI76" s="9"/>
      <c r="BJ76" s="9"/>
      <c r="BK76" s="9"/>
    </row>
  </sheetData>
  <mergeCells count="20">
    <mergeCell ref="D3:N3"/>
    <mergeCell ref="P3:Z3"/>
    <mergeCell ref="AB3:AL3"/>
    <mergeCell ref="AN3:AX3"/>
    <mergeCell ref="AZ3:BJ3"/>
    <mergeCell ref="D2:N2"/>
    <mergeCell ref="P2:Z2"/>
    <mergeCell ref="AB2:AL2"/>
    <mergeCell ref="AN2:AX2"/>
    <mergeCell ref="AZ2:BJ2"/>
    <mergeCell ref="AN4:AR4"/>
    <mergeCell ref="AT4:AX4"/>
    <mergeCell ref="AZ4:BD4"/>
    <mergeCell ref="BF4:BJ4"/>
    <mergeCell ref="D4:H4"/>
    <mergeCell ref="J4:N4"/>
    <mergeCell ref="P4:T4"/>
    <mergeCell ref="V4:Z4"/>
    <mergeCell ref="AB4:AF4"/>
    <mergeCell ref="AH4:AL4"/>
  </mergeCells>
  <conditionalFormatting sqref="D7:H3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:J38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:K38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:L3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:M3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:N3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:T38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:V38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:W38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:X3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:Y38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:Z38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:AF3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:AH38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:AI38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:AJ38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:AK38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:AL3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7:AR38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T7:AT38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U7:AU38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V7:AV38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W7:AW38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X7:AX38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Z7:BD38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7:BF38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7:BG3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H7:BH38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I7:BI38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J7:BJ38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FF288-8196-4E2D-805D-4703C57AE257}">
  <dimension ref="A1:S161"/>
  <sheetViews>
    <sheetView workbookViewId="0">
      <selection activeCell="B1" sqref="B1:S1048576"/>
    </sheetView>
  </sheetViews>
  <sheetFormatPr defaultRowHeight="15" x14ac:dyDescent="0.25"/>
  <cols>
    <col min="1" max="1" width="23.28515625" style="8" customWidth="1"/>
    <col min="20" max="16384" width="9.140625" style="10"/>
  </cols>
  <sheetData>
    <row r="1" spans="1:19" x14ac:dyDescent="0.25">
      <c r="A1" s="8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62</v>
      </c>
      <c r="Q1" t="s">
        <v>63</v>
      </c>
      <c r="R1" t="s">
        <v>64</v>
      </c>
      <c r="S1" t="s">
        <v>61</v>
      </c>
    </row>
    <row r="2" spans="1:19" x14ac:dyDescent="0.25">
      <c r="A2" s="5" t="s">
        <v>1</v>
      </c>
      <c r="B2" s="11">
        <v>0</v>
      </c>
      <c r="C2" s="11">
        <v>0</v>
      </c>
      <c r="D2" s="11">
        <v>0</v>
      </c>
      <c r="E2" s="11">
        <v>330718</v>
      </c>
      <c r="F2" s="11">
        <v>152009</v>
      </c>
      <c r="G2" s="11">
        <v>453428</v>
      </c>
      <c r="H2" s="11">
        <v>93645</v>
      </c>
      <c r="I2" s="11">
        <v>88137</v>
      </c>
      <c r="J2" s="11">
        <v>211911</v>
      </c>
      <c r="K2" s="11">
        <v>23391</v>
      </c>
      <c r="L2" s="11">
        <v>12593</v>
      </c>
      <c r="M2" s="11">
        <v>99318</v>
      </c>
      <c r="N2" s="11">
        <v>15215</v>
      </c>
      <c r="O2" s="11">
        <v>152009</v>
      </c>
      <c r="P2" s="11"/>
      <c r="Q2" s="11"/>
      <c r="R2" s="11"/>
      <c r="S2" s="11">
        <v>2016</v>
      </c>
    </row>
    <row r="3" spans="1:19" x14ac:dyDescent="0.25">
      <c r="A3" s="5" t="s">
        <v>2</v>
      </c>
      <c r="B3" s="11">
        <v>0</v>
      </c>
      <c r="C3" s="11">
        <v>0</v>
      </c>
      <c r="D3" s="11">
        <v>0</v>
      </c>
      <c r="E3" s="11">
        <v>1217281</v>
      </c>
      <c r="F3" s="11">
        <v>280143</v>
      </c>
      <c r="G3" s="11">
        <v>1308309</v>
      </c>
      <c r="H3" s="11">
        <v>281235</v>
      </c>
      <c r="I3" s="11">
        <v>416364</v>
      </c>
      <c r="J3" s="11">
        <v>779758</v>
      </c>
      <c r="K3" s="11">
        <v>138126</v>
      </c>
      <c r="L3" s="11">
        <v>119583</v>
      </c>
      <c r="M3" s="11">
        <v>310093</v>
      </c>
      <c r="N3" s="11">
        <v>25970</v>
      </c>
      <c r="O3" s="11">
        <v>280143</v>
      </c>
      <c r="P3" s="11"/>
      <c r="Q3" s="11"/>
      <c r="R3" s="11"/>
      <c r="S3" s="11">
        <v>2016</v>
      </c>
    </row>
    <row r="4" spans="1:19" x14ac:dyDescent="0.25">
      <c r="A4" s="5" t="s">
        <v>3</v>
      </c>
      <c r="B4" s="11">
        <v>0</v>
      </c>
      <c r="C4" s="11">
        <v>0</v>
      </c>
      <c r="D4" s="11">
        <v>0</v>
      </c>
      <c r="E4" s="11">
        <v>246326</v>
      </c>
      <c r="F4" s="11">
        <v>52636</v>
      </c>
      <c r="G4" s="11">
        <v>257979</v>
      </c>
      <c r="H4" s="11">
        <v>62525</v>
      </c>
      <c r="I4" s="11">
        <v>56000</v>
      </c>
      <c r="J4" s="11">
        <v>134310</v>
      </c>
      <c r="K4" s="11">
        <v>57649</v>
      </c>
      <c r="L4" s="11">
        <v>56008</v>
      </c>
      <c r="M4" s="11">
        <v>73090</v>
      </c>
      <c r="N4" s="11">
        <v>6038</v>
      </c>
      <c r="O4" s="11">
        <v>52636</v>
      </c>
      <c r="P4" s="11"/>
      <c r="Q4" s="11"/>
      <c r="R4" s="11"/>
      <c r="S4" s="11">
        <v>2016</v>
      </c>
    </row>
    <row r="5" spans="1:19" x14ac:dyDescent="0.25">
      <c r="A5" s="5" t="s">
        <v>4</v>
      </c>
      <c r="B5" s="11">
        <v>0</v>
      </c>
      <c r="C5" s="11">
        <v>0</v>
      </c>
      <c r="D5" s="11">
        <v>0</v>
      </c>
      <c r="E5" s="11">
        <v>244912</v>
      </c>
      <c r="F5" s="11">
        <v>47923</v>
      </c>
      <c r="G5" s="11">
        <v>173043</v>
      </c>
      <c r="H5" s="11">
        <v>57899</v>
      </c>
      <c r="I5" s="11">
        <v>41929</v>
      </c>
      <c r="J5" s="11">
        <v>169349</v>
      </c>
      <c r="K5" s="11">
        <v>29930</v>
      </c>
      <c r="L5" s="11">
        <v>72742</v>
      </c>
      <c r="M5" s="11">
        <v>81165</v>
      </c>
      <c r="N5" s="11">
        <v>4287</v>
      </c>
      <c r="O5" s="11">
        <v>47923</v>
      </c>
      <c r="P5" s="11"/>
      <c r="Q5" s="11"/>
      <c r="R5" s="11"/>
      <c r="S5" s="11">
        <v>2016</v>
      </c>
    </row>
    <row r="6" spans="1:19" x14ac:dyDescent="0.25">
      <c r="A6" s="5" t="s">
        <v>5</v>
      </c>
      <c r="B6" s="11">
        <v>0</v>
      </c>
      <c r="C6" s="11">
        <v>0</v>
      </c>
      <c r="D6" s="11">
        <v>0</v>
      </c>
      <c r="E6" s="11">
        <v>606747</v>
      </c>
      <c r="F6" s="11">
        <v>473495</v>
      </c>
      <c r="G6" s="11">
        <v>1075978</v>
      </c>
      <c r="H6" s="11">
        <v>174490</v>
      </c>
      <c r="I6" s="11">
        <v>166910</v>
      </c>
      <c r="J6" s="11">
        <v>316567</v>
      </c>
      <c r="K6" s="11">
        <v>39080</v>
      </c>
      <c r="L6" s="11">
        <v>74697</v>
      </c>
      <c r="M6" s="11">
        <v>187350</v>
      </c>
      <c r="N6" s="11">
        <v>63803</v>
      </c>
      <c r="O6" s="11">
        <v>473495</v>
      </c>
      <c r="P6" s="11"/>
      <c r="Q6" s="11"/>
      <c r="R6" s="11"/>
      <c r="S6" s="11">
        <v>2016</v>
      </c>
    </row>
    <row r="7" spans="1:19" x14ac:dyDescent="0.25">
      <c r="A7" s="5" t="s">
        <v>6</v>
      </c>
      <c r="B7" s="11">
        <v>0</v>
      </c>
      <c r="C7" s="11">
        <v>0</v>
      </c>
      <c r="D7" s="11">
        <v>0</v>
      </c>
      <c r="E7" s="11">
        <v>210761</v>
      </c>
      <c r="F7" s="11">
        <v>47100</v>
      </c>
      <c r="G7" s="11">
        <v>213989</v>
      </c>
      <c r="H7" s="11">
        <v>58036</v>
      </c>
      <c r="I7" s="11">
        <v>47498</v>
      </c>
      <c r="J7" s="11">
        <v>142015</v>
      </c>
      <c r="K7" s="11">
        <v>22349</v>
      </c>
      <c r="L7" s="11">
        <v>24936</v>
      </c>
      <c r="M7" s="11">
        <v>59711</v>
      </c>
      <c r="N7" s="11">
        <v>2645</v>
      </c>
      <c r="O7" s="11">
        <v>47100</v>
      </c>
      <c r="P7" s="11"/>
      <c r="Q7" s="11"/>
      <c r="R7" s="11"/>
      <c r="S7" s="11">
        <v>2016</v>
      </c>
    </row>
    <row r="8" spans="1:19" x14ac:dyDescent="0.25">
      <c r="A8" s="5" t="s">
        <v>7</v>
      </c>
      <c r="B8" s="11">
        <v>0</v>
      </c>
      <c r="C8" s="11">
        <v>0</v>
      </c>
      <c r="D8" s="11">
        <v>0</v>
      </c>
      <c r="E8" s="11">
        <v>610014</v>
      </c>
      <c r="F8" s="11">
        <v>186980</v>
      </c>
      <c r="G8" s="11">
        <v>347364</v>
      </c>
      <c r="H8" s="11">
        <v>140123</v>
      </c>
      <c r="I8" s="11">
        <v>142119</v>
      </c>
      <c r="J8" s="11">
        <v>454092</v>
      </c>
      <c r="K8" s="11">
        <v>71047</v>
      </c>
      <c r="L8" s="11">
        <v>246264</v>
      </c>
      <c r="M8" s="11">
        <v>127976</v>
      </c>
      <c r="N8" s="11">
        <v>25892</v>
      </c>
      <c r="O8" s="11">
        <v>186980</v>
      </c>
      <c r="P8" s="11"/>
      <c r="Q8" s="11"/>
      <c r="R8" s="11"/>
      <c r="S8" s="11">
        <v>2016</v>
      </c>
    </row>
    <row r="9" spans="1:19" x14ac:dyDescent="0.25">
      <c r="A9" s="5" t="s">
        <v>8</v>
      </c>
      <c r="B9" s="11">
        <v>0</v>
      </c>
      <c r="C9" s="11">
        <v>0</v>
      </c>
      <c r="D9" s="11">
        <v>0</v>
      </c>
      <c r="E9" s="11">
        <v>887616</v>
      </c>
      <c r="F9" s="11">
        <v>460723</v>
      </c>
      <c r="G9" s="11">
        <v>1143508</v>
      </c>
      <c r="H9" s="11">
        <v>257396</v>
      </c>
      <c r="I9" s="11">
        <v>217899</v>
      </c>
      <c r="J9" s="11">
        <v>560046</v>
      </c>
      <c r="K9" s="11">
        <v>72209</v>
      </c>
      <c r="L9" s="11">
        <v>59728</v>
      </c>
      <c r="M9" s="11">
        <v>225752</v>
      </c>
      <c r="N9" s="11">
        <v>48693</v>
      </c>
      <c r="O9" s="11">
        <v>460723</v>
      </c>
      <c r="P9" s="11"/>
      <c r="Q9" s="11"/>
      <c r="R9" s="11"/>
      <c r="S9" s="11">
        <v>2016</v>
      </c>
    </row>
    <row r="10" spans="1:19" x14ac:dyDescent="0.25">
      <c r="A10" s="5" t="s">
        <v>9</v>
      </c>
      <c r="B10" s="11">
        <v>0</v>
      </c>
      <c r="C10" s="11">
        <v>0</v>
      </c>
      <c r="D10" s="11">
        <v>0</v>
      </c>
      <c r="E10" s="11">
        <v>2524803</v>
      </c>
      <c r="F10" s="11">
        <v>675258</v>
      </c>
      <c r="G10" s="11">
        <v>3490592</v>
      </c>
      <c r="H10" s="11">
        <v>371957</v>
      </c>
      <c r="I10" s="11">
        <v>1069644</v>
      </c>
      <c r="J10" s="11">
        <v>1926731</v>
      </c>
      <c r="K10" s="11">
        <v>128379</v>
      </c>
      <c r="L10" s="11">
        <v>99171</v>
      </c>
      <c r="M10" s="11">
        <v>479871</v>
      </c>
      <c r="N10" s="11">
        <v>31979</v>
      </c>
      <c r="O10" s="11">
        <v>675258</v>
      </c>
      <c r="P10" s="11"/>
      <c r="Q10" s="11"/>
      <c r="R10" s="11"/>
      <c r="S10" s="11">
        <v>2016</v>
      </c>
    </row>
    <row r="11" spans="1:19" x14ac:dyDescent="0.25">
      <c r="A11" s="5" t="s">
        <v>10</v>
      </c>
      <c r="B11" s="11">
        <v>0</v>
      </c>
      <c r="C11" s="11">
        <v>0</v>
      </c>
      <c r="D11" s="11">
        <v>0</v>
      </c>
      <c r="E11" s="11">
        <v>458884</v>
      </c>
      <c r="F11" s="11">
        <v>189154</v>
      </c>
      <c r="G11" s="11">
        <v>451242</v>
      </c>
      <c r="H11" s="11">
        <v>117511</v>
      </c>
      <c r="I11" s="11">
        <v>120037</v>
      </c>
      <c r="J11" s="11">
        <v>322843</v>
      </c>
      <c r="K11" s="11">
        <v>30168</v>
      </c>
      <c r="L11" s="11">
        <v>54589</v>
      </c>
      <c r="M11" s="11">
        <v>110010</v>
      </c>
      <c r="N11" s="11">
        <v>24308</v>
      </c>
      <c r="O11" s="11">
        <v>189154</v>
      </c>
      <c r="P11" s="11"/>
      <c r="Q11" s="11"/>
      <c r="R11" s="11"/>
      <c r="S11" s="11">
        <v>2016</v>
      </c>
    </row>
    <row r="12" spans="1:19" x14ac:dyDescent="0.25">
      <c r="A12" s="5" t="s">
        <v>11</v>
      </c>
      <c r="B12" s="11">
        <v>0</v>
      </c>
      <c r="C12" s="11">
        <v>0</v>
      </c>
      <c r="D12" s="11">
        <v>0</v>
      </c>
      <c r="E12" s="11">
        <v>1863797</v>
      </c>
      <c r="F12" s="11">
        <v>448936</v>
      </c>
      <c r="G12" s="11">
        <v>1292142</v>
      </c>
      <c r="H12" s="11">
        <v>540528</v>
      </c>
      <c r="I12" s="11">
        <v>416847</v>
      </c>
      <c r="J12" s="11">
        <v>1295909</v>
      </c>
      <c r="K12" s="11">
        <v>161697</v>
      </c>
      <c r="L12" s="11">
        <v>262617</v>
      </c>
      <c r="M12" s="11">
        <v>472454</v>
      </c>
      <c r="N12" s="11">
        <v>59972</v>
      </c>
      <c r="O12" s="11">
        <v>448936</v>
      </c>
      <c r="P12" s="11"/>
      <c r="Q12" s="11"/>
      <c r="R12" s="11"/>
      <c r="S12" s="11">
        <v>2016</v>
      </c>
    </row>
    <row r="13" spans="1:19" x14ac:dyDescent="0.25">
      <c r="A13" s="5" t="s">
        <v>12</v>
      </c>
      <c r="B13" s="11">
        <v>0</v>
      </c>
      <c r="C13" s="11">
        <v>0</v>
      </c>
      <c r="D13" s="11">
        <v>0</v>
      </c>
      <c r="E13" s="11">
        <v>716118</v>
      </c>
      <c r="F13" s="11">
        <v>116285</v>
      </c>
      <c r="G13" s="11">
        <v>318368</v>
      </c>
      <c r="H13" s="11">
        <v>177864</v>
      </c>
      <c r="I13" s="11">
        <v>131207</v>
      </c>
      <c r="J13" s="11">
        <v>490825</v>
      </c>
      <c r="K13" s="11">
        <v>141486</v>
      </c>
      <c r="L13" s="11">
        <v>312045</v>
      </c>
      <c r="M13" s="11">
        <v>218794</v>
      </c>
      <c r="N13" s="11">
        <v>10459</v>
      </c>
      <c r="O13" s="11">
        <v>116285</v>
      </c>
      <c r="P13" s="11"/>
      <c r="Q13" s="11"/>
      <c r="R13" s="11"/>
      <c r="S13" s="11">
        <v>2016</v>
      </c>
    </row>
    <row r="14" spans="1:19" x14ac:dyDescent="0.25">
      <c r="A14" s="5" t="s">
        <v>13</v>
      </c>
      <c r="B14" s="11">
        <v>0</v>
      </c>
      <c r="C14" s="11">
        <v>0</v>
      </c>
      <c r="D14" s="11">
        <v>0</v>
      </c>
      <c r="E14" s="11">
        <v>707187</v>
      </c>
      <c r="F14" s="11">
        <v>165693</v>
      </c>
      <c r="G14" s="11">
        <v>395006</v>
      </c>
      <c r="H14" s="11">
        <v>150478</v>
      </c>
      <c r="I14" s="11">
        <v>163178</v>
      </c>
      <c r="J14" s="11">
        <v>586814</v>
      </c>
      <c r="K14" s="11">
        <v>52522</v>
      </c>
      <c r="L14" s="11">
        <v>158605</v>
      </c>
      <c r="M14" s="11">
        <v>178588</v>
      </c>
      <c r="N14" s="11">
        <v>17823</v>
      </c>
      <c r="O14" s="11">
        <v>165693</v>
      </c>
      <c r="P14" s="11"/>
      <c r="Q14" s="11"/>
      <c r="R14" s="11"/>
      <c r="S14" s="11">
        <v>2016</v>
      </c>
    </row>
    <row r="15" spans="1:19" x14ac:dyDescent="0.25">
      <c r="A15" s="5" t="s">
        <v>14</v>
      </c>
      <c r="B15" s="11">
        <v>0</v>
      </c>
      <c r="C15" s="11">
        <v>0</v>
      </c>
      <c r="D15" s="11">
        <v>0</v>
      </c>
      <c r="E15" s="11">
        <v>2518187</v>
      </c>
      <c r="F15" s="11">
        <v>634072</v>
      </c>
      <c r="G15" s="11">
        <v>2385116</v>
      </c>
      <c r="H15" s="11">
        <v>696287</v>
      </c>
      <c r="I15" s="11">
        <v>826144</v>
      </c>
      <c r="J15" s="11">
        <v>1802330</v>
      </c>
      <c r="K15" s="11">
        <v>147592</v>
      </c>
      <c r="L15" s="11">
        <v>187409</v>
      </c>
      <c r="M15" s="11">
        <v>493224</v>
      </c>
      <c r="N15" s="11">
        <v>17670</v>
      </c>
      <c r="O15" s="11">
        <v>634072</v>
      </c>
      <c r="P15" s="11"/>
      <c r="Q15" s="11"/>
      <c r="R15" s="11"/>
      <c r="S15" s="11">
        <v>2016</v>
      </c>
    </row>
    <row r="16" spans="1:19" x14ac:dyDescent="0.25">
      <c r="A16" s="5" t="s">
        <v>15</v>
      </c>
      <c r="B16" s="11">
        <v>0</v>
      </c>
      <c r="C16" s="11">
        <v>0</v>
      </c>
      <c r="D16" s="11">
        <v>0</v>
      </c>
      <c r="E16" s="11">
        <v>3439049</v>
      </c>
      <c r="F16" s="11">
        <v>1654412</v>
      </c>
      <c r="G16" s="11">
        <v>3709234</v>
      </c>
      <c r="H16" s="11">
        <v>675413</v>
      </c>
      <c r="I16" s="11">
        <v>988167</v>
      </c>
      <c r="J16" s="11">
        <v>2468477</v>
      </c>
      <c r="K16" s="11">
        <v>266606</v>
      </c>
      <c r="L16" s="11">
        <v>445095</v>
      </c>
      <c r="M16" s="11">
        <v>916490</v>
      </c>
      <c r="N16" s="11">
        <v>168170</v>
      </c>
      <c r="O16" s="11">
        <v>1654412</v>
      </c>
      <c r="P16" s="11"/>
      <c r="Q16" s="11"/>
      <c r="R16" s="11"/>
      <c r="S16" s="11">
        <v>2016</v>
      </c>
    </row>
    <row r="17" spans="1:19" x14ac:dyDescent="0.25">
      <c r="A17" s="5" t="s">
        <v>16</v>
      </c>
      <c r="B17" s="11">
        <v>0</v>
      </c>
      <c r="C17" s="11">
        <v>0</v>
      </c>
      <c r="D17" s="11">
        <v>0</v>
      </c>
      <c r="E17" s="11">
        <v>1247989</v>
      </c>
      <c r="F17" s="11">
        <v>222305</v>
      </c>
      <c r="G17" s="11">
        <v>585487</v>
      </c>
      <c r="H17" s="11">
        <v>392537</v>
      </c>
      <c r="I17" s="11">
        <v>398168</v>
      </c>
      <c r="J17" s="11">
        <v>982582</v>
      </c>
      <c r="K17" s="11">
        <v>145504</v>
      </c>
      <c r="L17" s="11">
        <v>288520</v>
      </c>
      <c r="M17" s="11">
        <v>353896</v>
      </c>
      <c r="N17" s="11">
        <v>21892</v>
      </c>
      <c r="O17" s="11">
        <v>222305</v>
      </c>
      <c r="P17" s="11"/>
      <c r="Q17" s="11"/>
      <c r="R17" s="11"/>
      <c r="S17" s="11">
        <v>2016</v>
      </c>
    </row>
    <row r="18" spans="1:19" x14ac:dyDescent="0.25">
      <c r="A18" s="5" t="s">
        <v>17</v>
      </c>
      <c r="B18" s="11">
        <v>0</v>
      </c>
      <c r="C18" s="11">
        <v>0</v>
      </c>
      <c r="D18" s="11">
        <v>0</v>
      </c>
      <c r="E18" s="11">
        <v>504744</v>
      </c>
      <c r="F18" s="11">
        <v>135151</v>
      </c>
      <c r="G18" s="11">
        <v>381342</v>
      </c>
      <c r="H18" s="11">
        <v>109069</v>
      </c>
      <c r="I18" s="11">
        <v>132490</v>
      </c>
      <c r="J18" s="11">
        <v>403697</v>
      </c>
      <c r="K18" s="11">
        <v>40210</v>
      </c>
      <c r="L18" s="11">
        <v>83616</v>
      </c>
      <c r="M18" s="11">
        <v>120737</v>
      </c>
      <c r="N18" s="11">
        <v>10416</v>
      </c>
      <c r="O18" s="11">
        <v>135151</v>
      </c>
      <c r="P18" s="11"/>
      <c r="Q18" s="11"/>
      <c r="R18" s="11"/>
      <c r="S18" s="11">
        <v>2016</v>
      </c>
    </row>
    <row r="19" spans="1:19" x14ac:dyDescent="0.25">
      <c r="A19" s="5" t="s">
        <v>18</v>
      </c>
      <c r="B19" s="11">
        <v>0</v>
      </c>
      <c r="C19" s="11">
        <v>0</v>
      </c>
      <c r="D19" s="11">
        <v>0</v>
      </c>
      <c r="E19" s="11">
        <v>348805</v>
      </c>
      <c r="F19" s="11">
        <v>75968</v>
      </c>
      <c r="G19" s="11">
        <v>306258</v>
      </c>
      <c r="H19" s="11">
        <v>83474</v>
      </c>
      <c r="I19" s="11">
        <v>89900</v>
      </c>
      <c r="J19" s="11">
        <v>274557</v>
      </c>
      <c r="K19" s="11">
        <v>21041</v>
      </c>
      <c r="L19" s="11">
        <v>63241</v>
      </c>
      <c r="M19" s="11">
        <v>80118</v>
      </c>
      <c r="N19" s="11">
        <v>6079</v>
      </c>
      <c r="O19" s="11">
        <v>75968</v>
      </c>
      <c r="P19" s="11"/>
      <c r="Q19" s="11"/>
      <c r="R19" s="11"/>
      <c r="S19" s="11">
        <v>2016</v>
      </c>
    </row>
    <row r="20" spans="1:19" x14ac:dyDescent="0.25">
      <c r="A20" s="5" t="s">
        <v>19</v>
      </c>
      <c r="B20" s="11">
        <v>0</v>
      </c>
      <c r="C20" s="11">
        <v>0</v>
      </c>
      <c r="D20" s="11">
        <v>0</v>
      </c>
      <c r="E20" s="11">
        <v>1485367</v>
      </c>
      <c r="F20" s="11">
        <v>488057</v>
      </c>
      <c r="G20" s="11">
        <v>2325393</v>
      </c>
      <c r="H20" s="11">
        <v>374275</v>
      </c>
      <c r="I20" s="11">
        <v>451580</v>
      </c>
      <c r="J20" s="11">
        <v>900828</v>
      </c>
      <c r="K20" s="11">
        <v>113728</v>
      </c>
      <c r="L20" s="11">
        <v>66937</v>
      </c>
      <c r="M20" s="11">
        <v>438946</v>
      </c>
      <c r="N20" s="11">
        <v>40682</v>
      </c>
      <c r="O20" s="11">
        <v>488057</v>
      </c>
      <c r="P20" s="11"/>
      <c r="Q20" s="11"/>
      <c r="R20" s="11"/>
      <c r="S20" s="11">
        <v>2016</v>
      </c>
    </row>
    <row r="21" spans="1:19" x14ac:dyDescent="0.25">
      <c r="A21" s="5" t="s">
        <v>20</v>
      </c>
      <c r="B21" s="11">
        <v>0</v>
      </c>
      <c r="C21" s="11">
        <v>0</v>
      </c>
      <c r="D21" s="11">
        <v>0</v>
      </c>
      <c r="E21" s="11">
        <v>852830</v>
      </c>
      <c r="F21" s="11">
        <v>79737</v>
      </c>
      <c r="G21" s="11">
        <v>320725</v>
      </c>
      <c r="H21" s="11">
        <v>225953</v>
      </c>
      <c r="I21" s="11">
        <v>198411</v>
      </c>
      <c r="J21" s="11">
        <v>666060</v>
      </c>
      <c r="K21" s="11">
        <v>179717</v>
      </c>
      <c r="L21" s="11">
        <v>463832</v>
      </c>
      <c r="M21" s="11">
        <v>216441</v>
      </c>
      <c r="N21" s="11">
        <v>14712</v>
      </c>
      <c r="O21" s="11">
        <v>79737</v>
      </c>
      <c r="P21" s="11"/>
      <c r="Q21" s="11"/>
      <c r="R21" s="11"/>
      <c r="S21" s="11">
        <v>2016</v>
      </c>
    </row>
    <row r="22" spans="1:19" x14ac:dyDescent="0.25">
      <c r="A22" s="5" t="s">
        <v>21</v>
      </c>
      <c r="B22" s="11">
        <v>0</v>
      </c>
      <c r="C22" s="11">
        <v>0</v>
      </c>
      <c r="D22" s="11">
        <v>0</v>
      </c>
      <c r="E22" s="11">
        <v>1392482</v>
      </c>
      <c r="F22" s="11">
        <v>354339</v>
      </c>
      <c r="G22" s="11">
        <v>900304</v>
      </c>
      <c r="H22" s="11">
        <v>302741</v>
      </c>
      <c r="I22" s="11">
        <v>380360</v>
      </c>
      <c r="J22" s="11">
        <v>1101708</v>
      </c>
      <c r="K22" s="11">
        <v>137506</v>
      </c>
      <c r="L22" s="11">
        <v>284690</v>
      </c>
      <c r="M22" s="11">
        <v>337466</v>
      </c>
      <c r="N22" s="11">
        <v>20984</v>
      </c>
      <c r="O22" s="11">
        <v>354339</v>
      </c>
      <c r="P22" s="11"/>
      <c r="Q22" s="11"/>
      <c r="R22" s="11"/>
      <c r="S22" s="11">
        <v>2016</v>
      </c>
    </row>
    <row r="23" spans="1:19" x14ac:dyDescent="0.25">
      <c r="A23" s="5" t="s">
        <v>22</v>
      </c>
      <c r="B23" s="11">
        <v>0</v>
      </c>
      <c r="C23" s="11">
        <v>0</v>
      </c>
      <c r="D23" s="11">
        <v>0</v>
      </c>
      <c r="E23" s="11">
        <v>674400</v>
      </c>
      <c r="F23" s="11">
        <v>185278</v>
      </c>
      <c r="G23" s="11">
        <v>656526</v>
      </c>
      <c r="H23" s="11">
        <v>163418</v>
      </c>
      <c r="I23" s="11">
        <v>185953</v>
      </c>
      <c r="J23" s="11">
        <v>489344</v>
      </c>
      <c r="K23" s="11">
        <v>72164</v>
      </c>
      <c r="L23" s="11">
        <v>119874</v>
      </c>
      <c r="M23" s="11">
        <v>135700</v>
      </c>
      <c r="N23" s="11">
        <v>9695</v>
      </c>
      <c r="O23" s="11">
        <v>185278</v>
      </c>
      <c r="P23" s="11"/>
      <c r="Q23" s="11"/>
      <c r="R23" s="11"/>
      <c r="S23" s="11">
        <v>2016</v>
      </c>
    </row>
    <row r="24" spans="1:19" x14ac:dyDescent="0.25">
      <c r="A24" s="5" t="s">
        <v>23</v>
      </c>
      <c r="B24" s="11">
        <v>0</v>
      </c>
      <c r="C24" s="11">
        <v>0</v>
      </c>
      <c r="D24" s="11">
        <v>0</v>
      </c>
      <c r="E24" s="11">
        <v>566055</v>
      </c>
      <c r="F24" s="11">
        <v>107731</v>
      </c>
      <c r="G24" s="11">
        <v>487648</v>
      </c>
      <c r="H24" s="11">
        <v>126140</v>
      </c>
      <c r="I24" s="11">
        <v>182128</v>
      </c>
      <c r="J24" s="11">
        <v>361556</v>
      </c>
      <c r="K24" s="11">
        <v>115100</v>
      </c>
      <c r="L24" s="11">
        <v>109087</v>
      </c>
      <c r="M24" s="11">
        <v>160701</v>
      </c>
      <c r="N24" s="11">
        <v>10031</v>
      </c>
      <c r="O24" s="11">
        <v>107731</v>
      </c>
      <c r="P24" s="11"/>
      <c r="Q24" s="11"/>
      <c r="R24" s="11"/>
      <c r="S24" s="11">
        <v>2016</v>
      </c>
    </row>
    <row r="25" spans="1:19" x14ac:dyDescent="0.25">
      <c r="A25" s="5" t="s">
        <v>24</v>
      </c>
      <c r="B25" s="11">
        <v>0</v>
      </c>
      <c r="C25" s="11">
        <v>0</v>
      </c>
      <c r="D25" s="11">
        <v>0</v>
      </c>
      <c r="E25" s="11">
        <v>677204</v>
      </c>
      <c r="F25" s="11">
        <v>199866</v>
      </c>
      <c r="G25" s="11">
        <v>664485</v>
      </c>
      <c r="H25" s="11">
        <v>183714</v>
      </c>
      <c r="I25" s="11">
        <v>110439</v>
      </c>
      <c r="J25" s="11">
        <v>467245</v>
      </c>
      <c r="K25" s="11">
        <v>42460</v>
      </c>
      <c r="L25" s="11">
        <v>188523</v>
      </c>
      <c r="M25" s="11">
        <v>176422</v>
      </c>
      <c r="N25" s="11">
        <v>17050</v>
      </c>
      <c r="O25" s="11">
        <v>199866</v>
      </c>
      <c r="P25" s="11"/>
      <c r="Q25" s="11"/>
      <c r="R25" s="11"/>
      <c r="S25" s="11">
        <v>2016</v>
      </c>
    </row>
    <row r="26" spans="1:19" x14ac:dyDescent="0.25">
      <c r="A26" s="5" t="s">
        <v>25</v>
      </c>
      <c r="B26" s="11">
        <v>0</v>
      </c>
      <c r="C26" s="11">
        <v>0</v>
      </c>
      <c r="D26" s="11">
        <v>0</v>
      </c>
      <c r="E26" s="11">
        <v>899891</v>
      </c>
      <c r="F26" s="11">
        <v>223417</v>
      </c>
      <c r="G26" s="11">
        <v>921841</v>
      </c>
      <c r="H26" s="11">
        <v>242329</v>
      </c>
      <c r="I26" s="11">
        <v>203670</v>
      </c>
      <c r="J26" s="11">
        <v>577580</v>
      </c>
      <c r="K26" s="11">
        <v>97925</v>
      </c>
      <c r="L26" s="11">
        <v>160737</v>
      </c>
      <c r="M26" s="11">
        <v>277837</v>
      </c>
      <c r="N26" s="11">
        <v>18673</v>
      </c>
      <c r="O26" s="11">
        <v>223417</v>
      </c>
      <c r="P26" s="11"/>
      <c r="Q26" s="11"/>
      <c r="R26" s="11"/>
      <c r="S26" s="11">
        <v>2016</v>
      </c>
    </row>
    <row r="27" spans="1:19" x14ac:dyDescent="0.25">
      <c r="A27" s="5" t="s">
        <v>26</v>
      </c>
      <c r="B27" s="11">
        <v>0</v>
      </c>
      <c r="C27" s="11">
        <v>0</v>
      </c>
      <c r="D27" s="11">
        <v>0</v>
      </c>
      <c r="E27" s="11">
        <v>847874</v>
      </c>
      <c r="F27" s="11">
        <v>237984</v>
      </c>
      <c r="G27" s="11">
        <v>989806</v>
      </c>
      <c r="H27" s="11">
        <v>194246</v>
      </c>
      <c r="I27" s="11">
        <v>252596</v>
      </c>
      <c r="J27" s="11">
        <v>555959</v>
      </c>
      <c r="K27" s="11">
        <v>107881</v>
      </c>
      <c r="L27" s="11">
        <v>120524</v>
      </c>
      <c r="M27" s="11">
        <v>226653</v>
      </c>
      <c r="N27" s="11">
        <v>15197</v>
      </c>
      <c r="O27" s="11">
        <v>237984</v>
      </c>
      <c r="P27" s="11"/>
      <c r="Q27" s="11"/>
      <c r="R27" s="11"/>
      <c r="S27" s="11">
        <v>2016</v>
      </c>
    </row>
    <row r="28" spans="1:19" x14ac:dyDescent="0.25">
      <c r="A28" s="5" t="s">
        <v>27</v>
      </c>
      <c r="B28" s="11">
        <v>0</v>
      </c>
      <c r="C28" s="11">
        <v>0</v>
      </c>
      <c r="D28" s="11">
        <v>0</v>
      </c>
      <c r="E28" s="11">
        <v>706821</v>
      </c>
      <c r="F28" s="11">
        <v>72930</v>
      </c>
      <c r="G28" s="11">
        <v>296909</v>
      </c>
      <c r="H28" s="11">
        <v>126767</v>
      </c>
      <c r="I28" s="11">
        <v>145667</v>
      </c>
      <c r="J28" s="11">
        <v>446948</v>
      </c>
      <c r="K28" s="11">
        <v>69232</v>
      </c>
      <c r="L28" s="11">
        <v>362657</v>
      </c>
      <c r="M28" s="11">
        <v>348226</v>
      </c>
      <c r="N28" s="11">
        <v>4671</v>
      </c>
      <c r="O28" s="11">
        <v>72930</v>
      </c>
      <c r="P28" s="11"/>
      <c r="Q28" s="11"/>
      <c r="R28" s="11"/>
      <c r="S28" s="11">
        <v>2016</v>
      </c>
    </row>
    <row r="29" spans="1:19" x14ac:dyDescent="0.25">
      <c r="A29" s="5" t="s">
        <v>28</v>
      </c>
      <c r="B29" s="11">
        <v>0</v>
      </c>
      <c r="C29" s="11">
        <v>0</v>
      </c>
      <c r="D29" s="11">
        <v>0</v>
      </c>
      <c r="E29" s="11">
        <v>931256</v>
      </c>
      <c r="F29" s="11">
        <v>360429</v>
      </c>
      <c r="G29" s="11">
        <v>1035556</v>
      </c>
      <c r="H29" s="11">
        <v>224381</v>
      </c>
      <c r="I29" s="11">
        <v>236279</v>
      </c>
      <c r="J29" s="11">
        <v>596391</v>
      </c>
      <c r="K29" s="11">
        <v>57527</v>
      </c>
      <c r="L29" s="11">
        <v>96628</v>
      </c>
      <c r="M29" s="11">
        <v>281034</v>
      </c>
      <c r="N29" s="11">
        <v>28613</v>
      </c>
      <c r="O29" s="11">
        <v>360429</v>
      </c>
      <c r="P29" s="11"/>
      <c r="Q29" s="11"/>
      <c r="R29" s="11"/>
      <c r="S29" s="11">
        <v>2016</v>
      </c>
    </row>
    <row r="30" spans="1:19" x14ac:dyDescent="0.25">
      <c r="A30" s="5" t="s">
        <v>29</v>
      </c>
      <c r="B30" s="11">
        <v>0</v>
      </c>
      <c r="C30" s="11">
        <v>0</v>
      </c>
      <c r="D30" s="11">
        <v>0</v>
      </c>
      <c r="E30" s="11">
        <v>275267</v>
      </c>
      <c r="F30" s="11">
        <v>115519</v>
      </c>
      <c r="G30" s="11">
        <v>169596</v>
      </c>
      <c r="H30" s="11">
        <v>46693</v>
      </c>
      <c r="I30" s="11">
        <v>59499</v>
      </c>
      <c r="J30" s="11">
        <v>221063</v>
      </c>
      <c r="K30" s="11">
        <v>23328</v>
      </c>
      <c r="L30" s="11">
        <v>29293</v>
      </c>
      <c r="M30" s="11">
        <v>71979</v>
      </c>
      <c r="N30" s="11">
        <v>15767</v>
      </c>
      <c r="O30" s="11">
        <v>115519</v>
      </c>
      <c r="P30" s="11"/>
      <c r="Q30" s="11"/>
      <c r="R30" s="11"/>
      <c r="S30" s="11">
        <v>2016</v>
      </c>
    </row>
    <row r="31" spans="1:19" x14ac:dyDescent="0.25">
      <c r="A31" s="5" t="s">
        <v>30</v>
      </c>
      <c r="B31" s="11">
        <v>0</v>
      </c>
      <c r="C31" s="11">
        <v>0</v>
      </c>
      <c r="D31" s="11">
        <v>0</v>
      </c>
      <c r="E31" s="11">
        <v>1571977</v>
      </c>
      <c r="F31" s="11">
        <v>367652</v>
      </c>
      <c r="G31" s="11">
        <v>1158933</v>
      </c>
      <c r="H31" s="11">
        <v>446121</v>
      </c>
      <c r="I31" s="11">
        <v>472275</v>
      </c>
      <c r="J31" s="11">
        <v>1122519</v>
      </c>
      <c r="K31" s="11">
        <v>168269</v>
      </c>
      <c r="L31" s="11">
        <v>591151</v>
      </c>
      <c r="M31" s="11">
        <v>357451</v>
      </c>
      <c r="N31" s="11">
        <v>28553</v>
      </c>
      <c r="O31" s="11">
        <v>367652</v>
      </c>
      <c r="P31" s="11"/>
      <c r="Q31" s="11"/>
      <c r="R31" s="11"/>
      <c r="S31" s="11">
        <v>2016</v>
      </c>
    </row>
    <row r="32" spans="1:19" x14ac:dyDescent="0.25">
      <c r="A32" s="5" t="s">
        <v>31</v>
      </c>
      <c r="B32" s="11">
        <v>0</v>
      </c>
      <c r="C32" s="11">
        <v>0</v>
      </c>
      <c r="D32" s="11">
        <v>0</v>
      </c>
      <c r="E32" s="11">
        <v>592323</v>
      </c>
      <c r="F32" s="11">
        <v>152750</v>
      </c>
      <c r="G32" s="11">
        <v>441207</v>
      </c>
      <c r="H32" s="11">
        <v>151397</v>
      </c>
      <c r="I32" s="11">
        <v>143826</v>
      </c>
      <c r="J32" s="11">
        <v>378674</v>
      </c>
      <c r="K32" s="11">
        <v>85492</v>
      </c>
      <c r="L32" s="11">
        <v>217712</v>
      </c>
      <c r="M32" s="11">
        <v>143351</v>
      </c>
      <c r="N32" s="11">
        <v>12469</v>
      </c>
      <c r="O32" s="11">
        <v>152750</v>
      </c>
      <c r="P32" s="11"/>
      <c r="Q32" s="11"/>
      <c r="R32" s="11"/>
      <c r="S32" s="11">
        <v>2016</v>
      </c>
    </row>
    <row r="33" spans="1:19" x14ac:dyDescent="0.25">
      <c r="A33" s="5" t="s">
        <v>32</v>
      </c>
      <c r="B33" s="11">
        <v>0</v>
      </c>
      <c r="C33" s="11">
        <v>0</v>
      </c>
      <c r="D33" s="11">
        <v>0</v>
      </c>
      <c r="E33" s="11">
        <v>348838</v>
      </c>
      <c r="F33" s="11">
        <v>158289</v>
      </c>
      <c r="G33" s="11">
        <v>287027</v>
      </c>
      <c r="H33" s="11">
        <v>100105</v>
      </c>
      <c r="I33" s="11">
        <v>76745</v>
      </c>
      <c r="J33" s="11">
        <v>275662</v>
      </c>
      <c r="K33" s="11">
        <v>24597</v>
      </c>
      <c r="L33" s="11">
        <v>38788</v>
      </c>
      <c r="M33" s="11">
        <v>66056</v>
      </c>
      <c r="N33" s="11">
        <v>16261</v>
      </c>
      <c r="O33" s="11">
        <v>158289</v>
      </c>
      <c r="P33" s="11"/>
      <c r="Q33" s="11"/>
      <c r="R33" s="11"/>
      <c r="S33" s="11">
        <v>2016</v>
      </c>
    </row>
    <row r="34" spans="1:19" x14ac:dyDescent="0.25">
      <c r="A34" s="5" t="s">
        <v>1</v>
      </c>
      <c r="B34" s="11">
        <v>0</v>
      </c>
      <c r="C34" s="11">
        <v>0</v>
      </c>
      <c r="D34" s="11">
        <v>0</v>
      </c>
      <c r="E34" s="11">
        <v>350858</v>
      </c>
      <c r="F34" s="11">
        <v>164606</v>
      </c>
      <c r="G34" s="11">
        <v>497521</v>
      </c>
      <c r="H34" s="11">
        <v>105893</v>
      </c>
      <c r="I34" s="11">
        <v>86955</v>
      </c>
      <c r="J34" s="11">
        <v>232724</v>
      </c>
      <c r="K34" s="11">
        <v>23443</v>
      </c>
      <c r="L34" s="11">
        <v>20338</v>
      </c>
      <c r="M34" s="11">
        <v>83427</v>
      </c>
      <c r="N34" s="11">
        <v>17651</v>
      </c>
      <c r="O34" s="11">
        <v>164606</v>
      </c>
      <c r="P34" s="11"/>
      <c r="Q34" s="11"/>
      <c r="R34" s="11"/>
      <c r="S34" s="11">
        <v>2018</v>
      </c>
    </row>
    <row r="35" spans="1:19" x14ac:dyDescent="0.25">
      <c r="A35" s="5" t="s">
        <v>2</v>
      </c>
      <c r="B35" s="11">
        <v>0</v>
      </c>
      <c r="C35" s="11">
        <v>0</v>
      </c>
      <c r="D35" s="11">
        <v>0</v>
      </c>
      <c r="E35" s="11">
        <v>1270559</v>
      </c>
      <c r="F35" s="11">
        <v>329774</v>
      </c>
      <c r="G35" s="11">
        <v>1262250</v>
      </c>
      <c r="H35" s="11">
        <v>308634</v>
      </c>
      <c r="I35" s="11">
        <v>425202</v>
      </c>
      <c r="J35" s="11">
        <v>801804</v>
      </c>
      <c r="K35" s="11">
        <v>153203</v>
      </c>
      <c r="L35" s="11">
        <v>174941</v>
      </c>
      <c r="M35" s="11">
        <v>282537</v>
      </c>
      <c r="N35" s="11">
        <v>17626</v>
      </c>
      <c r="O35" s="11">
        <v>329774</v>
      </c>
      <c r="P35" s="11"/>
      <c r="Q35" s="11"/>
      <c r="R35" s="11"/>
      <c r="S35" s="11">
        <v>2018</v>
      </c>
    </row>
    <row r="36" spans="1:19" x14ac:dyDescent="0.25">
      <c r="A36" s="5" t="s">
        <v>3</v>
      </c>
      <c r="B36" s="11">
        <v>0</v>
      </c>
      <c r="C36" s="11">
        <v>0</v>
      </c>
      <c r="D36" s="11">
        <v>0</v>
      </c>
      <c r="E36" s="11">
        <v>287272</v>
      </c>
      <c r="F36" s="11">
        <v>40693</v>
      </c>
      <c r="G36" s="11">
        <v>291836</v>
      </c>
      <c r="H36" s="11">
        <v>70238</v>
      </c>
      <c r="I36" s="11">
        <v>56410</v>
      </c>
      <c r="J36" s="11">
        <v>139247</v>
      </c>
      <c r="K36" s="11">
        <v>69387</v>
      </c>
      <c r="L36" s="11">
        <v>68128</v>
      </c>
      <c r="M36" s="11">
        <v>82993</v>
      </c>
      <c r="N36" s="11">
        <v>1457</v>
      </c>
      <c r="O36" s="11">
        <v>40693</v>
      </c>
      <c r="P36" s="11"/>
      <c r="Q36" s="11"/>
      <c r="R36" s="11"/>
      <c r="S36" s="11">
        <v>2018</v>
      </c>
    </row>
    <row r="37" spans="1:19" x14ac:dyDescent="0.25">
      <c r="A37" s="5" t="s">
        <v>4</v>
      </c>
      <c r="B37" s="11">
        <v>0</v>
      </c>
      <c r="C37" s="11">
        <v>0</v>
      </c>
      <c r="D37" s="11">
        <v>0</v>
      </c>
      <c r="E37" s="11">
        <v>238325</v>
      </c>
      <c r="F37" s="11">
        <v>52222</v>
      </c>
      <c r="G37" s="11">
        <v>158533</v>
      </c>
      <c r="H37" s="11">
        <v>57603</v>
      </c>
      <c r="I37" s="11">
        <v>47031</v>
      </c>
      <c r="J37" s="11">
        <v>163837</v>
      </c>
      <c r="K37" s="11">
        <v>32837</v>
      </c>
      <c r="L37" s="11">
        <v>101845</v>
      </c>
      <c r="M37" s="11">
        <v>75685</v>
      </c>
      <c r="N37" s="11">
        <v>4913</v>
      </c>
      <c r="O37" s="11">
        <v>52222</v>
      </c>
      <c r="P37" s="11"/>
      <c r="Q37" s="11"/>
      <c r="R37" s="11"/>
      <c r="S37" s="11">
        <v>2018</v>
      </c>
    </row>
    <row r="38" spans="1:19" x14ac:dyDescent="0.25">
      <c r="A38" s="5" t="s">
        <v>5</v>
      </c>
      <c r="B38" s="11">
        <v>0</v>
      </c>
      <c r="C38" s="11">
        <v>0</v>
      </c>
      <c r="D38" s="11">
        <v>0</v>
      </c>
      <c r="E38" s="11">
        <v>672316</v>
      </c>
      <c r="F38" s="11">
        <v>444549</v>
      </c>
      <c r="G38" s="11">
        <v>1155369</v>
      </c>
      <c r="H38" s="11">
        <v>201472</v>
      </c>
      <c r="I38" s="11">
        <v>191127</v>
      </c>
      <c r="J38" s="11">
        <v>330752</v>
      </c>
      <c r="K38" s="11">
        <v>44827</v>
      </c>
      <c r="L38" s="11">
        <v>50732</v>
      </c>
      <c r="M38" s="11">
        <v>213785</v>
      </c>
      <c r="N38" s="11">
        <v>30732</v>
      </c>
      <c r="O38" s="11">
        <v>444549</v>
      </c>
      <c r="P38" s="11"/>
      <c r="Q38" s="11"/>
      <c r="R38" s="11"/>
      <c r="S38" s="11">
        <v>2018</v>
      </c>
    </row>
    <row r="39" spans="1:19" x14ac:dyDescent="0.25">
      <c r="A39" s="5" t="s">
        <v>6</v>
      </c>
      <c r="B39" s="11">
        <v>0</v>
      </c>
      <c r="C39" s="11">
        <v>0</v>
      </c>
      <c r="D39" s="11">
        <v>0</v>
      </c>
      <c r="E39" s="11">
        <v>234983</v>
      </c>
      <c r="F39" s="11">
        <v>44907</v>
      </c>
      <c r="G39" s="11">
        <v>223067</v>
      </c>
      <c r="H39" s="11">
        <v>65256</v>
      </c>
      <c r="I39" s="11">
        <v>47707</v>
      </c>
      <c r="J39" s="11">
        <v>156377</v>
      </c>
      <c r="K39" s="11">
        <v>28234</v>
      </c>
      <c r="L39" s="11">
        <v>31461</v>
      </c>
      <c r="M39" s="11">
        <v>74851</v>
      </c>
      <c r="N39" s="11">
        <v>5224</v>
      </c>
      <c r="O39" s="11">
        <v>44907</v>
      </c>
      <c r="P39" s="11"/>
      <c r="Q39" s="11"/>
      <c r="R39" s="11"/>
      <c r="S39" s="11">
        <v>2018</v>
      </c>
    </row>
    <row r="40" spans="1:19" x14ac:dyDescent="0.25">
      <c r="A40" s="5" t="s">
        <v>7</v>
      </c>
      <c r="B40" s="11">
        <v>0</v>
      </c>
      <c r="C40" s="11">
        <v>0</v>
      </c>
      <c r="D40" s="11">
        <v>0</v>
      </c>
      <c r="E40" s="11">
        <v>655164</v>
      </c>
      <c r="F40" s="11">
        <v>158416</v>
      </c>
      <c r="G40" s="11">
        <v>361780</v>
      </c>
      <c r="H40" s="11">
        <v>152633</v>
      </c>
      <c r="I40" s="11">
        <v>197196</v>
      </c>
      <c r="J40" s="11">
        <v>511448</v>
      </c>
      <c r="K40" s="11">
        <v>53750</v>
      </c>
      <c r="L40" s="11">
        <v>251483</v>
      </c>
      <c r="M40" s="11">
        <v>128952</v>
      </c>
      <c r="N40" s="11">
        <v>38041</v>
      </c>
      <c r="O40" s="11">
        <v>158416</v>
      </c>
      <c r="P40" s="11"/>
      <c r="Q40" s="11"/>
      <c r="R40" s="11"/>
      <c r="S40" s="11">
        <v>2018</v>
      </c>
    </row>
    <row r="41" spans="1:19" x14ac:dyDescent="0.25">
      <c r="A41" s="5" t="s">
        <v>8</v>
      </c>
      <c r="B41" s="11">
        <v>0</v>
      </c>
      <c r="C41" s="11">
        <v>0</v>
      </c>
      <c r="D41" s="11">
        <v>0</v>
      </c>
      <c r="E41" s="11">
        <v>1008513</v>
      </c>
      <c r="F41" s="11">
        <v>432356</v>
      </c>
      <c r="G41" s="11">
        <v>1260013</v>
      </c>
      <c r="H41" s="11">
        <v>316091</v>
      </c>
      <c r="I41" s="11">
        <v>258003</v>
      </c>
      <c r="J41" s="11">
        <v>650490</v>
      </c>
      <c r="K41" s="11">
        <v>83386</v>
      </c>
      <c r="L41" s="11">
        <v>60960</v>
      </c>
      <c r="M41" s="11">
        <v>244425</v>
      </c>
      <c r="N41" s="11">
        <v>49355</v>
      </c>
      <c r="O41" s="11">
        <v>432356</v>
      </c>
      <c r="P41" s="11"/>
      <c r="Q41" s="11"/>
      <c r="R41" s="11"/>
      <c r="S41" s="11">
        <v>2018</v>
      </c>
    </row>
    <row r="42" spans="1:19" x14ac:dyDescent="0.25">
      <c r="A42" s="5" t="s">
        <v>9</v>
      </c>
      <c r="B42" s="11">
        <v>0</v>
      </c>
      <c r="C42" s="11">
        <v>0</v>
      </c>
      <c r="D42" s="11">
        <v>0</v>
      </c>
      <c r="E42" s="11">
        <v>2314717</v>
      </c>
      <c r="F42" s="11">
        <v>791587</v>
      </c>
      <c r="G42" s="11">
        <v>3334040</v>
      </c>
      <c r="H42" s="11">
        <v>301640</v>
      </c>
      <c r="I42" s="11">
        <v>951125</v>
      </c>
      <c r="J42" s="11">
        <v>1738027</v>
      </c>
      <c r="K42" s="11">
        <v>167327</v>
      </c>
      <c r="L42" s="11">
        <v>142436</v>
      </c>
      <c r="M42" s="11">
        <v>483379</v>
      </c>
      <c r="N42" s="11">
        <v>63527</v>
      </c>
      <c r="O42" s="11">
        <v>791587</v>
      </c>
      <c r="P42" s="11"/>
      <c r="Q42" s="11"/>
      <c r="R42" s="11"/>
      <c r="S42" s="11">
        <v>2018</v>
      </c>
    </row>
    <row r="43" spans="1:19" x14ac:dyDescent="0.25">
      <c r="A43" s="5" t="s">
        <v>10</v>
      </c>
      <c r="B43" s="11">
        <v>0</v>
      </c>
      <c r="C43" s="11">
        <v>0</v>
      </c>
      <c r="D43" s="11">
        <v>0</v>
      </c>
      <c r="E43" s="11">
        <v>414995</v>
      </c>
      <c r="F43" s="11">
        <v>220183</v>
      </c>
      <c r="G43" s="11">
        <v>460869</v>
      </c>
      <c r="H43" s="11">
        <v>115639</v>
      </c>
      <c r="I43" s="11">
        <v>107527</v>
      </c>
      <c r="J43" s="11">
        <v>288601</v>
      </c>
      <c r="K43" s="11">
        <v>17609</v>
      </c>
      <c r="L43" s="11">
        <v>37466</v>
      </c>
      <c r="M43" s="11">
        <v>96530</v>
      </c>
      <c r="N43" s="11">
        <v>39407</v>
      </c>
      <c r="O43" s="11">
        <v>220183</v>
      </c>
      <c r="P43" s="11"/>
      <c r="Q43" s="11"/>
      <c r="R43" s="11"/>
      <c r="S43" s="11">
        <v>2018</v>
      </c>
    </row>
    <row r="44" spans="1:19" x14ac:dyDescent="0.25">
      <c r="A44" s="5" t="s">
        <v>11</v>
      </c>
      <c r="B44" s="11">
        <v>0</v>
      </c>
      <c r="C44" s="11">
        <v>0</v>
      </c>
      <c r="D44" s="11">
        <v>0</v>
      </c>
      <c r="E44" s="11">
        <v>1782986</v>
      </c>
      <c r="F44" s="11">
        <v>474659</v>
      </c>
      <c r="G44" s="11">
        <v>1296022</v>
      </c>
      <c r="H44" s="11">
        <v>537143</v>
      </c>
      <c r="I44" s="11">
        <v>419962</v>
      </c>
      <c r="J44" s="11">
        <v>1253209</v>
      </c>
      <c r="K44" s="11">
        <v>169807</v>
      </c>
      <c r="L44" s="11">
        <v>246787</v>
      </c>
      <c r="M44" s="11">
        <v>455820</v>
      </c>
      <c r="N44" s="11">
        <v>45644</v>
      </c>
      <c r="O44" s="11">
        <v>474659</v>
      </c>
      <c r="P44" s="11"/>
      <c r="Q44" s="11"/>
      <c r="R44" s="11"/>
      <c r="S44" s="11">
        <v>2018</v>
      </c>
    </row>
    <row r="45" spans="1:19" x14ac:dyDescent="0.25">
      <c r="A45" s="5" t="s">
        <v>12</v>
      </c>
      <c r="B45" s="11">
        <v>0</v>
      </c>
      <c r="C45" s="11">
        <v>0</v>
      </c>
      <c r="D45" s="11">
        <v>0</v>
      </c>
      <c r="E45" s="11">
        <v>707348</v>
      </c>
      <c r="F45" s="11">
        <v>141298</v>
      </c>
      <c r="G45" s="11">
        <v>276315</v>
      </c>
      <c r="H45" s="11">
        <v>149217</v>
      </c>
      <c r="I45" s="11">
        <v>141656</v>
      </c>
      <c r="J45" s="11">
        <v>462931</v>
      </c>
      <c r="K45" s="11">
        <v>107939</v>
      </c>
      <c r="L45" s="11">
        <v>324029</v>
      </c>
      <c r="M45" s="11">
        <v>251599</v>
      </c>
      <c r="N45" s="11">
        <v>19529</v>
      </c>
      <c r="O45" s="11">
        <v>141298</v>
      </c>
      <c r="P45" s="11"/>
      <c r="Q45" s="11"/>
      <c r="R45" s="11"/>
      <c r="S45" s="11">
        <v>2018</v>
      </c>
    </row>
    <row r="46" spans="1:19" x14ac:dyDescent="0.25">
      <c r="A46" s="5" t="s">
        <v>13</v>
      </c>
      <c r="B46" s="11">
        <v>0</v>
      </c>
      <c r="C46" s="11">
        <v>0</v>
      </c>
      <c r="D46" s="11">
        <v>0</v>
      </c>
      <c r="E46" s="11">
        <v>954936</v>
      </c>
      <c r="F46" s="11">
        <v>162000</v>
      </c>
      <c r="G46" s="11">
        <v>408236</v>
      </c>
      <c r="H46" s="11">
        <v>202694</v>
      </c>
      <c r="I46" s="11">
        <v>207160</v>
      </c>
      <c r="J46" s="11">
        <v>763754</v>
      </c>
      <c r="K46" s="11">
        <v>61265</v>
      </c>
      <c r="L46" s="11">
        <v>238229</v>
      </c>
      <c r="M46" s="11">
        <v>258173</v>
      </c>
      <c r="N46" s="11">
        <v>9819</v>
      </c>
      <c r="O46" s="11">
        <v>162000</v>
      </c>
      <c r="P46" s="11"/>
      <c r="Q46" s="11"/>
      <c r="R46" s="11"/>
      <c r="S46" s="11">
        <v>2018</v>
      </c>
    </row>
    <row r="47" spans="1:19" x14ac:dyDescent="0.25">
      <c r="A47" s="5" t="s">
        <v>14</v>
      </c>
      <c r="B47" s="11">
        <v>0</v>
      </c>
      <c r="C47" s="11">
        <v>0</v>
      </c>
      <c r="D47" s="11">
        <v>0</v>
      </c>
      <c r="E47" s="11">
        <v>2793694</v>
      </c>
      <c r="F47" s="11">
        <v>681634</v>
      </c>
      <c r="G47" s="11">
        <v>2460644</v>
      </c>
      <c r="H47" s="11">
        <v>786623</v>
      </c>
      <c r="I47" s="11">
        <v>940790</v>
      </c>
      <c r="J47" s="11">
        <v>1987455</v>
      </c>
      <c r="K47" s="11">
        <v>187292</v>
      </c>
      <c r="L47" s="11">
        <v>278763</v>
      </c>
      <c r="M47" s="11">
        <v>528918</v>
      </c>
      <c r="N47" s="11">
        <v>65682</v>
      </c>
      <c r="O47" s="11">
        <v>681634</v>
      </c>
      <c r="P47" s="11"/>
      <c r="Q47" s="11"/>
      <c r="R47" s="11"/>
      <c r="S47" s="11">
        <v>2018</v>
      </c>
    </row>
    <row r="48" spans="1:19" x14ac:dyDescent="0.25">
      <c r="A48" s="5" t="s">
        <v>15</v>
      </c>
      <c r="B48" s="11">
        <v>0</v>
      </c>
      <c r="C48" s="11">
        <v>0</v>
      </c>
      <c r="D48" s="11">
        <v>0</v>
      </c>
      <c r="E48" s="11">
        <v>4424506</v>
      </c>
      <c r="F48" s="11">
        <v>1615949</v>
      </c>
      <c r="G48" s="11">
        <v>3766760</v>
      </c>
      <c r="H48" s="11">
        <v>878060</v>
      </c>
      <c r="I48" s="11">
        <v>1571869</v>
      </c>
      <c r="J48" s="11">
        <v>3360745</v>
      </c>
      <c r="K48" s="11">
        <v>334236</v>
      </c>
      <c r="L48" s="11">
        <v>513471</v>
      </c>
      <c r="M48" s="11">
        <v>1165438</v>
      </c>
      <c r="N48" s="11">
        <v>99884</v>
      </c>
      <c r="O48" s="11">
        <v>1615949</v>
      </c>
      <c r="P48" s="11"/>
      <c r="Q48" s="11"/>
      <c r="R48" s="11"/>
      <c r="S48" s="11">
        <v>2018</v>
      </c>
    </row>
    <row r="49" spans="1:19" x14ac:dyDescent="0.25">
      <c r="A49" s="5" t="s">
        <v>16</v>
      </c>
      <c r="B49" s="11">
        <v>0</v>
      </c>
      <c r="C49" s="11">
        <v>0</v>
      </c>
      <c r="D49" s="11">
        <v>0</v>
      </c>
      <c r="E49" s="11">
        <v>1534465</v>
      </c>
      <c r="F49" s="11">
        <v>244958</v>
      </c>
      <c r="G49" s="11">
        <v>726807</v>
      </c>
      <c r="H49" s="11">
        <v>501890</v>
      </c>
      <c r="I49" s="11">
        <v>495278</v>
      </c>
      <c r="J49" s="11">
        <v>1239771</v>
      </c>
      <c r="K49" s="11">
        <v>133585</v>
      </c>
      <c r="L49" s="11">
        <v>246052</v>
      </c>
      <c r="M49" s="11">
        <v>351503</v>
      </c>
      <c r="N49" s="11">
        <v>28136</v>
      </c>
      <c r="O49" s="11">
        <v>244958</v>
      </c>
      <c r="P49" s="11"/>
      <c r="Q49" s="11"/>
      <c r="R49" s="11"/>
      <c r="S49" s="11">
        <v>2018</v>
      </c>
    </row>
    <row r="50" spans="1:19" x14ac:dyDescent="0.25">
      <c r="A50" s="5" t="s">
        <v>17</v>
      </c>
      <c r="B50" s="11">
        <v>0</v>
      </c>
      <c r="C50" s="11">
        <v>0</v>
      </c>
      <c r="D50" s="11">
        <v>0</v>
      </c>
      <c r="E50" s="11">
        <v>565608</v>
      </c>
      <c r="F50" s="11">
        <v>115611</v>
      </c>
      <c r="G50" s="11">
        <v>328791</v>
      </c>
      <c r="H50" s="11">
        <v>114130</v>
      </c>
      <c r="I50" s="11">
        <v>145426</v>
      </c>
      <c r="J50" s="11">
        <v>442091</v>
      </c>
      <c r="K50" s="11">
        <v>46299</v>
      </c>
      <c r="L50" s="11">
        <v>125843</v>
      </c>
      <c r="M50" s="11">
        <v>147197</v>
      </c>
      <c r="N50" s="11">
        <v>16257</v>
      </c>
      <c r="O50" s="11">
        <v>115611</v>
      </c>
      <c r="P50" s="11"/>
      <c r="Q50" s="11"/>
      <c r="R50" s="11"/>
      <c r="S50" s="11">
        <v>2018</v>
      </c>
    </row>
    <row r="51" spans="1:19" x14ac:dyDescent="0.25">
      <c r="A51" s="5" t="s">
        <v>18</v>
      </c>
      <c r="B51" s="11">
        <v>0</v>
      </c>
      <c r="C51" s="11">
        <v>0</v>
      </c>
      <c r="D51" s="11">
        <v>0</v>
      </c>
      <c r="E51" s="11">
        <v>387112</v>
      </c>
      <c r="F51" s="11">
        <v>72836</v>
      </c>
      <c r="G51" s="11">
        <v>325565</v>
      </c>
      <c r="H51" s="11">
        <v>105759</v>
      </c>
      <c r="I51" s="11">
        <v>93035</v>
      </c>
      <c r="J51" s="11">
        <v>290342</v>
      </c>
      <c r="K51" s="11">
        <v>32737</v>
      </c>
      <c r="L51" s="11">
        <v>70319</v>
      </c>
      <c r="M51" s="11">
        <v>73743</v>
      </c>
      <c r="N51" s="11">
        <v>3954</v>
      </c>
      <c r="O51" s="11">
        <v>72836</v>
      </c>
      <c r="P51" s="11"/>
      <c r="Q51" s="11"/>
      <c r="R51" s="11"/>
      <c r="S51" s="11">
        <v>2018</v>
      </c>
    </row>
    <row r="52" spans="1:19" x14ac:dyDescent="0.25">
      <c r="A52" s="5" t="s">
        <v>19</v>
      </c>
      <c r="B52" s="11">
        <v>0</v>
      </c>
      <c r="C52" s="11">
        <v>0</v>
      </c>
      <c r="D52" s="11">
        <v>0</v>
      </c>
      <c r="E52" s="11">
        <v>1394719</v>
      </c>
      <c r="F52" s="11">
        <v>657857</v>
      </c>
      <c r="G52" s="11">
        <v>2383171</v>
      </c>
      <c r="H52" s="11">
        <v>408550</v>
      </c>
      <c r="I52" s="11">
        <v>456371</v>
      </c>
      <c r="J52" s="11">
        <v>883785</v>
      </c>
      <c r="K52" s="11">
        <v>72069</v>
      </c>
      <c r="L52" s="11">
        <v>71072</v>
      </c>
      <c r="M52" s="11">
        <v>332728</v>
      </c>
      <c r="N52" s="11">
        <v>41786</v>
      </c>
      <c r="O52" s="11">
        <v>657857</v>
      </c>
      <c r="P52" s="11"/>
      <c r="Q52" s="11"/>
      <c r="R52" s="11"/>
      <c r="S52" s="11">
        <v>2018</v>
      </c>
    </row>
    <row r="53" spans="1:19" x14ac:dyDescent="0.25">
      <c r="A53" s="5" t="s">
        <v>20</v>
      </c>
      <c r="B53" s="11">
        <v>0</v>
      </c>
      <c r="C53" s="11">
        <v>0</v>
      </c>
      <c r="D53" s="11">
        <v>0</v>
      </c>
      <c r="E53" s="11">
        <v>936552</v>
      </c>
      <c r="F53" s="11">
        <v>116572</v>
      </c>
      <c r="G53" s="11">
        <v>374489</v>
      </c>
      <c r="H53" s="11">
        <v>247256</v>
      </c>
      <c r="I53" s="11">
        <v>233965</v>
      </c>
      <c r="J53" s="11">
        <v>724758</v>
      </c>
      <c r="K53" s="11">
        <v>140814</v>
      </c>
      <c r="L53" s="11">
        <v>496999</v>
      </c>
      <c r="M53" s="11">
        <v>252095</v>
      </c>
      <c r="N53" s="11">
        <v>6548</v>
      </c>
      <c r="O53" s="11">
        <v>116572</v>
      </c>
      <c r="P53" s="11"/>
      <c r="Q53" s="11"/>
      <c r="R53" s="11"/>
      <c r="S53" s="11">
        <v>2018</v>
      </c>
    </row>
    <row r="54" spans="1:19" x14ac:dyDescent="0.25">
      <c r="A54" s="5" t="s">
        <v>21</v>
      </c>
      <c r="B54" s="11">
        <v>0</v>
      </c>
      <c r="C54" s="11">
        <v>0</v>
      </c>
      <c r="D54" s="11">
        <v>0</v>
      </c>
      <c r="E54" s="11">
        <v>1437301</v>
      </c>
      <c r="F54" s="11">
        <v>409609</v>
      </c>
      <c r="G54" s="11">
        <v>872121</v>
      </c>
      <c r="H54" s="11">
        <v>342617</v>
      </c>
      <c r="I54" s="11">
        <v>413155</v>
      </c>
      <c r="J54" s="11">
        <v>1155442</v>
      </c>
      <c r="K54" s="11">
        <v>115384</v>
      </c>
      <c r="L54" s="11">
        <v>391623</v>
      </c>
      <c r="M54" s="11">
        <v>365938</v>
      </c>
      <c r="N54" s="11">
        <v>44447</v>
      </c>
      <c r="O54" s="11">
        <v>409609</v>
      </c>
      <c r="P54" s="11"/>
      <c r="Q54" s="11"/>
      <c r="R54" s="11"/>
      <c r="S54" s="11">
        <v>2018</v>
      </c>
    </row>
    <row r="55" spans="1:19" x14ac:dyDescent="0.25">
      <c r="A55" s="5" t="s">
        <v>22</v>
      </c>
      <c r="B55" s="11">
        <v>0</v>
      </c>
      <c r="C55" s="11">
        <v>0</v>
      </c>
      <c r="D55" s="11">
        <v>0</v>
      </c>
      <c r="E55" s="11">
        <v>797787</v>
      </c>
      <c r="F55" s="11">
        <v>162245</v>
      </c>
      <c r="G55" s="11">
        <v>727480</v>
      </c>
      <c r="H55" s="11">
        <v>220731</v>
      </c>
      <c r="I55" s="11">
        <v>181906</v>
      </c>
      <c r="J55" s="11">
        <v>553850</v>
      </c>
      <c r="K55" s="11">
        <v>84711</v>
      </c>
      <c r="L55" s="11">
        <v>144479</v>
      </c>
      <c r="M55" s="11">
        <v>178962</v>
      </c>
      <c r="N55" s="11">
        <v>9156</v>
      </c>
      <c r="O55" s="11">
        <v>162245</v>
      </c>
      <c r="P55" s="11"/>
      <c r="Q55" s="11"/>
      <c r="R55" s="11"/>
      <c r="S55" s="11">
        <v>2018</v>
      </c>
    </row>
    <row r="56" spans="1:19" x14ac:dyDescent="0.25">
      <c r="A56" s="5" t="s">
        <v>23</v>
      </c>
      <c r="B56" s="11">
        <v>0</v>
      </c>
      <c r="C56" s="11">
        <v>0</v>
      </c>
      <c r="D56" s="11">
        <v>0</v>
      </c>
      <c r="E56" s="11">
        <v>630159</v>
      </c>
      <c r="F56" s="11">
        <v>106633</v>
      </c>
      <c r="G56" s="11">
        <v>526488</v>
      </c>
      <c r="H56" s="11">
        <v>151633</v>
      </c>
      <c r="I56" s="11">
        <v>175638</v>
      </c>
      <c r="J56" s="11">
        <v>388521</v>
      </c>
      <c r="K56" s="11">
        <v>178764</v>
      </c>
      <c r="L56" s="11">
        <v>137245</v>
      </c>
      <c r="M56" s="11">
        <v>180593</v>
      </c>
      <c r="N56" s="11">
        <v>1480</v>
      </c>
      <c r="O56" s="11">
        <v>106633</v>
      </c>
      <c r="P56" s="11"/>
      <c r="Q56" s="11"/>
      <c r="R56" s="11"/>
      <c r="S56" s="11">
        <v>2018</v>
      </c>
    </row>
    <row r="57" spans="1:19" x14ac:dyDescent="0.25">
      <c r="A57" s="5" t="s">
        <v>24</v>
      </c>
      <c r="B57" s="11">
        <v>0</v>
      </c>
      <c r="C57" s="11">
        <v>0</v>
      </c>
      <c r="D57" s="11">
        <v>0</v>
      </c>
      <c r="E57" s="11">
        <v>734084</v>
      </c>
      <c r="F57" s="11">
        <v>209856</v>
      </c>
      <c r="G57" s="11">
        <v>680362</v>
      </c>
      <c r="H57" s="11">
        <v>202785</v>
      </c>
      <c r="I57" s="11">
        <v>134121</v>
      </c>
      <c r="J57" s="11">
        <v>522700</v>
      </c>
      <c r="K57" s="11">
        <v>34188</v>
      </c>
      <c r="L57" s="11">
        <v>196726</v>
      </c>
      <c r="M57" s="11">
        <v>149281</v>
      </c>
      <c r="N57" s="11">
        <v>10759</v>
      </c>
      <c r="O57" s="11">
        <v>209856</v>
      </c>
      <c r="P57" s="11"/>
      <c r="Q57" s="11"/>
      <c r="R57" s="11"/>
      <c r="S57" s="11">
        <v>2018</v>
      </c>
    </row>
    <row r="58" spans="1:19" x14ac:dyDescent="0.25">
      <c r="A58" s="5" t="s">
        <v>25</v>
      </c>
      <c r="B58" s="11">
        <v>0</v>
      </c>
      <c r="C58" s="11">
        <v>0</v>
      </c>
      <c r="D58" s="11">
        <v>0</v>
      </c>
      <c r="E58" s="11">
        <v>948248</v>
      </c>
      <c r="F58" s="11">
        <v>209008</v>
      </c>
      <c r="G58" s="11">
        <v>909720</v>
      </c>
      <c r="H58" s="11">
        <v>265552</v>
      </c>
      <c r="I58" s="11">
        <v>226343</v>
      </c>
      <c r="J58" s="11">
        <v>596275</v>
      </c>
      <c r="K58" s="11">
        <v>78132</v>
      </c>
      <c r="L58" s="11">
        <v>165454</v>
      </c>
      <c r="M58" s="11">
        <v>297558</v>
      </c>
      <c r="N58" s="11">
        <v>10835</v>
      </c>
      <c r="O58" s="11">
        <v>209008</v>
      </c>
      <c r="P58" s="11"/>
      <c r="Q58" s="11"/>
      <c r="R58" s="11"/>
      <c r="S58" s="11">
        <v>2018</v>
      </c>
    </row>
    <row r="59" spans="1:19" x14ac:dyDescent="0.25">
      <c r="A59" s="5" t="s">
        <v>26</v>
      </c>
      <c r="B59" s="11">
        <v>0</v>
      </c>
      <c r="C59" s="11">
        <v>0</v>
      </c>
      <c r="D59" s="11">
        <v>0</v>
      </c>
      <c r="E59" s="11">
        <v>839842</v>
      </c>
      <c r="F59" s="11">
        <v>264984</v>
      </c>
      <c r="G59" s="11">
        <v>1024537</v>
      </c>
      <c r="H59" s="11">
        <v>199554</v>
      </c>
      <c r="I59" s="11">
        <v>226558</v>
      </c>
      <c r="J59" s="11">
        <v>512697</v>
      </c>
      <c r="K59" s="11">
        <v>82644</v>
      </c>
      <c r="L59" s="11">
        <v>146655</v>
      </c>
      <c r="M59" s="11">
        <v>266967</v>
      </c>
      <c r="N59" s="11">
        <v>21097</v>
      </c>
      <c r="O59" s="11">
        <v>264984</v>
      </c>
      <c r="P59" s="11"/>
      <c r="Q59" s="11"/>
      <c r="R59" s="11"/>
      <c r="S59" s="11">
        <v>2018</v>
      </c>
    </row>
    <row r="60" spans="1:19" x14ac:dyDescent="0.25">
      <c r="A60" s="5" t="s">
        <v>27</v>
      </c>
      <c r="B60" s="11">
        <v>0</v>
      </c>
      <c r="C60" s="11">
        <v>0</v>
      </c>
      <c r="D60" s="11">
        <v>0</v>
      </c>
      <c r="E60" s="11">
        <v>660289</v>
      </c>
      <c r="F60" s="11">
        <v>78243</v>
      </c>
      <c r="G60" s="11">
        <v>294124</v>
      </c>
      <c r="H60" s="11">
        <v>107123</v>
      </c>
      <c r="I60" s="11">
        <v>114221</v>
      </c>
      <c r="J60" s="11">
        <v>404045</v>
      </c>
      <c r="K60" s="11">
        <v>56843</v>
      </c>
      <c r="L60" s="11">
        <v>301628</v>
      </c>
      <c r="M60" s="11">
        <v>335755</v>
      </c>
      <c r="N60" s="11">
        <v>6639</v>
      </c>
      <c r="O60" s="11">
        <v>78243</v>
      </c>
      <c r="P60" s="11"/>
      <c r="Q60" s="11"/>
      <c r="R60" s="11"/>
      <c r="S60" s="11">
        <v>2018</v>
      </c>
    </row>
    <row r="61" spans="1:19" x14ac:dyDescent="0.25">
      <c r="A61" s="5" t="s">
        <v>28</v>
      </c>
      <c r="B61" s="11">
        <v>0</v>
      </c>
      <c r="C61" s="11">
        <v>0</v>
      </c>
      <c r="D61" s="11">
        <v>0</v>
      </c>
      <c r="E61" s="11">
        <v>808710</v>
      </c>
      <c r="F61" s="11">
        <v>484038</v>
      </c>
      <c r="G61" s="11">
        <v>990991</v>
      </c>
      <c r="H61" s="11">
        <v>218314</v>
      </c>
      <c r="I61" s="11">
        <v>230846</v>
      </c>
      <c r="J61" s="11">
        <v>541555</v>
      </c>
      <c r="K61" s="11">
        <v>59883</v>
      </c>
      <c r="L61" s="11">
        <v>105391</v>
      </c>
      <c r="M61" s="11">
        <v>186295</v>
      </c>
      <c r="N61" s="11">
        <v>59946</v>
      </c>
      <c r="O61" s="11">
        <v>484038</v>
      </c>
      <c r="P61" s="11"/>
      <c r="Q61" s="11"/>
      <c r="R61" s="11"/>
      <c r="S61" s="11">
        <v>2018</v>
      </c>
    </row>
    <row r="62" spans="1:19" x14ac:dyDescent="0.25">
      <c r="A62" s="5" t="s">
        <v>29</v>
      </c>
      <c r="B62" s="11">
        <v>0</v>
      </c>
      <c r="C62" s="11">
        <v>0</v>
      </c>
      <c r="D62" s="11">
        <v>0</v>
      </c>
      <c r="E62" s="11">
        <v>309269</v>
      </c>
      <c r="F62" s="11">
        <v>123278</v>
      </c>
      <c r="G62" s="11">
        <v>207095</v>
      </c>
      <c r="H62" s="11">
        <v>61119</v>
      </c>
      <c r="I62" s="11">
        <v>68361</v>
      </c>
      <c r="J62" s="11">
        <v>253070</v>
      </c>
      <c r="K62" s="11">
        <v>19529</v>
      </c>
      <c r="L62" s="11">
        <v>28563</v>
      </c>
      <c r="M62" s="11">
        <v>77190</v>
      </c>
      <c r="N62" s="11">
        <v>11098</v>
      </c>
      <c r="O62" s="11">
        <v>123278</v>
      </c>
      <c r="P62" s="11"/>
      <c r="Q62" s="11"/>
      <c r="R62" s="11"/>
      <c r="S62" s="11">
        <v>2018</v>
      </c>
    </row>
    <row r="63" spans="1:19" x14ac:dyDescent="0.25">
      <c r="A63" s="5" t="s">
        <v>30</v>
      </c>
      <c r="B63" s="11">
        <v>0</v>
      </c>
      <c r="C63" s="11">
        <v>0</v>
      </c>
      <c r="D63" s="11">
        <v>0</v>
      </c>
      <c r="E63" s="11">
        <v>1644389</v>
      </c>
      <c r="F63" s="11">
        <v>552338</v>
      </c>
      <c r="G63" s="11">
        <v>967152</v>
      </c>
      <c r="H63" s="11">
        <v>447155</v>
      </c>
      <c r="I63" s="11">
        <v>390333</v>
      </c>
      <c r="J63" s="11">
        <v>1107298</v>
      </c>
      <c r="K63" s="11">
        <v>152858</v>
      </c>
      <c r="L63" s="11">
        <v>640204</v>
      </c>
      <c r="M63" s="11">
        <v>530121</v>
      </c>
      <c r="N63" s="11">
        <v>64863</v>
      </c>
      <c r="O63" s="11">
        <v>552338</v>
      </c>
      <c r="P63" s="11"/>
      <c r="Q63" s="11"/>
      <c r="R63" s="11"/>
      <c r="S63" s="11">
        <v>2018</v>
      </c>
    </row>
    <row r="64" spans="1:19" x14ac:dyDescent="0.25">
      <c r="A64" s="5" t="s">
        <v>31</v>
      </c>
      <c r="B64" s="11">
        <v>0</v>
      </c>
      <c r="C64" s="11">
        <v>0</v>
      </c>
      <c r="D64" s="11">
        <v>0</v>
      </c>
      <c r="E64" s="11">
        <v>606709</v>
      </c>
      <c r="F64" s="11">
        <v>165365</v>
      </c>
      <c r="G64" s="11">
        <v>489263</v>
      </c>
      <c r="H64" s="11">
        <v>171544</v>
      </c>
      <c r="I64" s="11">
        <v>166099</v>
      </c>
      <c r="J64" s="11">
        <v>390144</v>
      </c>
      <c r="K64" s="11">
        <v>79555</v>
      </c>
      <c r="L64" s="11">
        <v>239611</v>
      </c>
      <c r="M64" s="11">
        <v>133608</v>
      </c>
      <c r="N64" s="11">
        <v>16014</v>
      </c>
      <c r="O64" s="11">
        <v>165365</v>
      </c>
      <c r="P64" s="11"/>
      <c r="Q64" s="11"/>
      <c r="R64" s="11"/>
      <c r="S64" s="11">
        <v>2018</v>
      </c>
    </row>
    <row r="65" spans="1:19" x14ac:dyDescent="0.25">
      <c r="A65" s="5" t="s">
        <v>32</v>
      </c>
      <c r="B65" s="11">
        <v>0</v>
      </c>
      <c r="C65" s="11">
        <v>0</v>
      </c>
      <c r="D65" s="11">
        <v>0</v>
      </c>
      <c r="E65" s="11">
        <v>387404</v>
      </c>
      <c r="F65" s="11">
        <v>151194</v>
      </c>
      <c r="G65" s="11">
        <v>281547</v>
      </c>
      <c r="H65" s="11">
        <v>116165</v>
      </c>
      <c r="I65" s="11">
        <v>74523</v>
      </c>
      <c r="J65" s="11">
        <v>301956</v>
      </c>
      <c r="K65" s="11">
        <v>20255</v>
      </c>
      <c r="L65" s="11">
        <v>41896</v>
      </c>
      <c r="M65" s="11">
        <v>85013</v>
      </c>
      <c r="N65" s="11">
        <v>13294</v>
      </c>
      <c r="O65" s="11">
        <v>151194</v>
      </c>
      <c r="P65" s="11"/>
      <c r="Q65" s="11"/>
      <c r="R65" s="11"/>
      <c r="S65" s="11">
        <v>2018</v>
      </c>
    </row>
    <row r="66" spans="1:19" x14ac:dyDescent="0.25">
      <c r="A66" s="5" t="s">
        <v>1</v>
      </c>
      <c r="B66" s="11">
        <v>0</v>
      </c>
      <c r="C66" s="11">
        <v>0</v>
      </c>
      <c r="D66" s="11">
        <v>0</v>
      </c>
      <c r="E66" s="11">
        <v>367179</v>
      </c>
      <c r="F66" s="11">
        <v>158938</v>
      </c>
      <c r="G66" s="11">
        <v>512487</v>
      </c>
      <c r="H66" s="11">
        <v>109024</v>
      </c>
      <c r="I66" s="11">
        <v>142906</v>
      </c>
      <c r="J66" s="11">
        <v>238119</v>
      </c>
      <c r="K66" s="11">
        <v>18202</v>
      </c>
      <c r="L66" s="11">
        <v>14007</v>
      </c>
      <c r="M66" s="11">
        <v>92123</v>
      </c>
      <c r="N66" s="11">
        <v>13777</v>
      </c>
      <c r="O66" s="11">
        <v>158938</v>
      </c>
      <c r="P66" s="11"/>
      <c r="Q66" s="11"/>
      <c r="R66" s="11"/>
      <c r="S66" s="11">
        <v>2020</v>
      </c>
    </row>
    <row r="67" spans="1:19" x14ac:dyDescent="0.25">
      <c r="A67" s="5" t="s">
        <v>2</v>
      </c>
      <c r="B67" s="11">
        <v>0</v>
      </c>
      <c r="C67" s="11">
        <v>0</v>
      </c>
      <c r="D67" s="11">
        <v>0</v>
      </c>
      <c r="E67" s="11">
        <v>1299748</v>
      </c>
      <c r="F67" s="11">
        <v>299780</v>
      </c>
      <c r="G67" s="11">
        <v>1332404</v>
      </c>
      <c r="H67" s="11">
        <v>369592</v>
      </c>
      <c r="I67" s="11">
        <v>575887</v>
      </c>
      <c r="J67" s="11">
        <v>877584</v>
      </c>
      <c r="K67" s="11">
        <v>114882</v>
      </c>
      <c r="L67" s="11">
        <v>102477</v>
      </c>
      <c r="M67" s="11">
        <v>247187</v>
      </c>
      <c r="N67" s="11">
        <v>22964</v>
      </c>
      <c r="O67" s="11">
        <v>299780</v>
      </c>
      <c r="P67" s="11"/>
      <c r="Q67" s="11"/>
      <c r="R67" s="11"/>
      <c r="S67" s="11">
        <v>2020</v>
      </c>
    </row>
    <row r="68" spans="1:19" x14ac:dyDescent="0.25">
      <c r="A68" s="5" t="s">
        <v>3</v>
      </c>
      <c r="B68" s="11">
        <v>0</v>
      </c>
      <c r="C68" s="11">
        <v>0</v>
      </c>
      <c r="D68" s="11">
        <v>0</v>
      </c>
      <c r="E68" s="11">
        <v>242558</v>
      </c>
      <c r="F68" s="11">
        <v>66764</v>
      </c>
      <c r="G68" s="11">
        <v>276717</v>
      </c>
      <c r="H68" s="11">
        <v>67154</v>
      </c>
      <c r="I68" s="11">
        <v>71420</v>
      </c>
      <c r="J68" s="11">
        <v>120738</v>
      </c>
      <c r="K68" s="11">
        <v>41170</v>
      </c>
      <c r="L68" s="11">
        <v>39517</v>
      </c>
      <c r="M68" s="11">
        <v>83948</v>
      </c>
      <c r="N68" s="11">
        <v>7457</v>
      </c>
      <c r="O68" s="11">
        <v>66764</v>
      </c>
      <c r="P68" s="11"/>
      <c r="Q68" s="11"/>
      <c r="R68" s="11"/>
      <c r="S68" s="11">
        <v>2020</v>
      </c>
    </row>
    <row r="69" spans="1:19" x14ac:dyDescent="0.25">
      <c r="A69" s="5" t="s">
        <v>4</v>
      </c>
      <c r="B69" s="11">
        <v>0</v>
      </c>
      <c r="C69" s="11">
        <v>0</v>
      </c>
      <c r="D69" s="11">
        <v>0</v>
      </c>
      <c r="E69" s="11">
        <v>196415</v>
      </c>
      <c r="F69" s="11">
        <v>66917</v>
      </c>
      <c r="G69" s="11">
        <v>198851</v>
      </c>
      <c r="H69" s="11">
        <v>57793</v>
      </c>
      <c r="I69" s="11">
        <v>64504</v>
      </c>
      <c r="J69" s="11">
        <v>125737</v>
      </c>
      <c r="K69" s="11">
        <v>22773</v>
      </c>
      <c r="L69" s="11">
        <v>65143</v>
      </c>
      <c r="M69" s="11">
        <v>54482</v>
      </c>
      <c r="N69" s="11">
        <v>8932</v>
      </c>
      <c r="O69" s="11">
        <v>66917</v>
      </c>
      <c r="P69" s="11"/>
      <c r="Q69" s="11"/>
      <c r="R69" s="11"/>
      <c r="S69" s="11">
        <v>2020</v>
      </c>
    </row>
    <row r="70" spans="1:19" x14ac:dyDescent="0.25">
      <c r="A70" s="5" t="s">
        <v>5</v>
      </c>
      <c r="B70" s="11">
        <v>0</v>
      </c>
      <c r="C70" s="11">
        <v>0</v>
      </c>
      <c r="D70" s="11">
        <v>0</v>
      </c>
      <c r="E70" s="11">
        <v>673278</v>
      </c>
      <c r="F70" s="11">
        <v>461311</v>
      </c>
      <c r="G70" s="11">
        <v>1223597</v>
      </c>
      <c r="H70" s="11">
        <v>219723</v>
      </c>
      <c r="I70" s="11">
        <v>292583</v>
      </c>
      <c r="J70" s="11">
        <v>374018</v>
      </c>
      <c r="K70" s="11">
        <v>25127</v>
      </c>
      <c r="L70" s="11">
        <v>43890</v>
      </c>
      <c r="M70" s="11">
        <v>178588</v>
      </c>
      <c r="N70" s="11">
        <v>60836</v>
      </c>
      <c r="O70" s="11">
        <v>461311</v>
      </c>
      <c r="P70" s="11"/>
      <c r="Q70" s="11"/>
      <c r="R70" s="11"/>
      <c r="S70" s="11">
        <v>2020</v>
      </c>
    </row>
    <row r="71" spans="1:19" x14ac:dyDescent="0.25">
      <c r="A71" s="5" t="s">
        <v>6</v>
      </c>
      <c r="B71" s="11">
        <v>0</v>
      </c>
      <c r="C71" s="11">
        <v>0</v>
      </c>
      <c r="D71" s="11">
        <v>0</v>
      </c>
      <c r="E71" s="11">
        <v>241228</v>
      </c>
      <c r="F71" s="11">
        <v>52008</v>
      </c>
      <c r="G71" s="11">
        <v>245148</v>
      </c>
      <c r="H71" s="11">
        <v>74933</v>
      </c>
      <c r="I71" s="11">
        <v>81206</v>
      </c>
      <c r="J71" s="11">
        <v>160113</v>
      </c>
      <c r="K71" s="11">
        <v>23088</v>
      </c>
      <c r="L71" s="11">
        <v>27716</v>
      </c>
      <c r="M71" s="11">
        <v>62244</v>
      </c>
      <c r="N71" s="11">
        <v>3617</v>
      </c>
      <c r="O71" s="11">
        <v>52008</v>
      </c>
      <c r="P71" s="11"/>
      <c r="Q71" s="11"/>
      <c r="R71" s="11"/>
      <c r="S71" s="11">
        <v>2020</v>
      </c>
    </row>
    <row r="72" spans="1:19" x14ac:dyDescent="0.25">
      <c r="A72" s="5" t="s">
        <v>7</v>
      </c>
      <c r="B72" s="11">
        <v>0</v>
      </c>
      <c r="C72" s="11">
        <v>0</v>
      </c>
      <c r="D72" s="11">
        <v>0</v>
      </c>
      <c r="E72" s="11">
        <v>788826</v>
      </c>
      <c r="F72" s="11">
        <v>183416</v>
      </c>
      <c r="G72" s="11">
        <v>397166</v>
      </c>
      <c r="H72" s="11">
        <v>247382</v>
      </c>
      <c r="I72" s="11">
        <v>311861</v>
      </c>
      <c r="J72" s="11">
        <v>553892</v>
      </c>
      <c r="K72" s="11">
        <v>82449</v>
      </c>
      <c r="L72" s="11">
        <v>411559</v>
      </c>
      <c r="M72" s="11">
        <v>150572</v>
      </c>
      <c r="N72" s="11">
        <v>30620</v>
      </c>
      <c r="O72" s="11">
        <v>183416</v>
      </c>
      <c r="P72" s="11"/>
      <c r="Q72" s="11"/>
      <c r="R72" s="11"/>
      <c r="S72" s="11">
        <v>2020</v>
      </c>
    </row>
    <row r="73" spans="1:19" x14ac:dyDescent="0.25">
      <c r="A73" s="5" t="s">
        <v>8</v>
      </c>
      <c r="B73" s="11">
        <v>0</v>
      </c>
      <c r="C73" s="11">
        <v>0</v>
      </c>
      <c r="D73" s="11">
        <v>0</v>
      </c>
      <c r="E73" s="11">
        <v>919909</v>
      </c>
      <c r="F73" s="11">
        <v>464607</v>
      </c>
      <c r="G73" s="11">
        <v>1427016</v>
      </c>
      <c r="H73" s="11">
        <v>296044</v>
      </c>
      <c r="I73" s="11">
        <v>315541</v>
      </c>
      <c r="J73" s="11">
        <v>585209</v>
      </c>
      <c r="K73" s="11">
        <v>70814</v>
      </c>
      <c r="L73" s="11">
        <v>61391</v>
      </c>
      <c r="M73" s="11">
        <v>188528</v>
      </c>
      <c r="N73" s="11">
        <v>48799</v>
      </c>
      <c r="O73" s="11">
        <v>464607</v>
      </c>
      <c r="P73" s="11"/>
      <c r="Q73" s="11"/>
      <c r="R73" s="11"/>
      <c r="S73" s="11">
        <v>2020</v>
      </c>
    </row>
    <row r="74" spans="1:19" x14ac:dyDescent="0.25">
      <c r="A74" s="5" t="s">
        <v>9</v>
      </c>
      <c r="B74" s="11">
        <v>0</v>
      </c>
      <c r="C74" s="11">
        <v>0</v>
      </c>
      <c r="D74" s="11">
        <v>0</v>
      </c>
      <c r="E74" s="11">
        <v>1970467</v>
      </c>
      <c r="F74" s="11">
        <v>1034459</v>
      </c>
      <c r="G74" s="11">
        <v>3215684</v>
      </c>
      <c r="H74" s="11">
        <v>306970</v>
      </c>
      <c r="I74" s="11">
        <v>990494</v>
      </c>
      <c r="J74" s="11">
        <v>1424852</v>
      </c>
      <c r="K74" s="11">
        <v>106858</v>
      </c>
      <c r="L74" s="11">
        <v>105387</v>
      </c>
      <c r="M74" s="11">
        <v>450466</v>
      </c>
      <c r="N74" s="11">
        <v>105068</v>
      </c>
      <c r="O74" s="11">
        <v>1034459</v>
      </c>
      <c r="P74" s="11"/>
      <c r="Q74" s="11"/>
      <c r="R74" s="11"/>
      <c r="S74" s="11">
        <v>2020</v>
      </c>
    </row>
    <row r="75" spans="1:19" x14ac:dyDescent="0.25">
      <c r="A75" s="5" t="s">
        <v>10</v>
      </c>
      <c r="B75" s="11">
        <v>0</v>
      </c>
      <c r="C75" s="11">
        <v>0</v>
      </c>
      <c r="D75" s="11">
        <v>0</v>
      </c>
      <c r="E75" s="11">
        <v>430765</v>
      </c>
      <c r="F75" s="11">
        <v>228898</v>
      </c>
      <c r="G75" s="11">
        <v>474134</v>
      </c>
      <c r="H75" s="11">
        <v>129771</v>
      </c>
      <c r="I75" s="11">
        <v>165539</v>
      </c>
      <c r="J75" s="11">
        <v>286377</v>
      </c>
      <c r="K75" s="11">
        <v>22465</v>
      </c>
      <c r="L75" s="11">
        <v>36279</v>
      </c>
      <c r="M75" s="11">
        <v>116743</v>
      </c>
      <c r="N75" s="11">
        <v>32790</v>
      </c>
      <c r="O75" s="11">
        <v>228898</v>
      </c>
      <c r="P75" s="11"/>
      <c r="Q75" s="11"/>
      <c r="R75" s="11"/>
      <c r="S75" s="11">
        <v>2020</v>
      </c>
    </row>
    <row r="76" spans="1:19" x14ac:dyDescent="0.25">
      <c r="A76" s="5" t="s">
        <v>11</v>
      </c>
      <c r="B76" s="11">
        <v>0</v>
      </c>
      <c r="C76" s="11">
        <v>0</v>
      </c>
      <c r="D76" s="11">
        <v>0</v>
      </c>
      <c r="E76" s="11">
        <v>1745480</v>
      </c>
      <c r="F76" s="11">
        <v>519830</v>
      </c>
      <c r="G76" s="11">
        <v>1284146</v>
      </c>
      <c r="H76" s="11">
        <v>574477</v>
      </c>
      <c r="I76" s="11">
        <v>618562</v>
      </c>
      <c r="J76" s="11">
        <v>1186373</v>
      </c>
      <c r="K76" s="11">
        <v>91914</v>
      </c>
      <c r="L76" s="11">
        <v>259518</v>
      </c>
      <c r="M76" s="11">
        <v>449536</v>
      </c>
      <c r="N76" s="11">
        <v>45924</v>
      </c>
      <c r="O76" s="11">
        <v>519830</v>
      </c>
      <c r="P76" s="11"/>
      <c r="Q76" s="11"/>
      <c r="R76" s="11"/>
      <c r="S76" s="11">
        <v>2020</v>
      </c>
    </row>
    <row r="77" spans="1:19" x14ac:dyDescent="0.25">
      <c r="A77" s="5" t="s">
        <v>12</v>
      </c>
      <c r="B77" s="11">
        <v>0</v>
      </c>
      <c r="C77" s="11">
        <v>0</v>
      </c>
      <c r="D77" s="11">
        <v>0</v>
      </c>
      <c r="E77" s="11">
        <v>771047</v>
      </c>
      <c r="F77" s="11">
        <v>142676</v>
      </c>
      <c r="G77" s="11">
        <v>281801</v>
      </c>
      <c r="H77" s="11">
        <v>198086</v>
      </c>
      <c r="I77" s="11">
        <v>280630</v>
      </c>
      <c r="J77" s="11">
        <v>519528</v>
      </c>
      <c r="K77" s="11">
        <v>111110</v>
      </c>
      <c r="L77" s="11">
        <v>407180</v>
      </c>
      <c r="M77" s="11">
        <v>262789</v>
      </c>
      <c r="N77" s="11">
        <v>30742</v>
      </c>
      <c r="O77" s="11">
        <v>142676</v>
      </c>
      <c r="P77" s="11"/>
      <c r="Q77" s="11"/>
      <c r="R77" s="11"/>
      <c r="S77" s="11">
        <v>2020</v>
      </c>
    </row>
    <row r="78" spans="1:19" x14ac:dyDescent="0.25">
      <c r="A78" s="5" t="s">
        <v>13</v>
      </c>
      <c r="B78" s="11">
        <v>0</v>
      </c>
      <c r="C78" s="11">
        <v>0</v>
      </c>
      <c r="D78" s="11">
        <v>0</v>
      </c>
      <c r="E78" s="11">
        <v>830553</v>
      </c>
      <c r="F78" s="11">
        <v>199891</v>
      </c>
      <c r="G78" s="11">
        <v>493684</v>
      </c>
      <c r="H78" s="11">
        <v>187437</v>
      </c>
      <c r="I78" s="11">
        <v>320066</v>
      </c>
      <c r="J78" s="11">
        <v>657678</v>
      </c>
      <c r="K78" s="11">
        <v>48350</v>
      </c>
      <c r="L78" s="11">
        <v>129591</v>
      </c>
      <c r="M78" s="11">
        <v>222912</v>
      </c>
      <c r="N78" s="11">
        <v>12948</v>
      </c>
      <c r="O78" s="11">
        <v>199891</v>
      </c>
      <c r="P78" s="11"/>
      <c r="Q78" s="11"/>
      <c r="R78" s="11"/>
      <c r="S78" s="11">
        <v>2020</v>
      </c>
    </row>
    <row r="79" spans="1:19" x14ac:dyDescent="0.25">
      <c r="A79" s="5" t="s">
        <v>14</v>
      </c>
      <c r="B79" s="11">
        <v>0</v>
      </c>
      <c r="C79" s="11">
        <v>0</v>
      </c>
      <c r="D79" s="11">
        <v>0</v>
      </c>
      <c r="E79" s="11">
        <v>2376580</v>
      </c>
      <c r="F79" s="11">
        <v>817594</v>
      </c>
      <c r="G79" s="11">
        <v>2554970</v>
      </c>
      <c r="H79" s="11">
        <v>747617</v>
      </c>
      <c r="I79" s="11">
        <v>1246580</v>
      </c>
      <c r="J79" s="11">
        <v>1639648</v>
      </c>
      <c r="K79" s="11">
        <v>151748</v>
      </c>
      <c r="L79" s="11">
        <v>207229</v>
      </c>
      <c r="M79" s="11">
        <v>508102</v>
      </c>
      <c r="N79" s="11">
        <v>49147</v>
      </c>
      <c r="O79" s="11">
        <v>817594</v>
      </c>
      <c r="P79" s="11"/>
      <c r="Q79" s="11"/>
      <c r="R79" s="11"/>
      <c r="S79" s="11">
        <v>2020</v>
      </c>
    </row>
    <row r="80" spans="1:19" x14ac:dyDescent="0.25">
      <c r="A80" s="5" t="s">
        <v>15</v>
      </c>
      <c r="B80" s="11">
        <v>0</v>
      </c>
      <c r="C80" s="11">
        <v>0</v>
      </c>
      <c r="D80" s="11">
        <v>0</v>
      </c>
      <c r="E80" s="11">
        <v>3090045</v>
      </c>
      <c r="F80" s="11">
        <v>2014757</v>
      </c>
      <c r="G80" s="11">
        <v>3625397</v>
      </c>
      <c r="H80" s="11">
        <v>612204</v>
      </c>
      <c r="I80" s="11">
        <v>1527242</v>
      </c>
      <c r="J80" s="11">
        <v>2224277</v>
      </c>
      <c r="K80" s="11">
        <v>154448</v>
      </c>
      <c r="L80" s="11">
        <v>398002</v>
      </c>
      <c r="M80" s="11">
        <v>808495</v>
      </c>
      <c r="N80" s="11">
        <v>223513</v>
      </c>
      <c r="O80" s="11">
        <v>2014757</v>
      </c>
      <c r="P80" s="11"/>
      <c r="Q80" s="11"/>
      <c r="R80" s="11"/>
      <c r="S80" s="11">
        <v>2020</v>
      </c>
    </row>
    <row r="81" spans="1:19" x14ac:dyDescent="0.25">
      <c r="A81" s="5" t="s">
        <v>16</v>
      </c>
      <c r="B81" s="11">
        <v>0</v>
      </c>
      <c r="C81" s="11">
        <v>0</v>
      </c>
      <c r="D81" s="11">
        <v>0</v>
      </c>
      <c r="E81" s="11">
        <v>1623180</v>
      </c>
      <c r="F81" s="11">
        <v>255793</v>
      </c>
      <c r="G81" s="11">
        <v>781184</v>
      </c>
      <c r="H81" s="11">
        <v>597118</v>
      </c>
      <c r="I81" s="11">
        <v>792324</v>
      </c>
      <c r="J81" s="11">
        <v>1273380</v>
      </c>
      <c r="K81" s="11">
        <v>144646</v>
      </c>
      <c r="L81" s="11">
        <v>284219</v>
      </c>
      <c r="M81" s="11">
        <v>373259</v>
      </c>
      <c r="N81" s="11">
        <v>23172</v>
      </c>
      <c r="O81" s="11">
        <v>255793</v>
      </c>
      <c r="P81" s="11"/>
      <c r="Q81" s="11"/>
      <c r="R81" s="11"/>
      <c r="S81" s="11">
        <v>2020</v>
      </c>
    </row>
    <row r="82" spans="1:19" x14ac:dyDescent="0.25">
      <c r="A82" s="5" t="s">
        <v>17</v>
      </c>
      <c r="B82" s="11">
        <v>0</v>
      </c>
      <c r="C82" s="11">
        <v>0</v>
      </c>
      <c r="D82" s="11">
        <v>0</v>
      </c>
      <c r="E82" s="11">
        <v>468573</v>
      </c>
      <c r="F82" s="11">
        <v>179855</v>
      </c>
      <c r="G82" s="11">
        <v>320919</v>
      </c>
      <c r="H82" s="11">
        <v>105866</v>
      </c>
      <c r="I82" s="11">
        <v>206808</v>
      </c>
      <c r="J82" s="11">
        <v>341575</v>
      </c>
      <c r="K82" s="11">
        <v>39413</v>
      </c>
      <c r="L82" s="11">
        <v>98217</v>
      </c>
      <c r="M82" s="11">
        <v>110180</v>
      </c>
      <c r="N82" s="11">
        <v>27054</v>
      </c>
      <c r="O82" s="11">
        <v>179855</v>
      </c>
      <c r="P82" s="11"/>
      <c r="Q82" s="11"/>
      <c r="R82" s="11"/>
      <c r="S82" s="11">
        <v>2020</v>
      </c>
    </row>
    <row r="83" spans="1:19" x14ac:dyDescent="0.25">
      <c r="A83" s="5" t="s">
        <v>18</v>
      </c>
      <c r="B83" s="11">
        <v>0</v>
      </c>
      <c r="C83" s="11">
        <v>0</v>
      </c>
      <c r="D83" s="11">
        <v>0</v>
      </c>
      <c r="E83" s="11">
        <v>438122</v>
      </c>
      <c r="F83" s="11">
        <v>87429</v>
      </c>
      <c r="G83" s="11">
        <v>336379</v>
      </c>
      <c r="H83" s="11">
        <v>121302</v>
      </c>
      <c r="I83" s="11">
        <v>164057</v>
      </c>
      <c r="J83" s="11">
        <v>303963</v>
      </c>
      <c r="K83" s="11">
        <v>31824</v>
      </c>
      <c r="L83" s="11">
        <v>74754</v>
      </c>
      <c r="M83" s="11">
        <v>103278</v>
      </c>
      <c r="N83" s="11">
        <v>12846</v>
      </c>
      <c r="O83" s="11">
        <v>87429</v>
      </c>
      <c r="P83" s="11"/>
      <c r="Q83" s="11"/>
      <c r="R83" s="11"/>
      <c r="S83" s="11">
        <v>2020</v>
      </c>
    </row>
    <row r="84" spans="1:19" x14ac:dyDescent="0.25">
      <c r="A84" s="5" t="s">
        <v>19</v>
      </c>
      <c r="B84" s="11">
        <v>0</v>
      </c>
      <c r="C84" s="11">
        <v>0</v>
      </c>
      <c r="D84" s="11">
        <v>0</v>
      </c>
      <c r="E84" s="11">
        <v>1433255</v>
      </c>
      <c r="F84" s="11">
        <v>662785</v>
      </c>
      <c r="G84" s="11">
        <v>2335724</v>
      </c>
      <c r="H84" s="11">
        <v>431319</v>
      </c>
      <c r="I84" s="11">
        <v>601624</v>
      </c>
      <c r="J84" s="11">
        <v>895028</v>
      </c>
      <c r="K84" s="11">
        <v>82104</v>
      </c>
      <c r="L84" s="11">
        <v>68154</v>
      </c>
      <c r="M84" s="11">
        <v>326682</v>
      </c>
      <c r="N84" s="11">
        <v>69693</v>
      </c>
      <c r="O84" s="11">
        <v>662785</v>
      </c>
      <c r="P84" s="11"/>
      <c r="Q84" s="11"/>
      <c r="R84" s="11"/>
      <c r="S84" s="11">
        <v>2020</v>
      </c>
    </row>
    <row r="85" spans="1:19" x14ac:dyDescent="0.25">
      <c r="A85" s="5" t="s">
        <v>20</v>
      </c>
      <c r="B85" s="11">
        <v>0</v>
      </c>
      <c r="C85" s="11">
        <v>0</v>
      </c>
      <c r="D85" s="11">
        <v>0</v>
      </c>
      <c r="E85" s="11">
        <v>1052354</v>
      </c>
      <c r="F85" s="11">
        <v>101417</v>
      </c>
      <c r="G85" s="11">
        <v>443850</v>
      </c>
      <c r="H85" s="11">
        <v>314535</v>
      </c>
      <c r="I85" s="11">
        <v>425807</v>
      </c>
      <c r="J85" s="11">
        <v>745230</v>
      </c>
      <c r="K85" s="11">
        <v>185707</v>
      </c>
      <c r="L85" s="11">
        <v>530764</v>
      </c>
      <c r="M85" s="11">
        <v>289840</v>
      </c>
      <c r="N85" s="11">
        <v>9635</v>
      </c>
      <c r="O85" s="11">
        <v>101417</v>
      </c>
      <c r="P85" s="11"/>
      <c r="Q85" s="11"/>
      <c r="R85" s="11"/>
      <c r="S85" s="11">
        <v>2020</v>
      </c>
    </row>
    <row r="86" spans="1:19" x14ac:dyDescent="0.25">
      <c r="A86" s="5" t="s">
        <v>21</v>
      </c>
      <c r="B86" s="11">
        <v>0</v>
      </c>
      <c r="C86" s="11">
        <v>0</v>
      </c>
      <c r="D86" s="11">
        <v>0</v>
      </c>
      <c r="E86" s="11">
        <v>1183029</v>
      </c>
      <c r="F86" s="11">
        <v>497513</v>
      </c>
      <c r="G86" s="11">
        <v>808591</v>
      </c>
      <c r="H86" s="11">
        <v>294449</v>
      </c>
      <c r="I86" s="11">
        <v>509770</v>
      </c>
      <c r="J86" s="11">
        <v>928530</v>
      </c>
      <c r="K86" s="11">
        <v>72334</v>
      </c>
      <c r="L86" s="11">
        <v>293898</v>
      </c>
      <c r="M86" s="11">
        <v>324446</v>
      </c>
      <c r="N86" s="11">
        <v>72062</v>
      </c>
      <c r="O86" s="11">
        <v>497513</v>
      </c>
      <c r="P86" s="11"/>
      <c r="Q86" s="11"/>
      <c r="R86" s="11"/>
      <c r="S86" s="11">
        <v>2020</v>
      </c>
    </row>
    <row r="87" spans="1:19" x14ac:dyDescent="0.25">
      <c r="A87" s="5" t="s">
        <v>22</v>
      </c>
      <c r="B87" s="11">
        <v>0</v>
      </c>
      <c r="C87" s="11">
        <v>0</v>
      </c>
      <c r="D87" s="11">
        <v>0</v>
      </c>
      <c r="E87" s="11">
        <v>730972</v>
      </c>
      <c r="F87" s="11">
        <v>205717</v>
      </c>
      <c r="G87" s="11">
        <v>708441</v>
      </c>
      <c r="H87" s="11">
        <v>202819</v>
      </c>
      <c r="I87" s="11">
        <v>260431</v>
      </c>
      <c r="J87" s="11">
        <v>503494</v>
      </c>
      <c r="K87" s="11">
        <v>54714</v>
      </c>
      <c r="L87" s="11">
        <v>103801</v>
      </c>
      <c r="M87" s="11">
        <v>180367</v>
      </c>
      <c r="N87" s="11">
        <v>17297</v>
      </c>
      <c r="O87" s="11">
        <v>205717</v>
      </c>
      <c r="P87" s="11"/>
      <c r="Q87" s="11"/>
      <c r="R87" s="11"/>
      <c r="S87" s="11">
        <v>2020</v>
      </c>
    </row>
    <row r="88" spans="1:19" x14ac:dyDescent="0.25">
      <c r="A88" s="5" t="s">
        <v>23</v>
      </c>
      <c r="B88" s="11">
        <v>0</v>
      </c>
      <c r="C88" s="11">
        <v>0</v>
      </c>
      <c r="D88" s="11">
        <v>0</v>
      </c>
      <c r="E88" s="11">
        <v>404214</v>
      </c>
      <c r="F88" s="11">
        <v>178526</v>
      </c>
      <c r="G88" s="11">
        <v>404902</v>
      </c>
      <c r="H88" s="11">
        <v>104327</v>
      </c>
      <c r="I88" s="11">
        <v>147712</v>
      </c>
      <c r="J88" s="11">
        <v>251279</v>
      </c>
      <c r="K88" s="11">
        <v>60797</v>
      </c>
      <c r="L88" s="11">
        <v>79194</v>
      </c>
      <c r="M88" s="11">
        <v>146473</v>
      </c>
      <c r="N88" s="11">
        <v>34261</v>
      </c>
      <c r="O88" s="11">
        <v>178526</v>
      </c>
      <c r="P88" s="11"/>
      <c r="Q88" s="11"/>
      <c r="R88" s="11"/>
      <c r="S88" s="11">
        <v>2020</v>
      </c>
    </row>
    <row r="89" spans="1:19" x14ac:dyDescent="0.25">
      <c r="A89" s="5" t="s">
        <v>24</v>
      </c>
      <c r="B89" s="11">
        <v>0</v>
      </c>
      <c r="C89" s="11">
        <v>0</v>
      </c>
      <c r="D89" s="11">
        <v>0</v>
      </c>
      <c r="E89" s="11">
        <v>710848</v>
      </c>
      <c r="F89" s="11">
        <v>245931</v>
      </c>
      <c r="G89" s="11">
        <v>662557</v>
      </c>
      <c r="H89" s="11">
        <v>195417</v>
      </c>
      <c r="I89" s="11">
        <v>225945</v>
      </c>
      <c r="J89" s="11">
        <v>461351</v>
      </c>
      <c r="K89" s="11">
        <v>50993</v>
      </c>
      <c r="L89" s="11">
        <v>185001</v>
      </c>
      <c r="M89" s="11">
        <v>157967</v>
      </c>
      <c r="N89" s="11">
        <v>21899</v>
      </c>
      <c r="O89" s="11">
        <v>245931</v>
      </c>
      <c r="P89" s="11"/>
      <c r="Q89" s="11"/>
      <c r="R89" s="11"/>
      <c r="S89" s="11">
        <v>2020</v>
      </c>
    </row>
    <row r="90" spans="1:19" x14ac:dyDescent="0.25">
      <c r="A90" s="5" t="s">
        <v>25</v>
      </c>
      <c r="B90" s="11">
        <v>0</v>
      </c>
      <c r="C90" s="11">
        <v>0</v>
      </c>
      <c r="D90" s="11">
        <v>0</v>
      </c>
      <c r="E90" s="11">
        <v>974726</v>
      </c>
      <c r="F90" s="11">
        <v>247963</v>
      </c>
      <c r="G90" s="11">
        <v>965172</v>
      </c>
      <c r="H90" s="11">
        <v>287312</v>
      </c>
      <c r="I90" s="11">
        <v>318119</v>
      </c>
      <c r="J90" s="11">
        <v>598827</v>
      </c>
      <c r="K90" s="11">
        <v>69149</v>
      </c>
      <c r="L90" s="11">
        <v>174348</v>
      </c>
      <c r="M90" s="11">
        <v>307405</v>
      </c>
      <c r="N90" s="11">
        <v>21398</v>
      </c>
      <c r="O90" s="11">
        <v>247963</v>
      </c>
      <c r="P90" s="11"/>
      <c r="Q90" s="11"/>
      <c r="R90" s="11"/>
      <c r="S90" s="11">
        <v>2020</v>
      </c>
    </row>
    <row r="91" spans="1:19" x14ac:dyDescent="0.25">
      <c r="A91" s="5" t="s">
        <v>26</v>
      </c>
      <c r="B91" s="11">
        <v>0</v>
      </c>
      <c r="C91" s="11">
        <v>0</v>
      </c>
      <c r="D91" s="11">
        <v>0</v>
      </c>
      <c r="E91" s="11">
        <v>771282</v>
      </c>
      <c r="F91" s="11">
        <v>301262</v>
      </c>
      <c r="G91" s="11">
        <v>1000014</v>
      </c>
      <c r="H91" s="11">
        <v>218330</v>
      </c>
      <c r="I91" s="11">
        <v>273082</v>
      </c>
      <c r="J91" s="11">
        <v>436959</v>
      </c>
      <c r="K91" s="11">
        <v>81409</v>
      </c>
      <c r="L91" s="11">
        <v>117251</v>
      </c>
      <c r="M91" s="11">
        <v>255567</v>
      </c>
      <c r="N91" s="11">
        <v>46391</v>
      </c>
      <c r="O91" s="11">
        <v>301262</v>
      </c>
      <c r="P91" s="11"/>
      <c r="Q91" s="11"/>
      <c r="R91" s="11"/>
      <c r="S91" s="11">
        <v>2020</v>
      </c>
    </row>
    <row r="92" spans="1:19" x14ac:dyDescent="0.25">
      <c r="A92" s="5" t="s">
        <v>27</v>
      </c>
      <c r="B92" s="11">
        <v>0</v>
      </c>
      <c r="C92" s="11">
        <v>0</v>
      </c>
      <c r="D92" s="11">
        <v>0</v>
      </c>
      <c r="E92" s="11">
        <v>624778</v>
      </c>
      <c r="F92" s="11">
        <v>124946</v>
      </c>
      <c r="G92" s="11">
        <v>350018</v>
      </c>
      <c r="H92" s="11">
        <v>114322</v>
      </c>
      <c r="I92" s="11">
        <v>196750</v>
      </c>
      <c r="J92" s="11">
        <v>359199</v>
      </c>
      <c r="K92" s="11">
        <v>45011</v>
      </c>
      <c r="L92" s="11">
        <v>307364</v>
      </c>
      <c r="M92" s="11">
        <v>279146</v>
      </c>
      <c r="N92" s="11">
        <v>9774</v>
      </c>
      <c r="O92" s="11">
        <v>124946</v>
      </c>
      <c r="P92" s="11"/>
      <c r="Q92" s="11"/>
      <c r="R92" s="11"/>
      <c r="S92" s="11">
        <v>2020</v>
      </c>
    </row>
    <row r="93" spans="1:19" x14ac:dyDescent="0.25">
      <c r="A93" s="5" t="s">
        <v>28</v>
      </c>
      <c r="B93" s="11">
        <v>0</v>
      </c>
      <c r="C93" s="11">
        <v>0</v>
      </c>
      <c r="D93" s="11">
        <v>0</v>
      </c>
      <c r="E93" s="11">
        <v>740826</v>
      </c>
      <c r="F93" s="11">
        <v>472000</v>
      </c>
      <c r="G93" s="11">
        <v>1084588</v>
      </c>
      <c r="H93" s="11">
        <v>219441</v>
      </c>
      <c r="I93" s="11">
        <v>272924</v>
      </c>
      <c r="J93" s="11">
        <v>474035</v>
      </c>
      <c r="K93" s="11">
        <v>65387</v>
      </c>
      <c r="L93" s="11">
        <v>84040</v>
      </c>
      <c r="M93" s="11">
        <v>131905</v>
      </c>
      <c r="N93" s="11">
        <v>51856</v>
      </c>
      <c r="O93" s="11">
        <v>472000</v>
      </c>
      <c r="P93" s="11"/>
      <c r="Q93" s="11"/>
      <c r="R93" s="11"/>
      <c r="S93" s="11">
        <v>2020</v>
      </c>
    </row>
    <row r="94" spans="1:19" x14ac:dyDescent="0.25">
      <c r="A94" s="5" t="s">
        <v>29</v>
      </c>
      <c r="B94" s="11">
        <v>0</v>
      </c>
      <c r="C94" s="11">
        <v>0</v>
      </c>
      <c r="D94" s="11">
        <v>0</v>
      </c>
      <c r="E94" s="11">
        <v>246262</v>
      </c>
      <c r="F94" s="11">
        <v>127236</v>
      </c>
      <c r="G94" s="11">
        <v>176140</v>
      </c>
      <c r="H94" s="11">
        <v>50219</v>
      </c>
      <c r="I94" s="11">
        <v>81337</v>
      </c>
      <c r="J94" s="11">
        <v>184520</v>
      </c>
      <c r="K94" s="11">
        <v>11410</v>
      </c>
      <c r="L94" s="11">
        <v>14545</v>
      </c>
      <c r="M94" s="11">
        <v>82581</v>
      </c>
      <c r="N94" s="11">
        <v>17922</v>
      </c>
      <c r="O94" s="11">
        <v>127236</v>
      </c>
      <c r="P94" s="11"/>
      <c r="Q94" s="11"/>
      <c r="R94" s="11"/>
      <c r="S94" s="11">
        <v>2020</v>
      </c>
    </row>
    <row r="95" spans="1:19" x14ac:dyDescent="0.25">
      <c r="A95" s="5" t="s">
        <v>30</v>
      </c>
      <c r="B95" s="11">
        <v>0</v>
      </c>
      <c r="C95" s="11">
        <v>0</v>
      </c>
      <c r="D95" s="11">
        <v>0</v>
      </c>
      <c r="E95" s="11">
        <v>1762644</v>
      </c>
      <c r="F95" s="11">
        <v>480980</v>
      </c>
      <c r="G95" s="11">
        <v>1111491</v>
      </c>
      <c r="H95" s="11">
        <v>542651</v>
      </c>
      <c r="I95" s="11">
        <v>698998</v>
      </c>
      <c r="J95" s="11">
        <v>1210286</v>
      </c>
      <c r="K95" s="11">
        <v>225954</v>
      </c>
      <c r="L95" s="11">
        <v>672122</v>
      </c>
      <c r="M95" s="11">
        <v>373380</v>
      </c>
      <c r="N95" s="11">
        <v>76629</v>
      </c>
      <c r="O95" s="11">
        <v>480980</v>
      </c>
      <c r="P95" s="11"/>
      <c r="Q95" s="11"/>
      <c r="R95" s="11"/>
      <c r="S95" s="11">
        <v>2020</v>
      </c>
    </row>
    <row r="96" spans="1:19" x14ac:dyDescent="0.25">
      <c r="A96" s="5" t="s">
        <v>31</v>
      </c>
      <c r="B96" s="11">
        <v>0</v>
      </c>
      <c r="C96" s="11">
        <v>0</v>
      </c>
      <c r="D96" s="11">
        <v>0</v>
      </c>
      <c r="E96" s="11">
        <v>516808</v>
      </c>
      <c r="F96" s="11">
        <v>212010</v>
      </c>
      <c r="G96" s="11">
        <v>452104</v>
      </c>
      <c r="H96" s="11">
        <v>152977</v>
      </c>
      <c r="I96" s="11">
        <v>183168</v>
      </c>
      <c r="J96" s="11">
        <v>312909</v>
      </c>
      <c r="K96" s="11">
        <v>51248</v>
      </c>
      <c r="L96" s="11">
        <v>163818</v>
      </c>
      <c r="M96" s="11">
        <v>140313</v>
      </c>
      <c r="N96" s="11">
        <v>29867</v>
      </c>
      <c r="O96" s="11">
        <v>212010</v>
      </c>
      <c r="P96" s="11"/>
      <c r="Q96" s="11"/>
      <c r="R96" s="11"/>
      <c r="S96" s="11">
        <v>2020</v>
      </c>
    </row>
    <row r="97" spans="1:19" x14ac:dyDescent="0.25">
      <c r="A97" s="5" t="s">
        <v>32</v>
      </c>
      <c r="B97" s="11">
        <v>0</v>
      </c>
      <c r="C97" s="11">
        <v>0</v>
      </c>
      <c r="D97" s="11">
        <v>0</v>
      </c>
      <c r="E97" s="11">
        <v>415493</v>
      </c>
      <c r="F97" s="11">
        <v>138821</v>
      </c>
      <c r="G97" s="11">
        <v>329243</v>
      </c>
      <c r="H97" s="11">
        <v>138888</v>
      </c>
      <c r="I97" s="11">
        <v>166435</v>
      </c>
      <c r="J97" s="11">
        <v>319686</v>
      </c>
      <c r="K97" s="11">
        <v>13817</v>
      </c>
      <c r="L97" s="11">
        <v>49472</v>
      </c>
      <c r="M97" s="11">
        <v>71127</v>
      </c>
      <c r="N97" s="11">
        <v>15753</v>
      </c>
      <c r="O97" s="11">
        <v>138821</v>
      </c>
      <c r="P97" s="11"/>
      <c r="Q97" s="11"/>
      <c r="R97" s="11"/>
      <c r="S97" s="11">
        <v>2020</v>
      </c>
    </row>
    <row r="98" spans="1:19" x14ac:dyDescent="0.25">
      <c r="A98" s="5" t="s">
        <v>1</v>
      </c>
      <c r="B98" s="11">
        <v>0</v>
      </c>
      <c r="C98" s="11">
        <v>0</v>
      </c>
      <c r="D98" s="11">
        <v>0</v>
      </c>
      <c r="E98" s="11">
        <v>443579</v>
      </c>
      <c r="F98" s="11">
        <v>137319</v>
      </c>
      <c r="G98" s="11">
        <v>550927</v>
      </c>
      <c r="H98" s="11">
        <v>138506</v>
      </c>
      <c r="I98" s="11">
        <v>212806</v>
      </c>
      <c r="J98" s="11">
        <v>278615</v>
      </c>
      <c r="K98" s="11">
        <v>39211</v>
      </c>
      <c r="L98" s="11">
        <v>17504</v>
      </c>
      <c r="M98" s="11">
        <v>92901</v>
      </c>
      <c r="N98" s="11">
        <v>17061</v>
      </c>
      <c r="O98" s="11">
        <v>137319</v>
      </c>
      <c r="P98" s="11"/>
      <c r="Q98" s="11"/>
      <c r="R98" s="11"/>
      <c r="S98" s="11">
        <v>2022</v>
      </c>
    </row>
    <row r="99" spans="1:19" x14ac:dyDescent="0.25">
      <c r="A99" s="5" t="s">
        <v>2</v>
      </c>
      <c r="B99" s="11">
        <v>0</v>
      </c>
      <c r="C99" s="11">
        <v>0</v>
      </c>
      <c r="D99" s="11">
        <v>0</v>
      </c>
      <c r="E99" s="11">
        <v>1454293</v>
      </c>
      <c r="F99" s="11">
        <v>206666</v>
      </c>
      <c r="G99" s="11">
        <v>1650036</v>
      </c>
      <c r="H99" s="11">
        <v>420204</v>
      </c>
      <c r="I99" s="11">
        <v>787897</v>
      </c>
      <c r="J99" s="11">
        <v>945757</v>
      </c>
      <c r="K99" s="11">
        <v>125402</v>
      </c>
      <c r="L99" s="11">
        <v>106906</v>
      </c>
      <c r="M99" s="11">
        <v>236220</v>
      </c>
      <c r="N99" s="11">
        <v>8850</v>
      </c>
      <c r="O99" s="11">
        <v>206666</v>
      </c>
      <c r="P99" s="11"/>
      <c r="Q99" s="11"/>
      <c r="R99" s="11"/>
      <c r="S99" s="11">
        <v>2022</v>
      </c>
    </row>
    <row r="100" spans="1:19" x14ac:dyDescent="0.25">
      <c r="A100" s="5" t="s">
        <v>3</v>
      </c>
      <c r="B100" s="11">
        <v>0</v>
      </c>
      <c r="C100" s="11">
        <v>0</v>
      </c>
      <c r="D100" s="11">
        <v>0</v>
      </c>
      <c r="E100" s="11">
        <v>317288</v>
      </c>
      <c r="F100" s="11">
        <v>38403</v>
      </c>
      <c r="G100" s="11">
        <v>373549</v>
      </c>
      <c r="H100" s="11">
        <v>91286</v>
      </c>
      <c r="I100" s="11">
        <v>111653</v>
      </c>
      <c r="J100" s="11">
        <v>177909</v>
      </c>
      <c r="K100" s="11">
        <v>46083</v>
      </c>
      <c r="L100" s="11">
        <v>63532</v>
      </c>
      <c r="M100" s="11">
        <v>77845</v>
      </c>
      <c r="N100" s="11">
        <v>4319</v>
      </c>
      <c r="O100" s="11">
        <v>38403</v>
      </c>
      <c r="P100" s="11"/>
      <c r="Q100" s="11"/>
      <c r="R100" s="11"/>
      <c r="S100" s="11">
        <v>2022</v>
      </c>
    </row>
    <row r="101" spans="1:19" x14ac:dyDescent="0.25">
      <c r="A101" s="5" t="s">
        <v>4</v>
      </c>
      <c r="B101" s="11">
        <v>0</v>
      </c>
      <c r="C101" s="11">
        <v>0</v>
      </c>
      <c r="D101" s="11">
        <v>0</v>
      </c>
      <c r="E101" s="11">
        <v>263303</v>
      </c>
      <c r="F101" s="11">
        <v>56034</v>
      </c>
      <c r="G101" s="11">
        <v>202223</v>
      </c>
      <c r="H101" s="11">
        <v>74339</v>
      </c>
      <c r="I101" s="11">
        <v>115914</v>
      </c>
      <c r="J101" s="11">
        <v>173271</v>
      </c>
      <c r="K101" s="11">
        <v>30726</v>
      </c>
      <c r="L101" s="11">
        <v>100200</v>
      </c>
      <c r="M101" s="11">
        <v>62315</v>
      </c>
      <c r="N101" s="11">
        <v>5943</v>
      </c>
      <c r="O101" s="11">
        <v>56034</v>
      </c>
      <c r="P101" s="11"/>
      <c r="Q101" s="11"/>
      <c r="R101" s="11"/>
      <c r="S101" s="11">
        <v>2022</v>
      </c>
    </row>
    <row r="102" spans="1:19" x14ac:dyDescent="0.25">
      <c r="A102" s="5" t="s">
        <v>5</v>
      </c>
      <c r="B102" s="11">
        <v>0</v>
      </c>
      <c r="C102" s="11">
        <v>0</v>
      </c>
      <c r="D102" s="11">
        <v>0</v>
      </c>
      <c r="E102" s="11">
        <v>789490</v>
      </c>
      <c r="F102" s="11">
        <v>346304</v>
      </c>
      <c r="G102" s="11">
        <v>1540210</v>
      </c>
      <c r="H102" s="11">
        <v>258903</v>
      </c>
      <c r="I102" s="11">
        <v>340172</v>
      </c>
      <c r="J102" s="11">
        <v>420377</v>
      </c>
      <c r="K102" s="11">
        <v>47734</v>
      </c>
      <c r="L102" s="11">
        <v>54506</v>
      </c>
      <c r="M102" s="11">
        <v>198489</v>
      </c>
      <c r="N102" s="11">
        <v>43404</v>
      </c>
      <c r="O102" s="11">
        <v>346304</v>
      </c>
      <c r="P102" s="11"/>
      <c r="Q102" s="11"/>
      <c r="R102" s="11"/>
      <c r="S102" s="11">
        <v>2022</v>
      </c>
    </row>
    <row r="103" spans="1:19" x14ac:dyDescent="0.25">
      <c r="A103" s="5" t="s">
        <v>6</v>
      </c>
      <c r="B103" s="11">
        <v>0</v>
      </c>
      <c r="C103" s="11">
        <v>0</v>
      </c>
      <c r="D103" s="11">
        <v>0</v>
      </c>
      <c r="E103" s="11">
        <v>245623</v>
      </c>
      <c r="F103" s="11">
        <v>52327</v>
      </c>
      <c r="G103" s="11">
        <v>314594</v>
      </c>
      <c r="H103" s="11">
        <v>72387</v>
      </c>
      <c r="I103" s="11">
        <v>102351</v>
      </c>
      <c r="J103" s="11">
        <v>160772</v>
      </c>
      <c r="K103" s="11">
        <v>17943</v>
      </c>
      <c r="L103" s="11">
        <v>21179</v>
      </c>
      <c r="M103" s="11">
        <v>56203</v>
      </c>
      <c r="N103" s="11">
        <v>3377</v>
      </c>
      <c r="O103" s="11">
        <v>52327</v>
      </c>
      <c r="P103" s="11"/>
      <c r="Q103" s="11"/>
      <c r="R103" s="11"/>
      <c r="S103" s="11">
        <v>2022</v>
      </c>
    </row>
    <row r="104" spans="1:19" x14ac:dyDescent="0.25">
      <c r="A104" s="5" t="s">
        <v>7</v>
      </c>
      <c r="B104" s="11">
        <v>0</v>
      </c>
      <c r="C104" s="11">
        <v>0</v>
      </c>
      <c r="D104" s="11">
        <v>0</v>
      </c>
      <c r="E104" s="11">
        <v>1247192</v>
      </c>
      <c r="F104" s="11">
        <v>152061</v>
      </c>
      <c r="G104" s="11">
        <v>459916</v>
      </c>
      <c r="H104" s="11">
        <v>384865</v>
      </c>
      <c r="I104" s="11">
        <v>839931</v>
      </c>
      <c r="J104" s="11">
        <v>960505</v>
      </c>
      <c r="K104" s="11">
        <v>171164</v>
      </c>
      <c r="L104" s="11">
        <v>576806</v>
      </c>
      <c r="M104" s="11">
        <v>190039</v>
      </c>
      <c r="N104" s="11">
        <v>20371</v>
      </c>
      <c r="O104" s="11">
        <v>152061</v>
      </c>
      <c r="P104" s="11"/>
      <c r="Q104" s="11"/>
      <c r="R104" s="11"/>
      <c r="S104" s="11">
        <v>2022</v>
      </c>
    </row>
    <row r="105" spans="1:19" x14ac:dyDescent="0.25">
      <c r="A105" s="5" t="s">
        <v>8</v>
      </c>
      <c r="B105" s="11">
        <v>0</v>
      </c>
      <c r="C105" s="11">
        <v>0</v>
      </c>
      <c r="D105" s="11">
        <v>0</v>
      </c>
      <c r="E105" s="11">
        <v>1146906</v>
      </c>
      <c r="F105" s="11">
        <v>303251</v>
      </c>
      <c r="G105" s="11">
        <v>1688298</v>
      </c>
      <c r="H105" s="11">
        <v>369886</v>
      </c>
      <c r="I105" s="11">
        <v>518442</v>
      </c>
      <c r="J105" s="11">
        <v>741121</v>
      </c>
      <c r="K105" s="11">
        <v>83409</v>
      </c>
      <c r="L105" s="11">
        <v>65374</v>
      </c>
      <c r="M105" s="11">
        <v>196180</v>
      </c>
      <c r="N105" s="11">
        <v>17515</v>
      </c>
      <c r="O105" s="11">
        <v>303251</v>
      </c>
      <c r="P105" s="11"/>
      <c r="Q105" s="11"/>
      <c r="R105" s="11"/>
      <c r="S105" s="11">
        <v>2022</v>
      </c>
    </row>
    <row r="106" spans="1:19" x14ac:dyDescent="0.25">
      <c r="A106" s="5" t="s">
        <v>9</v>
      </c>
      <c r="B106" s="11">
        <v>0</v>
      </c>
      <c r="C106" s="11">
        <v>0</v>
      </c>
      <c r="D106" s="11">
        <v>0</v>
      </c>
      <c r="E106" s="11">
        <v>2488107</v>
      </c>
      <c r="F106" s="11">
        <v>762918</v>
      </c>
      <c r="G106" s="11">
        <v>3823416</v>
      </c>
      <c r="H106" s="11">
        <v>391008</v>
      </c>
      <c r="I106" s="11">
        <v>1421841</v>
      </c>
      <c r="J106" s="11">
        <v>1865799</v>
      </c>
      <c r="K106" s="11">
        <v>104687</v>
      </c>
      <c r="L106" s="11">
        <v>147326</v>
      </c>
      <c r="M106" s="11">
        <v>425200</v>
      </c>
      <c r="N106" s="11">
        <v>42244</v>
      </c>
      <c r="O106" s="11">
        <v>762918</v>
      </c>
      <c r="P106" s="11"/>
      <c r="Q106" s="11"/>
      <c r="R106" s="11"/>
      <c r="S106" s="11">
        <v>2022</v>
      </c>
    </row>
    <row r="107" spans="1:19" x14ac:dyDescent="0.25">
      <c r="A107" s="5" t="s">
        <v>10</v>
      </c>
      <c r="B107" s="11">
        <v>0</v>
      </c>
      <c r="C107" s="11">
        <v>0</v>
      </c>
      <c r="D107" s="11">
        <v>0</v>
      </c>
      <c r="E107" s="11">
        <v>526085</v>
      </c>
      <c r="F107" s="11">
        <v>171372</v>
      </c>
      <c r="G107" s="11">
        <v>529944</v>
      </c>
      <c r="H107" s="11">
        <v>148039</v>
      </c>
      <c r="I107" s="11">
        <v>248956</v>
      </c>
      <c r="J107" s="11">
        <v>361581</v>
      </c>
      <c r="K107" s="11">
        <v>37318</v>
      </c>
      <c r="L107" s="11">
        <v>47002</v>
      </c>
      <c r="M107" s="11">
        <v>135869</v>
      </c>
      <c r="N107" s="11">
        <v>18904</v>
      </c>
      <c r="O107" s="11">
        <v>171372</v>
      </c>
      <c r="P107" s="11"/>
      <c r="Q107" s="11"/>
      <c r="R107" s="11"/>
      <c r="S107" s="11">
        <v>2022</v>
      </c>
    </row>
    <row r="108" spans="1:19" x14ac:dyDescent="0.25">
      <c r="A108" s="5" t="s">
        <v>11</v>
      </c>
      <c r="B108" s="11">
        <v>0</v>
      </c>
      <c r="C108" s="11">
        <v>0</v>
      </c>
      <c r="D108" s="11">
        <v>0</v>
      </c>
      <c r="E108" s="11">
        <v>2138865</v>
      </c>
      <c r="F108" s="11">
        <v>524285</v>
      </c>
      <c r="G108" s="11">
        <v>1540580</v>
      </c>
      <c r="H108" s="11">
        <v>737178</v>
      </c>
      <c r="I108" s="11">
        <v>1003266</v>
      </c>
      <c r="J108" s="11">
        <v>1487666</v>
      </c>
      <c r="K108" s="11">
        <v>117563</v>
      </c>
      <c r="L108" s="11">
        <v>241773</v>
      </c>
      <c r="M108" s="11">
        <v>518670</v>
      </c>
      <c r="N108" s="11">
        <v>57779</v>
      </c>
      <c r="O108" s="11">
        <v>524285</v>
      </c>
      <c r="P108" s="11"/>
      <c r="Q108" s="11"/>
      <c r="R108" s="11"/>
      <c r="S108" s="11">
        <v>2022</v>
      </c>
    </row>
    <row r="109" spans="1:19" x14ac:dyDescent="0.25">
      <c r="A109" s="5" t="s">
        <v>12</v>
      </c>
      <c r="B109" s="11">
        <v>0</v>
      </c>
      <c r="C109" s="11">
        <v>0</v>
      </c>
      <c r="D109" s="11">
        <v>0</v>
      </c>
      <c r="E109" s="11">
        <v>943773</v>
      </c>
      <c r="F109" s="11">
        <v>121269</v>
      </c>
      <c r="G109" s="11">
        <v>362544</v>
      </c>
      <c r="H109" s="11">
        <v>284601</v>
      </c>
      <c r="I109" s="11">
        <v>542179</v>
      </c>
      <c r="J109" s="11">
        <v>684912</v>
      </c>
      <c r="K109" s="11">
        <v>165918</v>
      </c>
      <c r="L109" s="11">
        <v>470988</v>
      </c>
      <c r="M109" s="11">
        <v>260623</v>
      </c>
      <c r="N109" s="11">
        <v>13969</v>
      </c>
      <c r="O109" s="11">
        <v>121269</v>
      </c>
      <c r="P109" s="11"/>
      <c r="Q109" s="11"/>
      <c r="R109" s="11"/>
      <c r="S109" s="11">
        <v>2022</v>
      </c>
    </row>
    <row r="110" spans="1:19" x14ac:dyDescent="0.25">
      <c r="A110" s="5" t="s">
        <v>13</v>
      </c>
      <c r="B110" s="11">
        <v>0</v>
      </c>
      <c r="C110" s="11">
        <v>0</v>
      </c>
      <c r="D110" s="11">
        <v>0</v>
      </c>
      <c r="E110" s="11">
        <v>1167275</v>
      </c>
      <c r="F110" s="11">
        <v>160242</v>
      </c>
      <c r="G110" s="11">
        <v>535256</v>
      </c>
      <c r="H110" s="11">
        <v>251094</v>
      </c>
      <c r="I110" s="11">
        <v>732749</v>
      </c>
      <c r="J110" s="11">
        <v>916987</v>
      </c>
      <c r="K110" s="11">
        <v>57108</v>
      </c>
      <c r="L110" s="11">
        <v>304465</v>
      </c>
      <c r="M110" s="11">
        <v>241777</v>
      </c>
      <c r="N110" s="11">
        <v>12949</v>
      </c>
      <c r="O110" s="11">
        <v>160242</v>
      </c>
      <c r="P110" s="11"/>
      <c r="Q110" s="11"/>
      <c r="R110" s="11"/>
      <c r="S110" s="11">
        <v>2022</v>
      </c>
    </row>
    <row r="111" spans="1:19" x14ac:dyDescent="0.25">
      <c r="A111" s="5" t="s">
        <v>14</v>
      </c>
      <c r="B111" s="11">
        <v>0</v>
      </c>
      <c r="C111" s="11">
        <v>0</v>
      </c>
      <c r="D111" s="11">
        <v>0</v>
      </c>
      <c r="E111" s="11">
        <v>3213448</v>
      </c>
      <c r="F111" s="11">
        <v>622226</v>
      </c>
      <c r="G111" s="11">
        <v>2809223</v>
      </c>
      <c r="H111" s="11">
        <v>1037538</v>
      </c>
      <c r="I111" s="11">
        <v>1958366</v>
      </c>
      <c r="J111" s="11">
        <v>2182640</v>
      </c>
      <c r="K111" s="11">
        <v>213598</v>
      </c>
      <c r="L111" s="11">
        <v>220317</v>
      </c>
      <c r="M111" s="11">
        <v>593362</v>
      </c>
      <c r="N111" s="11">
        <v>44721</v>
      </c>
      <c r="O111" s="11">
        <v>622226</v>
      </c>
      <c r="P111" s="11"/>
      <c r="Q111" s="11"/>
      <c r="R111" s="11"/>
      <c r="S111" s="11">
        <v>2022</v>
      </c>
    </row>
    <row r="112" spans="1:19" x14ac:dyDescent="0.25">
      <c r="A112" s="5" t="s">
        <v>15</v>
      </c>
      <c r="B112" s="11">
        <v>0</v>
      </c>
      <c r="C112" s="11">
        <v>0</v>
      </c>
      <c r="D112" s="11">
        <v>0</v>
      </c>
      <c r="E112" s="11">
        <v>4062185</v>
      </c>
      <c r="F112" s="11">
        <v>1744966</v>
      </c>
      <c r="G112" s="11">
        <v>4088419</v>
      </c>
      <c r="H112" s="11">
        <v>911152</v>
      </c>
      <c r="I112" s="11">
        <v>2568501</v>
      </c>
      <c r="J112" s="11">
        <v>2962263</v>
      </c>
      <c r="K112" s="11">
        <v>249537</v>
      </c>
      <c r="L112" s="11">
        <v>593250</v>
      </c>
      <c r="M112" s="11">
        <v>968841</v>
      </c>
      <c r="N112" s="11">
        <v>72785</v>
      </c>
      <c r="O112" s="11">
        <v>1744966</v>
      </c>
      <c r="P112" s="11"/>
      <c r="Q112" s="11"/>
      <c r="R112" s="11"/>
      <c r="S112" s="11">
        <v>2022</v>
      </c>
    </row>
    <row r="113" spans="1:19" x14ac:dyDescent="0.25">
      <c r="A113" s="5" t="s">
        <v>16</v>
      </c>
      <c r="B113" s="11">
        <v>0</v>
      </c>
      <c r="C113" s="11">
        <v>0</v>
      </c>
      <c r="D113" s="11">
        <v>0</v>
      </c>
      <c r="E113" s="11">
        <v>1796180</v>
      </c>
      <c r="F113" s="11">
        <v>229263</v>
      </c>
      <c r="G113" s="11">
        <v>854432</v>
      </c>
      <c r="H113" s="11">
        <v>657331</v>
      </c>
      <c r="I113" s="11">
        <v>1118669</v>
      </c>
      <c r="J113" s="11">
        <v>1328423</v>
      </c>
      <c r="K113" s="11">
        <v>124066</v>
      </c>
      <c r="L113" s="11">
        <v>439013</v>
      </c>
      <c r="M113" s="11">
        <v>449243</v>
      </c>
      <c r="N113" s="11">
        <v>29157</v>
      </c>
      <c r="O113" s="11">
        <v>229263</v>
      </c>
      <c r="P113" s="11"/>
      <c r="Q113" s="11"/>
      <c r="R113" s="11"/>
      <c r="S113" s="11">
        <v>2022</v>
      </c>
    </row>
    <row r="114" spans="1:19" x14ac:dyDescent="0.25">
      <c r="A114" s="5" t="s">
        <v>17</v>
      </c>
      <c r="B114" s="11">
        <v>0</v>
      </c>
      <c r="C114" s="11">
        <v>0</v>
      </c>
      <c r="D114" s="11">
        <v>0</v>
      </c>
      <c r="E114" s="11">
        <v>619863</v>
      </c>
      <c r="F114" s="11">
        <v>135082</v>
      </c>
      <c r="G114" s="11">
        <v>429692</v>
      </c>
      <c r="H114" s="11">
        <v>144871</v>
      </c>
      <c r="I114" s="11">
        <v>385122</v>
      </c>
      <c r="J114" s="11">
        <v>479863</v>
      </c>
      <c r="K114" s="11">
        <v>60552</v>
      </c>
      <c r="L114" s="11">
        <v>136141</v>
      </c>
      <c r="M114" s="11">
        <v>141764</v>
      </c>
      <c r="N114" s="11">
        <v>17558</v>
      </c>
      <c r="O114" s="11">
        <v>135082</v>
      </c>
      <c r="P114" s="11"/>
      <c r="Q114" s="11"/>
      <c r="R114" s="11"/>
      <c r="S114" s="11">
        <v>2022</v>
      </c>
    </row>
    <row r="115" spans="1:19" x14ac:dyDescent="0.25">
      <c r="A115" s="5" t="s">
        <v>18</v>
      </c>
      <c r="B115" s="11">
        <v>0</v>
      </c>
      <c r="C115" s="11">
        <v>0</v>
      </c>
      <c r="D115" s="11">
        <v>0</v>
      </c>
      <c r="E115" s="11">
        <v>472305</v>
      </c>
      <c r="F115" s="11">
        <v>75635</v>
      </c>
      <c r="G115" s="11">
        <v>344077</v>
      </c>
      <c r="H115" s="11">
        <v>140027</v>
      </c>
      <c r="I115" s="11">
        <v>242465</v>
      </c>
      <c r="J115" s="11">
        <v>340975</v>
      </c>
      <c r="K115" s="11">
        <v>35677</v>
      </c>
      <c r="L115" s="11">
        <v>74174</v>
      </c>
      <c r="M115" s="11">
        <v>84086</v>
      </c>
      <c r="N115" s="11">
        <v>5285</v>
      </c>
      <c r="O115" s="11">
        <v>75635</v>
      </c>
      <c r="P115" s="11"/>
      <c r="Q115" s="11"/>
      <c r="R115" s="11"/>
      <c r="S115" s="11">
        <v>2022</v>
      </c>
    </row>
    <row r="116" spans="1:19" x14ac:dyDescent="0.25">
      <c r="A116" s="5" t="s">
        <v>19</v>
      </c>
      <c r="B116" s="11">
        <v>0</v>
      </c>
      <c r="C116" s="11">
        <v>0</v>
      </c>
      <c r="D116" s="11">
        <v>0</v>
      </c>
      <c r="E116" s="11">
        <v>1722750</v>
      </c>
      <c r="F116" s="11">
        <v>583843</v>
      </c>
      <c r="G116" s="11">
        <v>2779550</v>
      </c>
      <c r="H116" s="11">
        <v>531418</v>
      </c>
      <c r="I116" s="11">
        <v>848880</v>
      </c>
      <c r="J116" s="11">
        <v>1010901</v>
      </c>
      <c r="K116" s="11">
        <v>109906</v>
      </c>
      <c r="L116" s="11">
        <v>120752</v>
      </c>
      <c r="M116" s="11">
        <v>393299</v>
      </c>
      <c r="N116" s="11">
        <v>26323</v>
      </c>
      <c r="O116" s="11">
        <v>583843</v>
      </c>
      <c r="P116" s="11"/>
      <c r="Q116" s="11"/>
      <c r="R116" s="11"/>
      <c r="S116" s="11">
        <v>2022</v>
      </c>
    </row>
    <row r="117" spans="1:19" x14ac:dyDescent="0.25">
      <c r="A117" s="5" t="s">
        <v>20</v>
      </c>
      <c r="B117" s="11">
        <v>0</v>
      </c>
      <c r="C117" s="11">
        <v>0</v>
      </c>
      <c r="D117" s="11">
        <v>0</v>
      </c>
      <c r="E117" s="11">
        <v>1240031</v>
      </c>
      <c r="F117" s="11">
        <v>126795</v>
      </c>
      <c r="G117" s="11">
        <v>399409</v>
      </c>
      <c r="H117" s="11">
        <v>366906</v>
      </c>
      <c r="I117" s="11">
        <v>845740</v>
      </c>
      <c r="J117" s="11">
        <v>928320</v>
      </c>
      <c r="K117" s="11">
        <v>212872</v>
      </c>
      <c r="L117" s="11">
        <v>687205</v>
      </c>
      <c r="M117" s="11">
        <v>315237</v>
      </c>
      <c r="N117" s="11">
        <v>5080</v>
      </c>
      <c r="O117" s="11">
        <v>126795</v>
      </c>
      <c r="P117" s="11"/>
      <c r="Q117" s="11"/>
      <c r="R117" s="11"/>
      <c r="S117" s="11">
        <v>2022</v>
      </c>
    </row>
    <row r="118" spans="1:19" x14ac:dyDescent="0.25">
      <c r="A118" s="5" t="s">
        <v>21</v>
      </c>
      <c r="B118" s="11">
        <v>0</v>
      </c>
      <c r="C118" s="11">
        <v>0</v>
      </c>
      <c r="D118" s="11">
        <v>0</v>
      </c>
      <c r="E118" s="11">
        <v>1684619</v>
      </c>
      <c r="F118" s="11">
        <v>452201</v>
      </c>
      <c r="G118" s="11">
        <v>950619</v>
      </c>
      <c r="H118" s="11">
        <v>436401</v>
      </c>
      <c r="I118" s="11">
        <v>979925</v>
      </c>
      <c r="J118" s="11">
        <v>1307275</v>
      </c>
      <c r="K118" s="11">
        <v>146400</v>
      </c>
      <c r="L118" s="11">
        <v>421878</v>
      </c>
      <c r="M118" s="11">
        <v>374992</v>
      </c>
      <c r="N118" s="11">
        <v>49526</v>
      </c>
      <c r="O118" s="11">
        <v>452201</v>
      </c>
      <c r="P118" s="11"/>
      <c r="Q118" s="11"/>
      <c r="R118" s="11"/>
      <c r="S118" s="11">
        <v>2022</v>
      </c>
    </row>
    <row r="119" spans="1:19" x14ac:dyDescent="0.25">
      <c r="A119" s="5" t="s">
        <v>22</v>
      </c>
      <c r="B119" s="11">
        <v>0</v>
      </c>
      <c r="C119" s="11">
        <v>0</v>
      </c>
      <c r="D119" s="11">
        <v>0</v>
      </c>
      <c r="E119" s="11">
        <v>899861</v>
      </c>
      <c r="F119" s="11">
        <v>186448</v>
      </c>
      <c r="G119" s="11">
        <v>851671</v>
      </c>
      <c r="H119" s="11">
        <v>263366</v>
      </c>
      <c r="I119" s="11">
        <v>456386</v>
      </c>
      <c r="J119" s="11">
        <v>643661</v>
      </c>
      <c r="K119" s="11">
        <v>62956</v>
      </c>
      <c r="L119" s="11">
        <v>110128</v>
      </c>
      <c r="M119" s="11">
        <v>192620</v>
      </c>
      <c r="N119" s="11">
        <v>9903</v>
      </c>
      <c r="O119" s="11">
        <v>186448</v>
      </c>
      <c r="P119" s="11"/>
      <c r="Q119" s="11"/>
      <c r="R119" s="11"/>
      <c r="S119" s="11">
        <v>2022</v>
      </c>
    </row>
    <row r="120" spans="1:19" x14ac:dyDescent="0.25">
      <c r="A120" s="5" t="s">
        <v>23</v>
      </c>
      <c r="B120" s="11">
        <v>0</v>
      </c>
      <c r="C120" s="11">
        <v>0</v>
      </c>
      <c r="D120" s="11">
        <v>0</v>
      </c>
      <c r="E120" s="11">
        <v>683887</v>
      </c>
      <c r="F120" s="11">
        <v>114830</v>
      </c>
      <c r="G120" s="11">
        <v>601335</v>
      </c>
      <c r="H120" s="11">
        <v>179329</v>
      </c>
      <c r="I120" s="11">
        <v>349784</v>
      </c>
      <c r="J120" s="11">
        <v>441097</v>
      </c>
      <c r="K120" s="11">
        <v>114675</v>
      </c>
      <c r="L120" s="11">
        <v>204852</v>
      </c>
      <c r="M120" s="11">
        <v>133603</v>
      </c>
      <c r="N120" s="11">
        <v>8329</v>
      </c>
      <c r="O120" s="11">
        <v>114830</v>
      </c>
      <c r="P120" s="11"/>
      <c r="Q120" s="11"/>
      <c r="R120" s="11"/>
      <c r="S120" s="11">
        <v>2022</v>
      </c>
    </row>
    <row r="121" spans="1:19" x14ac:dyDescent="0.25">
      <c r="A121" s="5" t="s">
        <v>24</v>
      </c>
      <c r="B121" s="11">
        <v>0</v>
      </c>
      <c r="C121" s="11">
        <v>0</v>
      </c>
      <c r="D121" s="11">
        <v>0</v>
      </c>
      <c r="E121" s="11">
        <v>817314</v>
      </c>
      <c r="F121" s="11">
        <v>193243</v>
      </c>
      <c r="G121" s="11">
        <v>841495</v>
      </c>
      <c r="H121" s="11">
        <v>256505</v>
      </c>
      <c r="I121" s="11">
        <v>394737</v>
      </c>
      <c r="J121" s="11">
        <v>548868</v>
      </c>
      <c r="K121" s="11">
        <v>64574</v>
      </c>
      <c r="L121" s="11">
        <v>227895</v>
      </c>
      <c r="M121" s="11">
        <v>130235</v>
      </c>
      <c r="N121" s="11">
        <v>31420</v>
      </c>
      <c r="O121" s="11">
        <v>193243</v>
      </c>
      <c r="P121" s="11"/>
      <c r="Q121" s="11"/>
      <c r="R121" s="11"/>
      <c r="S121" s="11">
        <v>2022</v>
      </c>
    </row>
    <row r="122" spans="1:19" x14ac:dyDescent="0.25">
      <c r="A122" s="5" t="s">
        <v>25</v>
      </c>
      <c r="B122" s="11">
        <v>0</v>
      </c>
      <c r="C122" s="11">
        <v>0</v>
      </c>
      <c r="D122" s="11">
        <v>0</v>
      </c>
      <c r="E122" s="11">
        <v>1097029</v>
      </c>
      <c r="F122" s="11">
        <v>205952</v>
      </c>
      <c r="G122" s="11">
        <v>1116760</v>
      </c>
      <c r="H122" s="11">
        <v>328167</v>
      </c>
      <c r="I122" s="11">
        <v>509590</v>
      </c>
      <c r="J122" s="11">
        <v>722269</v>
      </c>
      <c r="K122" s="11">
        <v>82731</v>
      </c>
      <c r="L122" s="11">
        <v>142503</v>
      </c>
      <c r="M122" s="11">
        <v>249147</v>
      </c>
      <c r="N122" s="11">
        <v>16380</v>
      </c>
      <c r="O122" s="11">
        <v>205952</v>
      </c>
      <c r="P122" s="11"/>
      <c r="Q122" s="11"/>
      <c r="R122" s="11"/>
      <c r="S122" s="11">
        <v>2022</v>
      </c>
    </row>
    <row r="123" spans="1:19" x14ac:dyDescent="0.25">
      <c r="A123" s="5" t="s">
        <v>26</v>
      </c>
      <c r="B123" s="11">
        <v>0</v>
      </c>
      <c r="C123" s="11">
        <v>0</v>
      </c>
      <c r="D123" s="11">
        <v>0</v>
      </c>
      <c r="E123" s="11">
        <v>980093</v>
      </c>
      <c r="F123" s="11">
        <v>184479</v>
      </c>
      <c r="G123" s="11">
        <v>1183150</v>
      </c>
      <c r="H123" s="11">
        <v>274937</v>
      </c>
      <c r="I123" s="11">
        <v>450727</v>
      </c>
      <c r="J123" s="11">
        <v>591094</v>
      </c>
      <c r="K123" s="11">
        <v>104702</v>
      </c>
      <c r="L123" s="11">
        <v>137732</v>
      </c>
      <c r="M123" s="11">
        <v>272991</v>
      </c>
      <c r="N123" s="11">
        <v>29069</v>
      </c>
      <c r="O123" s="11">
        <v>184479</v>
      </c>
      <c r="P123" s="11"/>
      <c r="Q123" s="11"/>
      <c r="R123" s="11"/>
      <c r="S123" s="11">
        <v>2022</v>
      </c>
    </row>
    <row r="124" spans="1:19" x14ac:dyDescent="0.25">
      <c r="A124" s="5" t="s">
        <v>27</v>
      </c>
      <c r="B124" s="11">
        <v>0</v>
      </c>
      <c r="C124" s="11">
        <v>0</v>
      </c>
      <c r="D124" s="11">
        <v>0</v>
      </c>
      <c r="E124" s="11">
        <v>821452</v>
      </c>
      <c r="F124" s="11">
        <v>87400</v>
      </c>
      <c r="G124" s="11">
        <v>398393</v>
      </c>
      <c r="H124" s="11">
        <v>180325</v>
      </c>
      <c r="I124" s="11">
        <v>400030</v>
      </c>
      <c r="J124" s="11">
        <v>505843</v>
      </c>
      <c r="K124" s="11">
        <v>77596</v>
      </c>
      <c r="L124" s="11">
        <v>397428</v>
      </c>
      <c r="M124" s="11">
        <v>331496</v>
      </c>
      <c r="N124" s="11">
        <v>7963</v>
      </c>
      <c r="O124" s="11">
        <v>87400</v>
      </c>
      <c r="P124" s="11"/>
      <c r="Q124" s="11"/>
      <c r="R124" s="11"/>
      <c r="S124" s="11">
        <v>2022</v>
      </c>
    </row>
    <row r="125" spans="1:19" x14ac:dyDescent="0.25">
      <c r="A125" s="5" t="s">
        <v>28</v>
      </c>
      <c r="B125" s="11">
        <v>0</v>
      </c>
      <c r="C125" s="11">
        <v>0</v>
      </c>
      <c r="D125" s="11">
        <v>0</v>
      </c>
      <c r="E125" s="11">
        <v>995941</v>
      </c>
      <c r="F125" s="11">
        <v>383978</v>
      </c>
      <c r="G125" s="11">
        <v>1246144</v>
      </c>
      <c r="H125" s="11">
        <v>278363</v>
      </c>
      <c r="I125" s="11">
        <v>504115</v>
      </c>
      <c r="J125" s="11">
        <v>668130</v>
      </c>
      <c r="K125" s="11">
        <v>74401</v>
      </c>
      <c r="L125" s="11">
        <v>93981</v>
      </c>
      <c r="M125" s="11">
        <v>190183</v>
      </c>
      <c r="N125" s="11">
        <v>33333</v>
      </c>
      <c r="O125" s="11">
        <v>383978</v>
      </c>
      <c r="P125" s="11"/>
      <c r="Q125" s="11"/>
      <c r="R125" s="11"/>
      <c r="S125" s="11">
        <v>2022</v>
      </c>
    </row>
    <row r="126" spans="1:19" x14ac:dyDescent="0.25">
      <c r="A126" s="5" t="s">
        <v>29</v>
      </c>
      <c r="B126" s="11">
        <v>0</v>
      </c>
      <c r="C126" s="11">
        <v>0</v>
      </c>
      <c r="D126" s="11">
        <v>0</v>
      </c>
      <c r="E126" s="11">
        <v>287214</v>
      </c>
      <c r="F126" s="11">
        <v>142934</v>
      </c>
      <c r="G126" s="11">
        <v>220597</v>
      </c>
      <c r="H126" s="11">
        <v>61297</v>
      </c>
      <c r="I126" s="11">
        <v>169109</v>
      </c>
      <c r="J126" s="11">
        <v>221362</v>
      </c>
      <c r="K126" s="11">
        <v>16750</v>
      </c>
      <c r="L126" s="11">
        <v>13402</v>
      </c>
      <c r="M126" s="11">
        <v>64036</v>
      </c>
      <c r="N126" s="11">
        <v>19945</v>
      </c>
      <c r="O126" s="11">
        <v>142934</v>
      </c>
      <c r="P126" s="11"/>
      <c r="Q126" s="11"/>
      <c r="R126" s="11"/>
      <c r="S126" s="11">
        <v>2022</v>
      </c>
    </row>
    <row r="127" spans="1:19" x14ac:dyDescent="0.25">
      <c r="A127" s="5" t="s">
        <v>30</v>
      </c>
      <c r="B127" s="11">
        <v>0</v>
      </c>
      <c r="C127" s="11">
        <v>0</v>
      </c>
      <c r="D127" s="11">
        <v>0</v>
      </c>
      <c r="E127" s="11">
        <v>2193924</v>
      </c>
      <c r="F127" s="11">
        <v>488265</v>
      </c>
      <c r="G127" s="11">
        <v>1278179</v>
      </c>
      <c r="H127" s="11">
        <v>648810</v>
      </c>
      <c r="I127" s="11">
        <v>1224333</v>
      </c>
      <c r="J127" s="11">
        <v>1467707</v>
      </c>
      <c r="K127" s="11">
        <v>174049</v>
      </c>
      <c r="L127" s="11">
        <v>869863</v>
      </c>
      <c r="M127" s="11">
        <v>432191</v>
      </c>
      <c r="N127" s="11">
        <v>46516</v>
      </c>
      <c r="O127" s="11">
        <v>488265</v>
      </c>
      <c r="P127" s="11"/>
      <c r="Q127" s="11"/>
      <c r="R127" s="11"/>
      <c r="S127" s="11">
        <v>2022</v>
      </c>
    </row>
    <row r="128" spans="1:19" x14ac:dyDescent="0.25">
      <c r="A128" s="5" t="s">
        <v>31</v>
      </c>
      <c r="B128" s="11">
        <v>0</v>
      </c>
      <c r="C128" s="11">
        <v>0</v>
      </c>
      <c r="D128" s="11">
        <v>0</v>
      </c>
      <c r="E128" s="11">
        <v>717561</v>
      </c>
      <c r="F128" s="11">
        <v>164752</v>
      </c>
      <c r="G128" s="11">
        <v>570792</v>
      </c>
      <c r="H128" s="11">
        <v>220011</v>
      </c>
      <c r="I128" s="11">
        <v>354639</v>
      </c>
      <c r="J128" s="11">
        <v>448468</v>
      </c>
      <c r="K128" s="11">
        <v>86343</v>
      </c>
      <c r="L128" s="11">
        <v>303611</v>
      </c>
      <c r="M128" s="11">
        <v>134136</v>
      </c>
      <c r="N128" s="11">
        <v>19572</v>
      </c>
      <c r="O128" s="11">
        <v>164752</v>
      </c>
      <c r="P128" s="11"/>
      <c r="Q128" s="11"/>
      <c r="R128" s="11"/>
      <c r="S128" s="11">
        <v>2022</v>
      </c>
    </row>
    <row r="129" spans="1:19" x14ac:dyDescent="0.25">
      <c r="A129" s="5" t="s">
        <v>32</v>
      </c>
      <c r="B129" s="11">
        <v>0</v>
      </c>
      <c r="C129" s="11">
        <v>0</v>
      </c>
      <c r="D129" s="11">
        <v>0</v>
      </c>
      <c r="E129" s="11">
        <v>433728</v>
      </c>
      <c r="F129" s="11">
        <v>144810</v>
      </c>
      <c r="G129" s="11">
        <v>337002</v>
      </c>
      <c r="H129" s="11">
        <v>127300</v>
      </c>
      <c r="I129" s="11">
        <v>226283</v>
      </c>
      <c r="J129" s="11">
        <v>314850</v>
      </c>
      <c r="K129" s="11">
        <v>22304</v>
      </c>
      <c r="L129" s="11">
        <v>48794</v>
      </c>
      <c r="M129" s="11">
        <v>81164</v>
      </c>
      <c r="N129" s="11">
        <v>25958</v>
      </c>
      <c r="O129" s="11">
        <v>144810</v>
      </c>
      <c r="P129" s="11"/>
      <c r="Q129" s="11"/>
      <c r="R129" s="11"/>
      <c r="S129" s="11">
        <v>2022</v>
      </c>
    </row>
    <row r="130" spans="1:19" x14ac:dyDescent="0.25">
      <c r="A130" s="5" t="s">
        <v>1</v>
      </c>
      <c r="B130" s="11">
        <v>0</v>
      </c>
      <c r="C130" s="11">
        <v>0</v>
      </c>
      <c r="D130" s="11">
        <v>0</v>
      </c>
      <c r="E130" s="11">
        <v>454539</v>
      </c>
      <c r="F130" s="11">
        <v>116129</v>
      </c>
      <c r="G130" s="11">
        <v>670437</v>
      </c>
      <c r="H130" s="11">
        <v>148527</v>
      </c>
      <c r="I130" s="11">
        <v>236329</v>
      </c>
      <c r="J130" s="11">
        <v>309308</v>
      </c>
      <c r="K130" s="11">
        <v>20830</v>
      </c>
      <c r="L130" s="11">
        <v>19520</v>
      </c>
      <c r="M130" s="11">
        <v>72969</v>
      </c>
      <c r="N130" s="11">
        <v>13633</v>
      </c>
      <c r="O130" s="11">
        <v>116129</v>
      </c>
      <c r="P130" s="11"/>
      <c r="Q130" s="11"/>
      <c r="R130" s="11"/>
      <c r="S130" s="11">
        <v>2024</v>
      </c>
    </row>
    <row r="131" spans="1:19" x14ac:dyDescent="0.25">
      <c r="A131" s="5" t="s">
        <v>2</v>
      </c>
      <c r="B131" s="11">
        <v>0</v>
      </c>
      <c r="C131" s="11">
        <v>0</v>
      </c>
      <c r="D131" s="11">
        <v>0</v>
      </c>
      <c r="E131" s="11">
        <v>1437554</v>
      </c>
      <c r="F131" s="11">
        <v>184891</v>
      </c>
      <c r="G131" s="11">
        <v>1786745</v>
      </c>
      <c r="H131" s="11">
        <v>437008</v>
      </c>
      <c r="I131" s="11">
        <v>671013</v>
      </c>
      <c r="J131" s="11">
        <v>927957</v>
      </c>
      <c r="K131" s="11">
        <v>137213</v>
      </c>
      <c r="L131" s="11">
        <v>72390</v>
      </c>
      <c r="M131" s="11">
        <v>228015</v>
      </c>
      <c r="N131" s="11">
        <v>732</v>
      </c>
      <c r="O131" s="11">
        <v>184891</v>
      </c>
      <c r="P131" s="11"/>
      <c r="Q131" s="11"/>
      <c r="R131" s="11"/>
      <c r="S131" s="11">
        <v>2024</v>
      </c>
    </row>
    <row r="132" spans="1:19" x14ac:dyDescent="0.25">
      <c r="A132" s="5" t="s">
        <v>3</v>
      </c>
      <c r="B132" s="11">
        <v>0</v>
      </c>
      <c r="C132" s="11">
        <v>0</v>
      </c>
      <c r="D132" s="11">
        <v>0</v>
      </c>
      <c r="E132" s="11">
        <v>324248</v>
      </c>
      <c r="F132" s="11">
        <v>35049</v>
      </c>
      <c r="G132" s="11">
        <v>429345</v>
      </c>
      <c r="H132" s="11">
        <v>91463</v>
      </c>
      <c r="I132" s="11">
        <v>127418</v>
      </c>
      <c r="J132" s="11">
        <v>181476</v>
      </c>
      <c r="K132" s="11">
        <v>72667</v>
      </c>
      <c r="L132" s="11">
        <v>62764</v>
      </c>
      <c r="M132" s="11">
        <v>63695</v>
      </c>
      <c r="N132" s="11">
        <v>2714</v>
      </c>
      <c r="O132" s="11">
        <v>35049</v>
      </c>
      <c r="P132" s="11"/>
      <c r="Q132" s="11"/>
      <c r="R132" s="11"/>
      <c r="S132" s="11">
        <v>2024</v>
      </c>
    </row>
    <row r="133" spans="1:19" x14ac:dyDescent="0.25">
      <c r="A133" s="5" t="s">
        <v>4</v>
      </c>
      <c r="B133" s="11">
        <v>0</v>
      </c>
      <c r="C133" s="11">
        <v>0</v>
      </c>
      <c r="D133" s="11">
        <v>0</v>
      </c>
      <c r="E133" s="11">
        <v>296201</v>
      </c>
      <c r="F133" s="11">
        <v>69640</v>
      </c>
      <c r="G133" s="11">
        <v>232176</v>
      </c>
      <c r="H133" s="11">
        <v>91813</v>
      </c>
      <c r="I133" s="11">
        <v>121046</v>
      </c>
      <c r="J133" s="11">
        <v>201838</v>
      </c>
      <c r="K133" s="11">
        <v>46715</v>
      </c>
      <c r="L133" s="11">
        <v>109210</v>
      </c>
      <c r="M133" s="11">
        <v>66632</v>
      </c>
      <c r="N133" s="11">
        <v>6335</v>
      </c>
      <c r="O133" s="11">
        <v>69640</v>
      </c>
      <c r="P133" s="11"/>
      <c r="Q133" s="11"/>
      <c r="R133" s="11"/>
      <c r="S133" s="11">
        <v>2024</v>
      </c>
    </row>
    <row r="134" spans="1:19" x14ac:dyDescent="0.25">
      <c r="A134" s="5" t="s">
        <v>5</v>
      </c>
      <c r="B134" s="11">
        <v>0</v>
      </c>
      <c r="C134" s="11">
        <v>0</v>
      </c>
      <c r="D134" s="11">
        <v>0</v>
      </c>
      <c r="E134" s="11">
        <v>889970</v>
      </c>
      <c r="F134" s="11">
        <v>338134</v>
      </c>
      <c r="G134" s="11">
        <v>1757066</v>
      </c>
      <c r="H134" s="11">
        <v>315545</v>
      </c>
      <c r="I134" s="11">
        <v>429582</v>
      </c>
      <c r="J134" s="11">
        <v>500883</v>
      </c>
      <c r="K134" s="11">
        <v>55799</v>
      </c>
      <c r="L134" s="11">
        <v>43207</v>
      </c>
      <c r="M134" s="11">
        <v>185985</v>
      </c>
      <c r="N134" s="11">
        <v>31365</v>
      </c>
      <c r="O134" s="11">
        <v>338134</v>
      </c>
      <c r="P134" s="11"/>
      <c r="Q134" s="11"/>
      <c r="R134" s="11"/>
      <c r="S134" s="11">
        <v>2024</v>
      </c>
    </row>
    <row r="135" spans="1:19" x14ac:dyDescent="0.25">
      <c r="A135" s="5" t="s">
        <v>6</v>
      </c>
      <c r="B135" s="11">
        <v>0</v>
      </c>
      <c r="C135" s="11">
        <v>0</v>
      </c>
      <c r="D135" s="11">
        <v>0</v>
      </c>
      <c r="E135" s="11">
        <v>262579</v>
      </c>
      <c r="F135" s="11">
        <v>32418</v>
      </c>
      <c r="G135" s="11">
        <v>322491</v>
      </c>
      <c r="H135" s="11">
        <v>77204</v>
      </c>
      <c r="I135" s="11">
        <v>121119</v>
      </c>
      <c r="J135" s="11">
        <v>180404</v>
      </c>
      <c r="K135" s="11">
        <v>26591</v>
      </c>
      <c r="L135" s="11">
        <v>23963</v>
      </c>
      <c r="M135" s="11">
        <v>50688</v>
      </c>
      <c r="N135" s="11">
        <v>2641</v>
      </c>
      <c r="O135" s="11">
        <v>32418</v>
      </c>
      <c r="P135" s="11"/>
      <c r="Q135" s="11"/>
      <c r="R135" s="11"/>
      <c r="S135" s="11">
        <v>2024</v>
      </c>
    </row>
    <row r="136" spans="1:19" x14ac:dyDescent="0.25">
      <c r="A136" s="5" t="s">
        <v>7</v>
      </c>
      <c r="B136" s="11">
        <v>0</v>
      </c>
      <c r="C136" s="11">
        <v>0</v>
      </c>
      <c r="D136" s="11">
        <v>0</v>
      </c>
      <c r="E136" s="11">
        <v>1172661</v>
      </c>
      <c r="F136" s="11">
        <v>238845</v>
      </c>
      <c r="G136" s="11">
        <v>582881</v>
      </c>
      <c r="H136" s="11">
        <v>399085</v>
      </c>
      <c r="I136" s="11">
        <v>794096</v>
      </c>
      <c r="J136" s="11">
        <v>894325</v>
      </c>
      <c r="K136" s="11">
        <v>125680</v>
      </c>
      <c r="L136" s="11">
        <v>489989</v>
      </c>
      <c r="M136" s="11">
        <v>190344</v>
      </c>
      <c r="N136" s="11">
        <v>41573</v>
      </c>
      <c r="O136" s="11">
        <v>238845</v>
      </c>
      <c r="P136" s="11"/>
      <c r="Q136" s="11"/>
      <c r="R136" s="11"/>
      <c r="S136" s="11">
        <v>2024</v>
      </c>
    </row>
    <row r="137" spans="1:19" x14ac:dyDescent="0.25">
      <c r="A137" s="5" t="s">
        <v>8</v>
      </c>
      <c r="B137" s="11">
        <v>0</v>
      </c>
      <c r="C137" s="11">
        <v>0</v>
      </c>
      <c r="D137" s="11">
        <v>0</v>
      </c>
      <c r="E137" s="11">
        <v>1205031</v>
      </c>
      <c r="F137" s="11">
        <v>223269</v>
      </c>
      <c r="G137" s="11">
        <v>1870470</v>
      </c>
      <c r="H137" s="11">
        <v>431532</v>
      </c>
      <c r="I137" s="11">
        <v>520533</v>
      </c>
      <c r="J137" s="11">
        <v>746763</v>
      </c>
      <c r="K137" s="11">
        <v>84729</v>
      </c>
      <c r="L137" s="11">
        <v>40407</v>
      </c>
      <c r="M137" s="11">
        <v>214170</v>
      </c>
      <c r="N137" s="11">
        <v>16394</v>
      </c>
      <c r="O137" s="11">
        <v>223269</v>
      </c>
      <c r="P137" s="11"/>
      <c r="Q137" s="11"/>
      <c r="R137" s="11"/>
      <c r="S137" s="11">
        <v>2024</v>
      </c>
    </row>
    <row r="138" spans="1:19" x14ac:dyDescent="0.25">
      <c r="A138" s="5" t="s">
        <v>9</v>
      </c>
      <c r="B138" s="11">
        <v>0</v>
      </c>
      <c r="C138" s="11">
        <v>0</v>
      </c>
      <c r="D138" s="11">
        <v>0</v>
      </c>
      <c r="E138" s="11">
        <v>2559815</v>
      </c>
      <c r="F138" s="11">
        <v>556966</v>
      </c>
      <c r="G138" s="11">
        <v>4385270</v>
      </c>
      <c r="H138" s="11">
        <v>400297</v>
      </c>
      <c r="I138" s="11">
        <v>1161943</v>
      </c>
      <c r="J138" s="11">
        <v>1995828</v>
      </c>
      <c r="K138" s="11">
        <v>145550</v>
      </c>
      <c r="L138" s="11">
        <v>149370</v>
      </c>
      <c r="M138" s="11">
        <v>417475</v>
      </c>
      <c r="N138" s="11">
        <v>35794</v>
      </c>
      <c r="O138" s="11">
        <v>556966</v>
      </c>
      <c r="P138" s="11"/>
      <c r="Q138" s="11"/>
      <c r="R138" s="11"/>
      <c r="S138" s="11">
        <v>2024</v>
      </c>
    </row>
    <row r="139" spans="1:19" x14ac:dyDescent="0.25">
      <c r="A139" s="5" t="s">
        <v>10</v>
      </c>
      <c r="B139" s="11">
        <v>0</v>
      </c>
      <c r="C139" s="11">
        <v>0</v>
      </c>
      <c r="D139" s="11">
        <v>0</v>
      </c>
      <c r="E139" s="11">
        <v>573325</v>
      </c>
      <c r="F139" s="11">
        <v>141985</v>
      </c>
      <c r="G139" s="11">
        <v>652824</v>
      </c>
      <c r="H139" s="11">
        <v>180876</v>
      </c>
      <c r="I139" s="11">
        <v>280881</v>
      </c>
      <c r="J139" s="11">
        <v>380643</v>
      </c>
      <c r="K139" s="11">
        <v>39313</v>
      </c>
      <c r="L139" s="11">
        <v>51142</v>
      </c>
      <c r="M139" s="11">
        <v>114907</v>
      </c>
      <c r="N139" s="11">
        <v>19680</v>
      </c>
      <c r="O139" s="11">
        <v>141985</v>
      </c>
      <c r="P139" s="11"/>
      <c r="Q139" s="11"/>
      <c r="R139" s="11"/>
      <c r="S139" s="11">
        <v>2024</v>
      </c>
    </row>
    <row r="140" spans="1:19" x14ac:dyDescent="0.25">
      <c r="A140" s="5" t="s">
        <v>11</v>
      </c>
      <c r="B140" s="11">
        <v>0</v>
      </c>
      <c r="C140" s="11">
        <v>0</v>
      </c>
      <c r="D140" s="11">
        <v>0</v>
      </c>
      <c r="E140" s="11">
        <v>2361464</v>
      </c>
      <c r="F140" s="11">
        <v>383920</v>
      </c>
      <c r="G140" s="11">
        <v>1932823</v>
      </c>
      <c r="H140" s="11">
        <v>806863</v>
      </c>
      <c r="I140" s="11">
        <v>1252979</v>
      </c>
      <c r="J140" s="11">
        <v>1652646</v>
      </c>
      <c r="K140" s="11">
        <v>133318</v>
      </c>
      <c r="L140" s="11">
        <v>236706</v>
      </c>
      <c r="M140" s="11">
        <v>500789</v>
      </c>
      <c r="N140" s="11">
        <v>26909</v>
      </c>
      <c r="O140" s="11">
        <v>383920</v>
      </c>
      <c r="P140" s="11"/>
      <c r="Q140" s="11"/>
      <c r="R140" s="11"/>
      <c r="S140" s="11">
        <v>2024</v>
      </c>
    </row>
    <row r="141" spans="1:19" x14ac:dyDescent="0.25">
      <c r="A141" s="5" t="s">
        <v>12</v>
      </c>
      <c r="B141" s="11">
        <v>0</v>
      </c>
      <c r="C141" s="11">
        <v>0</v>
      </c>
      <c r="D141" s="11">
        <v>0</v>
      </c>
      <c r="E141" s="11">
        <v>1017144</v>
      </c>
      <c r="F141" s="11">
        <v>97431</v>
      </c>
      <c r="G141" s="11">
        <v>396978</v>
      </c>
      <c r="H141" s="11">
        <v>289764</v>
      </c>
      <c r="I141" s="11">
        <v>448478</v>
      </c>
      <c r="J141" s="11">
        <v>728692</v>
      </c>
      <c r="K141" s="11">
        <v>149193</v>
      </c>
      <c r="L141" s="11">
        <v>396902</v>
      </c>
      <c r="M141" s="11">
        <v>257713</v>
      </c>
      <c r="N141" s="11">
        <v>9436</v>
      </c>
      <c r="O141" s="11">
        <v>97431</v>
      </c>
      <c r="P141" s="11"/>
      <c r="Q141" s="11"/>
      <c r="R141" s="11"/>
      <c r="S141" s="11">
        <v>2024</v>
      </c>
    </row>
    <row r="142" spans="1:19" x14ac:dyDescent="0.25">
      <c r="A142" s="5" t="s">
        <v>13</v>
      </c>
      <c r="B142" s="11">
        <v>0</v>
      </c>
      <c r="C142" s="11">
        <v>0</v>
      </c>
      <c r="D142" s="11">
        <v>0</v>
      </c>
      <c r="E142" s="11">
        <v>1195999</v>
      </c>
      <c r="F142" s="11">
        <v>188057</v>
      </c>
      <c r="G142" s="11">
        <v>705481</v>
      </c>
      <c r="H142" s="11">
        <v>266136</v>
      </c>
      <c r="I142" s="11">
        <v>708966</v>
      </c>
      <c r="J142" s="11">
        <v>970922</v>
      </c>
      <c r="K142" s="11">
        <v>67489</v>
      </c>
      <c r="L142" s="11">
        <v>196248</v>
      </c>
      <c r="M142" s="11">
        <v>247545</v>
      </c>
      <c r="N142" s="11">
        <v>13839</v>
      </c>
      <c r="O142" s="11">
        <v>188057</v>
      </c>
      <c r="P142" s="11"/>
      <c r="Q142" s="11"/>
      <c r="R142" s="11"/>
      <c r="S142" s="11">
        <v>2024</v>
      </c>
    </row>
    <row r="143" spans="1:19" x14ac:dyDescent="0.25">
      <c r="A143" s="5" t="s">
        <v>14</v>
      </c>
      <c r="B143" s="11">
        <v>0</v>
      </c>
      <c r="C143" s="11">
        <v>0</v>
      </c>
      <c r="D143" s="11">
        <v>0</v>
      </c>
      <c r="E143" s="11">
        <v>3123022</v>
      </c>
      <c r="F143" s="11">
        <v>474467</v>
      </c>
      <c r="G143" s="11">
        <v>3505436</v>
      </c>
      <c r="H143" s="11">
        <v>1126730</v>
      </c>
      <c r="I143" s="11">
        <v>1751806</v>
      </c>
      <c r="J143" s="11">
        <v>2231404</v>
      </c>
      <c r="K143" s="11">
        <v>121188</v>
      </c>
      <c r="L143" s="11">
        <v>123612</v>
      </c>
      <c r="M143" s="11">
        <v>429554</v>
      </c>
      <c r="N143" s="11">
        <v>38231</v>
      </c>
      <c r="O143" s="11">
        <v>474467</v>
      </c>
      <c r="P143" s="11"/>
      <c r="Q143" s="11"/>
      <c r="R143" s="11"/>
      <c r="S143" s="11">
        <v>2024</v>
      </c>
    </row>
    <row r="144" spans="1:19" x14ac:dyDescent="0.25">
      <c r="A144" s="5" t="s">
        <v>15</v>
      </c>
      <c r="B144" s="11">
        <v>0</v>
      </c>
      <c r="C144" s="11">
        <v>0</v>
      </c>
      <c r="D144" s="11">
        <v>0</v>
      </c>
      <c r="E144" s="11">
        <v>5527693</v>
      </c>
      <c r="F144" s="11">
        <v>1253863</v>
      </c>
      <c r="G144" s="11">
        <v>5415929</v>
      </c>
      <c r="H144" s="11">
        <v>1261048</v>
      </c>
      <c r="I144" s="11">
        <v>3267882</v>
      </c>
      <c r="J144" s="11">
        <v>4012772</v>
      </c>
      <c r="K144" s="11">
        <v>404215</v>
      </c>
      <c r="L144" s="11">
        <v>663779</v>
      </c>
      <c r="M144" s="11">
        <v>1021484</v>
      </c>
      <c r="N144" s="11">
        <v>97726</v>
      </c>
      <c r="O144" s="11">
        <v>1253863</v>
      </c>
      <c r="P144" s="11"/>
      <c r="Q144" s="11"/>
      <c r="R144" s="11"/>
      <c r="S144" s="11">
        <v>2024</v>
      </c>
    </row>
    <row r="145" spans="1:19" x14ac:dyDescent="0.25">
      <c r="A145" s="5" t="s">
        <v>16</v>
      </c>
      <c r="B145" s="11">
        <v>0</v>
      </c>
      <c r="C145" s="11">
        <v>0</v>
      </c>
      <c r="D145" s="11">
        <v>0</v>
      </c>
      <c r="E145" s="11">
        <v>2005807</v>
      </c>
      <c r="F145" s="11">
        <v>204334</v>
      </c>
      <c r="G145" s="11">
        <v>1034935</v>
      </c>
      <c r="H145" s="11">
        <v>682970</v>
      </c>
      <c r="I145" s="11">
        <v>1215528</v>
      </c>
      <c r="J145" s="11">
        <v>1574834</v>
      </c>
      <c r="K145" s="11">
        <v>185383</v>
      </c>
      <c r="L145" s="11">
        <v>339414</v>
      </c>
      <c r="M145" s="11">
        <v>465289</v>
      </c>
      <c r="N145" s="11">
        <v>14100</v>
      </c>
      <c r="O145" s="11">
        <v>204334</v>
      </c>
      <c r="P145" s="11"/>
      <c r="Q145" s="11"/>
      <c r="R145" s="11"/>
      <c r="S145" s="11">
        <v>2024</v>
      </c>
    </row>
    <row r="146" spans="1:19" x14ac:dyDescent="0.25">
      <c r="A146" s="5" t="s">
        <v>17</v>
      </c>
      <c r="B146" s="11">
        <v>0</v>
      </c>
      <c r="C146" s="11">
        <v>0</v>
      </c>
      <c r="D146" s="11">
        <v>0</v>
      </c>
      <c r="E146" s="11">
        <v>657755</v>
      </c>
      <c r="F146" s="11">
        <v>117174</v>
      </c>
      <c r="G146" s="11">
        <v>499844</v>
      </c>
      <c r="H146" s="11">
        <v>150328</v>
      </c>
      <c r="I146" s="11">
        <v>418727</v>
      </c>
      <c r="J146" s="11">
        <v>494418</v>
      </c>
      <c r="K146" s="11">
        <v>33500</v>
      </c>
      <c r="L146" s="11">
        <v>93018</v>
      </c>
      <c r="M146" s="11">
        <v>124058</v>
      </c>
      <c r="N146" s="11">
        <v>6044</v>
      </c>
      <c r="O146" s="11">
        <v>117174</v>
      </c>
      <c r="P146" s="11"/>
      <c r="Q146" s="11"/>
      <c r="R146" s="11"/>
      <c r="S146" s="11">
        <v>2024</v>
      </c>
    </row>
    <row r="147" spans="1:19" x14ac:dyDescent="0.25">
      <c r="A147" s="5" t="s">
        <v>18</v>
      </c>
      <c r="B147" s="11">
        <v>0</v>
      </c>
      <c r="C147" s="11">
        <v>0</v>
      </c>
      <c r="D147" s="11">
        <v>0</v>
      </c>
      <c r="E147" s="11">
        <v>467035</v>
      </c>
      <c r="F147" s="11">
        <v>57718</v>
      </c>
      <c r="G147" s="11">
        <v>425934</v>
      </c>
      <c r="H147" s="11">
        <v>138678</v>
      </c>
      <c r="I147" s="11">
        <v>202856</v>
      </c>
      <c r="J147" s="11">
        <v>360439</v>
      </c>
      <c r="K147" s="11">
        <v>42987</v>
      </c>
      <c r="L147" s="11">
        <v>47245</v>
      </c>
      <c r="M147" s="11">
        <v>73885</v>
      </c>
      <c r="N147" s="11">
        <v>3638</v>
      </c>
      <c r="O147" s="11">
        <v>57718</v>
      </c>
      <c r="P147" s="11"/>
      <c r="Q147" s="11"/>
      <c r="R147" s="11"/>
      <c r="S147" s="11">
        <v>2024</v>
      </c>
    </row>
    <row r="148" spans="1:19" x14ac:dyDescent="0.25">
      <c r="A148" s="5" t="s">
        <v>19</v>
      </c>
      <c r="B148" s="11">
        <v>0</v>
      </c>
      <c r="C148" s="11">
        <v>0</v>
      </c>
      <c r="D148" s="11">
        <v>0</v>
      </c>
      <c r="E148" s="11">
        <v>1753156</v>
      </c>
      <c r="F148" s="11">
        <v>450720</v>
      </c>
      <c r="G148" s="11">
        <v>3277014</v>
      </c>
      <c r="H148" s="11">
        <v>609219</v>
      </c>
      <c r="I148" s="11">
        <v>729604</v>
      </c>
      <c r="J148" s="11">
        <v>1061330</v>
      </c>
      <c r="K148" s="11">
        <v>99348</v>
      </c>
      <c r="L148" s="11">
        <v>56744</v>
      </c>
      <c r="M148" s="11">
        <v>387192</v>
      </c>
      <c r="N148" s="11">
        <v>45436</v>
      </c>
      <c r="O148" s="11">
        <v>450720</v>
      </c>
      <c r="P148" s="11"/>
      <c r="Q148" s="11"/>
      <c r="R148" s="11"/>
      <c r="S148" s="11">
        <v>2024</v>
      </c>
    </row>
    <row r="149" spans="1:19" x14ac:dyDescent="0.25">
      <c r="A149" s="5" t="s">
        <v>20</v>
      </c>
      <c r="B149" s="11">
        <v>0</v>
      </c>
      <c r="C149" s="11">
        <v>0</v>
      </c>
      <c r="D149" s="11">
        <v>0</v>
      </c>
      <c r="E149" s="11">
        <v>1374210</v>
      </c>
      <c r="F149" s="11">
        <v>108605</v>
      </c>
      <c r="G149" s="11">
        <v>582880</v>
      </c>
      <c r="H149" s="11">
        <v>461074</v>
      </c>
      <c r="I149" s="11">
        <v>739020</v>
      </c>
      <c r="J149" s="11">
        <v>1099555</v>
      </c>
      <c r="K149" s="11">
        <v>169850</v>
      </c>
      <c r="L149" s="11">
        <v>578222</v>
      </c>
      <c r="M149" s="11">
        <v>256103</v>
      </c>
      <c r="N149" s="11">
        <v>3338</v>
      </c>
      <c r="O149" s="11">
        <v>108605</v>
      </c>
      <c r="P149" s="11"/>
      <c r="Q149" s="11"/>
      <c r="R149" s="11"/>
      <c r="S149" s="11">
        <v>2024</v>
      </c>
    </row>
    <row r="150" spans="1:19" x14ac:dyDescent="0.25">
      <c r="A150" s="5" t="s">
        <v>21</v>
      </c>
      <c r="B150" s="11">
        <v>0</v>
      </c>
      <c r="C150" s="11">
        <v>0</v>
      </c>
      <c r="D150" s="11">
        <v>0</v>
      </c>
      <c r="E150" s="11">
        <v>2123046</v>
      </c>
      <c r="F150" s="11">
        <v>381395</v>
      </c>
      <c r="G150" s="11">
        <v>1225462</v>
      </c>
      <c r="H150" s="11">
        <v>610925</v>
      </c>
      <c r="I150" s="11">
        <v>1370625</v>
      </c>
      <c r="J150" s="11">
        <v>1790615</v>
      </c>
      <c r="K150" s="11">
        <v>169504</v>
      </c>
      <c r="L150" s="11">
        <v>467026</v>
      </c>
      <c r="M150" s="11">
        <v>395223</v>
      </c>
      <c r="N150" s="11">
        <v>21705</v>
      </c>
      <c r="O150" s="11">
        <v>381395</v>
      </c>
      <c r="P150" s="11"/>
      <c r="Q150" s="11"/>
      <c r="R150" s="11"/>
      <c r="S150" s="11">
        <v>2024</v>
      </c>
    </row>
    <row r="151" spans="1:19" x14ac:dyDescent="0.25">
      <c r="A151" s="5" t="s">
        <v>22</v>
      </c>
      <c r="B151" s="11">
        <v>0</v>
      </c>
      <c r="C151" s="11">
        <v>0</v>
      </c>
      <c r="D151" s="11">
        <v>0</v>
      </c>
      <c r="E151" s="11">
        <v>880397</v>
      </c>
      <c r="F151" s="11">
        <v>121167</v>
      </c>
      <c r="G151" s="11">
        <v>1120272</v>
      </c>
      <c r="H151" s="11">
        <v>248556</v>
      </c>
      <c r="I151" s="11">
        <v>415415</v>
      </c>
      <c r="J151" s="11">
        <v>628213</v>
      </c>
      <c r="K151" s="11">
        <v>62892</v>
      </c>
      <c r="L151" s="11">
        <v>106197</v>
      </c>
      <c r="M151" s="11">
        <v>147524</v>
      </c>
      <c r="N151" s="11">
        <v>16975</v>
      </c>
      <c r="O151" s="11">
        <v>121167</v>
      </c>
      <c r="P151" s="11"/>
      <c r="Q151" s="11"/>
      <c r="R151" s="11"/>
      <c r="S151" s="11">
        <v>2024</v>
      </c>
    </row>
    <row r="152" spans="1:19" x14ac:dyDescent="0.25">
      <c r="A152" s="5" t="s">
        <v>23</v>
      </c>
      <c r="B152" s="11">
        <v>0</v>
      </c>
      <c r="C152" s="11">
        <v>0</v>
      </c>
      <c r="D152" s="11">
        <v>0</v>
      </c>
      <c r="E152" s="11">
        <v>736285</v>
      </c>
      <c r="F152" s="11">
        <v>83539</v>
      </c>
      <c r="G152" s="11">
        <v>755244</v>
      </c>
      <c r="H152" s="11">
        <v>211456</v>
      </c>
      <c r="I152" s="11">
        <v>381848</v>
      </c>
      <c r="J152" s="11">
        <v>485336</v>
      </c>
      <c r="K152" s="11">
        <v>105685</v>
      </c>
      <c r="L152" s="11">
        <v>108933</v>
      </c>
      <c r="M152" s="11">
        <v>162294</v>
      </c>
      <c r="N152" s="11">
        <v>4095</v>
      </c>
      <c r="O152" s="11">
        <v>83539</v>
      </c>
      <c r="P152" s="11"/>
      <c r="Q152" s="11"/>
      <c r="R152" s="11"/>
      <c r="S152" s="11">
        <v>2024</v>
      </c>
    </row>
    <row r="153" spans="1:19" x14ac:dyDescent="0.25">
      <c r="A153" s="5" t="s">
        <v>24</v>
      </c>
      <c r="B153" s="11">
        <v>0</v>
      </c>
      <c r="C153" s="11">
        <v>0</v>
      </c>
      <c r="D153" s="11">
        <v>0</v>
      </c>
      <c r="E153" s="11">
        <v>976690</v>
      </c>
      <c r="F153" s="11">
        <v>140862</v>
      </c>
      <c r="G153" s="11">
        <v>884902</v>
      </c>
      <c r="H153" s="11">
        <v>295667</v>
      </c>
      <c r="I153" s="11">
        <v>497874</v>
      </c>
      <c r="J153" s="11">
        <v>710495</v>
      </c>
      <c r="K153" s="11">
        <v>67153</v>
      </c>
      <c r="L153" s="11">
        <v>180658</v>
      </c>
      <c r="M153" s="11">
        <v>147566</v>
      </c>
      <c r="N153" s="11">
        <v>15105</v>
      </c>
      <c r="O153" s="11">
        <v>140862</v>
      </c>
      <c r="P153" s="11"/>
      <c r="Q153" s="11"/>
      <c r="R153" s="11"/>
      <c r="S153" s="11">
        <v>2024</v>
      </c>
    </row>
    <row r="154" spans="1:19" x14ac:dyDescent="0.25">
      <c r="A154" s="5" t="s">
        <v>25</v>
      </c>
      <c r="B154" s="11">
        <v>0</v>
      </c>
      <c r="C154" s="11">
        <v>0</v>
      </c>
      <c r="D154" s="11">
        <v>0</v>
      </c>
      <c r="E154" s="11">
        <v>1086591</v>
      </c>
      <c r="F154" s="11">
        <v>196753</v>
      </c>
      <c r="G154" s="11">
        <v>1319602</v>
      </c>
      <c r="H154" s="11">
        <v>327116</v>
      </c>
      <c r="I154" s="11">
        <v>513215</v>
      </c>
      <c r="J154" s="11">
        <v>748644</v>
      </c>
      <c r="K154" s="11">
        <v>95816</v>
      </c>
      <c r="L154" s="11">
        <v>95275</v>
      </c>
      <c r="M154" s="11">
        <v>204789</v>
      </c>
      <c r="N154" s="11">
        <v>12069</v>
      </c>
      <c r="O154" s="11">
        <v>196753</v>
      </c>
      <c r="P154" s="11"/>
      <c r="Q154" s="11"/>
      <c r="R154" s="11"/>
      <c r="S154" s="11">
        <v>2024</v>
      </c>
    </row>
    <row r="155" spans="1:19" x14ac:dyDescent="0.25">
      <c r="A155" s="5" t="s">
        <v>26</v>
      </c>
      <c r="B155" s="11">
        <v>0</v>
      </c>
      <c r="C155" s="11">
        <v>0</v>
      </c>
      <c r="D155" s="11">
        <v>0</v>
      </c>
      <c r="E155" s="11">
        <v>1093887</v>
      </c>
      <c r="F155" s="11">
        <v>138195</v>
      </c>
      <c r="G155" s="11">
        <v>1394631</v>
      </c>
      <c r="H155" s="11">
        <v>298084</v>
      </c>
      <c r="I155" s="11">
        <v>502820</v>
      </c>
      <c r="J155" s="11">
        <v>663251</v>
      </c>
      <c r="K155" s="11">
        <v>131554</v>
      </c>
      <c r="L155" s="11">
        <v>137699</v>
      </c>
      <c r="M155" s="11">
        <v>259780</v>
      </c>
      <c r="N155" s="11">
        <v>8887</v>
      </c>
      <c r="O155" s="11">
        <v>138195</v>
      </c>
      <c r="P155" s="11"/>
      <c r="Q155" s="11"/>
      <c r="R155" s="11"/>
      <c r="S155" s="11">
        <v>2024</v>
      </c>
    </row>
    <row r="156" spans="1:19" x14ac:dyDescent="0.25">
      <c r="A156" s="5" t="s">
        <v>27</v>
      </c>
      <c r="B156" s="11">
        <v>0</v>
      </c>
      <c r="C156" s="11">
        <v>0</v>
      </c>
      <c r="D156" s="11">
        <v>0</v>
      </c>
      <c r="E156" s="11">
        <v>997459</v>
      </c>
      <c r="F156" s="11">
        <v>113390</v>
      </c>
      <c r="G156" s="11">
        <v>540443</v>
      </c>
      <c r="H156" s="11">
        <v>226960</v>
      </c>
      <c r="I156" s="11">
        <v>429519</v>
      </c>
      <c r="J156" s="11">
        <v>663443</v>
      </c>
      <c r="K156" s="11">
        <v>110884</v>
      </c>
      <c r="L156" s="11">
        <v>385731</v>
      </c>
      <c r="M156" s="11">
        <v>383127</v>
      </c>
      <c r="N156" s="11">
        <v>17691</v>
      </c>
      <c r="O156" s="11">
        <v>113390</v>
      </c>
      <c r="P156" s="11"/>
      <c r="Q156" s="11"/>
      <c r="R156" s="11"/>
      <c r="S156" s="11">
        <v>2024</v>
      </c>
    </row>
    <row r="157" spans="1:19" x14ac:dyDescent="0.25">
      <c r="A157" s="5" t="s">
        <v>28</v>
      </c>
      <c r="B157" s="11">
        <v>0</v>
      </c>
      <c r="C157" s="11">
        <v>0</v>
      </c>
      <c r="D157" s="11">
        <v>0</v>
      </c>
      <c r="E157" s="11">
        <v>1145596</v>
      </c>
      <c r="F157" s="11">
        <v>241766</v>
      </c>
      <c r="G157" s="11">
        <v>1467036</v>
      </c>
      <c r="H157" s="11">
        <v>338500</v>
      </c>
      <c r="I157" s="11">
        <v>563631</v>
      </c>
      <c r="J157" s="11">
        <v>794883</v>
      </c>
      <c r="K157" s="11">
        <v>69651</v>
      </c>
      <c r="L157" s="11">
        <v>92525</v>
      </c>
      <c r="M157" s="11">
        <v>177763</v>
      </c>
      <c r="N157" s="11">
        <v>21188</v>
      </c>
      <c r="O157" s="11">
        <v>241766</v>
      </c>
      <c r="P157" s="11"/>
      <c r="Q157" s="11"/>
      <c r="R157" s="11"/>
      <c r="S157" s="11">
        <v>2024</v>
      </c>
    </row>
    <row r="158" spans="1:19" x14ac:dyDescent="0.25">
      <c r="A158" s="5" t="s">
        <v>29</v>
      </c>
      <c r="B158" s="11">
        <v>0</v>
      </c>
      <c r="C158" s="11">
        <v>0</v>
      </c>
      <c r="D158" s="11">
        <v>0</v>
      </c>
      <c r="E158" s="11">
        <v>424978</v>
      </c>
      <c r="F158" s="11">
        <v>141083</v>
      </c>
      <c r="G158" s="11">
        <v>302431</v>
      </c>
      <c r="H158" s="11">
        <v>89300</v>
      </c>
      <c r="I158" s="11">
        <v>221902</v>
      </c>
      <c r="J158" s="11">
        <v>337063</v>
      </c>
      <c r="K158" s="11">
        <v>22089</v>
      </c>
      <c r="L158" s="11">
        <v>32244</v>
      </c>
      <c r="M158" s="11">
        <v>108238</v>
      </c>
      <c r="N158" s="11">
        <v>13900</v>
      </c>
      <c r="O158" s="11">
        <v>141083</v>
      </c>
      <c r="P158" s="11"/>
      <c r="Q158" s="11"/>
      <c r="R158" s="11"/>
      <c r="S158" s="11">
        <v>2024</v>
      </c>
    </row>
    <row r="159" spans="1:19" x14ac:dyDescent="0.25">
      <c r="A159" s="5" t="s">
        <v>30</v>
      </c>
      <c r="B159" s="11">
        <v>0</v>
      </c>
      <c r="C159" s="11">
        <v>0</v>
      </c>
      <c r="D159" s="11">
        <v>0</v>
      </c>
      <c r="E159" s="11">
        <v>2389562</v>
      </c>
      <c r="F159" s="11">
        <v>460584</v>
      </c>
      <c r="G159" s="11">
        <v>1641796</v>
      </c>
      <c r="H159" s="11">
        <v>780031</v>
      </c>
      <c r="I159" s="11">
        <v>1229577</v>
      </c>
      <c r="J159" s="11">
        <v>1763217</v>
      </c>
      <c r="K159" s="11">
        <v>213594</v>
      </c>
      <c r="L159" s="11">
        <v>695019</v>
      </c>
      <c r="M159" s="11">
        <v>370211</v>
      </c>
      <c r="N159" s="11">
        <v>39005</v>
      </c>
      <c r="O159" s="11">
        <v>460584</v>
      </c>
      <c r="P159" s="11"/>
      <c r="Q159" s="11"/>
      <c r="R159" s="11"/>
      <c r="S159" s="11">
        <v>2024</v>
      </c>
    </row>
    <row r="160" spans="1:19" x14ac:dyDescent="0.25">
      <c r="A160" s="5" t="s">
        <v>31</v>
      </c>
      <c r="B160" s="11">
        <v>0</v>
      </c>
      <c r="C160" s="11">
        <v>0</v>
      </c>
      <c r="D160" s="11">
        <v>0</v>
      </c>
      <c r="E160" s="11">
        <v>869517</v>
      </c>
      <c r="F160" s="11">
        <v>126378</v>
      </c>
      <c r="G160" s="11">
        <v>748984</v>
      </c>
      <c r="H160" s="11">
        <v>262968</v>
      </c>
      <c r="I160" s="11">
        <v>340154</v>
      </c>
      <c r="J160" s="11">
        <v>527243</v>
      </c>
      <c r="K160" s="11">
        <v>104071</v>
      </c>
      <c r="L160" s="11">
        <v>338444</v>
      </c>
      <c r="M160" s="11">
        <v>167166</v>
      </c>
      <c r="N160" s="11">
        <v>10785</v>
      </c>
      <c r="O160" s="11">
        <v>126378</v>
      </c>
      <c r="P160" s="11"/>
      <c r="Q160" s="11"/>
      <c r="R160" s="11"/>
      <c r="S160" s="11">
        <v>2024</v>
      </c>
    </row>
    <row r="161" spans="1:19" x14ac:dyDescent="0.25">
      <c r="A161" s="5" t="s">
        <v>32</v>
      </c>
      <c r="B161" s="11">
        <v>0</v>
      </c>
      <c r="C161" s="11">
        <v>0</v>
      </c>
      <c r="D161" s="11">
        <v>0</v>
      </c>
      <c r="E161" s="11">
        <v>482807</v>
      </c>
      <c r="F161" s="11">
        <v>139531</v>
      </c>
      <c r="G161" s="11">
        <v>434065</v>
      </c>
      <c r="H161" s="11">
        <v>148920</v>
      </c>
      <c r="I161" s="11">
        <v>226804</v>
      </c>
      <c r="J161" s="11">
        <v>358475</v>
      </c>
      <c r="K161" s="11">
        <v>24566</v>
      </c>
      <c r="L161" s="11">
        <v>38419</v>
      </c>
      <c r="M161" s="11">
        <v>63165</v>
      </c>
      <c r="N161" s="11">
        <v>20262</v>
      </c>
      <c r="O161" s="11">
        <v>139531</v>
      </c>
      <c r="P161" s="11"/>
      <c r="Q161" s="11"/>
      <c r="R161" s="11"/>
      <c r="S161" s="11">
        <v>2024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3A81-9533-42F4-86BF-96F721B4F84A}">
  <dimension ref="A1:P161"/>
  <sheetViews>
    <sheetView workbookViewId="0">
      <selection activeCell="B1" sqref="B1:P1048576"/>
    </sheetView>
  </sheetViews>
  <sheetFormatPr defaultRowHeight="15" x14ac:dyDescent="0.25"/>
  <cols>
    <col min="1" max="1" width="23.28515625" style="8" customWidth="1"/>
    <col min="17" max="16384" width="9.140625" style="10"/>
  </cols>
  <sheetData>
    <row r="1" spans="1:16" x14ac:dyDescent="0.25">
      <c r="A1" s="8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 spans="1:16" x14ac:dyDescent="0.25">
      <c r="A2" s="5" t="s">
        <v>1</v>
      </c>
      <c r="B2" s="11">
        <v>0</v>
      </c>
      <c r="C2" s="11">
        <v>0</v>
      </c>
      <c r="D2" s="11">
        <v>0</v>
      </c>
      <c r="E2" s="11">
        <v>0.3532727062702179</v>
      </c>
      <c r="F2" s="11">
        <v>0.16237588226795197</v>
      </c>
      <c r="G2" s="11">
        <v>0.48435142636299133</v>
      </c>
      <c r="H2" s="11">
        <v>0.10003150999546051</v>
      </c>
      <c r="I2" s="11">
        <v>9.4147868454456329E-2</v>
      </c>
      <c r="J2" s="11">
        <v>0.22636315226554871</v>
      </c>
      <c r="K2" s="11">
        <v>2.4986246600747108E-2</v>
      </c>
      <c r="L2" s="11">
        <v>1.3451832346618176E-2</v>
      </c>
      <c r="M2" s="11">
        <v>0.10609140247106552</v>
      </c>
      <c r="N2" s="11">
        <v>1.6252649948000908E-2</v>
      </c>
      <c r="O2" s="11">
        <v>0.16237588226795197</v>
      </c>
      <c r="P2" s="11">
        <v>2016</v>
      </c>
    </row>
    <row r="3" spans="1:16" x14ac:dyDescent="0.25">
      <c r="A3" s="5" t="s">
        <v>2</v>
      </c>
      <c r="B3" s="11">
        <v>0</v>
      </c>
      <c r="C3" s="11">
        <v>0</v>
      </c>
      <c r="D3" s="11">
        <v>0</v>
      </c>
      <c r="E3" s="11">
        <v>0.43385490775108337</v>
      </c>
      <c r="F3" s="11">
        <v>9.9846638739109039E-2</v>
      </c>
      <c r="G3" s="11">
        <v>0.46629846096038818</v>
      </c>
      <c r="H3" s="11">
        <v>0.10023584216833115</v>
      </c>
      <c r="I3" s="11">
        <v>0.14839757978916168</v>
      </c>
      <c r="J3" s="11">
        <v>0.27791595458984375</v>
      </c>
      <c r="K3" s="11">
        <v>4.922991618514061E-2</v>
      </c>
      <c r="L3" s="11">
        <v>4.2620949447154999E-2</v>
      </c>
      <c r="M3" s="11">
        <v>0.11052120476961136</v>
      </c>
      <c r="N3" s="11">
        <v>9.2560481280088425E-3</v>
      </c>
      <c r="O3" s="11">
        <v>9.9846638739109039E-2</v>
      </c>
      <c r="P3" s="11">
        <v>2016</v>
      </c>
    </row>
    <row r="4" spans="1:16" x14ac:dyDescent="0.25">
      <c r="A4" s="5" t="s">
        <v>3</v>
      </c>
      <c r="B4" s="11">
        <v>0</v>
      </c>
      <c r="C4" s="11">
        <v>0</v>
      </c>
      <c r="D4" s="11">
        <v>0</v>
      </c>
      <c r="E4" s="11">
        <v>0.44228383898735046</v>
      </c>
      <c r="F4" s="11">
        <v>9.4509109854698181E-2</v>
      </c>
      <c r="G4" s="11">
        <v>0.46320706605911255</v>
      </c>
      <c r="H4" s="11">
        <v>0.11226503551006317</v>
      </c>
      <c r="I4" s="11">
        <v>0.10054925084114075</v>
      </c>
      <c r="J4" s="11">
        <v>0.24115660786628723</v>
      </c>
      <c r="K4" s="11">
        <v>0.10351006686687469</v>
      </c>
      <c r="L4" s="11">
        <v>0.10056361556053162</v>
      </c>
      <c r="M4" s="11">
        <v>0.13123472034931183</v>
      </c>
      <c r="N4" s="11">
        <v>1.0841364040970802E-2</v>
      </c>
      <c r="O4" s="11">
        <v>9.4509109854698181E-2</v>
      </c>
      <c r="P4" s="11">
        <v>2016</v>
      </c>
    </row>
    <row r="5" spans="1:16" x14ac:dyDescent="0.25">
      <c r="A5" s="5" t="s">
        <v>4</v>
      </c>
      <c r="B5" s="11">
        <v>0</v>
      </c>
      <c r="C5" s="11">
        <v>0</v>
      </c>
      <c r="D5" s="11">
        <v>0</v>
      </c>
      <c r="E5" s="11">
        <v>0.52569985389709473</v>
      </c>
      <c r="F5" s="11">
        <v>0.10286598652601242</v>
      </c>
      <c r="G5" s="11">
        <v>0.37143415212631226</v>
      </c>
      <c r="H5" s="11">
        <v>0.12427932024002075</v>
      </c>
      <c r="I5" s="11">
        <v>8.9999958872795105E-2</v>
      </c>
      <c r="J5" s="11">
        <v>0.3635050356388092</v>
      </c>
      <c r="K5" s="11">
        <v>6.4244285225868225E-2</v>
      </c>
      <c r="L5" s="11">
        <v>0.15613959729671478</v>
      </c>
      <c r="M5" s="11">
        <v>0.17421942949295044</v>
      </c>
      <c r="N5" s="11">
        <v>9.2019801959395409E-3</v>
      </c>
      <c r="O5" s="11">
        <v>0.10286598652601242</v>
      </c>
      <c r="P5" s="11">
        <v>2016</v>
      </c>
    </row>
    <row r="6" spans="1:16" x14ac:dyDescent="0.25">
      <c r="A6" s="5" t="s">
        <v>5</v>
      </c>
      <c r="B6" s="11">
        <v>0</v>
      </c>
      <c r="C6" s="11">
        <v>0</v>
      </c>
      <c r="D6" s="11">
        <v>0</v>
      </c>
      <c r="E6" s="11">
        <v>0.28139382600784302</v>
      </c>
      <c r="F6" s="11">
        <v>0.21959494054317474</v>
      </c>
      <c r="G6" s="11">
        <v>0.49901121854782104</v>
      </c>
      <c r="H6" s="11">
        <v>8.0924026668071747E-2</v>
      </c>
      <c r="I6" s="11">
        <v>7.740861177444458E-2</v>
      </c>
      <c r="J6" s="11">
        <v>0.1468157172203064</v>
      </c>
      <c r="K6" s="11">
        <v>1.8124310299754143E-2</v>
      </c>
      <c r="L6" s="11">
        <v>3.4642569720745087E-2</v>
      </c>
      <c r="M6" s="11">
        <v>8.6888164281845093E-2</v>
      </c>
      <c r="N6" s="11">
        <v>2.959020808339119E-2</v>
      </c>
      <c r="O6" s="11">
        <v>0.21959494054317474</v>
      </c>
      <c r="P6" s="11">
        <v>2016</v>
      </c>
    </row>
    <row r="7" spans="1:16" x14ac:dyDescent="0.25">
      <c r="A7" s="5" t="s">
        <v>6</v>
      </c>
      <c r="B7" s="11">
        <v>0</v>
      </c>
      <c r="C7" s="11">
        <v>0</v>
      </c>
      <c r="D7" s="11">
        <v>0</v>
      </c>
      <c r="E7" s="11">
        <v>0.44666948914527893</v>
      </c>
      <c r="F7" s="11">
        <v>9.9819861352443695E-2</v>
      </c>
      <c r="G7" s="11">
        <v>0.45351064205169678</v>
      </c>
      <c r="H7" s="11">
        <v>0.12299671769142151</v>
      </c>
      <c r="I7" s="11">
        <v>0.10066334903240204</v>
      </c>
      <c r="J7" s="11">
        <v>0.30097487568855286</v>
      </c>
      <c r="K7" s="11">
        <v>4.7364629805088043E-2</v>
      </c>
      <c r="L7" s="11">
        <v>5.2847303450107574E-2</v>
      </c>
      <c r="M7" s="11">
        <v>0.12654657661914825</v>
      </c>
      <c r="N7" s="11">
        <v>5.6055951863527298E-3</v>
      </c>
      <c r="O7" s="11">
        <v>9.9819861352443695E-2</v>
      </c>
      <c r="P7" s="11">
        <v>2016</v>
      </c>
    </row>
    <row r="8" spans="1:16" x14ac:dyDescent="0.25">
      <c r="A8" s="5" t="s">
        <v>7</v>
      </c>
      <c r="B8" s="11">
        <v>0</v>
      </c>
      <c r="C8" s="11">
        <v>0</v>
      </c>
      <c r="D8" s="11">
        <v>0</v>
      </c>
      <c r="E8" s="11">
        <v>0.53306221961975098</v>
      </c>
      <c r="F8" s="11">
        <v>0.16339293122291565</v>
      </c>
      <c r="G8" s="11">
        <v>0.30354487895965576</v>
      </c>
      <c r="H8" s="11">
        <v>0.12244682013988495</v>
      </c>
      <c r="I8" s="11">
        <v>0.1241910308599472</v>
      </c>
      <c r="J8" s="11">
        <v>0.39680939912796021</v>
      </c>
      <c r="K8" s="11">
        <v>6.2084592878818512E-2</v>
      </c>
      <c r="L8" s="11">
        <v>0.21519839763641357</v>
      </c>
      <c r="M8" s="11">
        <v>0.11183213442564011</v>
      </c>
      <c r="N8" s="11">
        <v>2.2625787183642387E-2</v>
      </c>
      <c r="O8" s="11">
        <v>0.16339293122291565</v>
      </c>
      <c r="P8" s="11">
        <v>2016</v>
      </c>
    </row>
    <row r="9" spans="1:16" x14ac:dyDescent="0.25">
      <c r="A9" s="5" t="s">
        <v>8</v>
      </c>
      <c r="B9" s="11">
        <v>0</v>
      </c>
      <c r="C9" s="11">
        <v>0</v>
      </c>
      <c r="D9" s="11">
        <v>0</v>
      </c>
      <c r="E9" s="11">
        <v>0.35620805621147156</v>
      </c>
      <c r="F9" s="11">
        <v>0.18489217758178711</v>
      </c>
      <c r="G9" s="11">
        <v>0.45889976620674133</v>
      </c>
      <c r="H9" s="11">
        <v>0.10329526662826538</v>
      </c>
      <c r="I9" s="11">
        <v>8.7444774806499481E-2</v>
      </c>
      <c r="J9" s="11">
        <v>0.22475135326385498</v>
      </c>
      <c r="K9" s="11">
        <v>2.8978103771805763E-2</v>
      </c>
      <c r="L9" s="11">
        <v>2.3969369009137154E-2</v>
      </c>
      <c r="M9" s="11">
        <v>9.059625118970871E-2</v>
      </c>
      <c r="N9" s="11">
        <v>1.9540926441550255E-2</v>
      </c>
      <c r="O9" s="11">
        <v>0.18489217758178711</v>
      </c>
      <c r="P9" s="11">
        <v>2016</v>
      </c>
    </row>
    <row r="10" spans="1:16" x14ac:dyDescent="0.25">
      <c r="A10" s="5" t="s">
        <v>9</v>
      </c>
      <c r="B10" s="11">
        <v>0</v>
      </c>
      <c r="C10" s="11">
        <v>0</v>
      </c>
      <c r="D10" s="11">
        <v>0</v>
      </c>
      <c r="E10" s="11">
        <v>0.37736272811889648</v>
      </c>
      <c r="F10" s="11">
        <v>0.10092557221651077</v>
      </c>
      <c r="G10" s="11">
        <v>0.52171170711517334</v>
      </c>
      <c r="H10" s="11">
        <v>5.5593527853488922E-2</v>
      </c>
      <c r="I10" s="11">
        <v>0.15987138450145721</v>
      </c>
      <c r="J10" s="11">
        <v>0.28797352313995361</v>
      </c>
      <c r="K10" s="11">
        <v>1.9187813624739647E-2</v>
      </c>
      <c r="L10" s="11">
        <v>1.4822320081293583E-2</v>
      </c>
      <c r="M10" s="11">
        <v>7.1722596883773804E-2</v>
      </c>
      <c r="N10" s="11">
        <v>4.7796531580388546E-3</v>
      </c>
      <c r="O10" s="11">
        <v>0.10092557221651077</v>
      </c>
      <c r="P10" s="11">
        <v>2016</v>
      </c>
    </row>
    <row r="11" spans="1:16" x14ac:dyDescent="0.25">
      <c r="A11" s="5" t="s">
        <v>10</v>
      </c>
      <c r="B11" s="11">
        <v>0</v>
      </c>
      <c r="C11" s="11">
        <v>0</v>
      </c>
      <c r="D11" s="11">
        <v>0</v>
      </c>
      <c r="E11" s="11">
        <v>0.4174405038356781</v>
      </c>
      <c r="F11" s="11">
        <v>0.17207081615924835</v>
      </c>
      <c r="G11" s="11">
        <v>0.41048869490623474</v>
      </c>
      <c r="H11" s="11">
        <v>0.10689815133810043</v>
      </c>
      <c r="I11" s="11">
        <v>0.1091960221529007</v>
      </c>
      <c r="J11" s="11">
        <v>0.29368585348129272</v>
      </c>
      <c r="K11" s="11">
        <v>2.7443418279290199E-2</v>
      </c>
      <c r="L11" s="11">
        <v>4.9658868461847305E-2</v>
      </c>
      <c r="M11" s="11">
        <v>0.10007459670305252</v>
      </c>
      <c r="N11" s="11">
        <v>2.2112656384706497E-2</v>
      </c>
      <c r="O11" s="11">
        <v>0.17207081615924835</v>
      </c>
      <c r="P11" s="11">
        <v>2016</v>
      </c>
    </row>
    <row r="12" spans="1:16" x14ac:dyDescent="0.25">
      <c r="A12" s="5" t="s">
        <v>11</v>
      </c>
      <c r="B12" s="11">
        <v>0</v>
      </c>
      <c r="C12" s="11">
        <v>0</v>
      </c>
      <c r="D12" s="11">
        <v>0</v>
      </c>
      <c r="E12" s="11">
        <v>0.51702123880386353</v>
      </c>
      <c r="F12" s="11">
        <v>0.12453579902648926</v>
      </c>
      <c r="G12" s="11">
        <v>0.35844293236732483</v>
      </c>
      <c r="H12" s="11">
        <v>0.14994361996650696</v>
      </c>
      <c r="I12" s="11">
        <v>0.1156342476606369</v>
      </c>
      <c r="J12" s="11">
        <v>0.35948792099952698</v>
      </c>
      <c r="K12" s="11">
        <v>4.4855091720819473E-2</v>
      </c>
      <c r="L12" s="11">
        <v>7.2850517928600311E-2</v>
      </c>
      <c r="M12" s="11">
        <v>0.13105975091457367</v>
      </c>
      <c r="N12" s="11">
        <v>1.6636360436677933E-2</v>
      </c>
      <c r="O12" s="11">
        <v>0.12453579902648926</v>
      </c>
      <c r="P12" s="11">
        <v>2016</v>
      </c>
    </row>
    <row r="13" spans="1:16" x14ac:dyDescent="0.25">
      <c r="A13" s="5" t="s">
        <v>12</v>
      </c>
      <c r="B13" s="11">
        <v>0</v>
      </c>
      <c r="C13" s="11">
        <v>0</v>
      </c>
      <c r="D13" s="11">
        <v>0</v>
      </c>
      <c r="E13" s="11">
        <v>0.62229406833648682</v>
      </c>
      <c r="F13" s="11">
        <v>0.10104964673519135</v>
      </c>
      <c r="G13" s="11">
        <v>0.27665627002716064</v>
      </c>
      <c r="H13" s="11">
        <v>0.15456072986125946</v>
      </c>
      <c r="I13" s="11">
        <v>0.11401659995317459</v>
      </c>
      <c r="J13" s="11">
        <v>0.42651838064193726</v>
      </c>
      <c r="K13" s="11">
        <v>0.12294887751340866</v>
      </c>
      <c r="L13" s="11">
        <v>0.27116167545318604</v>
      </c>
      <c r="M13" s="11">
        <v>0.19012817740440369</v>
      </c>
      <c r="N13" s="11">
        <v>9.088689461350441E-3</v>
      </c>
      <c r="O13" s="11">
        <v>0.10104964673519135</v>
      </c>
      <c r="P13" s="11">
        <v>2016</v>
      </c>
    </row>
    <row r="14" spans="1:16" x14ac:dyDescent="0.25">
      <c r="A14" s="5" t="s">
        <v>13</v>
      </c>
      <c r="B14" s="11">
        <v>0</v>
      </c>
      <c r="C14" s="11">
        <v>0</v>
      </c>
      <c r="D14" s="11">
        <v>0</v>
      </c>
      <c r="E14" s="11">
        <v>0.55776858329772949</v>
      </c>
      <c r="F14" s="11">
        <v>0.13068446516990662</v>
      </c>
      <c r="G14" s="11">
        <v>0.31154695153236389</v>
      </c>
      <c r="H14" s="11">
        <v>0.11868417263031006</v>
      </c>
      <c r="I14" s="11">
        <v>0.128700852394104</v>
      </c>
      <c r="J14" s="11">
        <v>0.46282866597175598</v>
      </c>
      <c r="K14" s="11">
        <v>4.1424859315156937E-2</v>
      </c>
      <c r="L14" s="11">
        <v>0.12509405612945557</v>
      </c>
      <c r="M14" s="11">
        <v>0.14085493981838226</v>
      </c>
      <c r="N14" s="11">
        <v>1.405725721269846E-2</v>
      </c>
      <c r="O14" s="11">
        <v>0.13068446516990662</v>
      </c>
      <c r="P14" s="11">
        <v>2016</v>
      </c>
    </row>
    <row r="15" spans="1:16" x14ac:dyDescent="0.25">
      <c r="A15" s="5" t="s">
        <v>14</v>
      </c>
      <c r="B15" s="11">
        <v>0</v>
      </c>
      <c r="C15" s="11">
        <v>0</v>
      </c>
      <c r="D15" s="11">
        <v>0</v>
      </c>
      <c r="E15" s="11">
        <v>0.45476186275482178</v>
      </c>
      <c r="F15" s="11">
        <v>0.11450769007205963</v>
      </c>
      <c r="G15" s="11">
        <v>0.4307304322719574</v>
      </c>
      <c r="H15" s="11">
        <v>0.12574315071105957</v>
      </c>
      <c r="I15" s="11">
        <v>0.1491941511631012</v>
      </c>
      <c r="J15" s="11">
        <v>0.32548454403877258</v>
      </c>
      <c r="K15" s="11">
        <v>2.665378525853157E-2</v>
      </c>
      <c r="L15" s="11">
        <v>3.3844374120235443E-2</v>
      </c>
      <c r="M15" s="11">
        <v>8.9071810245513916E-2</v>
      </c>
      <c r="N15" s="11">
        <v>3.1910426914691925E-3</v>
      </c>
      <c r="O15" s="11">
        <v>0.11450769007205963</v>
      </c>
      <c r="P15" s="11">
        <v>2016</v>
      </c>
    </row>
    <row r="16" spans="1:16" x14ac:dyDescent="0.25">
      <c r="A16" s="5" t="s">
        <v>15</v>
      </c>
      <c r="B16" s="11">
        <v>0</v>
      </c>
      <c r="C16" s="11">
        <v>0</v>
      </c>
      <c r="D16" s="11">
        <v>0</v>
      </c>
      <c r="E16" s="11">
        <v>0.39068138599395752</v>
      </c>
      <c r="F16" s="11">
        <v>0.18794380128383636</v>
      </c>
      <c r="G16" s="11">
        <v>0.42137482762336731</v>
      </c>
      <c r="H16" s="11">
        <v>7.6727978885173798E-2</v>
      </c>
      <c r="I16" s="11">
        <v>0.11225732415914536</v>
      </c>
      <c r="J16" s="11">
        <v>0.2804228663444519</v>
      </c>
      <c r="K16" s="11">
        <v>3.0286861583590508E-2</v>
      </c>
      <c r="L16" s="11">
        <v>5.0563491880893707E-2</v>
      </c>
      <c r="M16" s="11">
        <v>0.10411470383405685</v>
      </c>
      <c r="N16" s="11">
        <v>1.9104376435279846E-2</v>
      </c>
      <c r="O16" s="11">
        <v>0.18794380128383636</v>
      </c>
      <c r="P16" s="11">
        <v>2016</v>
      </c>
    </row>
    <row r="17" spans="1:16" x14ac:dyDescent="0.25">
      <c r="A17" s="5" t="s">
        <v>16</v>
      </c>
      <c r="B17" s="11">
        <v>0</v>
      </c>
      <c r="C17" s="11">
        <v>0</v>
      </c>
      <c r="D17" s="11">
        <v>0</v>
      </c>
      <c r="E17" s="11">
        <v>0.6070631742477417</v>
      </c>
      <c r="F17" s="11">
        <v>0.10813651978969574</v>
      </c>
      <c r="G17" s="11">
        <v>0.28480029106140137</v>
      </c>
      <c r="H17" s="11">
        <v>0.19094300270080566</v>
      </c>
      <c r="I17" s="11">
        <v>0.19368210434913635</v>
      </c>
      <c r="J17" s="11">
        <v>0.47796043753623962</v>
      </c>
      <c r="K17" s="11">
        <v>7.0777967572212219E-2</v>
      </c>
      <c r="L17" s="11">
        <v>0.14034569263458252</v>
      </c>
      <c r="M17" s="11">
        <v>0.17214673757553101</v>
      </c>
      <c r="N17" s="11">
        <v>1.0648993775248528E-2</v>
      </c>
      <c r="O17" s="11">
        <v>0.10813651978969574</v>
      </c>
      <c r="P17" s="11">
        <v>2016</v>
      </c>
    </row>
    <row r="18" spans="1:16" x14ac:dyDescent="0.25">
      <c r="A18" s="5" t="s">
        <v>17</v>
      </c>
      <c r="B18" s="11">
        <v>0</v>
      </c>
      <c r="C18" s="11">
        <v>0</v>
      </c>
      <c r="D18" s="11">
        <v>0</v>
      </c>
      <c r="E18" s="11">
        <v>0.4942476749420166</v>
      </c>
      <c r="F18" s="11">
        <v>0.13234049081802368</v>
      </c>
      <c r="G18" s="11">
        <v>0.3734118640422821</v>
      </c>
      <c r="H18" s="11">
        <v>0.1068008691072464</v>
      </c>
      <c r="I18" s="11">
        <v>0.12973481416702271</v>
      </c>
      <c r="J18" s="11">
        <v>0.39530196785926819</v>
      </c>
      <c r="K18" s="11">
        <v>3.9373818784952164E-2</v>
      </c>
      <c r="L18" s="11">
        <v>8.1877171993255615E-2</v>
      </c>
      <c r="M18" s="11">
        <v>0.11822623014450073</v>
      </c>
      <c r="N18" s="11">
        <v>1.0199395008385181E-2</v>
      </c>
      <c r="O18" s="11">
        <v>0.13234049081802368</v>
      </c>
      <c r="P18" s="11">
        <v>2016</v>
      </c>
    </row>
    <row r="19" spans="1:16" x14ac:dyDescent="0.25">
      <c r="A19" s="5" t="s">
        <v>18</v>
      </c>
      <c r="B19" s="11">
        <v>0</v>
      </c>
      <c r="C19" s="11">
        <v>0</v>
      </c>
      <c r="D19" s="11">
        <v>0</v>
      </c>
      <c r="E19" s="11">
        <v>0.47714120149612427</v>
      </c>
      <c r="F19" s="11">
        <v>0.10391898453235626</v>
      </c>
      <c r="G19" s="11">
        <v>0.41893982887268066</v>
      </c>
      <c r="H19" s="11">
        <v>0.11418667435646057</v>
      </c>
      <c r="I19" s="11">
        <v>0.12297700345516205</v>
      </c>
      <c r="J19" s="11">
        <v>0.37557503581047058</v>
      </c>
      <c r="K19" s="11">
        <v>2.8782637789845467E-2</v>
      </c>
      <c r="L19" s="11">
        <v>8.6509324610233307E-2</v>
      </c>
      <c r="M19" s="11">
        <v>0.10959590226411819</v>
      </c>
      <c r="N19" s="11">
        <v>8.31565260887146E-3</v>
      </c>
      <c r="O19" s="11">
        <v>0.10391898453235626</v>
      </c>
      <c r="P19" s="11">
        <v>2016</v>
      </c>
    </row>
    <row r="20" spans="1:16" x14ac:dyDescent="0.25">
      <c r="A20" s="5" t="s">
        <v>19</v>
      </c>
      <c r="B20" s="11">
        <v>0</v>
      </c>
      <c r="C20" s="11">
        <v>0</v>
      </c>
      <c r="D20" s="11">
        <v>0</v>
      </c>
      <c r="E20" s="11">
        <v>0.34552925825119019</v>
      </c>
      <c r="F20" s="11">
        <v>0.11353286355733871</v>
      </c>
      <c r="G20" s="11">
        <v>0.54093790054321289</v>
      </c>
      <c r="H20" s="11">
        <v>8.7064653635025024E-2</v>
      </c>
      <c r="I20" s="11">
        <v>0.10504750162363052</v>
      </c>
      <c r="J20" s="11">
        <v>0.20955254137516022</v>
      </c>
      <c r="K20" s="11">
        <v>2.6455650106072426E-2</v>
      </c>
      <c r="L20" s="11">
        <v>1.5571027994155884E-2</v>
      </c>
      <c r="M20" s="11">
        <v>0.10210856050252914</v>
      </c>
      <c r="N20" s="11">
        <v>9.4635337591171265E-3</v>
      </c>
      <c r="O20" s="11">
        <v>0.11353286355733871</v>
      </c>
      <c r="P20" s="11">
        <v>2016</v>
      </c>
    </row>
    <row r="21" spans="1:16" x14ac:dyDescent="0.25">
      <c r="A21" s="5" t="s">
        <v>20</v>
      </c>
      <c r="B21" s="11">
        <v>0</v>
      </c>
      <c r="C21" s="11">
        <v>0</v>
      </c>
      <c r="D21" s="11">
        <v>0</v>
      </c>
      <c r="E21" s="11">
        <v>0.68047189712524414</v>
      </c>
      <c r="F21" s="11">
        <v>6.3622042536735535E-2</v>
      </c>
      <c r="G21" s="11">
        <v>0.25590604543685913</v>
      </c>
      <c r="H21" s="11">
        <v>0.18028759956359863</v>
      </c>
      <c r="I21" s="11">
        <v>0.1583118736743927</v>
      </c>
      <c r="J21" s="11">
        <v>0.5314483642578125</v>
      </c>
      <c r="K21" s="11">
        <v>0.14339594542980194</v>
      </c>
      <c r="L21" s="11">
        <v>0.37009093165397644</v>
      </c>
      <c r="M21" s="11">
        <v>0.17269797623157501</v>
      </c>
      <c r="N21" s="11">
        <v>1.1738684959709644E-2</v>
      </c>
      <c r="O21" s="11">
        <v>6.3622042536735535E-2</v>
      </c>
      <c r="P21" s="11">
        <v>2016</v>
      </c>
    </row>
    <row r="22" spans="1:16" x14ac:dyDescent="0.25">
      <c r="A22" s="5" t="s">
        <v>21</v>
      </c>
      <c r="B22" s="11">
        <v>0</v>
      </c>
      <c r="C22" s="11">
        <v>0</v>
      </c>
      <c r="D22" s="11">
        <v>0</v>
      </c>
      <c r="E22" s="11">
        <v>0.5260356068611145</v>
      </c>
      <c r="F22" s="11">
        <v>0.13385805487632751</v>
      </c>
      <c r="G22" s="11">
        <v>0.34010633826255798</v>
      </c>
      <c r="H22" s="11">
        <v>0.11436596512794495</v>
      </c>
      <c r="I22" s="11">
        <v>0.14368796348571777</v>
      </c>
      <c r="J22" s="11">
        <v>0.41619038581848145</v>
      </c>
      <c r="K22" s="11">
        <v>5.1945410668849945E-2</v>
      </c>
      <c r="L22" s="11">
        <v>0.10754686594009399</v>
      </c>
      <c r="M22" s="11">
        <v>0.12748396396636963</v>
      </c>
      <c r="N22" s="11">
        <v>7.9270908609032631E-3</v>
      </c>
      <c r="O22" s="11">
        <v>0.13385805487632751</v>
      </c>
      <c r="P22" s="11">
        <v>2016</v>
      </c>
    </row>
    <row r="23" spans="1:16" x14ac:dyDescent="0.25">
      <c r="A23" s="5" t="s">
        <v>22</v>
      </c>
      <c r="B23" s="11">
        <v>0</v>
      </c>
      <c r="C23" s="11">
        <v>0</v>
      </c>
      <c r="D23" s="11">
        <v>0</v>
      </c>
      <c r="E23" s="11">
        <v>0.44479504227638245</v>
      </c>
      <c r="F23" s="11">
        <v>0.12219859659671783</v>
      </c>
      <c r="G23" s="11">
        <v>0.43300637602806091</v>
      </c>
      <c r="H23" s="11">
        <v>0.10778100788593292</v>
      </c>
      <c r="I23" s="11">
        <v>0.12264378368854523</v>
      </c>
      <c r="J23" s="11">
        <v>0.32274284958839417</v>
      </c>
      <c r="K23" s="11">
        <v>4.7595176845788956E-2</v>
      </c>
      <c r="L23" s="11">
        <v>7.9061917960643768E-2</v>
      </c>
      <c r="M23" s="11">
        <v>8.9499831199645996E-2</v>
      </c>
      <c r="N23" s="11">
        <v>6.3942582346498966E-3</v>
      </c>
      <c r="O23" s="11">
        <v>0.12219859659671783</v>
      </c>
      <c r="P23" s="11">
        <v>2016</v>
      </c>
    </row>
    <row r="24" spans="1:16" x14ac:dyDescent="0.25">
      <c r="A24" s="5" t="s">
        <v>23</v>
      </c>
      <c r="B24" s="11">
        <v>0</v>
      </c>
      <c r="C24" s="11">
        <v>0</v>
      </c>
      <c r="D24" s="11">
        <v>0</v>
      </c>
      <c r="E24" s="11">
        <v>0.48737594485282898</v>
      </c>
      <c r="F24" s="11">
        <v>9.2756882309913635E-2</v>
      </c>
      <c r="G24" s="11">
        <v>0.41986715793609619</v>
      </c>
      <c r="H24" s="11">
        <v>0.10860712081193924</v>
      </c>
      <c r="I24" s="11">
        <v>0.15681304037570953</v>
      </c>
      <c r="J24" s="11">
        <v>0.31130138039588928</v>
      </c>
      <c r="K24" s="11">
        <v>9.9101625382900238E-2</v>
      </c>
      <c r="L24" s="11">
        <v>9.392441064119339E-2</v>
      </c>
      <c r="M24" s="11">
        <v>0.13836430013179779</v>
      </c>
      <c r="N24" s="11">
        <v>8.6367372423410416E-3</v>
      </c>
      <c r="O24" s="11">
        <v>9.2756882309913635E-2</v>
      </c>
      <c r="P24" s="11">
        <v>2016</v>
      </c>
    </row>
    <row r="25" spans="1:16" x14ac:dyDescent="0.25">
      <c r="A25" s="5" t="s">
        <v>24</v>
      </c>
      <c r="B25" s="11">
        <v>0</v>
      </c>
      <c r="C25" s="11">
        <v>0</v>
      </c>
      <c r="D25" s="11">
        <v>0</v>
      </c>
      <c r="E25" s="11">
        <v>0.43929928541183472</v>
      </c>
      <c r="F25" s="11">
        <v>0.12965220212936401</v>
      </c>
      <c r="G25" s="11">
        <v>0.43104851245880127</v>
      </c>
      <c r="H25" s="11">
        <v>0.11917447298765182</v>
      </c>
      <c r="I25" s="11">
        <v>7.1641296148300171E-2</v>
      </c>
      <c r="J25" s="11">
        <v>0.30309978127479553</v>
      </c>
      <c r="K25" s="11">
        <v>2.7543617412447929E-2</v>
      </c>
      <c r="L25" s="11">
        <v>0.12229404598474503</v>
      </c>
      <c r="M25" s="11">
        <v>0.11444418132305145</v>
      </c>
      <c r="N25" s="11">
        <v>1.1060260236263275E-2</v>
      </c>
      <c r="O25" s="11">
        <v>0.12965220212936401</v>
      </c>
      <c r="P25" s="11">
        <v>2016</v>
      </c>
    </row>
    <row r="26" spans="1:16" x14ac:dyDescent="0.25">
      <c r="A26" s="5" t="s">
        <v>25</v>
      </c>
      <c r="B26" s="11">
        <v>0</v>
      </c>
      <c r="C26" s="11">
        <v>0</v>
      </c>
      <c r="D26" s="11">
        <v>0</v>
      </c>
      <c r="E26" s="11">
        <v>0.44001242518424988</v>
      </c>
      <c r="F26" s="11">
        <v>0.10924240946769714</v>
      </c>
      <c r="G26" s="11">
        <v>0.45074516534805298</v>
      </c>
      <c r="H26" s="11">
        <v>0.11848965287208557</v>
      </c>
      <c r="I26" s="11">
        <v>9.958687424659729E-2</v>
      </c>
      <c r="J26" s="11">
        <v>0.28241464495658875</v>
      </c>
      <c r="K26" s="11">
        <v>4.78815957903862E-2</v>
      </c>
      <c r="L26" s="11">
        <v>7.8594274818897247E-2</v>
      </c>
      <c r="M26" s="11">
        <v>0.13585171103477478</v>
      </c>
      <c r="N26" s="11">
        <v>9.1303857043385506E-3</v>
      </c>
      <c r="O26" s="11">
        <v>0.10924240946769714</v>
      </c>
      <c r="P26" s="11">
        <v>2016</v>
      </c>
    </row>
    <row r="27" spans="1:16" x14ac:dyDescent="0.25">
      <c r="A27" s="5" t="s">
        <v>26</v>
      </c>
      <c r="B27" s="11">
        <v>0</v>
      </c>
      <c r="C27" s="11">
        <v>0</v>
      </c>
      <c r="D27" s="11">
        <v>0</v>
      </c>
      <c r="E27" s="11">
        <v>0.40848326683044434</v>
      </c>
      <c r="F27" s="11">
        <v>0.11465439200401306</v>
      </c>
      <c r="G27" s="11">
        <v>0.4768623411655426</v>
      </c>
      <c r="H27" s="11">
        <v>9.3582585453987122E-2</v>
      </c>
      <c r="I27" s="11">
        <v>0.12169407308101654</v>
      </c>
      <c r="J27" s="11">
        <v>0.26784634590148926</v>
      </c>
      <c r="K27" s="11">
        <v>5.1974210888147354E-2</v>
      </c>
      <c r="L27" s="11">
        <v>5.8065272867679596E-2</v>
      </c>
      <c r="M27" s="11">
        <v>0.10919541865587234</v>
      </c>
      <c r="N27" s="11">
        <v>7.3215123265981674E-3</v>
      </c>
      <c r="O27" s="11">
        <v>0.11465439200401306</v>
      </c>
      <c r="P27" s="11">
        <v>2016</v>
      </c>
    </row>
    <row r="28" spans="1:16" x14ac:dyDescent="0.25">
      <c r="A28" s="5" t="s">
        <v>27</v>
      </c>
      <c r="B28" s="11">
        <v>0</v>
      </c>
      <c r="C28" s="11">
        <v>0</v>
      </c>
      <c r="D28" s="11">
        <v>0</v>
      </c>
      <c r="E28" s="11">
        <v>0.656494140625</v>
      </c>
      <c r="F28" s="11">
        <v>6.7737258970737457E-2</v>
      </c>
      <c r="G28" s="11">
        <v>0.27576857805252075</v>
      </c>
      <c r="H28" s="11">
        <v>0.11774097383022308</v>
      </c>
      <c r="I28" s="11">
        <v>0.13529527187347412</v>
      </c>
      <c r="J28" s="11">
        <v>0.4151245653629303</v>
      </c>
      <c r="K28" s="11">
        <v>6.4302563667297363E-2</v>
      </c>
      <c r="L28" s="11">
        <v>0.33683520555496216</v>
      </c>
      <c r="M28" s="11">
        <v>0.32343173027038574</v>
      </c>
      <c r="N28" s="11">
        <v>4.3384167365729809E-3</v>
      </c>
      <c r="O28" s="11">
        <v>6.7737258970737457E-2</v>
      </c>
      <c r="P28" s="11">
        <v>2016</v>
      </c>
    </row>
    <row r="29" spans="1:16" x14ac:dyDescent="0.25">
      <c r="A29" s="5" t="s">
        <v>28</v>
      </c>
      <c r="B29" s="11">
        <v>0</v>
      </c>
      <c r="C29" s="11">
        <v>0</v>
      </c>
      <c r="D29" s="11">
        <v>0</v>
      </c>
      <c r="E29" s="11">
        <v>0.40015453100204468</v>
      </c>
      <c r="F29" s="11">
        <v>0.15487395226955414</v>
      </c>
      <c r="G29" s="11">
        <v>0.44497153162956238</v>
      </c>
      <c r="H29" s="11">
        <v>9.6415027976036072E-2</v>
      </c>
      <c r="I29" s="11">
        <v>0.10152751952409744</v>
      </c>
      <c r="J29" s="11">
        <v>0.25626525282859802</v>
      </c>
      <c r="K29" s="11">
        <v>2.4718970060348511E-2</v>
      </c>
      <c r="L29" s="11">
        <v>4.1520409286022186E-2</v>
      </c>
      <c r="M29" s="11">
        <v>0.12075844407081604</v>
      </c>
      <c r="N29" s="11">
        <v>1.2294815853238106E-2</v>
      </c>
      <c r="O29" s="11">
        <v>0.15487395226955414</v>
      </c>
      <c r="P29" s="11">
        <v>2016</v>
      </c>
    </row>
    <row r="30" spans="1:16" x14ac:dyDescent="0.25">
      <c r="A30" s="5" t="s">
        <v>29</v>
      </c>
      <c r="B30" s="11">
        <v>0</v>
      </c>
      <c r="C30" s="11">
        <v>0</v>
      </c>
      <c r="D30" s="11">
        <v>0</v>
      </c>
      <c r="E30" s="11">
        <v>0.49121314287185669</v>
      </c>
      <c r="F30" s="11">
        <v>0.20614330470561981</v>
      </c>
      <c r="G30" s="11">
        <v>0.30264356732368469</v>
      </c>
      <c r="H30" s="11">
        <v>8.3323515951633453E-2</v>
      </c>
      <c r="I30" s="11">
        <v>0.10617578774690628</v>
      </c>
      <c r="J30" s="11">
        <v>0.39448624849319458</v>
      </c>
      <c r="K30" s="11">
        <v>4.1628744453191757E-2</v>
      </c>
      <c r="L30" s="11">
        <v>5.227326974272728E-2</v>
      </c>
      <c r="M30" s="11">
        <v>0.1284463107585907</v>
      </c>
      <c r="N30" s="11">
        <v>2.8136163949966431E-2</v>
      </c>
      <c r="O30" s="11">
        <v>0.20614330470561981</v>
      </c>
      <c r="P30" s="11">
        <v>2016</v>
      </c>
    </row>
    <row r="31" spans="1:16" x14ac:dyDescent="0.25">
      <c r="A31" s="5" t="s">
        <v>30</v>
      </c>
      <c r="B31" s="11">
        <v>0</v>
      </c>
      <c r="C31" s="11">
        <v>0</v>
      </c>
      <c r="D31" s="11">
        <v>0</v>
      </c>
      <c r="E31" s="11">
        <v>0.5073246955871582</v>
      </c>
      <c r="F31" s="11">
        <v>0.11865245550870895</v>
      </c>
      <c r="G31" s="11">
        <v>0.37402284145355225</v>
      </c>
      <c r="H31" s="11">
        <v>0.14397679269313812</v>
      </c>
      <c r="I31" s="11">
        <v>0.15241748094558716</v>
      </c>
      <c r="J31" s="11">
        <v>0.36227095127105713</v>
      </c>
      <c r="K31" s="11">
        <v>5.4305512458086014E-2</v>
      </c>
      <c r="L31" s="11">
        <v>0.19078236818313599</v>
      </c>
      <c r="M31" s="11">
        <v>0.11536028981208801</v>
      </c>
      <c r="N31" s="11">
        <v>9.2149199917912483E-3</v>
      </c>
      <c r="O31" s="11">
        <v>0.11865245550870895</v>
      </c>
      <c r="P31" s="11">
        <v>2016</v>
      </c>
    </row>
    <row r="32" spans="1:16" x14ac:dyDescent="0.25">
      <c r="A32" s="5" t="s">
        <v>31</v>
      </c>
      <c r="B32" s="11">
        <v>0</v>
      </c>
      <c r="C32" s="11">
        <v>0</v>
      </c>
      <c r="D32" s="11">
        <v>0</v>
      </c>
      <c r="E32" s="11">
        <v>0.49931129813194275</v>
      </c>
      <c r="F32" s="11">
        <v>0.12876386940479279</v>
      </c>
      <c r="G32" s="11">
        <v>0.37192484736442566</v>
      </c>
      <c r="H32" s="11">
        <v>0.12762331962585449</v>
      </c>
      <c r="I32" s="11">
        <v>0.12124118953943253</v>
      </c>
      <c r="J32" s="11">
        <v>0.31921130418777466</v>
      </c>
      <c r="K32" s="11">
        <v>7.2067305445671082E-2</v>
      </c>
      <c r="L32" s="11">
        <v>0.1835249662399292</v>
      </c>
      <c r="M32" s="11">
        <v>0.12084078043699265</v>
      </c>
      <c r="N32" s="11">
        <v>1.0511009022593498E-2</v>
      </c>
      <c r="O32" s="11">
        <v>0.12876386940479279</v>
      </c>
      <c r="P32" s="11">
        <v>2016</v>
      </c>
    </row>
    <row r="33" spans="1:16" x14ac:dyDescent="0.25">
      <c r="A33" s="5" t="s">
        <v>32</v>
      </c>
      <c r="B33" s="11">
        <v>0</v>
      </c>
      <c r="C33" s="11">
        <v>0</v>
      </c>
      <c r="D33" s="11">
        <v>0</v>
      </c>
      <c r="E33" s="11">
        <v>0.43925738334655762</v>
      </c>
      <c r="F33" s="11">
        <v>0.19931776821613312</v>
      </c>
      <c r="G33" s="11">
        <v>0.36142486333847046</v>
      </c>
      <c r="H33" s="11">
        <v>0.1260523796081543</v>
      </c>
      <c r="I33" s="11">
        <v>9.6637427806854248E-2</v>
      </c>
      <c r="J33" s="11">
        <v>0.34711402654647827</v>
      </c>
      <c r="K33" s="11">
        <v>3.097258135676384E-2</v>
      </c>
      <c r="L33" s="11">
        <v>4.8841912299394608E-2</v>
      </c>
      <c r="M33" s="11">
        <v>8.3177819848060608E-2</v>
      </c>
      <c r="N33" s="11">
        <v>2.0475877448916435E-2</v>
      </c>
      <c r="O33" s="11">
        <v>0.19931776821613312</v>
      </c>
      <c r="P33" s="11">
        <v>2016</v>
      </c>
    </row>
    <row r="34" spans="1:16" x14ac:dyDescent="0.25">
      <c r="A34" s="5" t="s">
        <v>1</v>
      </c>
      <c r="B34" s="11">
        <v>0</v>
      </c>
      <c r="C34" s="11">
        <v>0</v>
      </c>
      <c r="D34" s="11">
        <v>0</v>
      </c>
      <c r="E34" s="11">
        <v>0.34636050462722778</v>
      </c>
      <c r="F34" s="11">
        <v>0.16249598562717438</v>
      </c>
      <c r="G34" s="11">
        <v>0.49114349484443665</v>
      </c>
      <c r="H34" s="11">
        <v>0.10453560203313828</v>
      </c>
      <c r="I34" s="11">
        <v>8.5840359330177307E-2</v>
      </c>
      <c r="J34" s="11">
        <v>0.22974081337451935</v>
      </c>
      <c r="K34" s="11">
        <v>2.3142494261264801E-2</v>
      </c>
      <c r="L34" s="11">
        <v>2.007729560136795E-2</v>
      </c>
      <c r="M34" s="11">
        <v>8.2357585430145264E-2</v>
      </c>
      <c r="N34" s="11">
        <v>1.7424739897251129E-2</v>
      </c>
      <c r="O34" s="11">
        <v>0.16249598562717438</v>
      </c>
      <c r="P34" s="11">
        <v>2018</v>
      </c>
    </row>
    <row r="35" spans="1:16" x14ac:dyDescent="0.25">
      <c r="A35" s="5" t="s">
        <v>2</v>
      </c>
      <c r="B35" s="11">
        <v>0</v>
      </c>
      <c r="C35" s="11">
        <v>0</v>
      </c>
      <c r="D35" s="11">
        <v>0</v>
      </c>
      <c r="E35" s="11">
        <v>0.44385054707527161</v>
      </c>
      <c r="F35" s="11">
        <v>0.11520154774188995</v>
      </c>
      <c r="G35" s="11">
        <v>0.44094792008399963</v>
      </c>
      <c r="H35" s="11">
        <v>0.10781661421060562</v>
      </c>
      <c r="I35" s="11">
        <v>0.14853787422180176</v>
      </c>
      <c r="J35" s="11">
        <v>0.2800980806350708</v>
      </c>
      <c r="K35" s="11">
        <v>5.3519148379564285E-2</v>
      </c>
      <c r="L35" s="11">
        <v>6.1112988740205765E-2</v>
      </c>
      <c r="M35" s="11">
        <v>9.8700016736984253E-2</v>
      </c>
      <c r="N35" s="11">
        <v>6.1573758721351624E-3</v>
      </c>
      <c r="O35" s="11">
        <v>0.11520154774188995</v>
      </c>
      <c r="P35" s="11">
        <v>2018</v>
      </c>
    </row>
    <row r="36" spans="1:16" x14ac:dyDescent="0.25">
      <c r="A36" s="5" t="s">
        <v>3</v>
      </c>
      <c r="B36" s="11">
        <v>0</v>
      </c>
      <c r="C36" s="11">
        <v>0</v>
      </c>
      <c r="D36" s="11">
        <v>0</v>
      </c>
      <c r="E36" s="11">
        <v>0.46349069476127625</v>
      </c>
      <c r="F36" s="11">
        <v>6.5654940903186798E-2</v>
      </c>
      <c r="G36" s="11">
        <v>0.47085434198379517</v>
      </c>
      <c r="H36" s="11">
        <v>0.11332347244024277</v>
      </c>
      <c r="I36" s="11">
        <v>9.101308137178421E-2</v>
      </c>
      <c r="J36" s="11">
        <v>0.22466404736042023</v>
      </c>
      <c r="K36" s="11">
        <v>0.11195044964551926</v>
      </c>
      <c r="L36" s="11">
        <v>0.10991915315389633</v>
      </c>
      <c r="M36" s="11">
        <v>0.1339026540517807</v>
      </c>
      <c r="N36" s="11">
        <v>2.3507545702159405E-3</v>
      </c>
      <c r="O36" s="11">
        <v>6.5654940903186798E-2</v>
      </c>
      <c r="P36" s="11">
        <v>2018</v>
      </c>
    </row>
    <row r="37" spans="1:16" x14ac:dyDescent="0.25">
      <c r="A37" s="5" t="s">
        <v>4</v>
      </c>
      <c r="B37" s="11">
        <v>0</v>
      </c>
      <c r="C37" s="11">
        <v>0</v>
      </c>
      <c r="D37" s="11">
        <v>0</v>
      </c>
      <c r="E37" s="11">
        <v>0.53069609403610229</v>
      </c>
      <c r="F37" s="11">
        <v>0.11628662794828415</v>
      </c>
      <c r="G37" s="11">
        <v>0.35301727056503296</v>
      </c>
      <c r="H37" s="11">
        <v>0.12826891243457794</v>
      </c>
      <c r="I37" s="11">
        <v>0.10472743958234787</v>
      </c>
      <c r="J37" s="11">
        <v>0.36482807993888855</v>
      </c>
      <c r="K37" s="11">
        <v>7.31206014752388E-2</v>
      </c>
      <c r="L37" s="11">
        <v>0.22678586840629578</v>
      </c>
      <c r="M37" s="11">
        <v>0.16853344440460205</v>
      </c>
      <c r="N37" s="11">
        <v>1.0940143838524818E-2</v>
      </c>
      <c r="O37" s="11">
        <v>0.11628662794828415</v>
      </c>
      <c r="P37" s="11">
        <v>2018</v>
      </c>
    </row>
    <row r="38" spans="1:16" x14ac:dyDescent="0.25">
      <c r="A38" s="5" t="s">
        <v>5</v>
      </c>
      <c r="B38" s="11">
        <v>0</v>
      </c>
      <c r="C38" s="11">
        <v>0</v>
      </c>
      <c r="D38" s="11">
        <v>0</v>
      </c>
      <c r="E38" s="11">
        <v>0.29588326811790466</v>
      </c>
      <c r="F38" s="11">
        <v>0.19564402103424072</v>
      </c>
      <c r="G38" s="11">
        <v>0.508472740650177</v>
      </c>
      <c r="H38" s="11">
        <v>8.8666923344135284E-2</v>
      </c>
      <c r="I38" s="11">
        <v>8.4114134311676025E-2</v>
      </c>
      <c r="J38" s="11">
        <v>0.14556246995925903</v>
      </c>
      <c r="K38" s="11">
        <v>1.97281613945961E-2</v>
      </c>
      <c r="L38" s="11">
        <v>2.232692576944828E-2</v>
      </c>
      <c r="M38" s="11">
        <v>9.4085820019245148E-2</v>
      </c>
      <c r="N38" s="11">
        <v>1.352501567453146E-2</v>
      </c>
      <c r="O38" s="11">
        <v>0.19564402103424072</v>
      </c>
      <c r="P38" s="11">
        <v>2018</v>
      </c>
    </row>
    <row r="39" spans="1:16" x14ac:dyDescent="0.25">
      <c r="A39" s="5" t="s">
        <v>6</v>
      </c>
      <c r="B39" s="11">
        <v>0</v>
      </c>
      <c r="C39" s="11">
        <v>0</v>
      </c>
      <c r="D39" s="11">
        <v>0</v>
      </c>
      <c r="E39" s="11">
        <v>0.46720296144485474</v>
      </c>
      <c r="F39" s="11">
        <v>8.9285962283611298E-2</v>
      </c>
      <c r="G39" s="11">
        <v>0.44351106882095337</v>
      </c>
      <c r="H39" s="11">
        <v>0.12974469363689423</v>
      </c>
      <c r="I39" s="11">
        <v>9.4853036105632782E-2</v>
      </c>
      <c r="J39" s="11">
        <v>0.3109152615070343</v>
      </c>
      <c r="K39" s="11">
        <v>5.6136012077331543E-2</v>
      </c>
      <c r="L39" s="11">
        <v>6.2552064657211304E-2</v>
      </c>
      <c r="M39" s="11">
        <v>0.14882186055183411</v>
      </c>
      <c r="N39" s="11">
        <v>1.038657408207655E-2</v>
      </c>
      <c r="O39" s="11">
        <v>8.9285962283611298E-2</v>
      </c>
      <c r="P39" s="11">
        <v>2018</v>
      </c>
    </row>
    <row r="40" spans="1:16" x14ac:dyDescent="0.25">
      <c r="A40" s="5" t="s">
        <v>7</v>
      </c>
      <c r="B40" s="11">
        <v>0</v>
      </c>
      <c r="C40" s="11">
        <v>0</v>
      </c>
      <c r="D40" s="11">
        <v>0</v>
      </c>
      <c r="E40" s="11">
        <v>0.55741560459136963</v>
      </c>
      <c r="F40" s="11">
        <v>0.13478083908557892</v>
      </c>
      <c r="G40" s="11">
        <v>0.30780357122421265</v>
      </c>
      <c r="H40" s="11">
        <v>0.12986063957214355</v>
      </c>
      <c r="I40" s="11">
        <v>0.16777497529983521</v>
      </c>
      <c r="J40" s="11">
        <v>0.43514156341552734</v>
      </c>
      <c r="K40" s="11">
        <v>4.5730669051408768E-2</v>
      </c>
      <c r="L40" s="11">
        <v>0.21396252512931824</v>
      </c>
      <c r="M40" s="11">
        <v>0.10971277207136154</v>
      </c>
      <c r="N40" s="11">
        <v>3.2365404069423676E-2</v>
      </c>
      <c r="O40" s="11">
        <v>0.13478083908557892</v>
      </c>
      <c r="P40" s="11">
        <v>2018</v>
      </c>
    </row>
    <row r="41" spans="1:16" x14ac:dyDescent="0.25">
      <c r="A41" s="5" t="s">
        <v>8</v>
      </c>
      <c r="B41" s="11">
        <v>0</v>
      </c>
      <c r="C41" s="11">
        <v>0</v>
      </c>
      <c r="D41" s="11">
        <v>0</v>
      </c>
      <c r="E41" s="11">
        <v>0.37340134382247925</v>
      </c>
      <c r="F41" s="11">
        <v>0.16007955372333527</v>
      </c>
      <c r="G41" s="11">
        <v>0.46651908755302429</v>
      </c>
      <c r="H41" s="11">
        <v>0.11703251302242279</v>
      </c>
      <c r="I41" s="11">
        <v>9.5525458455085754E-2</v>
      </c>
      <c r="J41" s="11">
        <v>0.24084354937076569</v>
      </c>
      <c r="K41" s="11">
        <v>3.0873619019985199E-2</v>
      </c>
      <c r="L41" s="11">
        <v>2.2570405155420303E-2</v>
      </c>
      <c r="M41" s="11">
        <v>9.0498216450214386E-2</v>
      </c>
      <c r="N41" s="11">
        <v>1.8273660913109779E-2</v>
      </c>
      <c r="O41" s="11">
        <v>0.16007955372333527</v>
      </c>
      <c r="P41" s="11">
        <v>2018</v>
      </c>
    </row>
    <row r="42" spans="1:16" x14ac:dyDescent="0.25">
      <c r="A42" s="5" t="s">
        <v>9</v>
      </c>
      <c r="B42" s="11">
        <v>0</v>
      </c>
      <c r="C42" s="11">
        <v>0</v>
      </c>
      <c r="D42" s="11">
        <v>0</v>
      </c>
      <c r="E42" s="11">
        <v>0.3594089150428772</v>
      </c>
      <c r="F42" s="11">
        <v>0.12291067093610764</v>
      </c>
      <c r="G42" s="11">
        <v>0.51768040657043457</v>
      </c>
      <c r="H42" s="11">
        <v>4.6836007386445999E-2</v>
      </c>
      <c r="I42" s="11">
        <v>0.14768232405185699</v>
      </c>
      <c r="J42" s="11">
        <v>0.26986554265022278</v>
      </c>
      <c r="K42" s="11">
        <v>2.5981064885854721E-2</v>
      </c>
      <c r="L42" s="11">
        <v>2.211621031165123E-2</v>
      </c>
      <c r="M42" s="11">
        <v>7.5054839253425598E-2</v>
      </c>
      <c r="N42" s="11">
        <v>9.8639139905571938E-3</v>
      </c>
      <c r="O42" s="11">
        <v>0.12291067093610764</v>
      </c>
      <c r="P42" s="11">
        <v>2018</v>
      </c>
    </row>
    <row r="43" spans="1:16" x14ac:dyDescent="0.25">
      <c r="A43" s="5" t="s">
        <v>10</v>
      </c>
      <c r="B43" s="11">
        <v>0</v>
      </c>
      <c r="C43" s="11">
        <v>0</v>
      </c>
      <c r="D43" s="11">
        <v>0</v>
      </c>
      <c r="E43" s="11">
        <v>0.37862884998321533</v>
      </c>
      <c r="F43" s="11">
        <v>0.20088827610015869</v>
      </c>
      <c r="G43" s="11">
        <v>0.42048287391662598</v>
      </c>
      <c r="H43" s="11">
        <v>0.10550551116466522</v>
      </c>
      <c r="I43" s="11">
        <v>9.8104372620582581E-2</v>
      </c>
      <c r="J43" s="11">
        <v>0.26331079006195068</v>
      </c>
      <c r="K43" s="11">
        <v>1.6065916046500206E-2</v>
      </c>
      <c r="L43" s="11">
        <v>3.4182839095592499E-2</v>
      </c>
      <c r="M43" s="11">
        <v>8.807104080915451E-2</v>
      </c>
      <c r="N43" s="11">
        <v>3.5953748971223831E-2</v>
      </c>
      <c r="O43" s="11">
        <v>0.20088827610015869</v>
      </c>
      <c r="P43" s="11">
        <v>2018</v>
      </c>
    </row>
    <row r="44" spans="1:16" x14ac:dyDescent="0.25">
      <c r="A44" s="5" t="s">
        <v>11</v>
      </c>
      <c r="B44" s="11">
        <v>0</v>
      </c>
      <c r="C44" s="11">
        <v>0</v>
      </c>
      <c r="D44" s="11">
        <v>0</v>
      </c>
      <c r="E44" s="11">
        <v>0.50173133611679077</v>
      </c>
      <c r="F44" s="11">
        <v>0.13356879353523254</v>
      </c>
      <c r="G44" s="11">
        <v>0.36469990015029907</v>
      </c>
      <c r="H44" s="11">
        <v>0.15115174651145935</v>
      </c>
      <c r="I44" s="11">
        <v>0.11817708611488342</v>
      </c>
      <c r="J44" s="11">
        <v>0.35265234112739563</v>
      </c>
      <c r="K44" s="11">
        <v>4.7783598303794861E-2</v>
      </c>
      <c r="L44" s="11">
        <v>6.944572925567627E-2</v>
      </c>
      <c r="M44" s="11">
        <v>0.12826751172542572</v>
      </c>
      <c r="N44" s="11">
        <v>1.2844197452068329E-2</v>
      </c>
      <c r="O44" s="11">
        <v>0.13356879353523254</v>
      </c>
      <c r="P44" s="11">
        <v>2018</v>
      </c>
    </row>
    <row r="45" spans="1:16" x14ac:dyDescent="0.25">
      <c r="A45" s="5" t="s">
        <v>12</v>
      </c>
      <c r="B45" s="11">
        <v>0</v>
      </c>
      <c r="C45" s="11">
        <v>0</v>
      </c>
      <c r="D45" s="11">
        <v>0</v>
      </c>
      <c r="E45" s="11">
        <v>0.62877559661865234</v>
      </c>
      <c r="F45" s="11">
        <v>0.12560257315635681</v>
      </c>
      <c r="G45" s="11">
        <v>0.24562184512615204</v>
      </c>
      <c r="H45" s="11">
        <v>0.13264192640781403</v>
      </c>
      <c r="I45" s="11">
        <v>0.12592080235481262</v>
      </c>
      <c r="J45" s="11">
        <v>0.41150850057601929</v>
      </c>
      <c r="K45" s="11">
        <v>9.594910591840744E-2</v>
      </c>
      <c r="L45" s="11">
        <v>0.28803575038909912</v>
      </c>
      <c r="M45" s="11">
        <v>0.22365130484104156</v>
      </c>
      <c r="N45" s="11">
        <v>1.7359713092446327E-2</v>
      </c>
      <c r="O45" s="11">
        <v>0.12560257315635681</v>
      </c>
      <c r="P45" s="11">
        <v>2018</v>
      </c>
    </row>
    <row r="46" spans="1:16" x14ac:dyDescent="0.25">
      <c r="A46" s="5" t="s">
        <v>13</v>
      </c>
      <c r="B46" s="11">
        <v>0</v>
      </c>
      <c r="C46" s="11">
        <v>0</v>
      </c>
      <c r="D46" s="11">
        <v>0</v>
      </c>
      <c r="E46" s="11">
        <v>0.62611693143844604</v>
      </c>
      <c r="F46" s="11">
        <v>0.10621752589941025</v>
      </c>
      <c r="G46" s="11">
        <v>0.26766553521156311</v>
      </c>
      <c r="H46" s="11">
        <v>0.13289910554885864</v>
      </c>
      <c r="I46" s="11">
        <v>0.13582730293273926</v>
      </c>
      <c r="J46" s="11">
        <v>0.50076580047607422</v>
      </c>
      <c r="K46" s="11">
        <v>4.0169239044189453E-2</v>
      </c>
      <c r="L46" s="11">
        <v>0.15619811415672302</v>
      </c>
      <c r="M46" s="11">
        <v>0.16927467286586761</v>
      </c>
      <c r="N46" s="11">
        <v>6.4379624091088772E-3</v>
      </c>
      <c r="O46" s="11">
        <v>0.10621752589941025</v>
      </c>
      <c r="P46" s="11">
        <v>2018</v>
      </c>
    </row>
    <row r="47" spans="1:16" x14ac:dyDescent="0.25">
      <c r="A47" s="5" t="s">
        <v>14</v>
      </c>
      <c r="B47" s="11">
        <v>0</v>
      </c>
      <c r="C47" s="11">
        <v>0</v>
      </c>
      <c r="D47" s="11">
        <v>0</v>
      </c>
      <c r="E47" s="11">
        <v>0.47063800692558289</v>
      </c>
      <c r="F47" s="11">
        <v>0.11483106762170792</v>
      </c>
      <c r="G47" s="11">
        <v>0.41453093290328979</v>
      </c>
      <c r="H47" s="11">
        <v>0.1325179785490036</v>
      </c>
      <c r="I47" s="11">
        <v>0.15848962962627411</v>
      </c>
      <c r="J47" s="11">
        <v>0.33481541275978088</v>
      </c>
      <c r="K47" s="11">
        <v>3.1552035361528397E-2</v>
      </c>
      <c r="L47" s="11">
        <v>4.6961642801761627E-2</v>
      </c>
      <c r="M47" s="11">
        <v>8.9103855192661285E-2</v>
      </c>
      <c r="N47" s="11">
        <v>1.1065078899264336E-2</v>
      </c>
      <c r="O47" s="11">
        <v>0.11483106762170792</v>
      </c>
      <c r="P47" s="11">
        <v>2018</v>
      </c>
    </row>
    <row r="48" spans="1:16" x14ac:dyDescent="0.25">
      <c r="A48" s="5" t="s">
        <v>15</v>
      </c>
      <c r="B48" s="11">
        <v>0</v>
      </c>
      <c r="C48" s="11">
        <v>0</v>
      </c>
      <c r="D48" s="11">
        <v>0</v>
      </c>
      <c r="E48" s="11">
        <v>0.45114806294441223</v>
      </c>
      <c r="F48" s="11">
        <v>0.16477145254611969</v>
      </c>
      <c r="G48" s="11">
        <v>0.38408049941062927</v>
      </c>
      <c r="H48" s="11">
        <v>8.9532040059566498E-2</v>
      </c>
      <c r="I48" s="11">
        <v>0.16027680039405823</v>
      </c>
      <c r="J48" s="11">
        <v>0.34268087148666382</v>
      </c>
      <c r="K48" s="11">
        <v>3.4080624580383301E-2</v>
      </c>
      <c r="L48" s="11">
        <v>5.2356455475091934E-2</v>
      </c>
      <c r="M48" s="11">
        <v>0.11883475631475449</v>
      </c>
      <c r="N48" s="11">
        <v>1.0184746235609055E-2</v>
      </c>
      <c r="O48" s="11">
        <v>0.16477145254611969</v>
      </c>
      <c r="P48" s="11">
        <v>2018</v>
      </c>
    </row>
    <row r="49" spans="1:16" x14ac:dyDescent="0.25">
      <c r="A49" s="5" t="s">
        <v>16</v>
      </c>
      <c r="B49" s="11">
        <v>0</v>
      </c>
      <c r="C49" s="11">
        <v>0</v>
      </c>
      <c r="D49" s="11">
        <v>0</v>
      </c>
      <c r="E49" s="11">
        <v>0.61226022243499756</v>
      </c>
      <c r="F49" s="11">
        <v>9.7739629447460175E-2</v>
      </c>
      <c r="G49" s="11">
        <v>0.29000011086463928</v>
      </c>
      <c r="H49" s="11">
        <v>0.20025695860385895</v>
      </c>
      <c r="I49" s="11">
        <v>0.19761873781681061</v>
      </c>
      <c r="J49" s="11">
        <v>0.49467566609382629</v>
      </c>
      <c r="K49" s="11">
        <v>5.3301174193620682E-2</v>
      </c>
      <c r="L49" s="11">
        <v>9.8176144063472748E-2</v>
      </c>
      <c r="M49" s="11">
        <v>0.14025169610977173</v>
      </c>
      <c r="N49" s="11">
        <v>1.1226424016058445E-2</v>
      </c>
      <c r="O49" s="11">
        <v>9.7739629447460175E-2</v>
      </c>
      <c r="P49" s="11">
        <v>2018</v>
      </c>
    </row>
    <row r="50" spans="1:16" x14ac:dyDescent="0.25">
      <c r="A50" s="5" t="s">
        <v>17</v>
      </c>
      <c r="B50" s="11">
        <v>0</v>
      </c>
      <c r="C50" s="11">
        <v>0</v>
      </c>
      <c r="D50" s="11">
        <v>0</v>
      </c>
      <c r="E50" s="11">
        <v>0.56000238656997681</v>
      </c>
      <c r="F50" s="11">
        <v>0.11446520686149597</v>
      </c>
      <c r="G50" s="11">
        <v>0.32553240656852722</v>
      </c>
      <c r="H50" s="11">
        <v>0.11299888044595718</v>
      </c>
      <c r="I50" s="11">
        <v>0.14398472011089325</v>
      </c>
      <c r="J50" s="11">
        <v>0.43770954012870789</v>
      </c>
      <c r="K50" s="11">
        <v>4.584014043211937E-2</v>
      </c>
      <c r="L50" s="11">
        <v>0.12459579855203629</v>
      </c>
      <c r="M50" s="11">
        <v>0.1457381546497345</v>
      </c>
      <c r="N50" s="11">
        <v>1.6095880419015884E-2</v>
      </c>
      <c r="O50" s="11">
        <v>0.11446520686149597</v>
      </c>
      <c r="P50" s="11">
        <v>2018</v>
      </c>
    </row>
    <row r="51" spans="1:16" x14ac:dyDescent="0.25">
      <c r="A51" s="5" t="s">
        <v>18</v>
      </c>
      <c r="B51" s="11">
        <v>0</v>
      </c>
      <c r="C51" s="11">
        <v>0</v>
      </c>
      <c r="D51" s="11">
        <v>0</v>
      </c>
      <c r="E51" s="11">
        <v>0.49281424283981323</v>
      </c>
      <c r="F51" s="11">
        <v>9.2724114656448364E-2</v>
      </c>
      <c r="G51" s="11">
        <v>0.4144616425037384</v>
      </c>
      <c r="H51" s="11">
        <v>0.13463684916496277</v>
      </c>
      <c r="I51" s="11">
        <v>0.11843852698802948</v>
      </c>
      <c r="J51" s="11">
        <v>0.36962085962295532</v>
      </c>
      <c r="K51" s="11">
        <v>4.1675947606563568E-2</v>
      </c>
      <c r="L51" s="11">
        <v>8.9519843459129333E-2</v>
      </c>
      <c r="M51" s="11">
        <v>9.3878775835037231E-2</v>
      </c>
      <c r="N51" s="11">
        <v>5.0336532294750214E-3</v>
      </c>
      <c r="O51" s="11">
        <v>9.2724114656448364E-2</v>
      </c>
      <c r="P51" s="11">
        <v>2018</v>
      </c>
    </row>
    <row r="52" spans="1:16" x14ac:dyDescent="0.25">
      <c r="A52" s="5" t="s">
        <v>19</v>
      </c>
      <c r="B52" s="11">
        <v>0</v>
      </c>
      <c r="C52" s="11">
        <v>0</v>
      </c>
      <c r="D52" s="11">
        <v>0</v>
      </c>
      <c r="E52" s="11">
        <v>0.31442707777023315</v>
      </c>
      <c r="F52" s="11">
        <v>0.14830805361270905</v>
      </c>
      <c r="G52" s="11">
        <v>0.53726488351821899</v>
      </c>
      <c r="H52" s="11">
        <v>9.21039879322052E-2</v>
      </c>
      <c r="I52" s="11">
        <v>0.10288481414318085</v>
      </c>
      <c r="J52" s="11">
        <v>0.1992415189743042</v>
      </c>
      <c r="K52" s="11">
        <v>1.6247319057583809E-2</v>
      </c>
      <c r="L52" s="11">
        <v>1.6022555530071259E-2</v>
      </c>
      <c r="M52" s="11">
        <v>7.5010590255260468E-2</v>
      </c>
      <c r="N52" s="11">
        <v>9.4202850013971329E-3</v>
      </c>
      <c r="O52" s="11">
        <v>0.14830805361270905</v>
      </c>
      <c r="P52" s="11">
        <v>2018</v>
      </c>
    </row>
    <row r="53" spans="1:16" x14ac:dyDescent="0.25">
      <c r="A53" s="5" t="s">
        <v>20</v>
      </c>
      <c r="B53" s="11">
        <v>0</v>
      </c>
      <c r="C53" s="11">
        <v>0</v>
      </c>
      <c r="D53" s="11">
        <v>0</v>
      </c>
      <c r="E53" s="11">
        <v>0.65602654218673706</v>
      </c>
      <c r="F53" s="11">
        <v>8.165518194437027E-2</v>
      </c>
      <c r="G53" s="11">
        <v>0.26231828331947327</v>
      </c>
      <c r="H53" s="11">
        <v>0.17319539189338684</v>
      </c>
      <c r="I53" s="11">
        <v>0.1638854444026947</v>
      </c>
      <c r="J53" s="11">
        <v>0.50767117738723755</v>
      </c>
      <c r="K53" s="11">
        <v>9.8635971546173096E-2</v>
      </c>
      <c r="L53" s="11">
        <v>0.34813284873962402</v>
      </c>
      <c r="M53" s="11">
        <v>0.17658497393131256</v>
      </c>
      <c r="N53" s="11">
        <v>4.5866770669817924E-3</v>
      </c>
      <c r="O53" s="11">
        <v>8.165518194437027E-2</v>
      </c>
      <c r="P53" s="11">
        <v>2018</v>
      </c>
    </row>
    <row r="54" spans="1:16" x14ac:dyDescent="0.25">
      <c r="A54" s="5" t="s">
        <v>21</v>
      </c>
      <c r="B54" s="11">
        <v>0</v>
      </c>
      <c r="C54" s="11">
        <v>0</v>
      </c>
      <c r="D54" s="11">
        <v>0</v>
      </c>
      <c r="E54" s="11">
        <v>0.52860778570175171</v>
      </c>
      <c r="F54" s="11">
        <v>0.15064521133899689</v>
      </c>
      <c r="G54" s="11">
        <v>0.32074698805809021</v>
      </c>
      <c r="H54" s="11">
        <v>0.12600702047348022</v>
      </c>
      <c r="I54" s="11">
        <v>0.15194934606552124</v>
      </c>
      <c r="J54" s="11">
        <v>0.42494624853134155</v>
      </c>
      <c r="K54" s="11">
        <v>4.2435705661773682E-2</v>
      </c>
      <c r="L54" s="11">
        <v>0.14403036236763</v>
      </c>
      <c r="M54" s="11">
        <v>0.134583979845047</v>
      </c>
      <c r="N54" s="11">
        <v>1.6346631571650505E-2</v>
      </c>
      <c r="O54" s="11">
        <v>0.15064521133899689</v>
      </c>
      <c r="P54" s="11">
        <v>2018</v>
      </c>
    </row>
    <row r="55" spans="1:16" x14ac:dyDescent="0.25">
      <c r="A55" s="5" t="s">
        <v>22</v>
      </c>
      <c r="B55" s="11">
        <v>0</v>
      </c>
      <c r="C55" s="11">
        <v>0</v>
      </c>
      <c r="D55" s="11">
        <v>0</v>
      </c>
      <c r="E55" s="11">
        <v>0.47275930643081665</v>
      </c>
      <c r="F55" s="11">
        <v>9.6144504845142365E-2</v>
      </c>
      <c r="G55" s="11">
        <v>0.43109619617462158</v>
      </c>
      <c r="H55" s="11">
        <v>0.13080263137817383</v>
      </c>
      <c r="I55" s="11">
        <v>0.10779538005590439</v>
      </c>
      <c r="J55" s="11">
        <v>0.32820507884025574</v>
      </c>
      <c r="K55" s="11">
        <v>5.01987524330616E-2</v>
      </c>
      <c r="L55" s="11">
        <v>8.5616573691368103E-2</v>
      </c>
      <c r="M55" s="11">
        <v>0.10605080425739288</v>
      </c>
      <c r="N55" s="11">
        <v>5.4257391020655632E-3</v>
      </c>
      <c r="O55" s="11">
        <v>9.6144504845142365E-2</v>
      </c>
      <c r="P55" s="11">
        <v>2018</v>
      </c>
    </row>
    <row r="56" spans="1:16" x14ac:dyDescent="0.25">
      <c r="A56" s="5" t="s">
        <v>23</v>
      </c>
      <c r="B56" s="11">
        <v>0</v>
      </c>
      <c r="C56" s="11">
        <v>0</v>
      </c>
      <c r="D56" s="11">
        <v>0</v>
      </c>
      <c r="E56" s="11">
        <v>0.49882766604423523</v>
      </c>
      <c r="F56" s="11">
        <v>8.4409631788730621E-2</v>
      </c>
      <c r="G56" s="11">
        <v>0.41676270961761475</v>
      </c>
      <c r="H56" s="11">
        <v>0.12003118544816971</v>
      </c>
      <c r="I56" s="11">
        <v>0.13903330266475677</v>
      </c>
      <c r="J56" s="11">
        <v>0.30754938721656799</v>
      </c>
      <c r="K56" s="11">
        <v>0.1415078192949295</v>
      </c>
      <c r="L56" s="11">
        <v>0.10864178836345673</v>
      </c>
      <c r="M56" s="11">
        <v>0.14295564591884613</v>
      </c>
      <c r="N56" s="11">
        <v>1.1715533910319209E-3</v>
      </c>
      <c r="O56" s="11">
        <v>8.4409631788730621E-2</v>
      </c>
      <c r="P56" s="11">
        <v>2018</v>
      </c>
    </row>
    <row r="57" spans="1:16" x14ac:dyDescent="0.25">
      <c r="A57" s="5" t="s">
        <v>24</v>
      </c>
      <c r="B57" s="11">
        <v>0</v>
      </c>
      <c r="C57" s="11">
        <v>0</v>
      </c>
      <c r="D57" s="11">
        <v>0</v>
      </c>
      <c r="E57" s="11">
        <v>0.45193812251091003</v>
      </c>
      <c r="F57" s="11">
        <v>0.12919764220714569</v>
      </c>
      <c r="G57" s="11">
        <v>0.41886422038078308</v>
      </c>
      <c r="H57" s="11">
        <v>0.12484439462423325</v>
      </c>
      <c r="I57" s="11">
        <v>8.2571469247341156E-2</v>
      </c>
      <c r="J57" s="11">
        <v>0.32179975509643555</v>
      </c>
      <c r="K57" s="11">
        <v>2.1047810092568398E-2</v>
      </c>
      <c r="L57" s="11">
        <v>0.12111417949199677</v>
      </c>
      <c r="M57" s="11">
        <v>9.1904707252979279E-2</v>
      </c>
      <c r="N57" s="11">
        <v>6.6237682476639748E-3</v>
      </c>
      <c r="O57" s="11">
        <v>0.12919764220714569</v>
      </c>
      <c r="P57" s="11">
        <v>2018</v>
      </c>
    </row>
    <row r="58" spans="1:16" x14ac:dyDescent="0.25">
      <c r="A58" s="5" t="s">
        <v>25</v>
      </c>
      <c r="B58" s="11">
        <v>0</v>
      </c>
      <c r="C58" s="11">
        <v>0</v>
      </c>
      <c r="D58" s="11">
        <v>0</v>
      </c>
      <c r="E58" s="11">
        <v>0.45876100659370422</v>
      </c>
      <c r="F58" s="11">
        <v>0.10111776739358902</v>
      </c>
      <c r="G58" s="11">
        <v>0.44012123346328735</v>
      </c>
      <c r="H58" s="11">
        <v>0.1284736692905426</v>
      </c>
      <c r="I58" s="11">
        <v>0.10950441658496857</v>
      </c>
      <c r="J58" s="11">
        <v>0.28847697377204895</v>
      </c>
      <c r="K58" s="11">
        <v>3.7800148129463196E-2</v>
      </c>
      <c r="L58" s="11">
        <v>8.0046407878398895E-2</v>
      </c>
      <c r="M58" s="11">
        <v>0.14395813643932343</v>
      </c>
      <c r="N58" s="11">
        <v>5.2419574931263924E-3</v>
      </c>
      <c r="O58" s="11">
        <v>0.10111776739358902</v>
      </c>
      <c r="P58" s="11">
        <v>2018</v>
      </c>
    </row>
    <row r="59" spans="1:16" x14ac:dyDescent="0.25">
      <c r="A59" s="5" t="s">
        <v>26</v>
      </c>
      <c r="B59" s="11">
        <v>0</v>
      </c>
      <c r="C59" s="11">
        <v>0</v>
      </c>
      <c r="D59" s="11">
        <v>0</v>
      </c>
      <c r="E59" s="11">
        <v>0.39440998435020447</v>
      </c>
      <c r="F59" s="11">
        <v>0.12444285303354263</v>
      </c>
      <c r="G59" s="11">
        <v>0.4811471700668335</v>
      </c>
      <c r="H59" s="11">
        <v>9.3715347349643707E-2</v>
      </c>
      <c r="I59" s="11">
        <v>0.10639707744121552</v>
      </c>
      <c r="J59" s="11">
        <v>0.24077482521533966</v>
      </c>
      <c r="K59" s="11">
        <v>3.8811605423688889E-2</v>
      </c>
      <c r="L59" s="11">
        <v>6.8872712552547455E-2</v>
      </c>
      <c r="M59" s="11">
        <v>0.12537410855293274</v>
      </c>
      <c r="N59" s="11">
        <v>9.9076582118868828E-3</v>
      </c>
      <c r="O59" s="11">
        <v>0.12444285303354263</v>
      </c>
      <c r="P59" s="11">
        <v>2018</v>
      </c>
    </row>
    <row r="60" spans="1:16" x14ac:dyDescent="0.25">
      <c r="A60" s="5" t="s">
        <v>27</v>
      </c>
      <c r="B60" s="11">
        <v>0</v>
      </c>
      <c r="C60" s="11">
        <v>0</v>
      </c>
      <c r="D60" s="11">
        <v>0</v>
      </c>
      <c r="E60" s="11">
        <v>0.63940846920013428</v>
      </c>
      <c r="F60" s="11">
        <v>7.5768694281578064E-2</v>
      </c>
      <c r="G60" s="11">
        <v>0.28482282161712646</v>
      </c>
      <c r="H60" s="11">
        <v>0.10373541712760925</v>
      </c>
      <c r="I60" s="11">
        <v>0.11060895770788193</v>
      </c>
      <c r="J60" s="11">
        <v>0.39126774668693542</v>
      </c>
      <c r="K60" s="11">
        <v>5.5045437067747116E-2</v>
      </c>
      <c r="L60" s="11">
        <v>0.29208952188491821</v>
      </c>
      <c r="M60" s="11">
        <v>0.32513731718063354</v>
      </c>
      <c r="N60" s="11">
        <v>6.4290529116988182E-3</v>
      </c>
      <c r="O60" s="11">
        <v>7.5768694281578064E-2</v>
      </c>
      <c r="P60" s="11">
        <v>2018</v>
      </c>
    </row>
    <row r="61" spans="1:16" x14ac:dyDescent="0.25">
      <c r="A61" s="5" t="s">
        <v>28</v>
      </c>
      <c r="B61" s="11">
        <v>0</v>
      </c>
      <c r="C61" s="11">
        <v>0</v>
      </c>
      <c r="D61" s="11">
        <v>0</v>
      </c>
      <c r="E61" s="11">
        <v>0.35411664843559265</v>
      </c>
      <c r="F61" s="11">
        <v>0.21194979548454285</v>
      </c>
      <c r="G61" s="11">
        <v>0.4339335560798645</v>
      </c>
      <c r="H61" s="11">
        <v>9.5594987273216248E-2</v>
      </c>
      <c r="I61" s="11">
        <v>0.10108248144388199</v>
      </c>
      <c r="J61" s="11">
        <v>0.23713524639606476</v>
      </c>
      <c r="K61" s="11">
        <v>2.6221472769975662E-2</v>
      </c>
      <c r="L61" s="11">
        <v>4.6148441731929779E-2</v>
      </c>
      <c r="M61" s="11">
        <v>8.1574559211730957E-2</v>
      </c>
      <c r="N61" s="11">
        <v>2.6249058544635773E-2</v>
      </c>
      <c r="O61" s="11">
        <v>0.21194979548454285</v>
      </c>
      <c r="P61" s="11">
        <v>2018</v>
      </c>
    </row>
    <row r="62" spans="1:16" x14ac:dyDescent="0.25">
      <c r="A62" s="5" t="s">
        <v>29</v>
      </c>
      <c r="B62" s="11">
        <v>0</v>
      </c>
      <c r="C62" s="11">
        <v>0</v>
      </c>
      <c r="D62" s="11">
        <v>0</v>
      </c>
      <c r="E62" s="11">
        <v>0.48350328207015991</v>
      </c>
      <c r="F62" s="11">
        <v>0.19272968173027039</v>
      </c>
      <c r="G62" s="11">
        <v>0.3237670361995697</v>
      </c>
      <c r="H62" s="11">
        <v>9.5551885664463043E-2</v>
      </c>
      <c r="I62" s="11">
        <v>0.10687384754419327</v>
      </c>
      <c r="J62" s="11">
        <v>0.39564317464828491</v>
      </c>
      <c r="K62" s="11">
        <v>3.0531140044331551E-2</v>
      </c>
      <c r="L62" s="11">
        <v>4.4654667377471924E-2</v>
      </c>
      <c r="M62" s="11">
        <v>0.12067687511444092</v>
      </c>
      <c r="N62" s="11">
        <v>1.7350330948829651E-2</v>
      </c>
      <c r="O62" s="11">
        <v>0.19272968173027039</v>
      </c>
      <c r="P62" s="11">
        <v>2018</v>
      </c>
    </row>
    <row r="63" spans="1:16" x14ac:dyDescent="0.25">
      <c r="A63" s="5" t="s">
        <v>30</v>
      </c>
      <c r="B63" s="11">
        <v>0</v>
      </c>
      <c r="C63" s="11">
        <v>0</v>
      </c>
      <c r="D63" s="11">
        <v>0</v>
      </c>
      <c r="E63" s="11">
        <v>0.51973825693130493</v>
      </c>
      <c r="F63" s="11">
        <v>0.17457620799541473</v>
      </c>
      <c r="G63" s="11">
        <v>0.30568552017211914</v>
      </c>
      <c r="H63" s="11">
        <v>0.1413312554359436</v>
      </c>
      <c r="I63" s="11">
        <v>0.1233716607093811</v>
      </c>
      <c r="J63" s="11">
        <v>0.3499811589717865</v>
      </c>
      <c r="K63" s="11">
        <v>4.8313479870557785E-2</v>
      </c>
      <c r="L63" s="11">
        <v>0.20234781503677368</v>
      </c>
      <c r="M63" s="11">
        <v>0.16755412518978119</v>
      </c>
      <c r="N63" s="11">
        <v>2.0501099526882172E-2</v>
      </c>
      <c r="O63" s="11">
        <v>0.17457620799541473</v>
      </c>
      <c r="P63" s="11">
        <v>2018</v>
      </c>
    </row>
    <row r="64" spans="1:16" x14ac:dyDescent="0.25">
      <c r="A64" s="5" t="s">
        <v>31</v>
      </c>
      <c r="B64" s="11">
        <v>0</v>
      </c>
      <c r="C64" s="11">
        <v>0</v>
      </c>
      <c r="D64" s="11">
        <v>0</v>
      </c>
      <c r="E64" s="11">
        <v>0.48100468516349792</v>
      </c>
      <c r="F64" s="11">
        <v>0.13110294938087463</v>
      </c>
      <c r="G64" s="11">
        <v>0.38789236545562744</v>
      </c>
      <c r="H64" s="11">
        <v>0.13600172102451324</v>
      </c>
      <c r="I64" s="11">
        <v>0.13168486952781677</v>
      </c>
      <c r="J64" s="11">
        <v>0.30930987000465393</v>
      </c>
      <c r="K64" s="11">
        <v>6.3071966171264648E-2</v>
      </c>
      <c r="L64" s="11">
        <v>0.18996588885784149</v>
      </c>
      <c r="M64" s="11">
        <v>0.10592569410800934</v>
      </c>
      <c r="N64" s="11">
        <v>1.2696051970124245E-2</v>
      </c>
      <c r="O64" s="11">
        <v>0.13110294938087463</v>
      </c>
      <c r="P64" s="11">
        <v>2018</v>
      </c>
    </row>
    <row r="65" spans="1:16" x14ac:dyDescent="0.25">
      <c r="A65" s="5" t="s">
        <v>32</v>
      </c>
      <c r="B65" s="11">
        <v>0</v>
      </c>
      <c r="C65" s="11">
        <v>0</v>
      </c>
      <c r="D65" s="11">
        <v>0</v>
      </c>
      <c r="E65" s="11">
        <v>0.47236037254333496</v>
      </c>
      <c r="F65" s="11">
        <v>0.18435032665729523</v>
      </c>
      <c r="G65" s="11">
        <v>0.34328928589820862</v>
      </c>
      <c r="H65" s="11">
        <v>0.1416395902633667</v>
      </c>
      <c r="I65" s="11">
        <v>9.0865641832351685E-2</v>
      </c>
      <c r="J65" s="11">
        <v>0.36817392706871033</v>
      </c>
      <c r="K65" s="11">
        <v>2.4696853011846542E-2</v>
      </c>
      <c r="L65" s="11">
        <v>5.1083650439977646E-2</v>
      </c>
      <c r="M65" s="11">
        <v>0.10365606099367142</v>
      </c>
      <c r="N65" s="11">
        <v>1.6209328547120094E-2</v>
      </c>
      <c r="O65" s="11">
        <v>0.18435032665729523</v>
      </c>
      <c r="P65" s="11">
        <v>2018</v>
      </c>
    </row>
    <row r="66" spans="1:16" x14ac:dyDescent="0.25">
      <c r="A66" s="5" t="s">
        <v>1</v>
      </c>
      <c r="B66" s="11">
        <v>0</v>
      </c>
      <c r="C66" s="11">
        <v>0</v>
      </c>
      <c r="D66" s="11">
        <v>0</v>
      </c>
      <c r="E66" s="11">
        <v>0.35353127121925354</v>
      </c>
      <c r="F66" s="11">
        <v>0.15303041040897369</v>
      </c>
      <c r="G66" s="11">
        <v>0.49343830347061157</v>
      </c>
      <c r="H66" s="11">
        <v>0.10497167706489563</v>
      </c>
      <c r="I66" s="11">
        <v>0.1375943124294281</v>
      </c>
      <c r="J66" s="11">
        <v>0.22926832735538483</v>
      </c>
      <c r="K66" s="11">
        <v>1.7525447532534599E-2</v>
      </c>
      <c r="L66" s="11">
        <v>1.348637230694294E-2</v>
      </c>
      <c r="M66" s="11">
        <v>8.8698871433734894E-2</v>
      </c>
      <c r="N66" s="11">
        <v>1.3264920562505722E-2</v>
      </c>
      <c r="O66" s="11">
        <v>0.15303041040897369</v>
      </c>
      <c r="P66" s="11">
        <v>2020</v>
      </c>
    </row>
    <row r="67" spans="1:16" x14ac:dyDescent="0.25">
      <c r="A67" s="5" t="s">
        <v>2</v>
      </c>
      <c r="B67" s="11">
        <v>0</v>
      </c>
      <c r="C67" s="11">
        <v>0</v>
      </c>
      <c r="D67" s="11">
        <v>0</v>
      </c>
      <c r="E67" s="11">
        <v>0.44330769777297974</v>
      </c>
      <c r="F67" s="11">
        <v>0.10224657505750656</v>
      </c>
      <c r="G67" s="11">
        <v>0.45444574952125549</v>
      </c>
      <c r="H67" s="11">
        <v>0.12605749070644379</v>
      </c>
      <c r="I67" s="11">
        <v>0.19641894102096558</v>
      </c>
      <c r="J67" s="11">
        <v>0.29931935667991638</v>
      </c>
      <c r="K67" s="11">
        <v>3.9183035492897034E-2</v>
      </c>
      <c r="L67" s="11">
        <v>3.4952037036418915E-2</v>
      </c>
      <c r="M67" s="11">
        <v>8.4308572113513947E-2</v>
      </c>
      <c r="N67" s="11">
        <v>7.8323781490325928E-3</v>
      </c>
      <c r="O67" s="11">
        <v>0.10224657505750656</v>
      </c>
      <c r="P67" s="11">
        <v>2020</v>
      </c>
    </row>
    <row r="68" spans="1:16" x14ac:dyDescent="0.25">
      <c r="A68" s="5" t="s">
        <v>3</v>
      </c>
      <c r="B68" s="11">
        <v>0</v>
      </c>
      <c r="C68" s="11">
        <v>0</v>
      </c>
      <c r="D68" s="11">
        <v>0</v>
      </c>
      <c r="E68" s="11">
        <v>0.41389396786689758</v>
      </c>
      <c r="F68" s="11">
        <v>0.11392416059970856</v>
      </c>
      <c r="G68" s="11">
        <v>0.47218188643455505</v>
      </c>
      <c r="H68" s="11">
        <v>0.11458964645862579</v>
      </c>
      <c r="I68" s="11">
        <v>0.12186902016401291</v>
      </c>
      <c r="J68" s="11">
        <v>0.20602382719516754</v>
      </c>
      <c r="K68" s="11">
        <v>7.0251300930976868E-2</v>
      </c>
      <c r="L68" s="11">
        <v>6.7430667579174042E-2</v>
      </c>
      <c r="M68" s="11">
        <v>0.14324644207954407</v>
      </c>
      <c r="N68" s="11">
        <v>1.2724408879876137E-2</v>
      </c>
      <c r="O68" s="11">
        <v>0.11392416059970856</v>
      </c>
      <c r="P68" s="11">
        <v>2020</v>
      </c>
    </row>
    <row r="69" spans="1:16" x14ac:dyDescent="0.25">
      <c r="A69" s="5" t="s">
        <v>4</v>
      </c>
      <c r="B69" s="11">
        <v>0</v>
      </c>
      <c r="C69" s="11">
        <v>0</v>
      </c>
      <c r="D69" s="11">
        <v>0</v>
      </c>
      <c r="E69" s="11">
        <v>0.42497235536575317</v>
      </c>
      <c r="F69" s="11">
        <v>0.14478464424610138</v>
      </c>
      <c r="G69" s="11">
        <v>0.43024298548698425</v>
      </c>
      <c r="H69" s="11">
        <v>0.12504354119300842</v>
      </c>
      <c r="I69" s="11">
        <v>0.13956376910209656</v>
      </c>
      <c r="J69" s="11">
        <v>0.27205026149749756</v>
      </c>
      <c r="K69" s="11">
        <v>4.9272689968347549E-2</v>
      </c>
      <c r="L69" s="11">
        <v>0.14094632863998413</v>
      </c>
      <c r="M69" s="11">
        <v>0.1178797110915184</v>
      </c>
      <c r="N69" s="11">
        <v>1.9325679168105125E-2</v>
      </c>
      <c r="O69" s="11">
        <v>0.14478464424610138</v>
      </c>
      <c r="P69" s="11">
        <v>2020</v>
      </c>
    </row>
    <row r="70" spans="1:16" x14ac:dyDescent="0.25">
      <c r="A70" s="5" t="s">
        <v>5</v>
      </c>
      <c r="B70" s="11">
        <v>0</v>
      </c>
      <c r="C70" s="11">
        <v>0</v>
      </c>
      <c r="D70" s="11">
        <v>0</v>
      </c>
      <c r="E70" s="11">
        <v>0.28550675511360168</v>
      </c>
      <c r="F70" s="11">
        <v>0.19562113285064697</v>
      </c>
      <c r="G70" s="11">
        <v>0.51887214183807373</v>
      </c>
      <c r="H70" s="11">
        <v>9.3174584209918976E-2</v>
      </c>
      <c r="I70" s="11">
        <v>0.12407121062278748</v>
      </c>
      <c r="J70" s="11">
        <v>0.15860411524772644</v>
      </c>
      <c r="K70" s="11">
        <v>1.0655224323272705E-2</v>
      </c>
      <c r="L70" s="11">
        <v>1.8611762672662735E-2</v>
      </c>
      <c r="M70" s="11">
        <v>7.5731091201305389E-2</v>
      </c>
      <c r="N70" s="11">
        <v>2.5797795504331589E-2</v>
      </c>
      <c r="O70" s="11">
        <v>0.19562113285064697</v>
      </c>
      <c r="P70" s="11">
        <v>2020</v>
      </c>
    </row>
    <row r="71" spans="1:16" x14ac:dyDescent="0.25">
      <c r="A71" s="5" t="s">
        <v>6</v>
      </c>
      <c r="B71" s="11">
        <v>0</v>
      </c>
      <c r="C71" s="11">
        <v>0</v>
      </c>
      <c r="D71" s="11">
        <v>0</v>
      </c>
      <c r="E71" s="11">
        <v>0.44805938005447388</v>
      </c>
      <c r="F71" s="11">
        <v>9.660019725561142E-2</v>
      </c>
      <c r="G71" s="11">
        <v>0.45534041523933411</v>
      </c>
      <c r="H71" s="11">
        <v>0.13918133080005646</v>
      </c>
      <c r="I71" s="11">
        <v>0.15083286166191101</v>
      </c>
      <c r="J71" s="11">
        <v>0.29739552736282349</v>
      </c>
      <c r="K71" s="11">
        <v>4.2883887887001038E-2</v>
      </c>
      <c r="L71" s="11">
        <v>5.1479984074831009E-2</v>
      </c>
      <c r="M71" s="11">
        <v>0.11561264842748642</v>
      </c>
      <c r="N71" s="11">
        <v>6.7182532511651516E-3</v>
      </c>
      <c r="O71" s="11">
        <v>9.660019725561142E-2</v>
      </c>
      <c r="P71" s="11">
        <v>2020</v>
      </c>
    </row>
    <row r="72" spans="1:16" x14ac:dyDescent="0.25">
      <c r="A72" s="5" t="s">
        <v>7</v>
      </c>
      <c r="B72" s="11">
        <v>0</v>
      </c>
      <c r="C72" s="11">
        <v>0</v>
      </c>
      <c r="D72" s="11">
        <v>0</v>
      </c>
      <c r="E72" s="11">
        <v>0.5760343074798584</v>
      </c>
      <c r="F72" s="11">
        <v>0.13393816351890564</v>
      </c>
      <c r="G72" s="11">
        <v>0.29002752900123596</v>
      </c>
      <c r="H72" s="11">
        <v>0.18064886331558228</v>
      </c>
      <c r="I72" s="11">
        <v>0.22773417830467224</v>
      </c>
      <c r="J72" s="11">
        <v>0.40447551012039185</v>
      </c>
      <c r="K72" s="11">
        <v>6.0207769274711609E-2</v>
      </c>
      <c r="L72" s="11">
        <v>0.30053788423538208</v>
      </c>
      <c r="M72" s="11">
        <v>0.10995408147573471</v>
      </c>
      <c r="N72" s="11">
        <v>2.2360026836395264E-2</v>
      </c>
      <c r="O72" s="11">
        <v>0.13393816351890564</v>
      </c>
      <c r="P72" s="11">
        <v>2020</v>
      </c>
    </row>
    <row r="73" spans="1:16" x14ac:dyDescent="0.25">
      <c r="A73" s="5" t="s">
        <v>8</v>
      </c>
      <c r="B73" s="11">
        <v>0</v>
      </c>
      <c r="C73" s="11">
        <v>0</v>
      </c>
      <c r="D73" s="11">
        <v>0</v>
      </c>
      <c r="E73" s="11">
        <v>0.32719135284423828</v>
      </c>
      <c r="F73" s="11">
        <v>0.16525048017501831</v>
      </c>
      <c r="G73" s="11">
        <v>0.50755816698074341</v>
      </c>
      <c r="H73" s="11">
        <v>0.10529632866382599</v>
      </c>
      <c r="I73" s="11">
        <v>0.11223098635673523</v>
      </c>
      <c r="J73" s="11">
        <v>0.20814594626426697</v>
      </c>
      <c r="K73" s="11">
        <v>2.518698014318943E-2</v>
      </c>
      <c r="L73" s="11">
        <v>2.1835425868630409E-2</v>
      </c>
      <c r="M73" s="11">
        <v>6.7055255174636841E-2</v>
      </c>
      <c r="N73" s="11">
        <v>1.7356729134917259E-2</v>
      </c>
      <c r="O73" s="11">
        <v>0.16525048017501831</v>
      </c>
      <c r="P73" s="11">
        <v>2020</v>
      </c>
    </row>
    <row r="74" spans="1:16" x14ac:dyDescent="0.25">
      <c r="A74" s="5" t="s">
        <v>9</v>
      </c>
      <c r="B74" s="11">
        <v>0</v>
      </c>
      <c r="C74" s="11">
        <v>0</v>
      </c>
      <c r="D74" s="11">
        <v>0</v>
      </c>
      <c r="E74" s="11">
        <v>0.31676426529884338</v>
      </c>
      <c r="F74" s="11">
        <v>0.16629542410373688</v>
      </c>
      <c r="G74" s="11">
        <v>0.51694029569625854</v>
      </c>
      <c r="H74" s="11">
        <v>4.9347251653671265E-2</v>
      </c>
      <c r="I74" s="11">
        <v>0.15922778844833374</v>
      </c>
      <c r="J74" s="11">
        <v>0.22905342280864716</v>
      </c>
      <c r="K74" s="11">
        <v>1.7178058624267578E-2</v>
      </c>
      <c r="L74" s="11">
        <v>1.6941586509346962E-2</v>
      </c>
      <c r="M74" s="11">
        <v>7.2415083646774292E-2</v>
      </c>
      <c r="N74" s="11">
        <v>1.6890304163098335E-2</v>
      </c>
      <c r="O74" s="11">
        <v>0.16629542410373688</v>
      </c>
      <c r="P74" s="11">
        <v>2020</v>
      </c>
    </row>
    <row r="75" spans="1:16" x14ac:dyDescent="0.25">
      <c r="A75" s="5" t="s">
        <v>10</v>
      </c>
      <c r="B75" s="11">
        <v>0</v>
      </c>
      <c r="C75" s="11">
        <v>0</v>
      </c>
      <c r="D75" s="11">
        <v>0</v>
      </c>
      <c r="E75" s="11">
        <v>0.37993133068084717</v>
      </c>
      <c r="F75" s="11">
        <v>0.20188622176647186</v>
      </c>
      <c r="G75" s="11">
        <v>0.41818243265151978</v>
      </c>
      <c r="H75" s="11">
        <v>0.11445699632167816</v>
      </c>
      <c r="I75" s="11">
        <v>0.1460040956735611</v>
      </c>
      <c r="J75" s="11">
        <v>0.25258225202560425</v>
      </c>
      <c r="K75" s="11">
        <v>1.9813952967524529E-2</v>
      </c>
      <c r="L75" s="11">
        <v>3.1997792422771454E-2</v>
      </c>
      <c r="M75" s="11">
        <v>0.10296640545129776</v>
      </c>
      <c r="N75" s="11">
        <v>2.8920521959662437E-2</v>
      </c>
      <c r="O75" s="11">
        <v>0.20188622176647186</v>
      </c>
      <c r="P75" s="11">
        <v>2020</v>
      </c>
    </row>
    <row r="76" spans="1:16" x14ac:dyDescent="0.25">
      <c r="A76" s="5" t="s">
        <v>11</v>
      </c>
      <c r="B76" s="11">
        <v>0</v>
      </c>
      <c r="C76" s="11">
        <v>0</v>
      </c>
      <c r="D76" s="11">
        <v>0</v>
      </c>
      <c r="E76" s="11">
        <v>0.49175986647605896</v>
      </c>
      <c r="F76" s="11">
        <v>0.14645342528820038</v>
      </c>
      <c r="G76" s="11">
        <v>0.36178669333457947</v>
      </c>
      <c r="H76" s="11">
        <v>0.16184930503368378</v>
      </c>
      <c r="I76" s="11">
        <v>0.17426952719688416</v>
      </c>
      <c r="J76" s="11">
        <v>0.33424079418182373</v>
      </c>
      <c r="K76" s="11">
        <v>2.5895236060023308E-2</v>
      </c>
      <c r="L76" s="11">
        <v>7.3114864528179169E-2</v>
      </c>
      <c r="M76" s="11">
        <v>0.12664926052093506</v>
      </c>
      <c r="N76" s="11">
        <v>1.2938320636749268E-2</v>
      </c>
      <c r="O76" s="11">
        <v>0.14645342528820038</v>
      </c>
      <c r="P76" s="11">
        <v>2020</v>
      </c>
    </row>
    <row r="77" spans="1:16" x14ac:dyDescent="0.25">
      <c r="A77" s="5" t="s">
        <v>12</v>
      </c>
      <c r="B77" s="11">
        <v>0</v>
      </c>
      <c r="C77" s="11">
        <v>0</v>
      </c>
      <c r="D77" s="11">
        <v>0</v>
      </c>
      <c r="E77" s="11">
        <v>0.64494478702545166</v>
      </c>
      <c r="F77" s="11">
        <v>0.11934181302785873</v>
      </c>
      <c r="G77" s="11">
        <v>0.23571337759494781</v>
      </c>
      <c r="H77" s="11">
        <v>0.16568969190120697</v>
      </c>
      <c r="I77" s="11">
        <v>0.23473389446735382</v>
      </c>
      <c r="J77" s="11">
        <v>0.43456092476844788</v>
      </c>
      <c r="K77" s="11">
        <v>9.2938326299190521E-2</v>
      </c>
      <c r="L77" s="11">
        <v>0.34058704972267151</v>
      </c>
      <c r="M77" s="11">
        <v>0.21981072425842285</v>
      </c>
      <c r="N77" s="11">
        <v>2.5714246556162834E-2</v>
      </c>
      <c r="O77" s="11">
        <v>0.11934181302785873</v>
      </c>
      <c r="P77" s="11">
        <v>2020</v>
      </c>
    </row>
    <row r="78" spans="1:16" x14ac:dyDescent="0.25">
      <c r="A78" s="5" t="s">
        <v>13</v>
      </c>
      <c r="B78" s="11">
        <v>0</v>
      </c>
      <c r="C78" s="11">
        <v>0</v>
      </c>
      <c r="D78" s="11">
        <v>0</v>
      </c>
      <c r="E78" s="11">
        <v>0.54493653774261475</v>
      </c>
      <c r="F78" s="11">
        <v>0.13115106523036957</v>
      </c>
      <c r="G78" s="11">
        <v>0.32391244173049927</v>
      </c>
      <c r="H78" s="11">
        <v>0.12297982722520828</v>
      </c>
      <c r="I78" s="11">
        <v>0.20999942719936371</v>
      </c>
      <c r="J78" s="11">
        <v>0.43151101469993591</v>
      </c>
      <c r="K78" s="11">
        <v>3.1723055988550186E-2</v>
      </c>
      <c r="L78" s="11">
        <v>8.5026323795318604E-2</v>
      </c>
      <c r="M78" s="11">
        <v>0.14625543355941772</v>
      </c>
      <c r="N78" s="11">
        <v>8.4953494369983673E-3</v>
      </c>
      <c r="O78" s="11">
        <v>0.13115106523036957</v>
      </c>
      <c r="P78" s="11">
        <v>2020</v>
      </c>
    </row>
    <row r="79" spans="1:16" x14ac:dyDescent="0.25">
      <c r="A79" s="5" t="s">
        <v>14</v>
      </c>
      <c r="B79" s="11">
        <v>0</v>
      </c>
      <c r="C79" s="11">
        <v>0</v>
      </c>
      <c r="D79" s="11">
        <v>0</v>
      </c>
      <c r="E79" s="11">
        <v>0.41337978839874268</v>
      </c>
      <c r="F79" s="11">
        <v>0.1422114372253418</v>
      </c>
      <c r="G79" s="11">
        <v>0.44440877437591553</v>
      </c>
      <c r="H79" s="11">
        <v>0.13003970682621002</v>
      </c>
      <c r="I79" s="11">
        <v>0.21682880818843842</v>
      </c>
      <c r="J79" s="11">
        <v>0.2851986289024353</v>
      </c>
      <c r="K79" s="11">
        <v>2.6394885033369064E-2</v>
      </c>
      <c r="L79" s="11">
        <v>3.6045193672180176E-2</v>
      </c>
      <c r="M79" s="11">
        <v>8.8378719985485077E-2</v>
      </c>
      <c r="N79" s="11">
        <v>8.5485773161053658E-3</v>
      </c>
      <c r="O79" s="11">
        <v>0.1422114372253418</v>
      </c>
      <c r="P79" s="11">
        <v>2020</v>
      </c>
    </row>
    <row r="80" spans="1:16" x14ac:dyDescent="0.25">
      <c r="A80" s="5" t="s">
        <v>15</v>
      </c>
      <c r="B80" s="11">
        <v>0</v>
      </c>
      <c r="C80" s="11">
        <v>0</v>
      </c>
      <c r="D80" s="11">
        <v>0</v>
      </c>
      <c r="E80" s="11">
        <v>0.35394898056983948</v>
      </c>
      <c r="F80" s="11">
        <v>0.23078019917011261</v>
      </c>
      <c r="G80" s="11">
        <v>0.41527083516120911</v>
      </c>
      <c r="H80" s="11">
        <v>7.012486457824707E-2</v>
      </c>
      <c r="I80" s="11">
        <v>0.17493782937526703</v>
      </c>
      <c r="J80" s="11">
        <v>0.2547796368598938</v>
      </c>
      <c r="K80" s="11">
        <v>1.769123412668705E-2</v>
      </c>
      <c r="L80" s="11">
        <v>4.5589108020067215E-2</v>
      </c>
      <c r="M80" s="11">
        <v>9.2609003186225891E-2</v>
      </c>
      <c r="N80" s="11">
        <v>2.5602279230952263E-2</v>
      </c>
      <c r="O80" s="11">
        <v>0.23078019917011261</v>
      </c>
      <c r="P80" s="11">
        <v>2020</v>
      </c>
    </row>
    <row r="81" spans="1:16" x14ac:dyDescent="0.25">
      <c r="A81" s="5" t="s">
        <v>16</v>
      </c>
      <c r="B81" s="11">
        <v>0</v>
      </c>
      <c r="C81" s="11">
        <v>0</v>
      </c>
      <c r="D81" s="11">
        <v>0</v>
      </c>
      <c r="E81" s="11">
        <v>0.61018204689025879</v>
      </c>
      <c r="F81" s="11">
        <v>9.6157103776931763E-2</v>
      </c>
      <c r="G81" s="11">
        <v>0.29366084933280945</v>
      </c>
      <c r="H81" s="11">
        <v>0.2244672030210495</v>
      </c>
      <c r="I81" s="11">
        <v>0.29784858226776123</v>
      </c>
      <c r="J81" s="11">
        <v>0.47868603467941284</v>
      </c>
      <c r="K81" s="11">
        <v>5.437498539686203E-2</v>
      </c>
      <c r="L81" s="11">
        <v>0.10684294253587723</v>
      </c>
      <c r="M81" s="11">
        <v>0.14031465351581573</v>
      </c>
      <c r="N81" s="11">
        <v>8.7107643485069275E-3</v>
      </c>
      <c r="O81" s="11">
        <v>9.6157103776931763E-2</v>
      </c>
      <c r="P81" s="11">
        <v>2020</v>
      </c>
    </row>
    <row r="82" spans="1:16" x14ac:dyDescent="0.25">
      <c r="A82" s="5" t="s">
        <v>17</v>
      </c>
      <c r="B82" s="11">
        <v>0</v>
      </c>
      <c r="C82" s="11">
        <v>0</v>
      </c>
      <c r="D82" s="11">
        <v>0</v>
      </c>
      <c r="E82" s="11">
        <v>0.48339036107063293</v>
      </c>
      <c r="F82" s="11">
        <v>0.18554243445396423</v>
      </c>
      <c r="G82" s="11">
        <v>0.33106720447540283</v>
      </c>
      <c r="H82" s="11">
        <v>0.10921372473239899</v>
      </c>
      <c r="I82" s="11">
        <v>0.21334774792194366</v>
      </c>
      <c r="J82" s="11">
        <v>0.35237640142440796</v>
      </c>
      <c r="K82" s="11">
        <v>4.0659330785274506E-2</v>
      </c>
      <c r="L82" s="11">
        <v>0.10132285207509995</v>
      </c>
      <c r="M82" s="11">
        <v>0.11366415023803711</v>
      </c>
      <c r="N82" s="11">
        <v>2.7909509837627411E-2</v>
      </c>
      <c r="O82" s="11">
        <v>0.18554243445396423</v>
      </c>
      <c r="P82" s="11">
        <v>2020</v>
      </c>
    </row>
    <row r="83" spans="1:16" x14ac:dyDescent="0.25">
      <c r="A83" s="5" t="s">
        <v>18</v>
      </c>
      <c r="B83" s="11">
        <v>0</v>
      </c>
      <c r="C83" s="11">
        <v>0</v>
      </c>
      <c r="D83" s="11">
        <v>0</v>
      </c>
      <c r="E83" s="11">
        <v>0.50830346345901489</v>
      </c>
      <c r="F83" s="11">
        <v>0.10143399238586426</v>
      </c>
      <c r="G83" s="11">
        <v>0.39026254415512085</v>
      </c>
      <c r="H83" s="11">
        <v>0.14073300361633301</v>
      </c>
      <c r="I83" s="11">
        <v>0.19033680856227875</v>
      </c>
      <c r="J83" s="11">
        <v>0.35265392065048218</v>
      </c>
      <c r="K83" s="11">
        <v>3.6921791732311249E-2</v>
      </c>
      <c r="L83" s="11">
        <v>8.6728617548942566E-2</v>
      </c>
      <c r="M83" s="11">
        <v>0.11982179433107376</v>
      </c>
      <c r="N83" s="11">
        <v>1.4903762377798557E-2</v>
      </c>
      <c r="O83" s="11">
        <v>0.10143399238586426</v>
      </c>
      <c r="P83" s="11">
        <v>2020</v>
      </c>
    </row>
    <row r="84" spans="1:16" x14ac:dyDescent="0.25">
      <c r="A84" s="5" t="s">
        <v>19</v>
      </c>
      <c r="B84" s="11">
        <v>0</v>
      </c>
      <c r="C84" s="11">
        <v>0</v>
      </c>
      <c r="D84" s="11">
        <v>0</v>
      </c>
      <c r="E84" s="11">
        <v>0.32340508699417114</v>
      </c>
      <c r="F84" s="11">
        <v>0.14955331385135651</v>
      </c>
      <c r="G84" s="11">
        <v>0.52704161405563354</v>
      </c>
      <c r="H84" s="11">
        <v>9.7324453294277191E-2</v>
      </c>
      <c r="I84" s="11">
        <v>0.13575272262096405</v>
      </c>
      <c r="J84" s="11">
        <v>0.20195750892162323</v>
      </c>
      <c r="K84" s="11">
        <v>1.8526257947087288E-2</v>
      </c>
      <c r="L84" s="11">
        <v>1.5378526411950588E-2</v>
      </c>
      <c r="M84" s="11">
        <v>7.3713764548301697E-2</v>
      </c>
      <c r="N84" s="11">
        <v>1.5725791454315186E-2</v>
      </c>
      <c r="O84" s="11">
        <v>0.14955331385135651</v>
      </c>
      <c r="P84" s="11">
        <v>2020</v>
      </c>
    </row>
    <row r="85" spans="1:16" x14ac:dyDescent="0.25">
      <c r="A85" s="5" t="s">
        <v>20</v>
      </c>
      <c r="B85" s="11">
        <v>0</v>
      </c>
      <c r="C85" s="11">
        <v>0</v>
      </c>
      <c r="D85" s="11">
        <v>0</v>
      </c>
      <c r="E85" s="11">
        <v>0.65870064496994019</v>
      </c>
      <c r="F85" s="11">
        <v>6.3480012118816376E-2</v>
      </c>
      <c r="G85" s="11">
        <v>0.27781933546066284</v>
      </c>
      <c r="H85" s="11">
        <v>0.19687710702419281</v>
      </c>
      <c r="I85" s="11">
        <v>0.26652565598487854</v>
      </c>
      <c r="J85" s="11">
        <v>0.46646231412887573</v>
      </c>
      <c r="K85" s="11">
        <v>0.11623971164226532</v>
      </c>
      <c r="L85" s="11">
        <v>0.33222147822380066</v>
      </c>
      <c r="M85" s="11">
        <v>0.1814197450876236</v>
      </c>
      <c r="N85" s="11">
        <v>6.0308421961963177E-3</v>
      </c>
      <c r="O85" s="11">
        <v>6.3480012118816376E-2</v>
      </c>
      <c r="P85" s="11">
        <v>2020</v>
      </c>
    </row>
    <row r="86" spans="1:16" x14ac:dyDescent="0.25">
      <c r="A86" s="5" t="s">
        <v>21</v>
      </c>
      <c r="B86" s="11">
        <v>0</v>
      </c>
      <c r="C86" s="11">
        <v>0</v>
      </c>
      <c r="D86" s="11">
        <v>0</v>
      </c>
      <c r="E86" s="11">
        <v>0.47527754306793213</v>
      </c>
      <c r="F86" s="11">
        <v>0.19987401366233826</v>
      </c>
      <c r="G86" s="11">
        <v>0.32484844326972961</v>
      </c>
      <c r="H86" s="11">
        <v>0.11829379945993423</v>
      </c>
      <c r="I86" s="11">
        <v>0.20479822158813477</v>
      </c>
      <c r="J86" s="11">
        <v>0.37303349375724792</v>
      </c>
      <c r="K86" s="11">
        <v>2.9059916734695435E-2</v>
      </c>
      <c r="L86" s="11">
        <v>0.11807243525981903</v>
      </c>
      <c r="M86" s="11">
        <v>0.13034498691558838</v>
      </c>
      <c r="N86" s="11">
        <v>2.8950642794370651E-2</v>
      </c>
      <c r="O86" s="11">
        <v>0.19987401366233826</v>
      </c>
      <c r="P86" s="11">
        <v>2020</v>
      </c>
    </row>
    <row r="87" spans="1:16" x14ac:dyDescent="0.25">
      <c r="A87" s="5" t="s">
        <v>22</v>
      </c>
      <c r="B87" s="11">
        <v>0</v>
      </c>
      <c r="C87" s="11">
        <v>0</v>
      </c>
      <c r="D87" s="11">
        <v>0</v>
      </c>
      <c r="E87" s="11">
        <v>0.44432476162910461</v>
      </c>
      <c r="F87" s="11">
        <v>0.12504604458808899</v>
      </c>
      <c r="G87" s="11">
        <v>0.4306291937828064</v>
      </c>
      <c r="H87" s="11">
        <v>0.1232844814658165</v>
      </c>
      <c r="I87" s="11">
        <v>0.15830419957637787</v>
      </c>
      <c r="J87" s="11">
        <v>0.30605119466781616</v>
      </c>
      <c r="K87" s="11">
        <v>3.3258162438869476E-2</v>
      </c>
      <c r="L87" s="11">
        <v>6.3095927238464355E-2</v>
      </c>
      <c r="M87" s="11">
        <v>0.10963692516088486</v>
      </c>
      <c r="N87" s="11">
        <v>1.0514062829315662E-2</v>
      </c>
      <c r="O87" s="11">
        <v>0.12504604458808899</v>
      </c>
      <c r="P87" s="11">
        <v>2020</v>
      </c>
    </row>
    <row r="88" spans="1:16" x14ac:dyDescent="0.25">
      <c r="A88" s="5" t="s">
        <v>23</v>
      </c>
      <c r="B88" s="11">
        <v>0</v>
      </c>
      <c r="C88" s="11">
        <v>0</v>
      </c>
      <c r="D88" s="11">
        <v>0</v>
      </c>
      <c r="E88" s="11">
        <v>0.40927177667617798</v>
      </c>
      <c r="F88" s="11">
        <v>0.18075983226299286</v>
      </c>
      <c r="G88" s="11">
        <v>0.40996837615966797</v>
      </c>
      <c r="H88" s="11">
        <v>0.10563240200281143</v>
      </c>
      <c r="I88" s="11">
        <v>0.14956027269363403</v>
      </c>
      <c r="J88" s="11">
        <v>0.25442317128181458</v>
      </c>
      <c r="K88" s="11">
        <v>6.1557728797197342E-2</v>
      </c>
      <c r="L88" s="11">
        <v>8.0184921622276306E-2</v>
      </c>
      <c r="M88" s="11">
        <v>0.14830575883388519</v>
      </c>
      <c r="N88" s="11">
        <v>3.468969464302063E-2</v>
      </c>
      <c r="O88" s="11">
        <v>0.18075983226299286</v>
      </c>
      <c r="P88" s="11">
        <v>2020</v>
      </c>
    </row>
    <row r="89" spans="1:16" x14ac:dyDescent="0.25">
      <c r="A89" s="5" t="s">
        <v>24</v>
      </c>
      <c r="B89" s="11">
        <v>0</v>
      </c>
      <c r="C89" s="11">
        <v>0</v>
      </c>
      <c r="D89" s="11">
        <v>0</v>
      </c>
      <c r="E89" s="11">
        <v>0.43897497653961182</v>
      </c>
      <c r="F89" s="11">
        <v>0.15187150239944458</v>
      </c>
      <c r="G89" s="11">
        <v>0.40915349125862122</v>
      </c>
      <c r="H89" s="11">
        <v>0.12067724019289017</v>
      </c>
      <c r="I89" s="11">
        <v>0.13952940702438354</v>
      </c>
      <c r="J89" s="11">
        <v>0.28490135073661804</v>
      </c>
      <c r="K89" s="11">
        <v>3.1490068882703781E-2</v>
      </c>
      <c r="L89" s="11">
        <v>0.1142449751496315</v>
      </c>
      <c r="M89" s="11">
        <v>9.7550474107265472E-2</v>
      </c>
      <c r="N89" s="11">
        <v>1.3523444533348083E-2</v>
      </c>
      <c r="O89" s="11">
        <v>0.15187150239944458</v>
      </c>
      <c r="P89" s="11">
        <v>2020</v>
      </c>
    </row>
    <row r="90" spans="1:16" x14ac:dyDescent="0.25">
      <c r="A90" s="5" t="s">
        <v>25</v>
      </c>
      <c r="B90" s="11">
        <v>0</v>
      </c>
      <c r="C90" s="11">
        <v>0</v>
      </c>
      <c r="D90" s="11">
        <v>0</v>
      </c>
      <c r="E90" s="11">
        <v>0.44551551342010498</v>
      </c>
      <c r="F90" s="11">
        <v>0.11333581060171127</v>
      </c>
      <c r="G90" s="11">
        <v>0.44114869832992554</v>
      </c>
      <c r="H90" s="11">
        <v>0.13132095336914063</v>
      </c>
      <c r="I90" s="11">
        <v>0.14540183544158936</v>
      </c>
      <c r="J90" s="11">
        <v>0.27370432019233704</v>
      </c>
      <c r="K90" s="11">
        <v>3.1605754047632217E-2</v>
      </c>
      <c r="L90" s="11">
        <v>7.9688794910907745E-2</v>
      </c>
      <c r="M90" s="11">
        <v>0.14050480723381042</v>
      </c>
      <c r="N90" s="11">
        <v>9.7803287208080292E-3</v>
      </c>
      <c r="O90" s="11">
        <v>0.11333581060171127</v>
      </c>
      <c r="P90" s="11">
        <v>2020</v>
      </c>
    </row>
    <row r="91" spans="1:16" x14ac:dyDescent="0.25">
      <c r="A91" s="5" t="s">
        <v>26</v>
      </c>
      <c r="B91" s="11">
        <v>0</v>
      </c>
      <c r="C91" s="11">
        <v>0</v>
      </c>
      <c r="D91" s="11">
        <v>0</v>
      </c>
      <c r="E91" s="11">
        <v>0.37214013934135437</v>
      </c>
      <c r="F91" s="11">
        <v>0.14535757899284363</v>
      </c>
      <c r="G91" s="11">
        <v>0.48250231146812439</v>
      </c>
      <c r="H91" s="11">
        <v>0.10534325242042542</v>
      </c>
      <c r="I91" s="11">
        <v>0.1317608505487442</v>
      </c>
      <c r="J91" s="11">
        <v>0.21083077788352966</v>
      </c>
      <c r="K91" s="11">
        <v>3.9279479533433914E-2</v>
      </c>
      <c r="L91" s="11">
        <v>5.6573085486888885E-2</v>
      </c>
      <c r="M91" s="11">
        <v>0.12330994009971619</v>
      </c>
      <c r="N91" s="11">
        <v>2.2383451461791992E-2</v>
      </c>
      <c r="O91" s="11">
        <v>0.14535757899284363</v>
      </c>
      <c r="P91" s="11">
        <v>2020</v>
      </c>
    </row>
    <row r="92" spans="1:16" x14ac:dyDescent="0.25">
      <c r="A92" s="5" t="s">
        <v>27</v>
      </c>
      <c r="B92" s="11">
        <v>0</v>
      </c>
      <c r="C92" s="11">
        <v>0</v>
      </c>
      <c r="D92" s="11">
        <v>0</v>
      </c>
      <c r="E92" s="11">
        <v>0.56811326742172241</v>
      </c>
      <c r="F92" s="11">
        <v>0.11361391842365265</v>
      </c>
      <c r="G92" s="11">
        <v>0.31827282905578613</v>
      </c>
      <c r="H92" s="11">
        <v>0.10395347326993942</v>
      </c>
      <c r="I92" s="11">
        <v>0.17890559136867523</v>
      </c>
      <c r="J92" s="11">
        <v>0.32662114500999451</v>
      </c>
      <c r="K92" s="11">
        <v>4.0928691625595093E-2</v>
      </c>
      <c r="L92" s="11">
        <v>0.27948737144470215</v>
      </c>
      <c r="M92" s="11">
        <v>0.25382861495018005</v>
      </c>
      <c r="N92" s="11">
        <v>8.8875386863946915E-3</v>
      </c>
      <c r="O92" s="11">
        <v>0.11361391842365265</v>
      </c>
      <c r="P92" s="11">
        <v>2020</v>
      </c>
    </row>
    <row r="93" spans="1:16" x14ac:dyDescent="0.25">
      <c r="A93" s="5" t="s">
        <v>28</v>
      </c>
      <c r="B93" s="11">
        <v>0</v>
      </c>
      <c r="C93" s="11">
        <v>0</v>
      </c>
      <c r="D93" s="11">
        <v>0</v>
      </c>
      <c r="E93" s="11">
        <v>0.3224608302116394</v>
      </c>
      <c r="F93" s="11">
        <v>0.20544838905334473</v>
      </c>
      <c r="G93" s="11">
        <v>0.47209078073501587</v>
      </c>
      <c r="H93" s="11">
        <v>9.5516525208950043E-2</v>
      </c>
      <c r="I93" s="11">
        <v>0.11879617720842361</v>
      </c>
      <c r="J93" s="11">
        <v>0.20633415877819061</v>
      </c>
      <c r="K93" s="11">
        <v>2.846113033592701E-2</v>
      </c>
      <c r="L93" s="11">
        <v>3.6580260843038559E-2</v>
      </c>
      <c r="M93" s="11">
        <v>5.7414554059505463E-2</v>
      </c>
      <c r="N93" s="11">
        <v>2.2571465000510216E-2</v>
      </c>
      <c r="O93" s="11">
        <v>0.20544838905334473</v>
      </c>
      <c r="P93" s="11">
        <v>2020</v>
      </c>
    </row>
    <row r="94" spans="1:16" x14ac:dyDescent="0.25">
      <c r="A94" s="5" t="s">
        <v>29</v>
      </c>
      <c r="B94" s="11">
        <v>0</v>
      </c>
      <c r="C94" s="11">
        <v>0</v>
      </c>
      <c r="D94" s="11">
        <v>0</v>
      </c>
      <c r="E94" s="11">
        <v>0.44804397225379944</v>
      </c>
      <c r="F94" s="11">
        <v>0.23149053752422333</v>
      </c>
      <c r="G94" s="11">
        <v>0.32046547532081604</v>
      </c>
      <c r="H94" s="11">
        <v>9.1367408633232117E-2</v>
      </c>
      <c r="I94" s="11">
        <v>0.14798285067081451</v>
      </c>
      <c r="J94" s="11">
        <v>0.33571186661720276</v>
      </c>
      <c r="K94" s="11">
        <v>2.0759118720889091E-2</v>
      </c>
      <c r="L94" s="11">
        <v>2.6462871581315994E-2</v>
      </c>
      <c r="M94" s="11">
        <v>0.15024615824222565</v>
      </c>
      <c r="N94" s="11">
        <v>3.2606914639472961E-2</v>
      </c>
      <c r="O94" s="11">
        <v>0.23149053752422333</v>
      </c>
      <c r="P94" s="11">
        <v>2020</v>
      </c>
    </row>
    <row r="95" spans="1:16" x14ac:dyDescent="0.25">
      <c r="A95" s="5" t="s">
        <v>30</v>
      </c>
      <c r="B95" s="11">
        <v>0</v>
      </c>
      <c r="C95" s="11">
        <v>0</v>
      </c>
      <c r="D95" s="11">
        <v>0</v>
      </c>
      <c r="E95" s="11">
        <v>0.52536022663116455</v>
      </c>
      <c r="F95" s="11">
        <v>0.14335723221302032</v>
      </c>
      <c r="G95" s="11">
        <v>0.33128252625465393</v>
      </c>
      <c r="H95" s="11">
        <v>0.16173842549324036</v>
      </c>
      <c r="I95" s="11">
        <v>0.20833802223205566</v>
      </c>
      <c r="J95" s="11">
        <v>0.36072862148284912</v>
      </c>
      <c r="K95" s="11">
        <v>6.7346125841140747E-2</v>
      </c>
      <c r="L95" s="11">
        <v>0.2003275603055954</v>
      </c>
      <c r="M95" s="11">
        <v>0.11128679662942886</v>
      </c>
      <c r="N95" s="11">
        <v>2.2839454934000969E-2</v>
      </c>
      <c r="O95" s="11">
        <v>0.14335723221302032</v>
      </c>
      <c r="P95" s="11">
        <v>2020</v>
      </c>
    </row>
    <row r="96" spans="1:16" x14ac:dyDescent="0.25">
      <c r="A96" s="5" t="s">
        <v>31</v>
      </c>
      <c r="B96" s="11">
        <v>0</v>
      </c>
      <c r="C96" s="11">
        <v>0</v>
      </c>
      <c r="D96" s="11">
        <v>0</v>
      </c>
      <c r="E96" s="11">
        <v>0.43763092160224915</v>
      </c>
      <c r="F96" s="11">
        <v>0.17952921986579895</v>
      </c>
      <c r="G96" s="11">
        <v>0.3828398585319519</v>
      </c>
      <c r="H96" s="11">
        <v>0.12954030930995941</v>
      </c>
      <c r="I96" s="11">
        <v>0.15510591864585876</v>
      </c>
      <c r="J96" s="11">
        <v>0.2649700939655304</v>
      </c>
      <c r="K96" s="11">
        <v>4.3396599590778351E-2</v>
      </c>
      <c r="L96" s="11">
        <v>0.13872042298316956</v>
      </c>
      <c r="M96" s="11">
        <v>0.11881648749113083</v>
      </c>
      <c r="N96" s="11">
        <v>2.5291254743933678E-2</v>
      </c>
      <c r="O96" s="11">
        <v>0.17952921986579895</v>
      </c>
      <c r="P96" s="11">
        <v>2020</v>
      </c>
    </row>
    <row r="97" spans="1:16" x14ac:dyDescent="0.25">
      <c r="A97" s="5" t="s">
        <v>32</v>
      </c>
      <c r="B97" s="11">
        <v>0</v>
      </c>
      <c r="C97" s="11">
        <v>0</v>
      </c>
      <c r="D97" s="11">
        <v>0</v>
      </c>
      <c r="E97" s="11">
        <v>0.47025036811828613</v>
      </c>
      <c r="F97" s="11">
        <v>0.15711607038974762</v>
      </c>
      <c r="G97" s="11">
        <v>0.37263357639312744</v>
      </c>
      <c r="H97" s="11">
        <v>0.15719190239906311</v>
      </c>
      <c r="I97" s="11">
        <v>0.18836928904056549</v>
      </c>
      <c r="J97" s="11">
        <v>0.36181706190109253</v>
      </c>
      <c r="K97" s="11">
        <v>1.5637926757335663E-2</v>
      </c>
      <c r="L97" s="11">
        <v>5.5991861969232559E-2</v>
      </c>
      <c r="M97" s="11">
        <v>8.0500751733779907E-2</v>
      </c>
      <c r="N97" s="11">
        <v>1.7829069867730141E-2</v>
      </c>
      <c r="O97" s="11">
        <v>0.15711607038974762</v>
      </c>
      <c r="P97" s="11">
        <v>2020</v>
      </c>
    </row>
    <row r="98" spans="1:16" x14ac:dyDescent="0.25">
      <c r="A98" s="5" t="s">
        <v>1</v>
      </c>
      <c r="B98" s="11">
        <v>0</v>
      </c>
      <c r="C98" s="11">
        <v>0</v>
      </c>
      <c r="D98" s="11">
        <v>0</v>
      </c>
      <c r="E98" s="11">
        <v>0.39191481471061707</v>
      </c>
      <c r="F98" s="11">
        <v>0.1213252916932106</v>
      </c>
      <c r="G98" s="11">
        <v>0.48675987124443054</v>
      </c>
      <c r="H98" s="11">
        <v>0.1223740428686142</v>
      </c>
      <c r="I98" s="11">
        <v>0.18802022933959961</v>
      </c>
      <c r="J98" s="11">
        <v>0.24616438150405884</v>
      </c>
      <c r="K98" s="11">
        <v>3.4644048660993576E-2</v>
      </c>
      <c r="L98" s="11">
        <v>1.5465288423001766E-2</v>
      </c>
      <c r="M98" s="11">
        <v>8.208070695400238E-2</v>
      </c>
      <c r="N98" s="11">
        <v>1.5073885209858418E-2</v>
      </c>
      <c r="O98" s="11">
        <v>0.1213252916932106</v>
      </c>
      <c r="P98" s="11">
        <v>2022</v>
      </c>
    </row>
    <row r="99" spans="1:16" x14ac:dyDescent="0.25">
      <c r="A99" s="5" t="s">
        <v>2</v>
      </c>
      <c r="B99" s="11">
        <v>0</v>
      </c>
      <c r="C99" s="11">
        <v>0</v>
      </c>
      <c r="D99" s="11">
        <v>0</v>
      </c>
      <c r="E99" s="11">
        <v>0.43923139572143555</v>
      </c>
      <c r="F99" s="11">
        <v>6.2418095767498016E-2</v>
      </c>
      <c r="G99" s="11">
        <v>0.49835050106048584</v>
      </c>
      <c r="H99" s="11">
        <v>0.1269116997718811</v>
      </c>
      <c r="I99" s="11">
        <v>0.23796381056308746</v>
      </c>
      <c r="J99" s="11">
        <v>0.28564131259918213</v>
      </c>
      <c r="K99" s="11">
        <v>3.7874415516853333E-2</v>
      </c>
      <c r="L99" s="11">
        <v>3.228817880153656E-2</v>
      </c>
      <c r="M99" s="11">
        <v>7.134411484003067E-2</v>
      </c>
      <c r="N99" s="11">
        <v>2.6729125529527664E-3</v>
      </c>
      <c r="O99" s="11">
        <v>6.2418095767498016E-2</v>
      </c>
      <c r="P99" s="11">
        <v>2022</v>
      </c>
    </row>
    <row r="100" spans="1:16" x14ac:dyDescent="0.25">
      <c r="A100" s="5" t="s">
        <v>3</v>
      </c>
      <c r="B100" s="11">
        <v>0</v>
      </c>
      <c r="C100" s="11">
        <v>0</v>
      </c>
      <c r="D100" s="11">
        <v>0</v>
      </c>
      <c r="E100" s="11">
        <v>0.43509405851364136</v>
      </c>
      <c r="F100" s="11">
        <v>5.2661675959825516E-2</v>
      </c>
      <c r="G100" s="11">
        <v>0.51224422454833984</v>
      </c>
      <c r="H100" s="11">
        <v>0.12517963349819183</v>
      </c>
      <c r="I100" s="11">
        <v>0.15310871601104736</v>
      </c>
      <c r="J100" s="11">
        <v>0.24396495521068573</v>
      </c>
      <c r="K100" s="11">
        <v>6.3193187117576599E-2</v>
      </c>
      <c r="L100" s="11">
        <v>8.7120838463306427E-2</v>
      </c>
      <c r="M100" s="11">
        <v>0.10674811899662018</v>
      </c>
      <c r="N100" s="11">
        <v>5.9226043522357941E-3</v>
      </c>
      <c r="O100" s="11">
        <v>5.2661675959825516E-2</v>
      </c>
      <c r="P100" s="11">
        <v>2022</v>
      </c>
    </row>
    <row r="101" spans="1:16" x14ac:dyDescent="0.25">
      <c r="A101" s="5" t="s">
        <v>4</v>
      </c>
      <c r="B101" s="11">
        <v>0</v>
      </c>
      <c r="C101" s="11">
        <v>0</v>
      </c>
      <c r="D101" s="11">
        <v>0</v>
      </c>
      <c r="E101" s="11">
        <v>0.50483739376068115</v>
      </c>
      <c r="F101" s="11">
        <v>0.10743538290262222</v>
      </c>
      <c r="G101" s="11">
        <v>0.38772720098495483</v>
      </c>
      <c r="H101" s="11">
        <v>0.14253202080726624</v>
      </c>
      <c r="I101" s="11">
        <v>0.22224479913711548</v>
      </c>
      <c r="J101" s="11">
        <v>0.33221679925918579</v>
      </c>
      <c r="K101" s="11">
        <v>5.8911725878715515E-2</v>
      </c>
      <c r="L101" s="11">
        <v>0.19211596250534058</v>
      </c>
      <c r="M101" s="11">
        <v>0.11947810649871826</v>
      </c>
      <c r="N101" s="11">
        <v>1.1394661851227283E-2</v>
      </c>
      <c r="O101" s="11">
        <v>0.10743538290262222</v>
      </c>
      <c r="P101" s="11">
        <v>2022</v>
      </c>
    </row>
    <row r="102" spans="1:16" x14ac:dyDescent="0.25">
      <c r="A102" s="5" t="s">
        <v>5</v>
      </c>
      <c r="B102" s="11">
        <v>0</v>
      </c>
      <c r="C102" s="11">
        <v>0</v>
      </c>
      <c r="D102" s="11">
        <v>0</v>
      </c>
      <c r="E102" s="11">
        <v>0.29502570629119873</v>
      </c>
      <c r="F102" s="11">
        <v>0.12941086292266846</v>
      </c>
      <c r="G102" s="11">
        <v>0.57556343078613281</v>
      </c>
      <c r="H102" s="11">
        <v>9.6749857068061829E-2</v>
      </c>
      <c r="I102" s="11">
        <v>0.12711939215660095</v>
      </c>
      <c r="J102" s="11">
        <v>0.15709131956100464</v>
      </c>
      <c r="K102" s="11">
        <v>1.783779077231884E-2</v>
      </c>
      <c r="L102" s="11">
        <v>2.0368430763483047E-2</v>
      </c>
      <c r="M102" s="11">
        <v>7.4173659086227417E-2</v>
      </c>
      <c r="N102" s="11">
        <v>1.6219707205891609E-2</v>
      </c>
      <c r="O102" s="11">
        <v>0.12941086292266846</v>
      </c>
      <c r="P102" s="11">
        <v>2022</v>
      </c>
    </row>
    <row r="103" spans="1:16" x14ac:dyDescent="0.25">
      <c r="A103" s="5" t="s">
        <v>6</v>
      </c>
      <c r="B103" s="11">
        <v>0</v>
      </c>
      <c r="C103" s="11">
        <v>0</v>
      </c>
      <c r="D103" s="11">
        <v>0</v>
      </c>
      <c r="E103" s="11">
        <v>0.40098834037780762</v>
      </c>
      <c r="F103" s="11">
        <v>8.5425697267055511E-2</v>
      </c>
      <c r="G103" s="11">
        <v>0.51358598470687866</v>
      </c>
      <c r="H103" s="11">
        <v>0.11817436665296555</v>
      </c>
      <c r="I103" s="11">
        <v>0.16709166765213013</v>
      </c>
      <c r="J103" s="11">
        <v>0.26246604323387146</v>
      </c>
      <c r="K103" s="11">
        <v>2.929258905351162E-2</v>
      </c>
      <c r="L103" s="11">
        <v>3.4575477242469788E-2</v>
      </c>
      <c r="M103" s="11">
        <v>9.1753408312797546E-2</v>
      </c>
      <c r="N103" s="11">
        <v>5.5130734108388424E-3</v>
      </c>
      <c r="O103" s="11">
        <v>8.5425697267055511E-2</v>
      </c>
      <c r="P103" s="11">
        <v>2022</v>
      </c>
    </row>
    <row r="104" spans="1:16" x14ac:dyDescent="0.25">
      <c r="A104" s="5" t="s">
        <v>7</v>
      </c>
      <c r="B104" s="11">
        <v>0</v>
      </c>
      <c r="C104" s="11">
        <v>0</v>
      </c>
      <c r="D104" s="11">
        <v>0</v>
      </c>
      <c r="E104" s="11">
        <v>0.6708330512046814</v>
      </c>
      <c r="F104" s="11">
        <v>8.1789769232273102E-2</v>
      </c>
      <c r="G104" s="11">
        <v>0.2473771870136261</v>
      </c>
      <c r="H104" s="11">
        <v>0.20700915157794952</v>
      </c>
      <c r="I104" s="11">
        <v>0.45177763700485229</v>
      </c>
      <c r="J104" s="11">
        <v>0.5166313648223877</v>
      </c>
      <c r="K104" s="11">
        <v>9.2064790427684784E-2</v>
      </c>
      <c r="L104" s="11">
        <v>0.31024935841560364</v>
      </c>
      <c r="M104" s="11">
        <v>0.1022171750664711</v>
      </c>
      <c r="N104" s="11">
        <v>1.095704548060894E-2</v>
      </c>
      <c r="O104" s="11">
        <v>8.1789769232273102E-2</v>
      </c>
      <c r="P104" s="11">
        <v>2022</v>
      </c>
    </row>
    <row r="105" spans="1:16" x14ac:dyDescent="0.25">
      <c r="A105" s="5" t="s">
        <v>8</v>
      </c>
      <c r="B105" s="11">
        <v>0</v>
      </c>
      <c r="C105" s="11">
        <v>0</v>
      </c>
      <c r="D105" s="11">
        <v>0</v>
      </c>
      <c r="E105" s="11">
        <v>0.36543649435043335</v>
      </c>
      <c r="F105" s="11">
        <v>9.6624292433261871E-2</v>
      </c>
      <c r="G105" s="11">
        <v>0.53793919086456299</v>
      </c>
      <c r="H105" s="11">
        <v>0.11785607784986496</v>
      </c>
      <c r="I105" s="11">
        <v>0.165190190076828</v>
      </c>
      <c r="J105" s="11">
        <v>0.23614197969436646</v>
      </c>
      <c r="K105" s="11">
        <v>2.65764519572258E-2</v>
      </c>
      <c r="L105" s="11">
        <v>2.0829994231462479E-2</v>
      </c>
      <c r="M105" s="11">
        <v>6.2508463859558105E-2</v>
      </c>
      <c r="N105" s="11">
        <v>5.5807712487876415E-3</v>
      </c>
      <c r="O105" s="11">
        <v>9.6624292433261871E-2</v>
      </c>
      <c r="P105" s="11">
        <v>2022</v>
      </c>
    </row>
    <row r="106" spans="1:16" x14ac:dyDescent="0.25">
      <c r="A106" s="5" t="s">
        <v>9</v>
      </c>
      <c r="B106" s="11">
        <v>0</v>
      </c>
      <c r="C106" s="11">
        <v>0</v>
      </c>
      <c r="D106" s="11">
        <v>0</v>
      </c>
      <c r="E106" s="11">
        <v>0.3517037034034729</v>
      </c>
      <c r="F106" s="11">
        <v>0.10784145444631577</v>
      </c>
      <c r="G106" s="11">
        <v>0.54045486450195313</v>
      </c>
      <c r="H106" s="11">
        <v>5.5270515382289886E-2</v>
      </c>
      <c r="I106" s="11">
        <v>0.20098280906677246</v>
      </c>
      <c r="J106" s="11">
        <v>0.2637380063533783</v>
      </c>
      <c r="K106" s="11">
        <v>1.4797918498516083E-2</v>
      </c>
      <c r="L106" s="11">
        <v>2.0825108513236046E-2</v>
      </c>
      <c r="M106" s="11">
        <v>6.0103688389062881E-2</v>
      </c>
      <c r="N106" s="11">
        <v>5.9713553637266159E-3</v>
      </c>
      <c r="O106" s="11">
        <v>0.10784145444631577</v>
      </c>
      <c r="P106" s="11">
        <v>2022</v>
      </c>
    </row>
    <row r="107" spans="1:16" x14ac:dyDescent="0.25">
      <c r="A107" s="5" t="s">
        <v>10</v>
      </c>
      <c r="B107" s="11">
        <v>0</v>
      </c>
      <c r="C107" s="11">
        <v>0</v>
      </c>
      <c r="D107" s="11">
        <v>0</v>
      </c>
      <c r="E107" s="11">
        <v>0.42861706018447876</v>
      </c>
      <c r="F107" s="11">
        <v>0.13962185382843018</v>
      </c>
      <c r="G107" s="11">
        <v>0.43176108598709106</v>
      </c>
      <c r="H107" s="11">
        <v>0.1206117644906044</v>
      </c>
      <c r="I107" s="11">
        <v>0.20283183455467224</v>
      </c>
      <c r="J107" s="11">
        <v>0.29459077119827271</v>
      </c>
      <c r="K107" s="11">
        <v>3.040408156812191E-2</v>
      </c>
      <c r="L107" s="11">
        <v>3.8293924182653427E-2</v>
      </c>
      <c r="M107" s="11">
        <v>0.11069650202989578</v>
      </c>
      <c r="N107" s="11">
        <v>1.5401649288833141E-2</v>
      </c>
      <c r="O107" s="11">
        <v>0.13962185382843018</v>
      </c>
      <c r="P107" s="11">
        <v>2022</v>
      </c>
    </row>
    <row r="108" spans="1:16" x14ac:dyDescent="0.25">
      <c r="A108" s="5" t="s">
        <v>11</v>
      </c>
      <c r="B108" s="11">
        <v>0</v>
      </c>
      <c r="C108" s="11">
        <v>0</v>
      </c>
      <c r="D108" s="11">
        <v>0</v>
      </c>
      <c r="E108" s="11">
        <v>0.50880169868469238</v>
      </c>
      <c r="F108" s="11">
        <v>0.12471900135278702</v>
      </c>
      <c r="G108" s="11">
        <v>0.3664793074131012</v>
      </c>
      <c r="H108" s="11">
        <v>0.17536282539367676</v>
      </c>
      <c r="I108" s="11">
        <v>0.23866090178489685</v>
      </c>
      <c r="J108" s="11">
        <v>0.35389190912246704</v>
      </c>
      <c r="K108" s="11">
        <v>2.7966354042291641E-2</v>
      </c>
      <c r="L108" s="11">
        <v>5.7513922452926636E-2</v>
      </c>
      <c r="M108" s="11">
        <v>0.1233832836151123</v>
      </c>
      <c r="N108" s="11">
        <v>1.3744697906076908E-2</v>
      </c>
      <c r="O108" s="11">
        <v>0.12471900135278702</v>
      </c>
      <c r="P108" s="11">
        <v>2022</v>
      </c>
    </row>
    <row r="109" spans="1:16" x14ac:dyDescent="0.25">
      <c r="A109" s="5" t="s">
        <v>12</v>
      </c>
      <c r="B109" s="11">
        <v>0</v>
      </c>
      <c r="C109" s="11">
        <v>0</v>
      </c>
      <c r="D109" s="11">
        <v>0</v>
      </c>
      <c r="E109" s="11">
        <v>0.66109710931777954</v>
      </c>
      <c r="F109" s="11">
        <v>8.4946893155574799E-2</v>
      </c>
      <c r="G109" s="11">
        <v>0.25395599007606506</v>
      </c>
      <c r="H109" s="11">
        <v>0.19935820996761322</v>
      </c>
      <c r="I109" s="11">
        <v>0.37978726625442505</v>
      </c>
      <c r="J109" s="11">
        <v>0.47976934909820557</v>
      </c>
      <c r="K109" s="11">
        <v>0.11622276902198792</v>
      </c>
      <c r="L109" s="11">
        <v>0.32991918921470642</v>
      </c>
      <c r="M109" s="11">
        <v>0.18256203830242157</v>
      </c>
      <c r="N109" s="11">
        <v>9.785049594938755E-3</v>
      </c>
      <c r="O109" s="11">
        <v>8.4946893155574799E-2</v>
      </c>
      <c r="P109" s="11">
        <v>2022</v>
      </c>
    </row>
    <row r="110" spans="1:16" x14ac:dyDescent="0.25">
      <c r="A110" s="5" t="s">
        <v>13</v>
      </c>
      <c r="B110" s="11">
        <v>0</v>
      </c>
      <c r="C110" s="11">
        <v>0</v>
      </c>
      <c r="D110" s="11">
        <v>0</v>
      </c>
      <c r="E110" s="11">
        <v>0.62663298845291138</v>
      </c>
      <c r="F110" s="11">
        <v>8.602336049079895E-2</v>
      </c>
      <c r="G110" s="11">
        <v>0.28734365105628967</v>
      </c>
      <c r="H110" s="11">
        <v>0.13479581475257874</v>
      </c>
      <c r="I110" s="11">
        <v>0.39336463809013367</v>
      </c>
      <c r="J110" s="11">
        <v>0.4922698438167572</v>
      </c>
      <c r="K110" s="11">
        <v>3.0657520517706871E-2</v>
      </c>
      <c r="L110" s="11">
        <v>0.16344718635082245</v>
      </c>
      <c r="M110" s="11">
        <v>0.12979413568973541</v>
      </c>
      <c r="N110" s="11">
        <v>6.9514643400907516E-3</v>
      </c>
      <c r="O110" s="11">
        <v>8.602336049079895E-2</v>
      </c>
      <c r="P110" s="11">
        <v>2022</v>
      </c>
    </row>
    <row r="111" spans="1:16" x14ac:dyDescent="0.25">
      <c r="A111" s="5" t="s">
        <v>14</v>
      </c>
      <c r="B111" s="11">
        <v>0</v>
      </c>
      <c r="C111" s="11">
        <v>0</v>
      </c>
      <c r="D111" s="11">
        <v>0</v>
      </c>
      <c r="E111" s="11">
        <v>0.48359635472297668</v>
      </c>
      <c r="F111" s="11">
        <v>9.3639679253101349E-2</v>
      </c>
      <c r="G111" s="11">
        <v>0.42276397347450256</v>
      </c>
      <c r="H111" s="11">
        <v>0.15614056587219238</v>
      </c>
      <c r="I111" s="11">
        <v>0.29471728205680847</v>
      </c>
      <c r="J111" s="11">
        <v>0.32846859097480774</v>
      </c>
      <c r="K111" s="11">
        <v>3.2144665718078613E-2</v>
      </c>
      <c r="L111" s="11">
        <v>3.3155817538499832E-2</v>
      </c>
      <c r="M111" s="11">
        <v>8.9295893907546997E-2</v>
      </c>
      <c r="N111" s="11">
        <v>6.7301266826689243E-3</v>
      </c>
      <c r="O111" s="11">
        <v>9.3639679253101349E-2</v>
      </c>
      <c r="P111" s="11">
        <v>2022</v>
      </c>
    </row>
    <row r="112" spans="1:16" x14ac:dyDescent="0.25">
      <c r="A112" s="5" t="s">
        <v>15</v>
      </c>
      <c r="B112" s="11">
        <v>0</v>
      </c>
      <c r="C112" s="11">
        <v>0</v>
      </c>
      <c r="D112" s="11">
        <v>0</v>
      </c>
      <c r="E112" s="11">
        <v>0.41050541400909424</v>
      </c>
      <c r="F112" s="11">
        <v>0.17633809149265289</v>
      </c>
      <c r="G112" s="11">
        <v>0.41315647959709167</v>
      </c>
      <c r="H112" s="11">
        <v>9.2076756060123444E-2</v>
      </c>
      <c r="I112" s="11">
        <v>0.25956070423126221</v>
      </c>
      <c r="J112" s="11">
        <v>0.29935243725776672</v>
      </c>
      <c r="K112" s="11">
        <v>2.5217041373252869E-2</v>
      </c>
      <c r="L112" s="11">
        <v>5.9951070696115494E-2</v>
      </c>
      <c r="M112" s="11">
        <v>9.7906537353992462E-2</v>
      </c>
      <c r="N112" s="11">
        <v>7.3553114198148251E-3</v>
      </c>
      <c r="O112" s="11">
        <v>0.17633809149265289</v>
      </c>
      <c r="P112" s="11">
        <v>2022</v>
      </c>
    </row>
    <row r="113" spans="1:16" x14ac:dyDescent="0.25">
      <c r="A113" s="5" t="s">
        <v>16</v>
      </c>
      <c r="B113" s="11">
        <v>0</v>
      </c>
      <c r="C113" s="11">
        <v>0</v>
      </c>
      <c r="D113" s="11">
        <v>0</v>
      </c>
      <c r="E113" s="11">
        <v>0.62370067834854126</v>
      </c>
      <c r="F113" s="11">
        <v>7.960866391658783E-2</v>
      </c>
      <c r="G113" s="11">
        <v>0.29669064283370972</v>
      </c>
      <c r="H113" s="11">
        <v>0.22824983298778534</v>
      </c>
      <c r="I113" s="11">
        <v>0.38844358921051025</v>
      </c>
      <c r="J113" s="11">
        <v>0.46127802133560181</v>
      </c>
      <c r="K113" s="11">
        <v>4.3080341070890427E-2</v>
      </c>
      <c r="L113" s="11">
        <v>0.15244168043136597</v>
      </c>
      <c r="M113" s="11">
        <v>0.15599392354488373</v>
      </c>
      <c r="N113" s="11">
        <v>1.0124397464096546E-2</v>
      </c>
      <c r="O113" s="11">
        <v>7.960866391658783E-2</v>
      </c>
      <c r="P113" s="11">
        <v>2022</v>
      </c>
    </row>
    <row r="114" spans="1:16" x14ac:dyDescent="0.25">
      <c r="A114" s="5" t="s">
        <v>17</v>
      </c>
      <c r="B114" s="11">
        <v>0</v>
      </c>
      <c r="C114" s="11">
        <v>0</v>
      </c>
      <c r="D114" s="11">
        <v>0</v>
      </c>
      <c r="E114" s="11">
        <v>0.52325141429901123</v>
      </c>
      <c r="F114" s="11">
        <v>0.11402817815542221</v>
      </c>
      <c r="G114" s="11">
        <v>0.36272040009498596</v>
      </c>
      <c r="H114" s="11">
        <v>0.12229146808385849</v>
      </c>
      <c r="I114" s="11">
        <v>0.32509705424308777</v>
      </c>
      <c r="J114" s="11">
        <v>0.40507176518440247</v>
      </c>
      <c r="K114" s="11">
        <v>5.1114391535520554E-2</v>
      </c>
      <c r="L114" s="11">
        <v>0.11492212116718292</v>
      </c>
      <c r="M114" s="11">
        <v>0.11966872215270996</v>
      </c>
      <c r="N114" s="11">
        <v>1.4821417629718781E-2</v>
      </c>
      <c r="O114" s="11">
        <v>0.11402817815542221</v>
      </c>
      <c r="P114" s="11">
        <v>2022</v>
      </c>
    </row>
    <row r="115" spans="1:16" x14ac:dyDescent="0.25">
      <c r="A115" s="5" t="s">
        <v>18</v>
      </c>
      <c r="B115" s="11">
        <v>0</v>
      </c>
      <c r="C115" s="11">
        <v>0</v>
      </c>
      <c r="D115" s="11">
        <v>0</v>
      </c>
      <c r="E115" s="11">
        <v>0.52947980165481567</v>
      </c>
      <c r="F115" s="11">
        <v>8.4790982306003571E-2</v>
      </c>
      <c r="G115" s="11">
        <v>0.38572919368743896</v>
      </c>
      <c r="H115" s="11">
        <v>0.15697795152664185</v>
      </c>
      <c r="I115" s="11">
        <v>0.27181658148765564</v>
      </c>
      <c r="J115" s="11">
        <v>0.38225167989730835</v>
      </c>
      <c r="K115" s="11">
        <v>3.9995875209569931E-2</v>
      </c>
      <c r="L115" s="11">
        <v>8.3153121173381805E-2</v>
      </c>
      <c r="M115" s="11">
        <v>9.426502138376236E-2</v>
      </c>
      <c r="N115" s="11">
        <v>5.9247747994959354E-3</v>
      </c>
      <c r="O115" s="11">
        <v>8.4790982306003571E-2</v>
      </c>
      <c r="P115" s="11">
        <v>2022</v>
      </c>
    </row>
    <row r="116" spans="1:16" x14ac:dyDescent="0.25">
      <c r="A116" s="5" t="s">
        <v>19</v>
      </c>
      <c r="B116" s="11">
        <v>0</v>
      </c>
      <c r="C116" s="11">
        <v>0</v>
      </c>
      <c r="D116" s="11">
        <v>0</v>
      </c>
      <c r="E116" s="11">
        <v>0.33871442079544067</v>
      </c>
      <c r="F116" s="11">
        <v>0.11479091644287109</v>
      </c>
      <c r="G116" s="11">
        <v>0.54649466276168823</v>
      </c>
      <c r="H116" s="11">
        <v>0.10448349267244339</v>
      </c>
      <c r="I116" s="11">
        <v>0.16690053045749664</v>
      </c>
      <c r="J116" s="11">
        <v>0.19875591993331909</v>
      </c>
      <c r="K116" s="11">
        <v>2.1608909592032433E-2</v>
      </c>
      <c r="L116" s="11">
        <v>2.3741370067000389E-2</v>
      </c>
      <c r="M116" s="11">
        <v>7.7327556908130646E-2</v>
      </c>
      <c r="N116" s="11">
        <v>5.1754345186054707E-3</v>
      </c>
      <c r="O116" s="11">
        <v>0.11479091644287109</v>
      </c>
      <c r="P116" s="11">
        <v>2022</v>
      </c>
    </row>
    <row r="117" spans="1:16" x14ac:dyDescent="0.25">
      <c r="A117" s="5" t="s">
        <v>20</v>
      </c>
      <c r="B117" s="11">
        <v>0</v>
      </c>
      <c r="C117" s="11">
        <v>0</v>
      </c>
      <c r="D117" s="11">
        <v>0</v>
      </c>
      <c r="E117" s="11">
        <v>0.70207589864730835</v>
      </c>
      <c r="F117" s="11">
        <v>7.1788296103477478E-2</v>
      </c>
      <c r="G117" s="11">
        <v>0.22613582015037537</v>
      </c>
      <c r="H117" s="11">
        <v>0.2077333927154541</v>
      </c>
      <c r="I117" s="11">
        <v>0.4788377583026886</v>
      </c>
      <c r="J117" s="11">
        <v>0.52559256553649902</v>
      </c>
      <c r="K117" s="11">
        <v>0.12052303552627563</v>
      </c>
      <c r="L117" s="11">
        <v>0.38907903432846069</v>
      </c>
      <c r="M117" s="11">
        <v>0.1784796416759491</v>
      </c>
      <c r="N117" s="11">
        <v>2.8761744033545256E-3</v>
      </c>
      <c r="O117" s="11">
        <v>7.1788296103477478E-2</v>
      </c>
      <c r="P117" s="11">
        <v>2022</v>
      </c>
    </row>
    <row r="118" spans="1:16" x14ac:dyDescent="0.25">
      <c r="A118" s="5" t="s">
        <v>21</v>
      </c>
      <c r="B118" s="11">
        <v>0</v>
      </c>
      <c r="C118" s="11">
        <v>0</v>
      </c>
      <c r="D118" s="11">
        <v>0</v>
      </c>
      <c r="E118" s="11">
        <v>0.54563635587692261</v>
      </c>
      <c r="F118" s="11">
        <v>0.1464647501707077</v>
      </c>
      <c r="G118" s="11">
        <v>0.3078988790512085</v>
      </c>
      <c r="H118" s="11">
        <v>0.1413472443819046</v>
      </c>
      <c r="I118" s="11">
        <v>0.31739088892936707</v>
      </c>
      <c r="J118" s="11">
        <v>0.42341727018356323</v>
      </c>
      <c r="K118" s="11">
        <v>4.7417942434549332E-2</v>
      </c>
      <c r="L118" s="11">
        <v>0.13664335012435913</v>
      </c>
      <c r="M118" s="11">
        <v>0.1214573010802269</v>
      </c>
      <c r="N118" s="11">
        <v>1.6041126102209091E-2</v>
      </c>
      <c r="O118" s="11">
        <v>0.1464647501707077</v>
      </c>
      <c r="P118" s="11">
        <v>2022</v>
      </c>
    </row>
    <row r="119" spans="1:16" x14ac:dyDescent="0.25">
      <c r="A119" s="5" t="s">
        <v>22</v>
      </c>
      <c r="B119" s="11">
        <v>0</v>
      </c>
      <c r="C119" s="11">
        <v>0</v>
      </c>
      <c r="D119" s="11">
        <v>0</v>
      </c>
      <c r="E119" s="11">
        <v>0.46432936191558838</v>
      </c>
      <c r="F119" s="11">
        <v>9.6207387745380402E-2</v>
      </c>
      <c r="G119" s="11">
        <v>0.43946325778961182</v>
      </c>
      <c r="H119" s="11">
        <v>0.13589717447757721</v>
      </c>
      <c r="I119" s="11">
        <v>0.23549571633338928</v>
      </c>
      <c r="J119" s="11">
        <v>0.3321298360824585</v>
      </c>
      <c r="K119" s="11">
        <v>3.2485369592905045E-2</v>
      </c>
      <c r="L119" s="11">
        <v>5.6826177984476089E-2</v>
      </c>
      <c r="M119" s="11">
        <v>9.9392153322696686E-2</v>
      </c>
      <c r="N119" s="11">
        <v>5.1099597476422787E-3</v>
      </c>
      <c r="O119" s="11">
        <v>9.6207387745380402E-2</v>
      </c>
      <c r="P119" s="11">
        <v>2022</v>
      </c>
    </row>
    <row r="120" spans="1:16" x14ac:dyDescent="0.25">
      <c r="A120" s="5" t="s">
        <v>23</v>
      </c>
      <c r="B120" s="11">
        <v>0</v>
      </c>
      <c r="C120" s="11">
        <v>0</v>
      </c>
      <c r="D120" s="11">
        <v>0</v>
      </c>
      <c r="E120" s="11">
        <v>0.488472580909729</v>
      </c>
      <c r="F120" s="11">
        <v>8.2018382847309113E-2</v>
      </c>
      <c r="G120" s="11">
        <v>0.42950904369354248</v>
      </c>
      <c r="H120" s="11">
        <v>0.12808738648891449</v>
      </c>
      <c r="I120" s="11">
        <v>0.24983642995357513</v>
      </c>
      <c r="J120" s="11">
        <v>0.31505757570266724</v>
      </c>
      <c r="K120" s="11">
        <v>8.1907674670219421E-2</v>
      </c>
      <c r="L120" s="11">
        <v>0.14631742238998413</v>
      </c>
      <c r="M120" s="11">
        <v>9.5427170395851135E-2</v>
      </c>
      <c r="N120" s="11">
        <v>5.9490646235644817E-3</v>
      </c>
      <c r="O120" s="11">
        <v>8.2018382847309113E-2</v>
      </c>
      <c r="P120" s="11">
        <v>2022</v>
      </c>
    </row>
    <row r="121" spans="1:16" x14ac:dyDescent="0.25">
      <c r="A121" s="5" t="s">
        <v>24</v>
      </c>
      <c r="B121" s="11">
        <v>0</v>
      </c>
      <c r="C121" s="11">
        <v>0</v>
      </c>
      <c r="D121" s="11">
        <v>0</v>
      </c>
      <c r="E121" s="11">
        <v>0.4413018524646759</v>
      </c>
      <c r="F121" s="11">
        <v>0.10433994233608246</v>
      </c>
      <c r="G121" s="11">
        <v>0.45435819029808044</v>
      </c>
      <c r="H121" s="11">
        <v>0.1384977251291275</v>
      </c>
      <c r="I121" s="11">
        <v>0.21313494443893433</v>
      </c>
      <c r="J121" s="11">
        <v>0.2963566780090332</v>
      </c>
      <c r="K121" s="11">
        <v>3.4866191446781158E-2</v>
      </c>
      <c r="L121" s="11">
        <v>0.12305000424385071</v>
      </c>
      <c r="M121" s="11">
        <v>7.0319302380084991E-2</v>
      </c>
      <c r="N121" s="11">
        <v>1.6964966431260109E-2</v>
      </c>
      <c r="O121" s="11">
        <v>0.10433994233608246</v>
      </c>
      <c r="P121" s="11">
        <v>2022</v>
      </c>
    </row>
    <row r="122" spans="1:16" x14ac:dyDescent="0.25">
      <c r="A122" s="5" t="s">
        <v>25</v>
      </c>
      <c r="B122" s="11">
        <v>0</v>
      </c>
      <c r="C122" s="11">
        <v>0</v>
      </c>
      <c r="D122" s="11">
        <v>0</v>
      </c>
      <c r="E122" s="11">
        <v>0.45336627960205078</v>
      </c>
      <c r="F122" s="11">
        <v>8.5113242268562317E-2</v>
      </c>
      <c r="G122" s="11">
        <v>0.46152046322822571</v>
      </c>
      <c r="H122" s="11">
        <v>0.13562071323394775</v>
      </c>
      <c r="I122" s="11">
        <v>0.21059691905975342</v>
      </c>
      <c r="J122" s="11">
        <v>0.29849019646644592</v>
      </c>
      <c r="K122" s="11">
        <v>3.4190021455287933E-2</v>
      </c>
      <c r="L122" s="11">
        <v>5.8891840279102325E-2</v>
      </c>
      <c r="M122" s="11">
        <v>0.10296432673931122</v>
      </c>
      <c r="N122" s="11">
        <v>6.7693195305764675E-3</v>
      </c>
      <c r="O122" s="11">
        <v>8.5113242268562317E-2</v>
      </c>
      <c r="P122" s="11">
        <v>2022</v>
      </c>
    </row>
    <row r="123" spans="1:16" x14ac:dyDescent="0.25">
      <c r="A123" s="5" t="s">
        <v>26</v>
      </c>
      <c r="B123" s="11">
        <v>0</v>
      </c>
      <c r="C123" s="11">
        <v>0</v>
      </c>
      <c r="D123" s="11">
        <v>0</v>
      </c>
      <c r="E123" s="11">
        <v>0.41746553778648376</v>
      </c>
      <c r="F123" s="11">
        <v>7.8577876091003418E-2</v>
      </c>
      <c r="G123" s="11">
        <v>0.50395661592483521</v>
      </c>
      <c r="H123" s="11">
        <v>0.11710798740386963</v>
      </c>
      <c r="I123" s="11">
        <v>0.19198483228683472</v>
      </c>
      <c r="J123" s="11">
        <v>0.2517734169960022</v>
      </c>
      <c r="K123" s="11">
        <v>4.4597271829843521E-2</v>
      </c>
      <c r="L123" s="11">
        <v>5.8666229248046875E-2</v>
      </c>
      <c r="M123" s="11">
        <v>0.11627910286188126</v>
      </c>
      <c r="N123" s="11">
        <v>1.2381789274513721E-2</v>
      </c>
      <c r="O123" s="11">
        <v>7.8577876091003418E-2</v>
      </c>
      <c r="P123" s="11">
        <v>2022</v>
      </c>
    </row>
    <row r="124" spans="1:16" x14ac:dyDescent="0.25">
      <c r="A124" s="5" t="s">
        <v>27</v>
      </c>
      <c r="B124" s="11">
        <v>0</v>
      </c>
      <c r="C124" s="11">
        <v>0</v>
      </c>
      <c r="D124" s="11">
        <v>0</v>
      </c>
      <c r="E124" s="11">
        <v>0.62838411331176758</v>
      </c>
      <c r="F124" s="11">
        <v>6.6858164966106415E-2</v>
      </c>
      <c r="G124" s="11">
        <v>0.30475771427154541</v>
      </c>
      <c r="H124" s="11">
        <v>0.13794277608394623</v>
      </c>
      <c r="I124" s="11">
        <v>0.30600997805595398</v>
      </c>
      <c r="J124" s="11">
        <v>0.38695347309112549</v>
      </c>
      <c r="K124" s="11">
        <v>5.9358421713113785E-2</v>
      </c>
      <c r="L124" s="11">
        <v>0.3040195107460022</v>
      </c>
      <c r="M124" s="11">
        <v>0.25358366966247559</v>
      </c>
      <c r="N124" s="11">
        <v>6.0914363712072372E-3</v>
      </c>
      <c r="O124" s="11">
        <v>6.6858164966106415E-2</v>
      </c>
      <c r="P124" s="11">
        <v>2022</v>
      </c>
    </row>
    <row r="125" spans="1:16" x14ac:dyDescent="0.25">
      <c r="A125" s="5" t="s">
        <v>28</v>
      </c>
      <c r="B125" s="11">
        <v>0</v>
      </c>
      <c r="C125" s="11">
        <v>0</v>
      </c>
      <c r="D125" s="11">
        <v>0</v>
      </c>
      <c r="E125" s="11">
        <v>0.37925252318382263</v>
      </c>
      <c r="F125" s="11">
        <v>0.14621812105178833</v>
      </c>
      <c r="G125" s="11">
        <v>0.47452935576438904</v>
      </c>
      <c r="H125" s="11">
        <v>0.10600012540817261</v>
      </c>
      <c r="I125" s="11">
        <v>0.19196607172489166</v>
      </c>
      <c r="J125" s="11">
        <v>0.25442269444465637</v>
      </c>
      <c r="K125" s="11">
        <v>2.8331765905022621E-2</v>
      </c>
      <c r="L125" s="11">
        <v>3.578779473900795E-2</v>
      </c>
      <c r="M125" s="11">
        <v>7.2421342134475708E-2</v>
      </c>
      <c r="N125" s="11">
        <v>1.269314531236887E-2</v>
      </c>
      <c r="O125" s="11">
        <v>0.14621812105178833</v>
      </c>
      <c r="P125" s="11">
        <v>2022</v>
      </c>
    </row>
    <row r="126" spans="1:16" x14ac:dyDescent="0.25">
      <c r="A126" s="5" t="s">
        <v>29</v>
      </c>
      <c r="B126" s="11">
        <v>0</v>
      </c>
      <c r="C126" s="11">
        <v>0</v>
      </c>
      <c r="D126" s="11">
        <v>0</v>
      </c>
      <c r="E126" s="11">
        <v>0.44136181473731995</v>
      </c>
      <c r="F126" s="11">
        <v>0.21964670717716217</v>
      </c>
      <c r="G126" s="11">
        <v>0.33899146318435669</v>
      </c>
      <c r="H126" s="11">
        <v>9.4195112586021423E-2</v>
      </c>
      <c r="I126" s="11">
        <v>0.25986984372138977</v>
      </c>
      <c r="J126" s="11">
        <v>0.34016704559326172</v>
      </c>
      <c r="K126" s="11">
        <v>2.5739729404449463E-2</v>
      </c>
      <c r="L126" s="11">
        <v>2.0594855770468712E-2</v>
      </c>
      <c r="M126" s="11">
        <v>9.8404139280319214E-2</v>
      </c>
      <c r="N126" s="11">
        <v>3.0649486929178238E-2</v>
      </c>
      <c r="O126" s="11">
        <v>0.21964670717716217</v>
      </c>
      <c r="P126" s="11">
        <v>2022</v>
      </c>
    </row>
    <row r="127" spans="1:16" x14ac:dyDescent="0.25">
      <c r="A127" s="5" t="s">
        <v>30</v>
      </c>
      <c r="B127" s="11">
        <v>0</v>
      </c>
      <c r="C127" s="11">
        <v>0</v>
      </c>
      <c r="D127" s="11">
        <v>0</v>
      </c>
      <c r="E127" s="11">
        <v>0.55396974086761475</v>
      </c>
      <c r="F127" s="11">
        <v>0.12328778207302094</v>
      </c>
      <c r="G127" s="11">
        <v>0.32274249196052551</v>
      </c>
      <c r="H127" s="11">
        <v>0.16382569074630737</v>
      </c>
      <c r="I127" s="11">
        <v>0.30914628505706787</v>
      </c>
      <c r="J127" s="11">
        <v>0.37059864401817322</v>
      </c>
      <c r="K127" s="11">
        <v>4.394768550992012E-2</v>
      </c>
      <c r="L127" s="11">
        <v>0.21964196860790253</v>
      </c>
      <c r="M127" s="11">
        <v>0.10912899672985077</v>
      </c>
      <c r="N127" s="11">
        <v>1.1745372787117958E-2</v>
      </c>
      <c r="O127" s="11">
        <v>0.12328778207302094</v>
      </c>
      <c r="P127" s="11">
        <v>2022</v>
      </c>
    </row>
    <row r="128" spans="1:16" x14ac:dyDescent="0.25">
      <c r="A128" s="5" t="s">
        <v>31</v>
      </c>
      <c r="B128" s="11">
        <v>0</v>
      </c>
      <c r="C128" s="11">
        <v>0</v>
      </c>
      <c r="D128" s="11">
        <v>0</v>
      </c>
      <c r="E128" s="11">
        <v>0.4938122034072876</v>
      </c>
      <c r="F128" s="11">
        <v>0.11337927728891373</v>
      </c>
      <c r="G128" s="11">
        <v>0.39280849695205688</v>
      </c>
      <c r="H128" s="11">
        <v>0.15140751004219055</v>
      </c>
      <c r="I128" s="11">
        <v>0.24405600130558014</v>
      </c>
      <c r="J128" s="11">
        <v>0.30862739682197571</v>
      </c>
      <c r="K128" s="11">
        <v>5.9419658035039902E-2</v>
      </c>
      <c r="L128" s="11">
        <v>0.20893947780132294</v>
      </c>
      <c r="M128" s="11">
        <v>9.2309914529323578E-2</v>
      </c>
      <c r="N128" s="11">
        <v>1.3469088822603226E-2</v>
      </c>
      <c r="O128" s="11">
        <v>0.11337927728891373</v>
      </c>
      <c r="P128" s="11">
        <v>2022</v>
      </c>
    </row>
    <row r="129" spans="1:16" x14ac:dyDescent="0.25">
      <c r="A129" s="5" t="s">
        <v>32</v>
      </c>
      <c r="B129" s="11">
        <v>0</v>
      </c>
      <c r="C129" s="11">
        <v>0</v>
      </c>
      <c r="D129" s="11">
        <v>0</v>
      </c>
      <c r="E129" s="11">
        <v>0.4737401008605957</v>
      </c>
      <c r="F129" s="11">
        <v>0.15816895663738251</v>
      </c>
      <c r="G129" s="11">
        <v>0.36809095740318298</v>
      </c>
      <c r="H129" s="11">
        <v>0.13904362916946411</v>
      </c>
      <c r="I129" s="11">
        <v>0.24715796113014221</v>
      </c>
      <c r="J129" s="11">
        <v>0.34389540553092957</v>
      </c>
      <c r="K129" s="11">
        <v>2.4361578747630119E-2</v>
      </c>
      <c r="L129" s="11">
        <v>5.3295321762561798E-2</v>
      </c>
      <c r="M129" s="11">
        <v>8.8651508092880249E-2</v>
      </c>
      <c r="N129" s="11">
        <v>2.8352666646242142E-2</v>
      </c>
      <c r="O129" s="11">
        <v>0.15816895663738251</v>
      </c>
      <c r="P129" s="11">
        <v>2022</v>
      </c>
    </row>
    <row r="130" spans="1:16" x14ac:dyDescent="0.25">
      <c r="A130" s="5" t="s">
        <v>1</v>
      </c>
      <c r="B130" s="11">
        <v>0</v>
      </c>
      <c r="C130" s="11">
        <v>0</v>
      </c>
      <c r="D130" s="11">
        <v>0</v>
      </c>
      <c r="E130" s="11">
        <v>0.3662373423576355</v>
      </c>
      <c r="F130" s="11">
        <v>9.3569040298461914E-2</v>
      </c>
      <c r="G130" s="11">
        <v>0.54019361734390259</v>
      </c>
      <c r="H130" s="11">
        <v>0.11967319250106812</v>
      </c>
      <c r="I130" s="11">
        <v>0.19041821360588074</v>
      </c>
      <c r="J130" s="11">
        <v>0.24921984970569611</v>
      </c>
      <c r="K130" s="11">
        <v>1.6783431172370911E-2</v>
      </c>
      <c r="L130" s="11">
        <v>1.5727920457720757E-2</v>
      </c>
      <c r="M130" s="11">
        <v>5.8793574571609497E-2</v>
      </c>
      <c r="N130" s="11">
        <v>1.0984566062688828E-2</v>
      </c>
      <c r="O130" s="11">
        <v>9.3569040298461914E-2</v>
      </c>
      <c r="P130" s="11">
        <v>2024</v>
      </c>
    </row>
    <row r="131" spans="1:16" x14ac:dyDescent="0.25">
      <c r="A131" s="5" t="s">
        <v>2</v>
      </c>
      <c r="B131" s="11">
        <v>0</v>
      </c>
      <c r="C131" s="11">
        <v>0</v>
      </c>
      <c r="D131" s="11">
        <v>0</v>
      </c>
      <c r="E131" s="11">
        <v>0.42167025804519653</v>
      </c>
      <c r="F131" s="11">
        <v>5.4233115166425705E-2</v>
      </c>
      <c r="G131" s="11">
        <v>0.52409660816192627</v>
      </c>
      <c r="H131" s="11">
        <v>0.12818528711795807</v>
      </c>
      <c r="I131" s="11">
        <v>0.19682475924491882</v>
      </c>
      <c r="J131" s="11">
        <v>0.27219280600547791</v>
      </c>
      <c r="K131" s="11">
        <v>4.0247976779937744E-2</v>
      </c>
      <c r="L131" s="11">
        <v>2.1233782172203064E-2</v>
      </c>
      <c r="M131" s="11">
        <v>6.6882453858852386E-2</v>
      </c>
      <c r="N131" s="11">
        <v>2.1471375657711178E-4</v>
      </c>
      <c r="O131" s="11">
        <v>5.4233115166425705E-2</v>
      </c>
      <c r="P131" s="11">
        <v>2024</v>
      </c>
    </row>
    <row r="132" spans="1:16" x14ac:dyDescent="0.25">
      <c r="A132" s="5" t="s">
        <v>3</v>
      </c>
      <c r="B132" s="11">
        <v>0</v>
      </c>
      <c r="C132" s="11">
        <v>0</v>
      </c>
      <c r="D132" s="11">
        <v>0</v>
      </c>
      <c r="E132" s="11">
        <v>0.41114726662635803</v>
      </c>
      <c r="F132" s="11">
        <v>4.4442217797040939E-2</v>
      </c>
      <c r="G132" s="11">
        <v>0.54441052675247192</v>
      </c>
      <c r="H132" s="11">
        <v>0.11597531288862228</v>
      </c>
      <c r="I132" s="11">
        <v>0.16156633198261261</v>
      </c>
      <c r="J132" s="11">
        <v>0.23011201620101929</v>
      </c>
      <c r="K132" s="11">
        <v>9.2141933739185333E-2</v>
      </c>
      <c r="L132" s="11">
        <v>7.958490401506424E-2</v>
      </c>
      <c r="M132" s="11">
        <v>8.0765418708324432E-2</v>
      </c>
      <c r="N132" s="11">
        <v>3.4413586836308241E-3</v>
      </c>
      <c r="O132" s="11">
        <v>4.4442217797040939E-2</v>
      </c>
      <c r="P132" s="11">
        <v>2024</v>
      </c>
    </row>
    <row r="133" spans="1:16" x14ac:dyDescent="0.25">
      <c r="A133" s="5" t="s">
        <v>4</v>
      </c>
      <c r="B133" s="11">
        <v>0</v>
      </c>
      <c r="C133" s="11">
        <v>0</v>
      </c>
      <c r="D133" s="11">
        <v>0</v>
      </c>
      <c r="E133" s="11">
        <v>0.49530532956123352</v>
      </c>
      <c r="F133" s="11">
        <v>0.11645153909921646</v>
      </c>
      <c r="G133" s="11">
        <v>0.38824313879013062</v>
      </c>
      <c r="H133" s="11">
        <v>0.15352907776832581</v>
      </c>
      <c r="I133" s="11">
        <v>0.20241230726242065</v>
      </c>
      <c r="J133" s="11">
        <v>0.33751213550567627</v>
      </c>
      <c r="K133" s="11">
        <v>7.8116506338119507E-2</v>
      </c>
      <c r="L133" s="11">
        <v>0.18262022733688354</v>
      </c>
      <c r="M133" s="11">
        <v>0.11142158508300781</v>
      </c>
      <c r="N133" s="11">
        <v>1.0593344457447529E-2</v>
      </c>
      <c r="O133" s="11">
        <v>0.11645153909921646</v>
      </c>
      <c r="P133" s="11">
        <v>2024</v>
      </c>
    </row>
    <row r="134" spans="1:16" x14ac:dyDescent="0.25">
      <c r="A134" s="5" t="s">
        <v>5</v>
      </c>
      <c r="B134" s="11">
        <v>0</v>
      </c>
      <c r="C134" s="11">
        <v>0</v>
      </c>
      <c r="D134" s="11">
        <v>0</v>
      </c>
      <c r="E134" s="11">
        <v>0.29813042283058167</v>
      </c>
      <c r="F134" s="11">
        <v>0.11327127367258072</v>
      </c>
      <c r="G134" s="11">
        <v>0.58859831094741821</v>
      </c>
      <c r="H134" s="11">
        <v>0.10570419579744339</v>
      </c>
      <c r="I134" s="11">
        <v>0.14390537142753601</v>
      </c>
      <c r="J134" s="11">
        <v>0.16779044270515442</v>
      </c>
      <c r="K134" s="11">
        <v>1.8692066892981529E-2</v>
      </c>
      <c r="L134" s="11">
        <v>1.4473882503807545E-2</v>
      </c>
      <c r="M134" s="11">
        <v>6.2302984297275543E-2</v>
      </c>
      <c r="N134" s="11">
        <v>1.0506939142942429E-2</v>
      </c>
      <c r="O134" s="11">
        <v>0.11327127367258072</v>
      </c>
      <c r="P134" s="11">
        <v>2024</v>
      </c>
    </row>
    <row r="135" spans="1:16" x14ac:dyDescent="0.25">
      <c r="A135" s="5" t="s">
        <v>6</v>
      </c>
      <c r="B135" s="11">
        <v>0</v>
      </c>
      <c r="C135" s="11">
        <v>0</v>
      </c>
      <c r="D135" s="11">
        <v>0</v>
      </c>
      <c r="E135" s="11">
        <v>0.42523741722106934</v>
      </c>
      <c r="F135" s="11">
        <v>5.2499804645776749E-2</v>
      </c>
      <c r="G135" s="11">
        <v>0.52226275205612183</v>
      </c>
      <c r="H135" s="11">
        <v>0.12502914667129517</v>
      </c>
      <c r="I135" s="11">
        <v>0.19614794850349426</v>
      </c>
      <c r="J135" s="11">
        <v>0.29215791821479797</v>
      </c>
      <c r="K135" s="11">
        <v>4.306318610906601E-2</v>
      </c>
      <c r="L135" s="11">
        <v>3.8807231932878494E-2</v>
      </c>
      <c r="M135" s="11">
        <v>8.2087427377700806E-2</v>
      </c>
      <c r="N135" s="11">
        <v>4.2770062573254108E-3</v>
      </c>
      <c r="O135" s="11">
        <v>5.2499804645776749E-2</v>
      </c>
      <c r="P135" s="11">
        <v>2024</v>
      </c>
    </row>
    <row r="136" spans="1:16" x14ac:dyDescent="0.25">
      <c r="A136" s="5" t="s">
        <v>7</v>
      </c>
      <c r="B136" s="11">
        <v>0</v>
      </c>
      <c r="C136" s="11">
        <v>0</v>
      </c>
      <c r="D136" s="11">
        <v>0</v>
      </c>
      <c r="E136" s="11">
        <v>0.58798068761825562</v>
      </c>
      <c r="F136" s="11">
        <v>0.11975860595703125</v>
      </c>
      <c r="G136" s="11">
        <v>0.29226073622703552</v>
      </c>
      <c r="H136" s="11">
        <v>0.20010408759117126</v>
      </c>
      <c r="I136" s="11">
        <v>0.39816546440124512</v>
      </c>
      <c r="J136" s="11">
        <v>0.44842100143432617</v>
      </c>
      <c r="K136" s="11">
        <v>6.3016854226589203E-2</v>
      </c>
      <c r="L136" s="11">
        <v>0.24568401277065277</v>
      </c>
      <c r="M136" s="11">
        <v>9.54398512840271E-2</v>
      </c>
      <c r="N136" s="11">
        <v>2.0845001563429832E-2</v>
      </c>
      <c r="O136" s="11">
        <v>0.11975860595703125</v>
      </c>
      <c r="P136" s="11">
        <v>2024</v>
      </c>
    </row>
    <row r="137" spans="1:16" x14ac:dyDescent="0.25">
      <c r="A137" s="5" t="s">
        <v>8</v>
      </c>
      <c r="B137" s="11">
        <v>0</v>
      </c>
      <c r="C137" s="11">
        <v>0</v>
      </c>
      <c r="D137" s="11">
        <v>0</v>
      </c>
      <c r="E137" s="11">
        <v>0.36529707908630371</v>
      </c>
      <c r="F137" s="11">
        <v>6.7682497203350067E-2</v>
      </c>
      <c r="G137" s="11">
        <v>0.56702041625976563</v>
      </c>
      <c r="H137" s="11">
        <v>0.1308160275220871</v>
      </c>
      <c r="I137" s="11">
        <v>0.15779608488082886</v>
      </c>
      <c r="J137" s="11">
        <v>0.22637619078159332</v>
      </c>
      <c r="K137" s="11">
        <v>2.5685027241706848E-2</v>
      </c>
      <c r="L137" s="11">
        <v>1.2249111197888851E-2</v>
      </c>
      <c r="M137" s="11">
        <v>6.4924195408821106E-2</v>
      </c>
      <c r="N137" s="11">
        <v>4.9697309732437134E-3</v>
      </c>
      <c r="O137" s="11">
        <v>6.7682497203350067E-2</v>
      </c>
      <c r="P137" s="11">
        <v>2024</v>
      </c>
    </row>
    <row r="138" spans="1:16" x14ac:dyDescent="0.25">
      <c r="A138" s="5" t="s">
        <v>9</v>
      </c>
      <c r="B138" s="11">
        <v>0</v>
      </c>
      <c r="C138" s="11">
        <v>0</v>
      </c>
      <c r="D138" s="11">
        <v>0</v>
      </c>
      <c r="E138" s="11">
        <v>0.3412153422832489</v>
      </c>
      <c r="F138" s="11">
        <v>7.424183189868927E-2</v>
      </c>
      <c r="G138" s="11">
        <v>0.58454281091690063</v>
      </c>
      <c r="H138" s="11">
        <v>5.3358342498540878E-2</v>
      </c>
      <c r="I138" s="11">
        <v>0.15488338470458984</v>
      </c>
      <c r="J138" s="11">
        <v>0.26603764295578003</v>
      </c>
      <c r="K138" s="11">
        <v>1.9401360303163528E-2</v>
      </c>
      <c r="L138" s="11">
        <v>1.9910555332899094E-2</v>
      </c>
      <c r="M138" s="11">
        <v>5.5648114532232285E-2</v>
      </c>
      <c r="N138" s="11">
        <v>4.771228414028883E-3</v>
      </c>
      <c r="O138" s="11">
        <v>7.424183189868927E-2</v>
      </c>
      <c r="P138" s="11">
        <v>2024</v>
      </c>
    </row>
    <row r="139" spans="1:16" x14ac:dyDescent="0.25">
      <c r="A139" s="5" t="s">
        <v>10</v>
      </c>
      <c r="B139" s="11">
        <v>0</v>
      </c>
      <c r="C139" s="11">
        <v>0</v>
      </c>
      <c r="D139" s="11">
        <v>0</v>
      </c>
      <c r="E139" s="11">
        <v>0.41905617713928223</v>
      </c>
      <c r="F139" s="11">
        <v>0.10378003865480423</v>
      </c>
      <c r="G139" s="11">
        <v>0.47716379165649414</v>
      </c>
      <c r="H139" s="11">
        <v>0.13220635056495667</v>
      </c>
      <c r="I139" s="11">
        <v>0.20530225336551666</v>
      </c>
      <c r="J139" s="11">
        <v>0.27822056412696838</v>
      </c>
      <c r="K139" s="11">
        <v>2.8734758496284485E-2</v>
      </c>
      <c r="L139" s="11">
        <v>3.7380840629339218E-2</v>
      </c>
      <c r="M139" s="11">
        <v>8.3988115191459656E-2</v>
      </c>
      <c r="N139" s="11">
        <v>1.4384555630385876E-2</v>
      </c>
      <c r="O139" s="11">
        <v>0.10378003865480423</v>
      </c>
      <c r="P139" s="11">
        <v>2024</v>
      </c>
    </row>
    <row r="140" spans="1:16" x14ac:dyDescent="0.25">
      <c r="A140" s="5" t="s">
        <v>11</v>
      </c>
      <c r="B140" s="11">
        <v>0</v>
      </c>
      <c r="C140" s="11">
        <v>0</v>
      </c>
      <c r="D140" s="11">
        <v>0</v>
      </c>
      <c r="E140" s="11">
        <v>0.50477969646453857</v>
      </c>
      <c r="F140" s="11">
        <v>8.2065626978874207E-2</v>
      </c>
      <c r="G140" s="11">
        <v>0.41315466165542603</v>
      </c>
      <c r="H140" s="11">
        <v>0.17247270047664642</v>
      </c>
      <c r="I140" s="11">
        <v>0.2678331732749939</v>
      </c>
      <c r="J140" s="11">
        <v>0.35326483845710754</v>
      </c>
      <c r="K140" s="11">
        <v>2.8497669845819473E-2</v>
      </c>
      <c r="L140" s="11">
        <v>5.0597589462995529E-2</v>
      </c>
      <c r="M140" s="11">
        <v>0.10704720765352249</v>
      </c>
      <c r="N140" s="11">
        <v>5.7519902475178242E-3</v>
      </c>
      <c r="O140" s="11">
        <v>8.2065626978874207E-2</v>
      </c>
      <c r="P140" s="11">
        <v>2024</v>
      </c>
    </row>
    <row r="141" spans="1:16" x14ac:dyDescent="0.25">
      <c r="A141" s="5" t="s">
        <v>12</v>
      </c>
      <c r="B141" s="11">
        <v>0</v>
      </c>
      <c r="C141" s="11">
        <v>0</v>
      </c>
      <c r="D141" s="11">
        <v>0</v>
      </c>
      <c r="E141" s="11">
        <v>0.67291319370269775</v>
      </c>
      <c r="F141" s="11">
        <v>6.4457550644874573E-2</v>
      </c>
      <c r="G141" s="11">
        <v>0.26262924075126648</v>
      </c>
      <c r="H141" s="11">
        <v>0.19169953465461731</v>
      </c>
      <c r="I141" s="11">
        <v>0.29670014977455139</v>
      </c>
      <c r="J141" s="11">
        <v>0.48208168148994446</v>
      </c>
      <c r="K141" s="11">
        <v>9.8701797425746918E-2</v>
      </c>
      <c r="L141" s="11">
        <v>0.26257896423339844</v>
      </c>
      <c r="M141" s="11">
        <v>0.17049551010131836</v>
      </c>
      <c r="N141" s="11">
        <v>6.2425862997770309E-3</v>
      </c>
      <c r="O141" s="11">
        <v>6.4457550644874573E-2</v>
      </c>
      <c r="P141" s="11">
        <v>2024</v>
      </c>
    </row>
    <row r="142" spans="1:16" x14ac:dyDescent="0.25">
      <c r="A142" s="5" t="s">
        <v>13</v>
      </c>
      <c r="B142" s="11">
        <v>0</v>
      </c>
      <c r="C142" s="11">
        <v>0</v>
      </c>
      <c r="D142" s="11">
        <v>0</v>
      </c>
      <c r="E142" s="11">
        <v>0.57237511873245239</v>
      </c>
      <c r="F142" s="11">
        <v>8.9999362826347351E-2</v>
      </c>
      <c r="G142" s="11">
        <v>0.33762550354003906</v>
      </c>
      <c r="H142" s="11">
        <v>0.12736602127552032</v>
      </c>
      <c r="I142" s="11">
        <v>0.33929336071014404</v>
      </c>
      <c r="J142" s="11">
        <v>0.46465891599655151</v>
      </c>
      <c r="K142" s="11">
        <v>3.2298542559146881E-2</v>
      </c>
      <c r="L142" s="11">
        <v>9.3919374048709869E-2</v>
      </c>
      <c r="M142" s="11">
        <v>0.11846882849931717</v>
      </c>
      <c r="N142" s="11">
        <v>6.6229985095560551E-3</v>
      </c>
      <c r="O142" s="11">
        <v>8.9999362826347351E-2</v>
      </c>
      <c r="P142" s="11">
        <v>2024</v>
      </c>
    </row>
    <row r="143" spans="1:16" x14ac:dyDescent="0.25">
      <c r="A143" s="5" t="s">
        <v>14</v>
      </c>
      <c r="B143" s="11">
        <v>0</v>
      </c>
      <c r="C143" s="11">
        <v>0</v>
      </c>
      <c r="D143" s="11">
        <v>0</v>
      </c>
      <c r="E143" s="11">
        <v>0.43968111276626587</v>
      </c>
      <c r="F143" s="11">
        <v>6.6798821091651917E-2</v>
      </c>
      <c r="G143" s="11">
        <v>0.49352005124092102</v>
      </c>
      <c r="H143" s="11">
        <v>0.15862901508808136</v>
      </c>
      <c r="I143" s="11">
        <v>0.24663163721561432</v>
      </c>
      <c r="J143" s="11">
        <v>0.31415283679962158</v>
      </c>
      <c r="K143" s="11">
        <v>1.7061702907085419E-2</v>
      </c>
      <c r="L143" s="11">
        <v>1.7402971163392067E-2</v>
      </c>
      <c r="M143" s="11">
        <v>6.0475647449493408E-2</v>
      </c>
      <c r="N143" s="11">
        <v>5.3824302740395069E-3</v>
      </c>
      <c r="O143" s="11">
        <v>6.6798821091651917E-2</v>
      </c>
      <c r="P143" s="11">
        <v>2024</v>
      </c>
    </row>
    <row r="144" spans="1:16" x14ac:dyDescent="0.25">
      <c r="A144" s="5" t="s">
        <v>15</v>
      </c>
      <c r="B144" s="11">
        <v>0</v>
      </c>
      <c r="C144" s="11">
        <v>0</v>
      </c>
      <c r="D144" s="11">
        <v>0</v>
      </c>
      <c r="E144" s="11">
        <v>0.45318302512168884</v>
      </c>
      <c r="F144" s="11">
        <v>0.10279684513807297</v>
      </c>
      <c r="G144" s="11">
        <v>0.44402015209197998</v>
      </c>
      <c r="H144" s="11">
        <v>0.10338590294122696</v>
      </c>
      <c r="I144" s="11">
        <v>0.26791441440582275</v>
      </c>
      <c r="J144" s="11">
        <v>0.32898354530334473</v>
      </c>
      <c r="K144" s="11">
        <v>3.3139210194349289E-2</v>
      </c>
      <c r="L144" s="11">
        <v>5.4419334977865219E-2</v>
      </c>
      <c r="M144" s="11">
        <v>8.3745457231998444E-2</v>
      </c>
      <c r="N144" s="11">
        <v>8.0119799822568893E-3</v>
      </c>
      <c r="O144" s="11">
        <v>0.10279684513807297</v>
      </c>
      <c r="P144" s="11">
        <v>2024</v>
      </c>
    </row>
    <row r="145" spans="1:16" x14ac:dyDescent="0.25">
      <c r="A145" s="5" t="s">
        <v>16</v>
      </c>
      <c r="B145" s="11">
        <v>0</v>
      </c>
      <c r="C145" s="11">
        <v>0</v>
      </c>
      <c r="D145" s="11">
        <v>0</v>
      </c>
      <c r="E145" s="11">
        <v>0.61810785531997681</v>
      </c>
      <c r="F145" s="11">
        <v>6.2967397272586823E-2</v>
      </c>
      <c r="G145" s="11">
        <v>0.31892472505569458</v>
      </c>
      <c r="H145" s="11">
        <v>0.21046347916126251</v>
      </c>
      <c r="I145" s="11">
        <v>0.37457612156867981</v>
      </c>
      <c r="J145" s="11">
        <v>0.48529958724975586</v>
      </c>
      <c r="K145" s="11">
        <v>5.7127475738525391E-2</v>
      </c>
      <c r="L145" s="11">
        <v>0.10459354519844055</v>
      </c>
      <c r="M145" s="11">
        <v>0.14338308572769165</v>
      </c>
      <c r="N145" s="11">
        <v>4.3450444936752319E-3</v>
      </c>
      <c r="O145" s="11">
        <v>6.2967397272586823E-2</v>
      </c>
      <c r="P145" s="11">
        <v>2024</v>
      </c>
    </row>
    <row r="146" spans="1:16" x14ac:dyDescent="0.25">
      <c r="A146" s="5" t="s">
        <v>17</v>
      </c>
      <c r="B146" s="11">
        <v>0</v>
      </c>
      <c r="C146" s="11">
        <v>0</v>
      </c>
      <c r="D146" s="11">
        <v>0</v>
      </c>
      <c r="E146" s="11">
        <v>0.51597815752029419</v>
      </c>
      <c r="F146" s="11">
        <v>9.1917544603347778E-2</v>
      </c>
      <c r="G146" s="11">
        <v>0.39210432767868042</v>
      </c>
      <c r="H146" s="11">
        <v>0.11792530864477158</v>
      </c>
      <c r="I146" s="11">
        <v>0.32847180962562561</v>
      </c>
      <c r="J146" s="11">
        <v>0.38784787058830261</v>
      </c>
      <c r="K146" s="11">
        <v>2.6279188692569733E-2</v>
      </c>
      <c r="L146" s="11">
        <v>7.2968281805515289E-2</v>
      </c>
      <c r="M146" s="11">
        <v>9.7317717969417572E-2</v>
      </c>
      <c r="N146" s="11">
        <v>4.7412361018359661E-3</v>
      </c>
      <c r="O146" s="11">
        <v>9.1917544603347778E-2</v>
      </c>
      <c r="P146" s="11">
        <v>2024</v>
      </c>
    </row>
    <row r="147" spans="1:16" x14ac:dyDescent="0.25">
      <c r="A147" s="5" t="s">
        <v>18</v>
      </c>
      <c r="B147" s="11">
        <v>0</v>
      </c>
      <c r="C147" s="11">
        <v>0</v>
      </c>
      <c r="D147" s="11">
        <v>0</v>
      </c>
      <c r="E147" s="11">
        <v>0.49126052856445313</v>
      </c>
      <c r="F147" s="11">
        <v>6.071188673377037E-2</v>
      </c>
      <c r="G147" s="11">
        <v>0.44802758097648621</v>
      </c>
      <c r="H147" s="11">
        <v>0.1458713561296463</v>
      </c>
      <c r="I147" s="11">
        <v>0.21337832510471344</v>
      </c>
      <c r="J147" s="11">
        <v>0.37913531064987183</v>
      </c>
      <c r="K147" s="11">
        <v>4.5216776430606842E-2</v>
      </c>
      <c r="L147" s="11">
        <v>4.9695640802383423E-2</v>
      </c>
      <c r="M147" s="11">
        <v>7.7717483043670654E-2</v>
      </c>
      <c r="N147" s="11">
        <v>3.8267064373940229E-3</v>
      </c>
      <c r="O147" s="11">
        <v>6.071188673377037E-2</v>
      </c>
      <c r="P147" s="11">
        <v>2024</v>
      </c>
    </row>
    <row r="148" spans="1:16" x14ac:dyDescent="0.25">
      <c r="A148" s="5" t="s">
        <v>19</v>
      </c>
      <c r="B148" s="11">
        <v>0</v>
      </c>
      <c r="C148" s="11">
        <v>0</v>
      </c>
      <c r="D148" s="11">
        <v>0</v>
      </c>
      <c r="E148" s="11">
        <v>0.31986701488494873</v>
      </c>
      <c r="F148" s="11">
        <v>8.223482221364975E-2</v>
      </c>
      <c r="G148" s="11">
        <v>0.59789812564849854</v>
      </c>
      <c r="H148" s="11">
        <v>0.11115329712629318</v>
      </c>
      <c r="I148" s="11">
        <v>0.13311779499053955</v>
      </c>
      <c r="J148" s="11">
        <v>0.19364191591739655</v>
      </c>
      <c r="K148" s="11">
        <v>1.8126253038644791E-2</v>
      </c>
      <c r="L148" s="11">
        <v>1.0353063233196735E-2</v>
      </c>
      <c r="M148" s="11">
        <v>7.0643998682498932E-2</v>
      </c>
      <c r="N148" s="11">
        <v>8.2898940891027451E-3</v>
      </c>
      <c r="O148" s="11">
        <v>8.223482221364975E-2</v>
      </c>
      <c r="P148" s="11">
        <v>2024</v>
      </c>
    </row>
    <row r="149" spans="1:16" x14ac:dyDescent="0.25">
      <c r="A149" s="5" t="s">
        <v>20</v>
      </c>
      <c r="B149" s="11">
        <v>0</v>
      </c>
      <c r="C149" s="11">
        <v>0</v>
      </c>
      <c r="D149" s="11">
        <v>0</v>
      </c>
      <c r="E149" s="11">
        <v>0.66525310277938843</v>
      </c>
      <c r="F149" s="11">
        <v>5.2575524896383286E-2</v>
      </c>
      <c r="G149" s="11">
        <v>0.28217136859893799</v>
      </c>
      <c r="H149" s="11">
        <v>0.22320526838302612</v>
      </c>
      <c r="I149" s="11">
        <v>0.35775852203369141</v>
      </c>
      <c r="J149" s="11">
        <v>0.53229302167892456</v>
      </c>
      <c r="K149" s="11">
        <v>8.2224145531654358E-2</v>
      </c>
      <c r="L149" s="11">
        <v>0.2799164354801178</v>
      </c>
      <c r="M149" s="11">
        <v>0.12397909909486771</v>
      </c>
      <c r="N149" s="11">
        <v>1.6159210354089737E-3</v>
      </c>
      <c r="O149" s="11">
        <v>5.2575524896383286E-2</v>
      </c>
      <c r="P149" s="11">
        <v>2024</v>
      </c>
    </row>
    <row r="150" spans="1:16" x14ac:dyDescent="0.25">
      <c r="A150" s="5" t="s">
        <v>21</v>
      </c>
      <c r="B150" s="11">
        <v>0</v>
      </c>
      <c r="C150" s="11">
        <v>0</v>
      </c>
      <c r="D150" s="11">
        <v>0</v>
      </c>
      <c r="E150" s="11">
        <v>0.56919604539871216</v>
      </c>
      <c r="F150" s="11">
        <v>0.10225333273410797</v>
      </c>
      <c r="G150" s="11">
        <v>0.32855063676834106</v>
      </c>
      <c r="H150" s="11">
        <v>0.16379112005233765</v>
      </c>
      <c r="I150" s="11">
        <v>0.36746934056282043</v>
      </c>
      <c r="J150" s="11">
        <v>0.48007011413574219</v>
      </c>
      <c r="K150" s="11">
        <v>4.5444615185260773E-2</v>
      </c>
      <c r="L150" s="11">
        <v>0.12521129846572876</v>
      </c>
      <c r="M150" s="11">
        <v>0.1059606671333313</v>
      </c>
      <c r="N150" s="11">
        <v>5.8191861025989056E-3</v>
      </c>
      <c r="O150" s="11">
        <v>0.10225333273410797</v>
      </c>
      <c r="P150" s="11">
        <v>2024</v>
      </c>
    </row>
    <row r="151" spans="1:16" x14ac:dyDescent="0.25">
      <c r="A151" s="5" t="s">
        <v>22</v>
      </c>
      <c r="B151" s="11">
        <v>0</v>
      </c>
      <c r="C151" s="11">
        <v>0</v>
      </c>
      <c r="D151" s="11">
        <v>0</v>
      </c>
      <c r="E151" s="11">
        <v>0.41492226719856262</v>
      </c>
      <c r="F151" s="11">
        <v>5.7104788720607758E-2</v>
      </c>
      <c r="G151" s="11">
        <v>0.52797293663024902</v>
      </c>
      <c r="H151" s="11">
        <v>0.11714194715023041</v>
      </c>
      <c r="I151" s="11">
        <v>0.1957809180021286</v>
      </c>
      <c r="J151" s="11">
        <v>0.29607048630714417</v>
      </c>
      <c r="K151" s="11">
        <v>2.964036725461483E-2</v>
      </c>
      <c r="L151" s="11">
        <v>5.0049580633640289E-2</v>
      </c>
      <c r="M151" s="11">
        <v>6.9526582956314087E-2</v>
      </c>
      <c r="N151" s="11">
        <v>8.0001465976238251E-3</v>
      </c>
      <c r="O151" s="11">
        <v>5.7104788720607758E-2</v>
      </c>
      <c r="P151" s="11">
        <v>2024</v>
      </c>
    </row>
    <row r="152" spans="1:16" x14ac:dyDescent="0.25">
      <c r="A152" s="5" t="s">
        <v>23</v>
      </c>
      <c r="B152" s="11">
        <v>0</v>
      </c>
      <c r="C152" s="11">
        <v>0</v>
      </c>
      <c r="D152" s="11">
        <v>0</v>
      </c>
      <c r="E152" s="11">
        <v>0.46746236085891724</v>
      </c>
      <c r="F152" s="11">
        <v>5.3038343787193298E-2</v>
      </c>
      <c r="G152" s="11">
        <v>0.47949931025505066</v>
      </c>
      <c r="H152" s="11">
        <v>0.13425198197364807</v>
      </c>
      <c r="I152" s="11">
        <v>0.24243271350860596</v>
      </c>
      <c r="J152" s="11">
        <v>0.30813652276992798</v>
      </c>
      <c r="K152" s="11">
        <v>6.7098692059516907E-2</v>
      </c>
      <c r="L152" s="11">
        <v>6.9160826504230499E-2</v>
      </c>
      <c r="M152" s="11">
        <v>0.10303936153650284</v>
      </c>
      <c r="N152" s="11">
        <v>2.5998877827078104E-3</v>
      </c>
      <c r="O152" s="11">
        <v>5.3038343787193298E-2</v>
      </c>
      <c r="P152" s="11">
        <v>2024</v>
      </c>
    </row>
    <row r="153" spans="1:16" x14ac:dyDescent="0.25">
      <c r="A153" s="5" t="s">
        <v>24</v>
      </c>
      <c r="B153" s="11">
        <v>0</v>
      </c>
      <c r="C153" s="11">
        <v>0</v>
      </c>
      <c r="D153" s="11">
        <v>0</v>
      </c>
      <c r="E153" s="11">
        <v>0.48774653673171997</v>
      </c>
      <c r="F153" s="11">
        <v>7.0344686508178711E-2</v>
      </c>
      <c r="G153" s="11">
        <v>0.44190877676010132</v>
      </c>
      <c r="H153" s="11">
        <v>0.14765232801437378</v>
      </c>
      <c r="I153" s="11">
        <v>0.24863192439079285</v>
      </c>
      <c r="J153" s="11">
        <v>0.3548121452331543</v>
      </c>
      <c r="K153" s="11">
        <v>3.353535383939743E-2</v>
      </c>
      <c r="L153" s="11">
        <v>9.0218305587768555E-2</v>
      </c>
      <c r="M153" s="11">
        <v>7.3692582547664642E-2</v>
      </c>
      <c r="N153" s="11">
        <v>7.5432443991303444E-3</v>
      </c>
      <c r="O153" s="11">
        <v>7.0344686508178711E-2</v>
      </c>
      <c r="P153" s="11">
        <v>2024</v>
      </c>
    </row>
    <row r="154" spans="1:16" x14ac:dyDescent="0.25">
      <c r="A154" s="5" t="s">
        <v>25</v>
      </c>
      <c r="B154" s="11">
        <v>0</v>
      </c>
      <c r="C154" s="11">
        <v>0</v>
      </c>
      <c r="D154" s="11">
        <v>0</v>
      </c>
      <c r="E154" s="11">
        <v>0.41744661331176758</v>
      </c>
      <c r="F154" s="11">
        <v>7.5588583946228027E-2</v>
      </c>
      <c r="G154" s="11">
        <v>0.50696480274200439</v>
      </c>
      <c r="H154" s="11">
        <v>0.12567144632339478</v>
      </c>
      <c r="I154" s="11">
        <v>0.19716697931289673</v>
      </c>
      <c r="J154" s="11">
        <v>0.28761410713195801</v>
      </c>
      <c r="K154" s="11">
        <v>3.6810599267482758E-2</v>
      </c>
      <c r="L154" s="11">
        <v>3.660275787115097E-2</v>
      </c>
      <c r="M154" s="11">
        <v>7.8675851225852966E-2</v>
      </c>
      <c r="N154" s="11">
        <v>4.6366695314645767E-3</v>
      </c>
      <c r="O154" s="11">
        <v>7.5588583946228027E-2</v>
      </c>
      <c r="P154" s="11">
        <v>2024</v>
      </c>
    </row>
    <row r="155" spans="1:16" x14ac:dyDescent="0.25">
      <c r="A155" s="5" t="s">
        <v>26</v>
      </c>
      <c r="B155" s="11">
        <v>0</v>
      </c>
      <c r="C155" s="11">
        <v>0</v>
      </c>
      <c r="D155" s="11">
        <v>0</v>
      </c>
      <c r="E155" s="11">
        <v>0.41644710302352905</v>
      </c>
      <c r="F155" s="11">
        <v>5.2611380815505981E-2</v>
      </c>
      <c r="G155" s="11">
        <v>0.53094154596328735</v>
      </c>
      <c r="H155" s="11">
        <v>0.11348175257444382</v>
      </c>
      <c r="I155" s="11">
        <v>0.19142556190490723</v>
      </c>
      <c r="J155" s="11">
        <v>0.25250226259231567</v>
      </c>
      <c r="K155" s="11">
        <v>5.0083126872777939E-2</v>
      </c>
      <c r="L155" s="11">
        <v>5.2422553300857544E-2</v>
      </c>
      <c r="M155" s="11">
        <v>9.8899267613887787E-2</v>
      </c>
      <c r="N155" s="11">
        <v>3.3833158668130636E-3</v>
      </c>
      <c r="O155" s="11">
        <v>5.2611380815505981E-2</v>
      </c>
      <c r="P155" s="11">
        <v>2024</v>
      </c>
    </row>
    <row r="156" spans="1:16" x14ac:dyDescent="0.25">
      <c r="A156" s="5" t="s">
        <v>27</v>
      </c>
      <c r="B156" s="11">
        <v>0</v>
      </c>
      <c r="C156" s="11">
        <v>0</v>
      </c>
      <c r="D156" s="11">
        <v>0</v>
      </c>
      <c r="E156" s="11">
        <v>0.60404759645462036</v>
      </c>
      <c r="F156" s="11">
        <v>6.8667441606521606E-2</v>
      </c>
      <c r="G156" s="11">
        <v>0.32728493213653564</v>
      </c>
      <c r="H156" s="11">
        <v>0.13744388520717621</v>
      </c>
      <c r="I156" s="11">
        <v>0.26011088490486145</v>
      </c>
      <c r="J156" s="11">
        <v>0.40177208185195923</v>
      </c>
      <c r="K156" s="11">
        <v>6.7149840295314789E-2</v>
      </c>
      <c r="L156" s="11">
        <v>0.23359344899654388</v>
      </c>
      <c r="M156" s="11">
        <v>0.23201650381088257</v>
      </c>
      <c r="N156" s="11">
        <v>1.0713429190218449E-2</v>
      </c>
      <c r="O156" s="11">
        <v>6.8667441606521606E-2</v>
      </c>
      <c r="P156" s="11">
        <v>2024</v>
      </c>
    </row>
    <row r="157" spans="1:16" x14ac:dyDescent="0.25">
      <c r="A157" s="5" t="s">
        <v>28</v>
      </c>
      <c r="B157" s="11">
        <v>0</v>
      </c>
      <c r="C157" s="11">
        <v>0</v>
      </c>
      <c r="D157" s="11">
        <v>0</v>
      </c>
      <c r="E157" s="11">
        <v>0.4013441801071167</v>
      </c>
      <c r="F157" s="11">
        <v>8.4699474275112152E-2</v>
      </c>
      <c r="G157" s="11">
        <v>0.51395636796951294</v>
      </c>
      <c r="H157" s="11">
        <v>0.11858893185853958</v>
      </c>
      <c r="I157" s="11">
        <v>0.19746054708957672</v>
      </c>
      <c r="J157" s="11">
        <v>0.27847659587860107</v>
      </c>
      <c r="K157" s="11">
        <v>2.4401292204856873E-2</v>
      </c>
      <c r="L157" s="11">
        <v>3.2414890825748444E-2</v>
      </c>
      <c r="M157" s="11">
        <v>6.2276881188154221E-2</v>
      </c>
      <c r="N157" s="11">
        <v>7.4229310266673565E-3</v>
      </c>
      <c r="O157" s="11">
        <v>8.4699474275112152E-2</v>
      </c>
      <c r="P157" s="11">
        <v>2024</v>
      </c>
    </row>
    <row r="158" spans="1:16" x14ac:dyDescent="0.25">
      <c r="A158" s="5" t="s">
        <v>29</v>
      </c>
      <c r="B158" s="11">
        <v>0</v>
      </c>
      <c r="C158" s="11">
        <v>0</v>
      </c>
      <c r="D158" s="11">
        <v>0</v>
      </c>
      <c r="E158" s="11">
        <v>0.48932862281799316</v>
      </c>
      <c r="F158" s="11">
        <v>0.16244594752788544</v>
      </c>
      <c r="G158" s="11">
        <v>0.34822544455528259</v>
      </c>
      <c r="H158" s="11">
        <v>0.10282190144062042</v>
      </c>
      <c r="I158" s="11">
        <v>0.25550264120101929</v>
      </c>
      <c r="J158" s="11">
        <v>0.38810145854949951</v>
      </c>
      <c r="K158" s="11">
        <v>2.5433739647269249E-2</v>
      </c>
      <c r="L158" s="11">
        <v>3.7126421928405762E-2</v>
      </c>
      <c r="M158" s="11">
        <v>0.12462751567363739</v>
      </c>
      <c r="N158" s="11">
        <v>1.6004752367734909E-2</v>
      </c>
      <c r="O158" s="11">
        <v>0.16244594752788544</v>
      </c>
      <c r="P158" s="11">
        <v>2024</v>
      </c>
    </row>
    <row r="159" spans="1:16" x14ac:dyDescent="0.25">
      <c r="A159" s="5" t="s">
        <v>30</v>
      </c>
      <c r="B159" s="11">
        <v>0</v>
      </c>
      <c r="C159" s="11">
        <v>0</v>
      </c>
      <c r="D159" s="11">
        <v>0</v>
      </c>
      <c r="E159" s="11">
        <v>0.53196632862091064</v>
      </c>
      <c r="F159" s="11">
        <v>0.10253560543060303</v>
      </c>
      <c r="G159" s="11">
        <v>0.36549803614616394</v>
      </c>
      <c r="H159" s="11">
        <v>0.17365117371082306</v>
      </c>
      <c r="I159" s="11">
        <v>0.27372950315475464</v>
      </c>
      <c r="J159" s="11">
        <v>0.39252889156341553</v>
      </c>
      <c r="K159" s="11">
        <v>4.755048081278801E-2</v>
      </c>
      <c r="L159" s="11">
        <v>0.15472573041915894</v>
      </c>
      <c r="M159" s="11">
        <v>8.241669088602066E-2</v>
      </c>
      <c r="N159" s="11">
        <v>8.6833266541361809E-3</v>
      </c>
      <c r="O159" s="11">
        <v>0.10253560543060303</v>
      </c>
      <c r="P159" s="11">
        <v>2024</v>
      </c>
    </row>
    <row r="160" spans="1:16" x14ac:dyDescent="0.25">
      <c r="A160" s="5" t="s">
        <v>31</v>
      </c>
      <c r="B160" s="11">
        <v>0</v>
      </c>
      <c r="C160" s="11">
        <v>0</v>
      </c>
      <c r="D160" s="11">
        <v>0</v>
      </c>
      <c r="E160" s="11">
        <v>0.49832510948181152</v>
      </c>
      <c r="F160" s="11">
        <v>7.2427943348884583E-2</v>
      </c>
      <c r="G160" s="11">
        <v>0.42924696207046509</v>
      </c>
      <c r="H160" s="11">
        <v>0.15070845186710358</v>
      </c>
      <c r="I160" s="11">
        <v>0.19494417309761047</v>
      </c>
      <c r="J160" s="11">
        <v>0.3021659255027771</v>
      </c>
      <c r="K160" s="11">
        <v>5.9643678367137909E-2</v>
      </c>
      <c r="L160" s="11">
        <v>0.19396416842937469</v>
      </c>
      <c r="M160" s="11">
        <v>9.5803774893283844E-2</v>
      </c>
      <c r="N160" s="11">
        <v>6.180944386869669E-3</v>
      </c>
      <c r="O160" s="11">
        <v>7.2427943348884583E-2</v>
      </c>
      <c r="P160" s="11">
        <v>2024</v>
      </c>
    </row>
    <row r="161" spans="1:16" x14ac:dyDescent="0.25">
      <c r="A161" s="5" t="s">
        <v>32</v>
      </c>
      <c r="B161" s="11">
        <v>0</v>
      </c>
      <c r="C161" s="11">
        <v>0</v>
      </c>
      <c r="D161" s="11">
        <v>0</v>
      </c>
      <c r="E161" s="11">
        <v>0.45702919363975525</v>
      </c>
      <c r="F161" s="11">
        <v>0.13208122551441193</v>
      </c>
      <c r="G161" s="11">
        <v>0.41088959574699402</v>
      </c>
      <c r="H161" s="11">
        <v>0.1409689337015152</v>
      </c>
      <c r="I161" s="11">
        <v>0.21469457447528839</v>
      </c>
      <c r="J161" s="11">
        <v>0.33933547139167786</v>
      </c>
      <c r="K161" s="11">
        <v>2.3254383355379105E-2</v>
      </c>
      <c r="L161" s="11">
        <v>3.6367751657962799E-2</v>
      </c>
      <c r="M161" s="11">
        <v>5.9792522341012955E-2</v>
      </c>
      <c r="N161" s="11">
        <v>1.9180180504918098E-2</v>
      </c>
      <c r="O161" s="11">
        <v>0.13208122551441193</v>
      </c>
      <c r="P161" s="11">
        <v>2024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7D9A5-E531-482C-B9A2-853507526026}">
  <dimension ref="A1:S161"/>
  <sheetViews>
    <sheetView workbookViewId="0">
      <selection activeCell="B1" sqref="B1:S1048576"/>
    </sheetView>
  </sheetViews>
  <sheetFormatPr defaultRowHeight="15" x14ac:dyDescent="0.25"/>
  <cols>
    <col min="1" max="1" width="23.28515625" style="8" customWidth="1"/>
    <col min="20" max="16384" width="9.140625" style="8"/>
  </cols>
  <sheetData>
    <row r="1" spans="1:19" x14ac:dyDescent="0.25">
      <c r="A1" s="8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62</v>
      </c>
      <c r="Q1" t="s">
        <v>63</v>
      </c>
      <c r="R1" t="s">
        <v>64</v>
      </c>
      <c r="S1" t="s">
        <v>61</v>
      </c>
    </row>
    <row r="2" spans="1:19" x14ac:dyDescent="0.25">
      <c r="A2" s="5" t="s">
        <v>1</v>
      </c>
      <c r="B2" s="11">
        <v>0</v>
      </c>
      <c r="C2" s="11">
        <v>0</v>
      </c>
      <c r="D2" s="11">
        <v>0</v>
      </c>
      <c r="E2" s="11">
        <v>101675</v>
      </c>
      <c r="F2" s="11">
        <v>12861</v>
      </c>
      <c r="G2" s="11">
        <v>60921</v>
      </c>
      <c r="H2" s="11">
        <v>34204</v>
      </c>
      <c r="I2" s="11">
        <v>16077</v>
      </c>
      <c r="J2" s="11">
        <v>66088</v>
      </c>
      <c r="K2" s="11">
        <v>12194</v>
      </c>
      <c r="L2" s="11">
        <v>11433</v>
      </c>
      <c r="M2" s="11">
        <v>27898</v>
      </c>
      <c r="N2" s="11">
        <v>1659</v>
      </c>
      <c r="O2" s="11">
        <v>12861</v>
      </c>
      <c r="P2" s="11"/>
      <c r="Q2" s="11"/>
      <c r="R2" s="11"/>
      <c r="S2" s="11">
        <v>2016</v>
      </c>
    </row>
    <row r="3" spans="1:19" x14ac:dyDescent="0.25">
      <c r="A3" s="5" t="s">
        <v>2</v>
      </c>
      <c r="B3" s="11">
        <v>0</v>
      </c>
      <c r="C3" s="11">
        <v>0</v>
      </c>
      <c r="D3" s="11">
        <v>0</v>
      </c>
      <c r="E3" s="11">
        <v>153733</v>
      </c>
      <c r="F3" s="11">
        <v>5604</v>
      </c>
      <c r="G3" s="11">
        <v>51872</v>
      </c>
      <c r="H3" s="11">
        <v>46073</v>
      </c>
      <c r="I3" s="11">
        <v>32108</v>
      </c>
      <c r="J3" s="11">
        <v>87556</v>
      </c>
      <c r="K3" s="11">
        <v>31791</v>
      </c>
      <c r="L3" s="11">
        <v>75277</v>
      </c>
      <c r="M3" s="11">
        <v>33424</v>
      </c>
      <c r="N3" s="11">
        <v>525</v>
      </c>
      <c r="O3" s="11">
        <v>5604</v>
      </c>
      <c r="P3" s="11"/>
      <c r="Q3" s="11"/>
      <c r="R3" s="11"/>
      <c r="S3" s="11">
        <v>2016</v>
      </c>
    </row>
    <row r="4" spans="1:19" x14ac:dyDescent="0.25">
      <c r="A4" s="5" t="s">
        <v>3</v>
      </c>
      <c r="B4" s="11">
        <v>0</v>
      </c>
      <c r="C4" s="11">
        <v>0</v>
      </c>
      <c r="D4" s="11">
        <v>0</v>
      </c>
      <c r="E4" s="11">
        <v>53726</v>
      </c>
      <c r="F4" s="11">
        <v>3163</v>
      </c>
      <c r="G4" s="11">
        <v>20229</v>
      </c>
      <c r="H4" s="11">
        <v>19268</v>
      </c>
      <c r="I4" s="11">
        <v>7283</v>
      </c>
      <c r="J4" s="11">
        <v>25840</v>
      </c>
      <c r="K4" s="11">
        <v>18776</v>
      </c>
      <c r="L4" s="11">
        <v>23986</v>
      </c>
      <c r="M4" s="11">
        <v>13336</v>
      </c>
      <c r="N4" s="11">
        <v>339</v>
      </c>
      <c r="O4" s="11">
        <v>3163</v>
      </c>
      <c r="P4" s="11"/>
      <c r="Q4" s="11"/>
      <c r="R4" s="11"/>
      <c r="S4" s="11">
        <v>2016</v>
      </c>
    </row>
    <row r="5" spans="1:19" x14ac:dyDescent="0.25">
      <c r="A5" s="5" t="s">
        <v>4</v>
      </c>
      <c r="B5" s="11">
        <v>0</v>
      </c>
      <c r="C5" s="11">
        <v>0</v>
      </c>
      <c r="D5" s="11">
        <v>0</v>
      </c>
      <c r="E5" s="11">
        <v>80164</v>
      </c>
      <c r="F5" s="11">
        <v>1730</v>
      </c>
      <c r="G5" s="11">
        <v>8175</v>
      </c>
      <c r="H5" s="11">
        <v>20063</v>
      </c>
      <c r="I5" s="11">
        <v>8520</v>
      </c>
      <c r="J5" s="11">
        <v>72735</v>
      </c>
      <c r="K5" s="11">
        <v>9939</v>
      </c>
      <c r="L5" s="11">
        <v>43816</v>
      </c>
      <c r="M5" s="11">
        <v>19782</v>
      </c>
      <c r="N5" s="11">
        <v>0</v>
      </c>
      <c r="O5" s="11">
        <v>1730</v>
      </c>
      <c r="P5" s="11"/>
      <c r="Q5" s="11"/>
      <c r="R5" s="11"/>
      <c r="S5" s="11">
        <v>2016</v>
      </c>
    </row>
    <row r="6" spans="1:19" x14ac:dyDescent="0.25">
      <c r="A6" s="5" t="s">
        <v>5</v>
      </c>
      <c r="B6" s="11">
        <v>0</v>
      </c>
      <c r="C6" s="11">
        <v>0</v>
      </c>
      <c r="D6" s="11">
        <v>0</v>
      </c>
      <c r="E6" s="11">
        <v>108301</v>
      </c>
      <c r="F6" s="11">
        <v>22588</v>
      </c>
      <c r="G6" s="11">
        <v>52641</v>
      </c>
      <c r="H6" s="11">
        <v>41902</v>
      </c>
      <c r="I6" s="11">
        <v>15896</v>
      </c>
      <c r="J6" s="11">
        <v>53810</v>
      </c>
      <c r="K6" s="11">
        <v>14910</v>
      </c>
      <c r="L6" s="11">
        <v>40291</v>
      </c>
      <c r="M6" s="11">
        <v>31092</v>
      </c>
      <c r="N6" s="11">
        <v>2808</v>
      </c>
      <c r="O6" s="11">
        <v>22588</v>
      </c>
      <c r="P6" s="11"/>
      <c r="Q6" s="11"/>
      <c r="R6" s="11"/>
      <c r="S6" s="11">
        <v>2016</v>
      </c>
    </row>
    <row r="7" spans="1:19" x14ac:dyDescent="0.25">
      <c r="A7" s="5" t="s">
        <v>6</v>
      </c>
      <c r="B7" s="11">
        <v>0</v>
      </c>
      <c r="C7" s="11">
        <v>0</v>
      </c>
      <c r="D7" s="11">
        <v>0</v>
      </c>
      <c r="E7" s="11">
        <v>38119</v>
      </c>
      <c r="F7" s="11">
        <v>1743</v>
      </c>
      <c r="G7" s="11">
        <v>11862</v>
      </c>
      <c r="H7" s="11">
        <v>12804</v>
      </c>
      <c r="I7" s="11">
        <v>5304</v>
      </c>
      <c r="J7" s="11">
        <v>28466</v>
      </c>
      <c r="K7" s="11">
        <v>5059</v>
      </c>
      <c r="L7" s="11">
        <v>12071</v>
      </c>
      <c r="M7" s="11">
        <v>7499</v>
      </c>
      <c r="N7" s="11">
        <v>224</v>
      </c>
      <c r="O7" s="11">
        <v>1743</v>
      </c>
      <c r="P7" s="11"/>
      <c r="Q7" s="11"/>
      <c r="R7" s="11"/>
      <c r="S7" s="11">
        <v>2016</v>
      </c>
    </row>
    <row r="8" spans="1:19" x14ac:dyDescent="0.25">
      <c r="A8" s="5" t="s">
        <v>7</v>
      </c>
      <c r="B8" s="11">
        <v>0</v>
      </c>
      <c r="C8" s="11">
        <v>0</v>
      </c>
      <c r="D8" s="11">
        <v>0</v>
      </c>
      <c r="E8" s="11">
        <v>226580</v>
      </c>
      <c r="F8" s="11">
        <v>19842</v>
      </c>
      <c r="G8" s="11">
        <v>31364</v>
      </c>
      <c r="H8" s="11">
        <v>77998</v>
      </c>
      <c r="I8" s="11">
        <v>33842</v>
      </c>
      <c r="J8" s="11">
        <v>193113</v>
      </c>
      <c r="K8" s="11">
        <v>44487</v>
      </c>
      <c r="L8" s="11">
        <v>150314</v>
      </c>
      <c r="M8" s="11">
        <v>37017</v>
      </c>
      <c r="N8" s="11">
        <v>1795</v>
      </c>
      <c r="O8" s="11">
        <v>19842</v>
      </c>
      <c r="P8" s="11"/>
      <c r="Q8" s="11"/>
      <c r="R8" s="11"/>
      <c r="S8" s="11">
        <v>2016</v>
      </c>
    </row>
    <row r="9" spans="1:19" x14ac:dyDescent="0.25">
      <c r="A9" s="5" t="s">
        <v>8</v>
      </c>
      <c r="B9" s="11">
        <v>0</v>
      </c>
      <c r="C9" s="11">
        <v>0</v>
      </c>
      <c r="D9" s="11">
        <v>0</v>
      </c>
      <c r="E9" s="11">
        <v>233027</v>
      </c>
      <c r="F9" s="11">
        <v>21714</v>
      </c>
      <c r="G9" s="11">
        <v>67746</v>
      </c>
      <c r="H9" s="11">
        <v>89951</v>
      </c>
      <c r="I9" s="11">
        <v>52577</v>
      </c>
      <c r="J9" s="11">
        <v>183159</v>
      </c>
      <c r="K9" s="11">
        <v>24632</v>
      </c>
      <c r="L9" s="11">
        <v>38214</v>
      </c>
      <c r="M9" s="11">
        <v>35015</v>
      </c>
      <c r="N9" s="11">
        <v>3100</v>
      </c>
      <c r="O9" s="11">
        <v>21714</v>
      </c>
      <c r="P9" s="11"/>
      <c r="Q9" s="11"/>
      <c r="R9" s="11"/>
      <c r="S9" s="11">
        <v>2016</v>
      </c>
    </row>
    <row r="10" spans="1:19" x14ac:dyDescent="0.25">
      <c r="A10" s="5" t="s">
        <v>9</v>
      </c>
      <c r="B10" s="11">
        <v>0</v>
      </c>
      <c r="C10" s="11">
        <v>0</v>
      </c>
      <c r="D10" s="11">
        <v>0</v>
      </c>
      <c r="E10" s="11">
        <v>21490</v>
      </c>
      <c r="F10" s="11">
        <v>0</v>
      </c>
      <c r="G10" s="11">
        <v>0</v>
      </c>
      <c r="H10" s="11">
        <v>2660</v>
      </c>
      <c r="I10" s="11">
        <v>2170</v>
      </c>
      <c r="J10" s="11">
        <v>13090</v>
      </c>
      <c r="K10" s="11">
        <v>11130</v>
      </c>
      <c r="L10" s="11">
        <v>17570</v>
      </c>
      <c r="M10" s="11">
        <v>5740</v>
      </c>
      <c r="N10" s="11">
        <v>0</v>
      </c>
      <c r="O10" s="11">
        <v>0</v>
      </c>
      <c r="P10" s="11"/>
      <c r="Q10" s="11"/>
      <c r="R10" s="11"/>
      <c r="S10" s="11">
        <v>2016</v>
      </c>
    </row>
    <row r="11" spans="1:19" x14ac:dyDescent="0.25">
      <c r="A11" s="5" t="s">
        <v>10</v>
      </c>
      <c r="B11" s="11">
        <v>0</v>
      </c>
      <c r="C11" s="11">
        <v>0</v>
      </c>
      <c r="D11" s="11">
        <v>0</v>
      </c>
      <c r="E11" s="11">
        <v>223004</v>
      </c>
      <c r="F11" s="11">
        <v>19175</v>
      </c>
      <c r="G11" s="11">
        <v>77359</v>
      </c>
      <c r="H11" s="11">
        <v>72734</v>
      </c>
      <c r="I11" s="11">
        <v>53709</v>
      </c>
      <c r="J11" s="11">
        <v>173096</v>
      </c>
      <c r="K11" s="11">
        <v>18231</v>
      </c>
      <c r="L11" s="11">
        <v>52518</v>
      </c>
      <c r="M11" s="11">
        <v>37923</v>
      </c>
      <c r="N11" s="11">
        <v>1005</v>
      </c>
      <c r="O11" s="11">
        <v>19175</v>
      </c>
      <c r="P11" s="11"/>
      <c r="Q11" s="11"/>
      <c r="R11" s="11"/>
      <c r="S11" s="11">
        <v>2016</v>
      </c>
    </row>
    <row r="12" spans="1:19" x14ac:dyDescent="0.25">
      <c r="A12" s="5" t="s">
        <v>11</v>
      </c>
      <c r="B12" s="11">
        <v>0</v>
      </c>
      <c r="C12" s="11">
        <v>0</v>
      </c>
      <c r="D12" s="11">
        <v>0</v>
      </c>
      <c r="E12" s="11">
        <v>739004</v>
      </c>
      <c r="F12" s="11">
        <v>53508</v>
      </c>
      <c r="G12" s="11">
        <v>239073</v>
      </c>
      <c r="H12" s="11">
        <v>240337</v>
      </c>
      <c r="I12" s="11">
        <v>117697</v>
      </c>
      <c r="J12" s="11">
        <v>551469</v>
      </c>
      <c r="K12" s="11">
        <v>97597</v>
      </c>
      <c r="L12" s="11">
        <v>196911</v>
      </c>
      <c r="M12" s="11">
        <v>182152</v>
      </c>
      <c r="N12" s="11">
        <v>828</v>
      </c>
      <c r="O12" s="11">
        <v>53508</v>
      </c>
      <c r="P12" s="11"/>
      <c r="Q12" s="11"/>
      <c r="R12" s="11"/>
      <c r="S12" s="11">
        <v>2016</v>
      </c>
    </row>
    <row r="13" spans="1:19" x14ac:dyDescent="0.25">
      <c r="A13" s="5" t="s">
        <v>12</v>
      </c>
      <c r="B13" s="11">
        <v>0</v>
      </c>
      <c r="C13" s="11">
        <v>0</v>
      </c>
      <c r="D13" s="11">
        <v>0</v>
      </c>
      <c r="E13" s="11">
        <v>323334</v>
      </c>
      <c r="F13" s="11">
        <v>7180</v>
      </c>
      <c r="G13" s="11">
        <v>32824</v>
      </c>
      <c r="H13" s="11">
        <v>97127</v>
      </c>
      <c r="I13" s="11">
        <v>49839</v>
      </c>
      <c r="J13" s="11">
        <v>248918</v>
      </c>
      <c r="K13" s="11">
        <v>68263</v>
      </c>
      <c r="L13" s="11">
        <v>240374</v>
      </c>
      <c r="M13" s="11">
        <v>75777</v>
      </c>
      <c r="N13" s="11">
        <v>0</v>
      </c>
      <c r="O13" s="11">
        <v>7180</v>
      </c>
      <c r="P13" s="11"/>
      <c r="Q13" s="11"/>
      <c r="R13" s="11"/>
      <c r="S13" s="11">
        <v>2016</v>
      </c>
    </row>
    <row r="14" spans="1:19" x14ac:dyDescent="0.25">
      <c r="A14" s="5" t="s">
        <v>13</v>
      </c>
      <c r="B14" s="11">
        <v>0</v>
      </c>
      <c r="C14" s="11">
        <v>0</v>
      </c>
      <c r="D14" s="11">
        <v>0</v>
      </c>
      <c r="E14" s="11">
        <v>392042</v>
      </c>
      <c r="F14" s="11">
        <v>31196</v>
      </c>
      <c r="G14" s="11">
        <v>125786</v>
      </c>
      <c r="H14" s="11">
        <v>92190</v>
      </c>
      <c r="I14" s="11">
        <v>63921</v>
      </c>
      <c r="J14" s="11">
        <v>338972</v>
      </c>
      <c r="K14" s="11">
        <v>39600</v>
      </c>
      <c r="L14" s="11">
        <v>131943</v>
      </c>
      <c r="M14" s="11">
        <v>109630</v>
      </c>
      <c r="N14" s="11">
        <v>3525</v>
      </c>
      <c r="O14" s="11">
        <v>31196</v>
      </c>
      <c r="P14" s="11"/>
      <c r="Q14" s="11"/>
      <c r="R14" s="11"/>
      <c r="S14" s="11">
        <v>2016</v>
      </c>
    </row>
    <row r="15" spans="1:19" x14ac:dyDescent="0.25">
      <c r="A15" s="5" t="s">
        <v>14</v>
      </c>
      <c r="B15" s="11">
        <v>0</v>
      </c>
      <c r="C15" s="11">
        <v>0</v>
      </c>
      <c r="D15" s="11">
        <v>0</v>
      </c>
      <c r="E15" s="11">
        <v>507977</v>
      </c>
      <c r="F15" s="11">
        <v>24669</v>
      </c>
      <c r="G15" s="11">
        <v>123113</v>
      </c>
      <c r="H15" s="11">
        <v>187257</v>
      </c>
      <c r="I15" s="11">
        <v>115044</v>
      </c>
      <c r="J15" s="11">
        <v>411366</v>
      </c>
      <c r="K15" s="11">
        <v>33321</v>
      </c>
      <c r="L15" s="11">
        <v>127499</v>
      </c>
      <c r="M15" s="11">
        <v>61447</v>
      </c>
      <c r="N15" s="11">
        <v>0</v>
      </c>
      <c r="O15" s="11">
        <v>24669</v>
      </c>
      <c r="P15" s="11"/>
      <c r="Q15" s="11"/>
      <c r="R15" s="11"/>
      <c r="S15" s="11">
        <v>2016</v>
      </c>
    </row>
    <row r="16" spans="1:19" x14ac:dyDescent="0.25">
      <c r="A16" s="5" t="s">
        <v>15</v>
      </c>
      <c r="B16" s="11">
        <v>0</v>
      </c>
      <c r="C16" s="11">
        <v>0</v>
      </c>
      <c r="D16" s="11">
        <v>0</v>
      </c>
      <c r="E16" s="11">
        <v>710374</v>
      </c>
      <c r="F16" s="11">
        <v>43784</v>
      </c>
      <c r="G16" s="11">
        <v>198221</v>
      </c>
      <c r="H16" s="11">
        <v>171637</v>
      </c>
      <c r="I16" s="11">
        <v>118783</v>
      </c>
      <c r="J16" s="11">
        <v>526858</v>
      </c>
      <c r="K16" s="11">
        <v>84967</v>
      </c>
      <c r="L16" s="11">
        <v>326619</v>
      </c>
      <c r="M16" s="11">
        <v>224349</v>
      </c>
      <c r="N16" s="11">
        <v>5188</v>
      </c>
      <c r="O16" s="11">
        <v>43784</v>
      </c>
      <c r="P16" s="11"/>
      <c r="Q16" s="11"/>
      <c r="R16" s="11"/>
      <c r="S16" s="11">
        <v>2016</v>
      </c>
    </row>
    <row r="17" spans="1:19" x14ac:dyDescent="0.25">
      <c r="A17" s="5" t="s">
        <v>16</v>
      </c>
      <c r="B17" s="11">
        <v>0</v>
      </c>
      <c r="C17" s="11">
        <v>0</v>
      </c>
      <c r="D17" s="11">
        <v>0</v>
      </c>
      <c r="E17" s="11">
        <v>444323</v>
      </c>
      <c r="F17" s="11">
        <v>25152</v>
      </c>
      <c r="G17" s="11">
        <v>68320</v>
      </c>
      <c r="H17" s="11">
        <v>161114</v>
      </c>
      <c r="I17" s="11">
        <v>110886</v>
      </c>
      <c r="J17" s="11">
        <v>390834</v>
      </c>
      <c r="K17" s="11">
        <v>62458</v>
      </c>
      <c r="L17" s="11">
        <v>179561</v>
      </c>
      <c r="M17" s="11">
        <v>132453</v>
      </c>
      <c r="N17" s="11">
        <v>3946</v>
      </c>
      <c r="O17" s="11">
        <v>25152</v>
      </c>
      <c r="P17" s="11"/>
      <c r="Q17" s="11"/>
      <c r="R17" s="11"/>
      <c r="S17" s="11">
        <v>2016</v>
      </c>
    </row>
    <row r="18" spans="1:19" x14ac:dyDescent="0.25">
      <c r="A18" s="5" t="s">
        <v>17</v>
      </c>
      <c r="B18" s="11">
        <v>0</v>
      </c>
      <c r="C18" s="11">
        <v>0</v>
      </c>
      <c r="D18" s="11">
        <v>0</v>
      </c>
      <c r="E18" s="11">
        <v>125074</v>
      </c>
      <c r="F18" s="11">
        <v>7331</v>
      </c>
      <c r="G18" s="11">
        <v>30263</v>
      </c>
      <c r="H18" s="11">
        <v>33729</v>
      </c>
      <c r="I18" s="11">
        <v>19934</v>
      </c>
      <c r="J18" s="11">
        <v>102192</v>
      </c>
      <c r="K18" s="11">
        <v>18358</v>
      </c>
      <c r="L18" s="11">
        <v>57025</v>
      </c>
      <c r="M18" s="11">
        <v>31288</v>
      </c>
      <c r="N18" s="11">
        <v>402</v>
      </c>
      <c r="O18" s="11">
        <v>7331</v>
      </c>
      <c r="P18" s="11"/>
      <c r="Q18" s="11"/>
      <c r="R18" s="11"/>
      <c r="S18" s="11">
        <v>2016</v>
      </c>
    </row>
    <row r="19" spans="1:19" x14ac:dyDescent="0.25">
      <c r="A19" s="5" t="s">
        <v>18</v>
      </c>
      <c r="B19" s="11">
        <v>0</v>
      </c>
      <c r="C19" s="11">
        <v>0</v>
      </c>
      <c r="D19" s="11">
        <v>0</v>
      </c>
      <c r="E19" s="11">
        <v>137313</v>
      </c>
      <c r="F19" s="11">
        <v>7236</v>
      </c>
      <c r="G19" s="11">
        <v>40135</v>
      </c>
      <c r="H19" s="11">
        <v>36459</v>
      </c>
      <c r="I19" s="11">
        <v>20161</v>
      </c>
      <c r="J19" s="11">
        <v>113940</v>
      </c>
      <c r="K19" s="11">
        <v>9795</v>
      </c>
      <c r="L19" s="11">
        <v>48179</v>
      </c>
      <c r="M19" s="11">
        <v>36757</v>
      </c>
      <c r="N19" s="11">
        <v>165</v>
      </c>
      <c r="O19" s="11">
        <v>7236</v>
      </c>
      <c r="P19" s="11"/>
      <c r="Q19" s="11"/>
      <c r="R19" s="11"/>
      <c r="S19" s="11">
        <v>2016</v>
      </c>
    </row>
    <row r="20" spans="1:19" x14ac:dyDescent="0.25">
      <c r="A20" s="5" t="s">
        <v>19</v>
      </c>
      <c r="B20" s="11">
        <v>0</v>
      </c>
      <c r="C20" s="11">
        <v>0</v>
      </c>
      <c r="D20" s="11">
        <v>0</v>
      </c>
      <c r="E20" s="11">
        <v>122236</v>
      </c>
      <c r="F20" s="11">
        <v>11209</v>
      </c>
      <c r="G20" s="11">
        <v>59582</v>
      </c>
      <c r="H20" s="11">
        <v>46091</v>
      </c>
      <c r="I20" s="11">
        <v>23027</v>
      </c>
      <c r="J20" s="11">
        <v>79393</v>
      </c>
      <c r="K20" s="11">
        <v>16194</v>
      </c>
      <c r="L20" s="11">
        <v>39235</v>
      </c>
      <c r="M20" s="11">
        <v>30278</v>
      </c>
      <c r="N20" s="11">
        <v>698</v>
      </c>
      <c r="O20" s="11">
        <v>11209</v>
      </c>
      <c r="P20" s="11"/>
      <c r="Q20" s="11"/>
      <c r="R20" s="11"/>
      <c r="S20" s="11">
        <v>2016</v>
      </c>
    </row>
    <row r="21" spans="1:19" x14ac:dyDescent="0.25">
      <c r="A21" s="5" t="s">
        <v>20</v>
      </c>
      <c r="B21" s="11">
        <v>0</v>
      </c>
      <c r="C21" s="11">
        <v>0</v>
      </c>
      <c r="D21" s="11">
        <v>0</v>
      </c>
      <c r="E21" s="11">
        <v>473887</v>
      </c>
      <c r="F21" s="11">
        <v>9427</v>
      </c>
      <c r="G21" s="11">
        <v>31596</v>
      </c>
      <c r="H21" s="11">
        <v>132981</v>
      </c>
      <c r="I21" s="11">
        <v>82250</v>
      </c>
      <c r="J21" s="11">
        <v>404530</v>
      </c>
      <c r="K21" s="11">
        <v>119022</v>
      </c>
      <c r="L21" s="11">
        <v>351350</v>
      </c>
      <c r="M21" s="11">
        <v>118176</v>
      </c>
      <c r="N21" s="11">
        <v>1182</v>
      </c>
      <c r="O21" s="11">
        <v>9427</v>
      </c>
      <c r="P21" s="11"/>
      <c r="Q21" s="11"/>
      <c r="R21" s="11"/>
      <c r="S21" s="11">
        <v>2016</v>
      </c>
    </row>
    <row r="22" spans="1:19" x14ac:dyDescent="0.25">
      <c r="A22" s="5" t="s">
        <v>21</v>
      </c>
      <c r="B22" s="11">
        <v>0</v>
      </c>
      <c r="C22" s="11">
        <v>0</v>
      </c>
      <c r="D22" s="11">
        <v>0</v>
      </c>
      <c r="E22" s="11">
        <v>504051</v>
      </c>
      <c r="F22" s="11">
        <v>18724</v>
      </c>
      <c r="G22" s="11">
        <v>59697</v>
      </c>
      <c r="H22" s="11">
        <v>131344</v>
      </c>
      <c r="I22" s="11">
        <v>82981</v>
      </c>
      <c r="J22" s="11">
        <v>418037</v>
      </c>
      <c r="K22" s="11">
        <v>91044</v>
      </c>
      <c r="L22" s="11">
        <v>202090</v>
      </c>
      <c r="M22" s="11">
        <v>108527</v>
      </c>
      <c r="N22" s="11">
        <v>0</v>
      </c>
      <c r="O22" s="11">
        <v>18724</v>
      </c>
      <c r="P22" s="11"/>
      <c r="Q22" s="11"/>
      <c r="R22" s="11"/>
      <c r="S22" s="11">
        <v>2016</v>
      </c>
    </row>
    <row r="23" spans="1:19" x14ac:dyDescent="0.25">
      <c r="A23" s="5" t="s">
        <v>22</v>
      </c>
      <c r="B23" s="11">
        <v>0</v>
      </c>
      <c r="C23" s="11">
        <v>0</v>
      </c>
      <c r="D23" s="11">
        <v>0</v>
      </c>
      <c r="E23" s="11">
        <v>268548</v>
      </c>
      <c r="F23" s="11">
        <v>24476</v>
      </c>
      <c r="G23" s="11">
        <v>82678</v>
      </c>
      <c r="H23" s="11">
        <v>85606</v>
      </c>
      <c r="I23" s="11">
        <v>47682</v>
      </c>
      <c r="J23" s="11">
        <v>195813</v>
      </c>
      <c r="K23" s="11">
        <v>37190</v>
      </c>
      <c r="L23" s="11">
        <v>100972</v>
      </c>
      <c r="M23" s="11">
        <v>52962</v>
      </c>
      <c r="N23" s="11">
        <v>1072</v>
      </c>
      <c r="O23" s="11">
        <v>24476</v>
      </c>
      <c r="P23" s="11"/>
      <c r="Q23" s="11"/>
      <c r="R23" s="11"/>
      <c r="S23" s="11">
        <v>2016</v>
      </c>
    </row>
    <row r="24" spans="1:19" x14ac:dyDescent="0.25">
      <c r="A24" s="5" t="s">
        <v>23</v>
      </c>
      <c r="B24" s="11">
        <v>0</v>
      </c>
      <c r="C24" s="11">
        <v>0</v>
      </c>
      <c r="D24" s="11">
        <v>0</v>
      </c>
      <c r="E24" s="11">
        <v>78609</v>
      </c>
      <c r="F24" s="11">
        <v>2830</v>
      </c>
      <c r="G24" s="11">
        <v>10915</v>
      </c>
      <c r="H24" s="11">
        <v>21723</v>
      </c>
      <c r="I24" s="11">
        <v>9027</v>
      </c>
      <c r="J24" s="11">
        <v>60356</v>
      </c>
      <c r="K24" s="11">
        <v>21023</v>
      </c>
      <c r="L24" s="11">
        <v>43197</v>
      </c>
      <c r="M24" s="11">
        <v>13301</v>
      </c>
      <c r="N24" s="11">
        <v>369</v>
      </c>
      <c r="O24" s="11">
        <v>2830</v>
      </c>
      <c r="P24" s="11"/>
      <c r="Q24" s="11"/>
      <c r="R24" s="11"/>
      <c r="S24" s="11">
        <v>2016</v>
      </c>
    </row>
    <row r="25" spans="1:19" x14ac:dyDescent="0.25">
      <c r="A25" s="5" t="s">
        <v>24</v>
      </c>
      <c r="B25" s="11">
        <v>0</v>
      </c>
      <c r="C25" s="11">
        <v>0</v>
      </c>
      <c r="D25" s="11">
        <v>0</v>
      </c>
      <c r="E25" s="11">
        <v>324747</v>
      </c>
      <c r="F25" s="11">
        <v>13398</v>
      </c>
      <c r="G25" s="11">
        <v>77589</v>
      </c>
      <c r="H25" s="11">
        <v>97601</v>
      </c>
      <c r="I25" s="11">
        <v>21803</v>
      </c>
      <c r="J25" s="11">
        <v>223646</v>
      </c>
      <c r="K25" s="11">
        <v>29432</v>
      </c>
      <c r="L25" s="11">
        <v>170205</v>
      </c>
      <c r="M25" s="11">
        <v>78538</v>
      </c>
      <c r="N25" s="11">
        <v>367</v>
      </c>
      <c r="O25" s="11">
        <v>13398</v>
      </c>
      <c r="P25" s="11"/>
      <c r="Q25" s="11"/>
      <c r="R25" s="11"/>
      <c r="S25" s="11">
        <v>2016</v>
      </c>
    </row>
    <row r="26" spans="1:19" x14ac:dyDescent="0.25">
      <c r="A26" s="5" t="s">
        <v>25</v>
      </c>
      <c r="B26" s="11">
        <v>0</v>
      </c>
      <c r="C26" s="11">
        <v>0</v>
      </c>
      <c r="D26" s="11">
        <v>0</v>
      </c>
      <c r="E26" s="11">
        <v>372987</v>
      </c>
      <c r="F26" s="11">
        <v>21709</v>
      </c>
      <c r="G26" s="11">
        <v>103809</v>
      </c>
      <c r="H26" s="11">
        <v>120356</v>
      </c>
      <c r="I26" s="11">
        <v>50842</v>
      </c>
      <c r="J26" s="11">
        <v>254277</v>
      </c>
      <c r="K26" s="11">
        <v>60237</v>
      </c>
      <c r="L26" s="11">
        <v>137036</v>
      </c>
      <c r="M26" s="11">
        <v>101939</v>
      </c>
      <c r="N26" s="11">
        <v>1792</v>
      </c>
      <c r="O26" s="11">
        <v>21709</v>
      </c>
      <c r="P26" s="11"/>
      <c r="Q26" s="11"/>
      <c r="R26" s="11"/>
      <c r="S26" s="11">
        <v>2016</v>
      </c>
    </row>
    <row r="27" spans="1:19" x14ac:dyDescent="0.25">
      <c r="A27" s="5" t="s">
        <v>26</v>
      </c>
      <c r="B27" s="11">
        <v>0</v>
      </c>
      <c r="C27" s="11">
        <v>0</v>
      </c>
      <c r="D27" s="11">
        <v>0</v>
      </c>
      <c r="E27" s="11">
        <v>176628</v>
      </c>
      <c r="F27" s="11">
        <v>13221</v>
      </c>
      <c r="G27" s="11">
        <v>44690</v>
      </c>
      <c r="H27" s="11">
        <v>55039</v>
      </c>
      <c r="I27" s="11">
        <v>29046</v>
      </c>
      <c r="J27" s="11">
        <v>110728</v>
      </c>
      <c r="K27" s="11">
        <v>39949</v>
      </c>
      <c r="L27" s="11">
        <v>82521</v>
      </c>
      <c r="M27" s="11">
        <v>53933</v>
      </c>
      <c r="N27" s="11">
        <v>660</v>
      </c>
      <c r="O27" s="11">
        <v>13221</v>
      </c>
      <c r="P27" s="11"/>
      <c r="Q27" s="11"/>
      <c r="R27" s="11"/>
      <c r="S27" s="11">
        <v>2016</v>
      </c>
    </row>
    <row r="28" spans="1:19" x14ac:dyDescent="0.25">
      <c r="A28" s="5" t="s">
        <v>27</v>
      </c>
      <c r="B28" s="11">
        <v>0</v>
      </c>
      <c r="C28" s="11">
        <v>0</v>
      </c>
      <c r="D28" s="11">
        <v>0</v>
      </c>
      <c r="E28" s="11">
        <v>360305</v>
      </c>
      <c r="F28" s="11">
        <v>8160</v>
      </c>
      <c r="G28" s="11">
        <v>37943</v>
      </c>
      <c r="H28" s="11">
        <v>73249</v>
      </c>
      <c r="I28" s="11">
        <v>58291</v>
      </c>
      <c r="J28" s="11">
        <v>242445</v>
      </c>
      <c r="K28" s="11">
        <v>42475</v>
      </c>
      <c r="L28" s="11">
        <v>266023</v>
      </c>
      <c r="M28" s="11">
        <v>184910</v>
      </c>
      <c r="N28" s="11">
        <v>0</v>
      </c>
      <c r="O28" s="11">
        <v>8160</v>
      </c>
      <c r="P28" s="11"/>
      <c r="Q28" s="11"/>
      <c r="R28" s="11"/>
      <c r="S28" s="11">
        <v>2016</v>
      </c>
    </row>
    <row r="29" spans="1:19" x14ac:dyDescent="0.25">
      <c r="A29" s="5" t="s">
        <v>28</v>
      </c>
      <c r="B29" s="11">
        <v>0</v>
      </c>
      <c r="C29" s="11">
        <v>0</v>
      </c>
      <c r="D29" s="11">
        <v>0</v>
      </c>
      <c r="E29" s="11">
        <v>132348</v>
      </c>
      <c r="F29" s="11">
        <v>12746</v>
      </c>
      <c r="G29" s="11">
        <v>29336</v>
      </c>
      <c r="H29" s="11">
        <v>40151</v>
      </c>
      <c r="I29" s="11">
        <v>19806</v>
      </c>
      <c r="J29" s="11">
        <v>92257</v>
      </c>
      <c r="K29" s="11">
        <v>6447</v>
      </c>
      <c r="L29" s="11">
        <v>60072</v>
      </c>
      <c r="M29" s="11">
        <v>30354</v>
      </c>
      <c r="N29" s="11">
        <v>2495</v>
      </c>
      <c r="O29" s="11">
        <v>12746</v>
      </c>
      <c r="P29" s="11"/>
      <c r="Q29" s="11"/>
      <c r="R29" s="11"/>
      <c r="S29" s="11">
        <v>2016</v>
      </c>
    </row>
    <row r="30" spans="1:19" x14ac:dyDescent="0.25">
      <c r="A30" s="5" t="s">
        <v>29</v>
      </c>
      <c r="B30" s="11">
        <v>0</v>
      </c>
      <c r="C30" s="11">
        <v>0</v>
      </c>
      <c r="D30" s="11">
        <v>0</v>
      </c>
      <c r="E30" s="11">
        <v>89206</v>
      </c>
      <c r="F30" s="11">
        <v>11400</v>
      </c>
      <c r="G30" s="11">
        <v>26361</v>
      </c>
      <c r="H30" s="11">
        <v>17123</v>
      </c>
      <c r="I30" s="11">
        <v>9582</v>
      </c>
      <c r="J30" s="11">
        <v>72105</v>
      </c>
      <c r="K30" s="11">
        <v>6776</v>
      </c>
      <c r="L30" s="11">
        <v>15217</v>
      </c>
      <c r="M30" s="11">
        <v>27592</v>
      </c>
      <c r="N30" s="11">
        <v>2246</v>
      </c>
      <c r="O30" s="11">
        <v>11400</v>
      </c>
      <c r="P30" s="11"/>
      <c r="Q30" s="11"/>
      <c r="R30" s="11"/>
      <c r="S30" s="11">
        <v>2016</v>
      </c>
    </row>
    <row r="31" spans="1:19" x14ac:dyDescent="0.25">
      <c r="A31" s="5" t="s">
        <v>30</v>
      </c>
      <c r="B31" s="11">
        <v>0</v>
      </c>
      <c r="C31" s="11">
        <v>0</v>
      </c>
      <c r="D31" s="11">
        <v>0</v>
      </c>
      <c r="E31" s="11">
        <v>601173</v>
      </c>
      <c r="F31" s="11">
        <v>25652</v>
      </c>
      <c r="G31" s="11">
        <v>164902</v>
      </c>
      <c r="H31" s="11">
        <v>216205</v>
      </c>
      <c r="I31" s="11">
        <v>135643</v>
      </c>
      <c r="J31" s="11">
        <v>489232</v>
      </c>
      <c r="K31" s="11">
        <v>66297</v>
      </c>
      <c r="L31" s="11">
        <v>384627</v>
      </c>
      <c r="M31" s="11">
        <v>114361</v>
      </c>
      <c r="N31" s="11">
        <v>1316</v>
      </c>
      <c r="O31" s="11">
        <v>25652</v>
      </c>
      <c r="P31" s="11"/>
      <c r="Q31" s="11"/>
      <c r="R31" s="11"/>
      <c r="S31" s="11">
        <v>2016</v>
      </c>
    </row>
    <row r="32" spans="1:19" x14ac:dyDescent="0.25">
      <c r="A32" s="5" t="s">
        <v>31</v>
      </c>
      <c r="B32" s="11">
        <v>0</v>
      </c>
      <c r="C32" s="11">
        <v>0</v>
      </c>
      <c r="D32" s="11">
        <v>0</v>
      </c>
      <c r="E32" s="11">
        <v>139769</v>
      </c>
      <c r="F32" s="11">
        <v>3371</v>
      </c>
      <c r="G32" s="11">
        <v>25991</v>
      </c>
      <c r="H32" s="11">
        <v>48637</v>
      </c>
      <c r="I32" s="11">
        <v>13348</v>
      </c>
      <c r="J32" s="11">
        <v>78777</v>
      </c>
      <c r="K32" s="11">
        <v>32158</v>
      </c>
      <c r="L32" s="11">
        <v>103004</v>
      </c>
      <c r="M32" s="11">
        <v>39119</v>
      </c>
      <c r="N32" s="11">
        <v>0</v>
      </c>
      <c r="O32" s="11">
        <v>3371</v>
      </c>
      <c r="P32" s="11"/>
      <c r="Q32" s="11"/>
      <c r="R32" s="11"/>
      <c r="S32" s="11">
        <v>2016</v>
      </c>
    </row>
    <row r="33" spans="1:19" x14ac:dyDescent="0.25">
      <c r="A33" s="5" t="s">
        <v>32</v>
      </c>
      <c r="B33" s="11">
        <v>0</v>
      </c>
      <c r="C33" s="11">
        <v>0</v>
      </c>
      <c r="D33" s="11">
        <v>0</v>
      </c>
      <c r="E33" s="11">
        <v>180405</v>
      </c>
      <c r="F33" s="11">
        <v>18503</v>
      </c>
      <c r="G33" s="11">
        <v>52651</v>
      </c>
      <c r="H33" s="11">
        <v>57859</v>
      </c>
      <c r="I33" s="11">
        <v>30533</v>
      </c>
      <c r="J33" s="11">
        <v>151553</v>
      </c>
      <c r="K33" s="11">
        <v>7669</v>
      </c>
      <c r="L33" s="11">
        <v>35158</v>
      </c>
      <c r="M33" s="11">
        <v>33536</v>
      </c>
      <c r="N33" s="11">
        <v>784</v>
      </c>
      <c r="O33" s="11">
        <v>18503</v>
      </c>
      <c r="P33" s="11"/>
      <c r="Q33" s="11"/>
      <c r="R33" s="11"/>
      <c r="S33" s="11">
        <v>2016</v>
      </c>
    </row>
    <row r="34" spans="1:19" x14ac:dyDescent="0.25">
      <c r="A34" s="5" t="s">
        <v>1</v>
      </c>
      <c r="B34" s="11">
        <v>0</v>
      </c>
      <c r="C34" s="11">
        <v>0</v>
      </c>
      <c r="D34" s="11">
        <v>0</v>
      </c>
      <c r="E34" s="11">
        <v>129734</v>
      </c>
      <c r="F34" s="11">
        <v>18236</v>
      </c>
      <c r="G34" s="11">
        <v>95594</v>
      </c>
      <c r="H34" s="11">
        <v>49379</v>
      </c>
      <c r="I34" s="11">
        <v>24948</v>
      </c>
      <c r="J34" s="11">
        <v>87220</v>
      </c>
      <c r="K34" s="11">
        <v>14940</v>
      </c>
      <c r="L34" s="11">
        <v>17694</v>
      </c>
      <c r="M34" s="11">
        <v>30019</v>
      </c>
      <c r="N34" s="11">
        <v>2059</v>
      </c>
      <c r="O34" s="11">
        <v>18236</v>
      </c>
      <c r="P34" s="11"/>
      <c r="Q34" s="11"/>
      <c r="R34" s="11"/>
      <c r="S34" s="11">
        <v>2018</v>
      </c>
    </row>
    <row r="35" spans="1:19" x14ac:dyDescent="0.25">
      <c r="A35" s="5" t="s">
        <v>2</v>
      </c>
      <c r="B35" s="11">
        <v>0</v>
      </c>
      <c r="C35" s="11">
        <v>0</v>
      </c>
      <c r="D35" s="11">
        <v>0</v>
      </c>
      <c r="E35" s="11">
        <v>192851</v>
      </c>
      <c r="F35" s="11">
        <v>10051</v>
      </c>
      <c r="G35" s="11">
        <v>77376</v>
      </c>
      <c r="H35" s="11">
        <v>62949</v>
      </c>
      <c r="I35" s="11">
        <v>42558</v>
      </c>
      <c r="J35" s="11">
        <v>110809</v>
      </c>
      <c r="K35" s="11">
        <v>28983</v>
      </c>
      <c r="L35" s="11">
        <v>88404</v>
      </c>
      <c r="M35" s="11">
        <v>41986</v>
      </c>
      <c r="N35" s="11">
        <v>533</v>
      </c>
      <c r="O35" s="11">
        <v>10051</v>
      </c>
      <c r="P35" s="11"/>
      <c r="Q35" s="11"/>
      <c r="R35" s="11"/>
      <c r="S35" s="11">
        <v>2018</v>
      </c>
    </row>
    <row r="36" spans="1:19" x14ac:dyDescent="0.25">
      <c r="A36" s="5" t="s">
        <v>3</v>
      </c>
      <c r="B36" s="11">
        <v>0</v>
      </c>
      <c r="C36" s="11">
        <v>0</v>
      </c>
      <c r="D36" s="11">
        <v>0</v>
      </c>
      <c r="E36" s="11">
        <v>54125</v>
      </c>
      <c r="F36" s="11">
        <v>4240</v>
      </c>
      <c r="G36" s="11">
        <v>30785</v>
      </c>
      <c r="H36" s="11">
        <v>19886</v>
      </c>
      <c r="I36" s="11">
        <v>9186</v>
      </c>
      <c r="J36" s="11">
        <v>28184</v>
      </c>
      <c r="K36" s="11">
        <v>16913</v>
      </c>
      <c r="L36" s="11">
        <v>11736</v>
      </c>
      <c r="M36" s="11">
        <v>11934</v>
      </c>
      <c r="N36" s="11">
        <v>190</v>
      </c>
      <c r="O36" s="11">
        <v>4240</v>
      </c>
      <c r="P36" s="11"/>
      <c r="Q36" s="11"/>
      <c r="R36" s="11"/>
      <c r="S36" s="11">
        <v>2018</v>
      </c>
    </row>
    <row r="37" spans="1:19" x14ac:dyDescent="0.25">
      <c r="A37" s="5" t="s">
        <v>4</v>
      </c>
      <c r="B37" s="11">
        <v>0</v>
      </c>
      <c r="C37" s="11">
        <v>0</v>
      </c>
      <c r="D37" s="11">
        <v>0</v>
      </c>
      <c r="E37" s="11">
        <v>83312</v>
      </c>
      <c r="F37" s="11">
        <v>2485</v>
      </c>
      <c r="G37" s="11">
        <v>5373</v>
      </c>
      <c r="H37" s="11">
        <v>26106</v>
      </c>
      <c r="I37" s="11">
        <v>15762</v>
      </c>
      <c r="J37" s="11">
        <v>69394</v>
      </c>
      <c r="K37" s="11">
        <v>14377</v>
      </c>
      <c r="L37" s="11">
        <v>63903</v>
      </c>
      <c r="M37" s="11">
        <v>22420</v>
      </c>
      <c r="N37" s="11">
        <v>0</v>
      </c>
      <c r="O37" s="11">
        <v>2485</v>
      </c>
      <c r="P37" s="11"/>
      <c r="Q37" s="11"/>
      <c r="R37" s="11"/>
      <c r="S37" s="11">
        <v>2018</v>
      </c>
    </row>
    <row r="38" spans="1:19" x14ac:dyDescent="0.25">
      <c r="A38" s="5" t="s">
        <v>5</v>
      </c>
      <c r="B38" s="11">
        <v>0</v>
      </c>
      <c r="C38" s="11">
        <v>0</v>
      </c>
      <c r="D38" s="11">
        <v>0</v>
      </c>
      <c r="E38" s="11">
        <v>113348</v>
      </c>
      <c r="F38" s="11">
        <v>25088</v>
      </c>
      <c r="G38" s="11">
        <v>79002</v>
      </c>
      <c r="H38" s="11">
        <v>45117</v>
      </c>
      <c r="I38" s="11">
        <v>22776</v>
      </c>
      <c r="J38" s="11">
        <v>46680</v>
      </c>
      <c r="K38" s="11">
        <v>8825</v>
      </c>
      <c r="L38" s="11">
        <v>30621</v>
      </c>
      <c r="M38" s="11">
        <v>36064</v>
      </c>
      <c r="N38" s="11">
        <v>3482</v>
      </c>
      <c r="O38" s="11">
        <v>25088</v>
      </c>
      <c r="P38" s="11"/>
      <c r="Q38" s="11"/>
      <c r="R38" s="11"/>
      <c r="S38" s="11">
        <v>2018</v>
      </c>
    </row>
    <row r="39" spans="1:19" x14ac:dyDescent="0.25">
      <c r="A39" s="5" t="s">
        <v>6</v>
      </c>
      <c r="B39" s="11">
        <v>0</v>
      </c>
      <c r="C39" s="11">
        <v>0</v>
      </c>
      <c r="D39" s="11">
        <v>0</v>
      </c>
      <c r="E39" s="11">
        <v>44285</v>
      </c>
      <c r="F39" s="11">
        <v>2955</v>
      </c>
      <c r="G39" s="11">
        <v>13510</v>
      </c>
      <c r="H39" s="11">
        <v>14647</v>
      </c>
      <c r="I39" s="11">
        <v>5396</v>
      </c>
      <c r="J39" s="11">
        <v>31629</v>
      </c>
      <c r="K39" s="11">
        <v>6701</v>
      </c>
      <c r="L39" s="11">
        <v>15376</v>
      </c>
      <c r="M39" s="11">
        <v>12108</v>
      </c>
      <c r="N39" s="11">
        <v>180</v>
      </c>
      <c r="O39" s="11">
        <v>2955</v>
      </c>
      <c r="P39" s="11"/>
      <c r="Q39" s="11"/>
      <c r="R39" s="11"/>
      <c r="S39" s="11">
        <v>2018</v>
      </c>
    </row>
    <row r="40" spans="1:19" x14ac:dyDescent="0.25">
      <c r="A40" s="5" t="s">
        <v>7</v>
      </c>
      <c r="B40" s="11">
        <v>0</v>
      </c>
      <c r="C40" s="11">
        <v>0</v>
      </c>
      <c r="D40" s="11">
        <v>0</v>
      </c>
      <c r="E40" s="11">
        <v>291281</v>
      </c>
      <c r="F40" s="11">
        <v>14061</v>
      </c>
      <c r="G40" s="11">
        <v>23715</v>
      </c>
      <c r="H40" s="11">
        <v>100146</v>
      </c>
      <c r="I40" s="11">
        <v>70575</v>
      </c>
      <c r="J40" s="11">
        <v>242648</v>
      </c>
      <c r="K40" s="11">
        <v>25307</v>
      </c>
      <c r="L40" s="11">
        <v>169285</v>
      </c>
      <c r="M40" s="11">
        <v>46471</v>
      </c>
      <c r="N40" s="11">
        <v>0</v>
      </c>
      <c r="O40" s="11">
        <v>14061</v>
      </c>
      <c r="P40" s="11"/>
      <c r="Q40" s="11"/>
      <c r="R40" s="11"/>
      <c r="S40" s="11">
        <v>2018</v>
      </c>
    </row>
    <row r="41" spans="1:19" x14ac:dyDescent="0.25">
      <c r="A41" s="5" t="s">
        <v>8</v>
      </c>
      <c r="B41" s="11">
        <v>0</v>
      </c>
      <c r="C41" s="11">
        <v>0</v>
      </c>
      <c r="D41" s="11">
        <v>0</v>
      </c>
      <c r="E41" s="11">
        <v>222184</v>
      </c>
      <c r="F41" s="11">
        <v>18048</v>
      </c>
      <c r="G41" s="11">
        <v>81558</v>
      </c>
      <c r="H41" s="11">
        <v>91071</v>
      </c>
      <c r="I41" s="11">
        <v>38483</v>
      </c>
      <c r="J41" s="11">
        <v>183033</v>
      </c>
      <c r="K41" s="11">
        <v>19158</v>
      </c>
      <c r="L41" s="11">
        <v>29676</v>
      </c>
      <c r="M41" s="11">
        <v>32786</v>
      </c>
      <c r="N41" s="11">
        <v>3814</v>
      </c>
      <c r="O41" s="11">
        <v>18048</v>
      </c>
      <c r="P41" s="11"/>
      <c r="Q41" s="11"/>
      <c r="R41" s="11"/>
      <c r="S41" s="11">
        <v>2018</v>
      </c>
    </row>
    <row r="42" spans="1:19" x14ac:dyDescent="0.25">
      <c r="A42" s="5" t="s">
        <v>9</v>
      </c>
      <c r="B42" s="11">
        <v>0</v>
      </c>
      <c r="C42" s="11">
        <v>0</v>
      </c>
      <c r="D42" s="11">
        <v>0</v>
      </c>
      <c r="E42" s="11">
        <v>34800</v>
      </c>
      <c r="F42" s="11">
        <v>973</v>
      </c>
      <c r="G42" s="11">
        <v>6177</v>
      </c>
      <c r="H42" s="11">
        <v>6910</v>
      </c>
      <c r="I42" s="11">
        <v>6344</v>
      </c>
      <c r="J42" s="11">
        <v>21471</v>
      </c>
      <c r="K42" s="11">
        <v>6520</v>
      </c>
      <c r="L42" s="11">
        <v>25145</v>
      </c>
      <c r="M42" s="11">
        <v>6373</v>
      </c>
      <c r="N42" s="11">
        <v>0</v>
      </c>
      <c r="O42" s="11">
        <v>973</v>
      </c>
      <c r="P42" s="11"/>
      <c r="Q42" s="11"/>
      <c r="R42" s="11"/>
      <c r="S42" s="11">
        <v>2018</v>
      </c>
    </row>
    <row r="43" spans="1:19" x14ac:dyDescent="0.25">
      <c r="A43" s="5" t="s">
        <v>10</v>
      </c>
      <c r="B43" s="11">
        <v>0</v>
      </c>
      <c r="C43" s="11">
        <v>0</v>
      </c>
      <c r="D43" s="11">
        <v>0</v>
      </c>
      <c r="E43" s="11">
        <v>188569</v>
      </c>
      <c r="F43" s="11">
        <v>34699</v>
      </c>
      <c r="G43" s="11">
        <v>75108</v>
      </c>
      <c r="H43" s="11">
        <v>61648</v>
      </c>
      <c r="I43" s="11">
        <v>37670</v>
      </c>
      <c r="J43" s="11">
        <v>144735</v>
      </c>
      <c r="K43" s="11">
        <v>7270</v>
      </c>
      <c r="L43" s="11">
        <v>33827</v>
      </c>
      <c r="M43" s="11">
        <v>33148</v>
      </c>
      <c r="N43" s="11">
        <v>5841</v>
      </c>
      <c r="O43" s="11">
        <v>34699</v>
      </c>
      <c r="P43" s="11"/>
      <c r="Q43" s="11"/>
      <c r="R43" s="11"/>
      <c r="S43" s="11">
        <v>2018</v>
      </c>
    </row>
    <row r="44" spans="1:19" x14ac:dyDescent="0.25">
      <c r="A44" s="5" t="s">
        <v>11</v>
      </c>
      <c r="B44" s="11">
        <v>0</v>
      </c>
      <c r="C44" s="11">
        <v>0</v>
      </c>
      <c r="D44" s="11">
        <v>0</v>
      </c>
      <c r="E44" s="11">
        <v>754446</v>
      </c>
      <c r="F44" s="11">
        <v>63044</v>
      </c>
      <c r="G44" s="11">
        <v>209504</v>
      </c>
      <c r="H44" s="11">
        <v>289637</v>
      </c>
      <c r="I44" s="11">
        <v>127200</v>
      </c>
      <c r="J44" s="11">
        <v>551929</v>
      </c>
      <c r="K44" s="11">
        <v>108424</v>
      </c>
      <c r="L44" s="11">
        <v>177285</v>
      </c>
      <c r="M44" s="11">
        <v>160697</v>
      </c>
      <c r="N44" s="11">
        <v>7053</v>
      </c>
      <c r="O44" s="11">
        <v>63044</v>
      </c>
      <c r="P44" s="11"/>
      <c r="Q44" s="11"/>
      <c r="R44" s="11"/>
      <c r="S44" s="11">
        <v>2018</v>
      </c>
    </row>
    <row r="45" spans="1:19" x14ac:dyDescent="0.25">
      <c r="A45" s="5" t="s">
        <v>12</v>
      </c>
      <c r="B45" s="11">
        <v>0</v>
      </c>
      <c r="C45" s="11">
        <v>0</v>
      </c>
      <c r="D45" s="11">
        <v>0</v>
      </c>
      <c r="E45" s="11">
        <v>280898</v>
      </c>
      <c r="F45" s="11">
        <v>4292</v>
      </c>
      <c r="G45" s="11">
        <v>23955</v>
      </c>
      <c r="H45" s="11">
        <v>85672</v>
      </c>
      <c r="I45" s="11">
        <v>48392</v>
      </c>
      <c r="J45" s="11">
        <v>208132</v>
      </c>
      <c r="K45" s="11">
        <v>59143</v>
      </c>
      <c r="L45" s="11">
        <v>198579</v>
      </c>
      <c r="M45" s="11">
        <v>72921</v>
      </c>
      <c r="N45" s="11">
        <v>0</v>
      </c>
      <c r="O45" s="11">
        <v>4292</v>
      </c>
      <c r="P45" s="11"/>
      <c r="Q45" s="11"/>
      <c r="R45" s="11"/>
      <c r="S45" s="11">
        <v>2018</v>
      </c>
    </row>
    <row r="46" spans="1:19" x14ac:dyDescent="0.25">
      <c r="A46" s="5" t="s">
        <v>13</v>
      </c>
      <c r="B46" s="11">
        <v>0</v>
      </c>
      <c r="C46" s="11">
        <v>0</v>
      </c>
      <c r="D46" s="11">
        <v>0</v>
      </c>
      <c r="E46" s="11">
        <v>548871</v>
      </c>
      <c r="F46" s="11">
        <v>9215</v>
      </c>
      <c r="G46" s="11">
        <v>92964</v>
      </c>
      <c r="H46" s="11">
        <v>135018</v>
      </c>
      <c r="I46" s="11">
        <v>98571</v>
      </c>
      <c r="J46" s="11">
        <v>438770</v>
      </c>
      <c r="K46" s="11">
        <v>42560</v>
      </c>
      <c r="L46" s="11">
        <v>219195</v>
      </c>
      <c r="M46" s="11">
        <v>151171</v>
      </c>
      <c r="N46" s="11">
        <v>1124</v>
      </c>
      <c r="O46" s="11">
        <v>9215</v>
      </c>
      <c r="P46" s="11"/>
      <c r="Q46" s="11"/>
      <c r="R46" s="11"/>
      <c r="S46" s="11">
        <v>2018</v>
      </c>
    </row>
    <row r="47" spans="1:19" x14ac:dyDescent="0.25">
      <c r="A47" s="5" t="s">
        <v>14</v>
      </c>
      <c r="B47" s="11">
        <v>0</v>
      </c>
      <c r="C47" s="11">
        <v>0</v>
      </c>
      <c r="D47" s="11">
        <v>0</v>
      </c>
      <c r="E47" s="11">
        <v>667615</v>
      </c>
      <c r="F47" s="11">
        <v>25266</v>
      </c>
      <c r="G47" s="11">
        <v>194737</v>
      </c>
      <c r="H47" s="11">
        <v>237014</v>
      </c>
      <c r="I47" s="11">
        <v>135016</v>
      </c>
      <c r="J47" s="11">
        <v>511869</v>
      </c>
      <c r="K47" s="11">
        <v>43258</v>
      </c>
      <c r="L47" s="11">
        <v>166836</v>
      </c>
      <c r="M47" s="11">
        <v>103988</v>
      </c>
      <c r="N47" s="11">
        <v>5160</v>
      </c>
      <c r="O47" s="11">
        <v>25266</v>
      </c>
      <c r="P47" s="11"/>
      <c r="Q47" s="11"/>
      <c r="R47" s="11"/>
      <c r="S47" s="11">
        <v>2018</v>
      </c>
    </row>
    <row r="48" spans="1:19" x14ac:dyDescent="0.25">
      <c r="A48" s="5" t="s">
        <v>15</v>
      </c>
      <c r="B48" s="11">
        <v>0</v>
      </c>
      <c r="C48" s="11">
        <v>0</v>
      </c>
      <c r="D48" s="11">
        <v>0</v>
      </c>
      <c r="E48" s="11">
        <v>907264</v>
      </c>
      <c r="F48" s="11">
        <v>47273</v>
      </c>
      <c r="G48" s="11">
        <v>265402</v>
      </c>
      <c r="H48" s="11">
        <v>241328</v>
      </c>
      <c r="I48" s="11">
        <v>192414</v>
      </c>
      <c r="J48" s="11">
        <v>663670</v>
      </c>
      <c r="K48" s="11">
        <v>108110</v>
      </c>
      <c r="L48" s="11">
        <v>358415</v>
      </c>
      <c r="M48" s="11">
        <v>290658</v>
      </c>
      <c r="N48" s="11">
        <v>0</v>
      </c>
      <c r="O48" s="11">
        <v>47273</v>
      </c>
      <c r="P48" s="11"/>
      <c r="Q48" s="11"/>
      <c r="R48" s="11"/>
      <c r="S48" s="11">
        <v>2018</v>
      </c>
    </row>
    <row r="49" spans="1:19" x14ac:dyDescent="0.25">
      <c r="A49" s="5" t="s">
        <v>16</v>
      </c>
      <c r="B49" s="11">
        <v>0</v>
      </c>
      <c r="C49" s="11">
        <v>0</v>
      </c>
      <c r="D49" s="11">
        <v>0</v>
      </c>
      <c r="E49" s="11">
        <v>675805</v>
      </c>
      <c r="F49" s="11">
        <v>29154</v>
      </c>
      <c r="G49" s="11">
        <v>144156</v>
      </c>
      <c r="H49" s="11">
        <v>257786</v>
      </c>
      <c r="I49" s="11">
        <v>176865</v>
      </c>
      <c r="J49" s="11">
        <v>573096</v>
      </c>
      <c r="K49" s="11">
        <v>73265</v>
      </c>
      <c r="L49" s="11">
        <v>179215</v>
      </c>
      <c r="M49" s="11">
        <v>150936</v>
      </c>
      <c r="N49" s="11">
        <v>3495</v>
      </c>
      <c r="O49" s="11">
        <v>29154</v>
      </c>
      <c r="P49" s="11"/>
      <c r="Q49" s="11"/>
      <c r="R49" s="11"/>
      <c r="S49" s="11">
        <v>2018</v>
      </c>
    </row>
    <row r="50" spans="1:19" x14ac:dyDescent="0.25">
      <c r="A50" s="5" t="s">
        <v>17</v>
      </c>
      <c r="B50" s="11">
        <v>0</v>
      </c>
      <c r="C50" s="11">
        <v>0</v>
      </c>
      <c r="D50" s="11">
        <v>0</v>
      </c>
      <c r="E50" s="11">
        <v>190511</v>
      </c>
      <c r="F50" s="11">
        <v>11463</v>
      </c>
      <c r="G50" s="11">
        <v>27938</v>
      </c>
      <c r="H50" s="11">
        <v>46861</v>
      </c>
      <c r="I50" s="11">
        <v>34181</v>
      </c>
      <c r="J50" s="11">
        <v>150979</v>
      </c>
      <c r="K50" s="11">
        <v>20407</v>
      </c>
      <c r="L50" s="11">
        <v>85972</v>
      </c>
      <c r="M50" s="11">
        <v>48090</v>
      </c>
      <c r="N50" s="11">
        <v>1592</v>
      </c>
      <c r="O50" s="11">
        <v>11463</v>
      </c>
      <c r="P50" s="11"/>
      <c r="Q50" s="11"/>
      <c r="R50" s="11"/>
      <c r="S50" s="11">
        <v>2018</v>
      </c>
    </row>
    <row r="51" spans="1:19" x14ac:dyDescent="0.25">
      <c r="A51" s="5" t="s">
        <v>18</v>
      </c>
      <c r="B51" s="11">
        <v>0</v>
      </c>
      <c r="C51" s="11">
        <v>0</v>
      </c>
      <c r="D51" s="11">
        <v>0</v>
      </c>
      <c r="E51" s="11">
        <v>155084</v>
      </c>
      <c r="F51" s="11">
        <v>8261</v>
      </c>
      <c r="G51" s="11">
        <v>40139</v>
      </c>
      <c r="H51" s="11">
        <v>49730</v>
      </c>
      <c r="I51" s="11">
        <v>25663</v>
      </c>
      <c r="J51" s="11">
        <v>120917</v>
      </c>
      <c r="K51" s="11">
        <v>12577</v>
      </c>
      <c r="L51" s="11">
        <v>53528</v>
      </c>
      <c r="M51" s="11">
        <v>30552</v>
      </c>
      <c r="N51" s="11">
        <v>794</v>
      </c>
      <c r="O51" s="11">
        <v>8261</v>
      </c>
      <c r="P51" s="11"/>
      <c r="Q51" s="11"/>
      <c r="R51" s="11"/>
      <c r="S51" s="11">
        <v>2018</v>
      </c>
    </row>
    <row r="52" spans="1:19" x14ac:dyDescent="0.25">
      <c r="A52" s="5" t="s">
        <v>19</v>
      </c>
      <c r="B52" s="11">
        <v>0</v>
      </c>
      <c r="C52" s="11">
        <v>0</v>
      </c>
      <c r="D52" s="11">
        <v>0</v>
      </c>
      <c r="E52" s="11">
        <v>146651</v>
      </c>
      <c r="F52" s="11">
        <v>18528</v>
      </c>
      <c r="G52" s="11">
        <v>87638</v>
      </c>
      <c r="H52" s="11">
        <v>57590</v>
      </c>
      <c r="I52" s="11">
        <v>27886</v>
      </c>
      <c r="J52" s="11">
        <v>89095</v>
      </c>
      <c r="K52" s="11">
        <v>18863</v>
      </c>
      <c r="L52" s="11">
        <v>48868</v>
      </c>
      <c r="M52" s="11">
        <v>25868</v>
      </c>
      <c r="N52" s="11">
        <v>2398</v>
      </c>
      <c r="O52" s="11">
        <v>18528</v>
      </c>
      <c r="P52" s="11"/>
      <c r="Q52" s="11"/>
      <c r="R52" s="11"/>
      <c r="S52" s="11">
        <v>2018</v>
      </c>
    </row>
    <row r="53" spans="1:19" x14ac:dyDescent="0.25">
      <c r="A53" s="5" t="s">
        <v>20</v>
      </c>
      <c r="B53" s="11">
        <v>0</v>
      </c>
      <c r="C53" s="11">
        <v>0</v>
      </c>
      <c r="D53" s="11">
        <v>0</v>
      </c>
      <c r="E53" s="11">
        <v>518356</v>
      </c>
      <c r="F53" s="11">
        <v>6800</v>
      </c>
      <c r="G53" s="11">
        <v>92406</v>
      </c>
      <c r="H53" s="11">
        <v>176610</v>
      </c>
      <c r="I53" s="11">
        <v>99482</v>
      </c>
      <c r="J53" s="11">
        <v>427251</v>
      </c>
      <c r="K53" s="11">
        <v>98031</v>
      </c>
      <c r="L53" s="11">
        <v>342083</v>
      </c>
      <c r="M53" s="11">
        <v>153507</v>
      </c>
      <c r="N53" s="11">
        <v>880</v>
      </c>
      <c r="O53" s="11">
        <v>6800</v>
      </c>
      <c r="P53" s="11"/>
      <c r="Q53" s="11"/>
      <c r="R53" s="11"/>
      <c r="S53" s="11">
        <v>2018</v>
      </c>
    </row>
    <row r="54" spans="1:19" x14ac:dyDescent="0.25">
      <c r="A54" s="5" t="s">
        <v>21</v>
      </c>
      <c r="B54" s="11">
        <v>0</v>
      </c>
      <c r="C54" s="11">
        <v>0</v>
      </c>
      <c r="D54" s="11">
        <v>0</v>
      </c>
      <c r="E54" s="11">
        <v>598852</v>
      </c>
      <c r="F54" s="11">
        <v>11717</v>
      </c>
      <c r="G54" s="11">
        <v>82043</v>
      </c>
      <c r="H54" s="11">
        <v>185703</v>
      </c>
      <c r="I54" s="11">
        <v>110292</v>
      </c>
      <c r="J54" s="11">
        <v>542907</v>
      </c>
      <c r="K54" s="11">
        <v>50847</v>
      </c>
      <c r="L54" s="11">
        <v>290919</v>
      </c>
      <c r="M54" s="11">
        <v>134961</v>
      </c>
      <c r="N54" s="11">
        <v>0</v>
      </c>
      <c r="O54" s="11">
        <v>11717</v>
      </c>
      <c r="P54" s="11"/>
      <c r="Q54" s="11"/>
      <c r="R54" s="11"/>
      <c r="S54" s="11">
        <v>2018</v>
      </c>
    </row>
    <row r="55" spans="1:19" x14ac:dyDescent="0.25">
      <c r="A55" s="5" t="s">
        <v>22</v>
      </c>
      <c r="B55" s="11">
        <v>0</v>
      </c>
      <c r="C55" s="11">
        <v>0</v>
      </c>
      <c r="D55" s="11">
        <v>0</v>
      </c>
      <c r="E55" s="11">
        <v>357729</v>
      </c>
      <c r="F55" s="11">
        <v>25731</v>
      </c>
      <c r="G55" s="11">
        <v>116654</v>
      </c>
      <c r="H55" s="11">
        <v>122493</v>
      </c>
      <c r="I55" s="11">
        <v>51978</v>
      </c>
      <c r="J55" s="11">
        <v>245783</v>
      </c>
      <c r="K55" s="11">
        <v>42803</v>
      </c>
      <c r="L55" s="11">
        <v>127966</v>
      </c>
      <c r="M55" s="11">
        <v>87155</v>
      </c>
      <c r="N55" s="11">
        <v>1483</v>
      </c>
      <c r="O55" s="11">
        <v>25731</v>
      </c>
      <c r="P55" s="11"/>
      <c r="Q55" s="11"/>
      <c r="R55" s="11"/>
      <c r="S55" s="11">
        <v>2018</v>
      </c>
    </row>
    <row r="56" spans="1:19" x14ac:dyDescent="0.25">
      <c r="A56" s="5" t="s">
        <v>23</v>
      </c>
      <c r="B56" s="11">
        <v>0</v>
      </c>
      <c r="C56" s="11">
        <v>0</v>
      </c>
      <c r="D56" s="11">
        <v>0</v>
      </c>
      <c r="E56" s="11">
        <v>72083</v>
      </c>
      <c r="F56" s="11">
        <v>1125</v>
      </c>
      <c r="G56" s="11">
        <v>11766</v>
      </c>
      <c r="H56" s="11">
        <v>28262</v>
      </c>
      <c r="I56" s="11">
        <v>9130</v>
      </c>
      <c r="J56" s="11">
        <v>54251</v>
      </c>
      <c r="K56" s="11">
        <v>27139</v>
      </c>
      <c r="L56" s="11">
        <v>42961</v>
      </c>
      <c r="M56" s="11">
        <v>17939</v>
      </c>
      <c r="N56" s="11">
        <v>225</v>
      </c>
      <c r="O56" s="11">
        <v>1125</v>
      </c>
      <c r="P56" s="11"/>
      <c r="Q56" s="11"/>
      <c r="R56" s="11"/>
      <c r="S56" s="11">
        <v>2018</v>
      </c>
    </row>
    <row r="57" spans="1:19" x14ac:dyDescent="0.25">
      <c r="A57" s="5" t="s">
        <v>24</v>
      </c>
      <c r="B57" s="11">
        <v>0</v>
      </c>
      <c r="C57" s="11">
        <v>0</v>
      </c>
      <c r="D57" s="11">
        <v>0</v>
      </c>
      <c r="E57" s="11">
        <v>334984</v>
      </c>
      <c r="F57" s="11">
        <v>18279</v>
      </c>
      <c r="G57" s="11">
        <v>79346</v>
      </c>
      <c r="H57" s="11">
        <v>106897</v>
      </c>
      <c r="I57" s="11">
        <v>30227</v>
      </c>
      <c r="J57" s="11">
        <v>235620</v>
      </c>
      <c r="K57" s="11">
        <v>26028</v>
      </c>
      <c r="L57" s="11">
        <v>174026</v>
      </c>
      <c r="M57" s="11">
        <v>56931</v>
      </c>
      <c r="N57" s="11">
        <v>1664</v>
      </c>
      <c r="O57" s="11">
        <v>18279</v>
      </c>
      <c r="P57" s="11"/>
      <c r="Q57" s="11"/>
      <c r="R57" s="11"/>
      <c r="S57" s="11">
        <v>2018</v>
      </c>
    </row>
    <row r="58" spans="1:19" x14ac:dyDescent="0.25">
      <c r="A58" s="5" t="s">
        <v>25</v>
      </c>
      <c r="B58" s="11">
        <v>0</v>
      </c>
      <c r="C58" s="11">
        <v>0</v>
      </c>
      <c r="D58" s="11">
        <v>0</v>
      </c>
      <c r="E58" s="11">
        <v>354766</v>
      </c>
      <c r="F58" s="11">
        <v>21016</v>
      </c>
      <c r="G58" s="11">
        <v>104775</v>
      </c>
      <c r="H58" s="11">
        <v>126088</v>
      </c>
      <c r="I58" s="11">
        <v>51608</v>
      </c>
      <c r="J58" s="11">
        <v>215264</v>
      </c>
      <c r="K58" s="11">
        <v>37022</v>
      </c>
      <c r="L58" s="11">
        <v>137713</v>
      </c>
      <c r="M58" s="11">
        <v>122732</v>
      </c>
      <c r="N58" s="11">
        <v>0</v>
      </c>
      <c r="O58" s="11">
        <v>21016</v>
      </c>
      <c r="P58" s="11"/>
      <c r="Q58" s="11"/>
      <c r="R58" s="11"/>
      <c r="S58" s="11">
        <v>2018</v>
      </c>
    </row>
    <row r="59" spans="1:19" x14ac:dyDescent="0.25">
      <c r="A59" s="5" t="s">
        <v>26</v>
      </c>
      <c r="B59" s="11">
        <v>0</v>
      </c>
      <c r="C59" s="11">
        <v>0</v>
      </c>
      <c r="D59" s="11">
        <v>0</v>
      </c>
      <c r="E59" s="11">
        <v>185816</v>
      </c>
      <c r="F59" s="11">
        <v>14422</v>
      </c>
      <c r="G59" s="11">
        <v>54632</v>
      </c>
      <c r="H59" s="11">
        <v>51561</v>
      </c>
      <c r="I59" s="11">
        <v>29335</v>
      </c>
      <c r="J59" s="11">
        <v>108973</v>
      </c>
      <c r="K59" s="11">
        <v>29906</v>
      </c>
      <c r="L59" s="11">
        <v>102885</v>
      </c>
      <c r="M59" s="11">
        <v>64486</v>
      </c>
      <c r="N59" s="11">
        <v>3353</v>
      </c>
      <c r="O59" s="11">
        <v>14422</v>
      </c>
      <c r="P59" s="11"/>
      <c r="Q59" s="11"/>
      <c r="R59" s="11"/>
      <c r="S59" s="11">
        <v>2018</v>
      </c>
    </row>
    <row r="60" spans="1:19" x14ac:dyDescent="0.25">
      <c r="A60" s="5" t="s">
        <v>27</v>
      </c>
      <c r="B60" s="11">
        <v>0</v>
      </c>
      <c r="C60" s="11">
        <v>0</v>
      </c>
      <c r="D60" s="11">
        <v>0</v>
      </c>
      <c r="E60" s="11">
        <v>328717</v>
      </c>
      <c r="F60" s="11">
        <v>17469</v>
      </c>
      <c r="G60" s="11">
        <v>47794</v>
      </c>
      <c r="H60" s="11">
        <v>60308</v>
      </c>
      <c r="I60" s="11">
        <v>42842</v>
      </c>
      <c r="J60" s="11">
        <v>207858</v>
      </c>
      <c r="K60" s="11">
        <v>31041</v>
      </c>
      <c r="L60" s="11">
        <v>225043</v>
      </c>
      <c r="M60" s="11">
        <v>174977</v>
      </c>
      <c r="N60" s="11">
        <v>2253</v>
      </c>
      <c r="O60" s="11">
        <v>17469</v>
      </c>
      <c r="P60" s="11"/>
      <c r="Q60" s="11"/>
      <c r="R60" s="11"/>
      <c r="S60" s="11">
        <v>2018</v>
      </c>
    </row>
    <row r="61" spans="1:19" x14ac:dyDescent="0.25">
      <c r="A61" s="5" t="s">
        <v>28</v>
      </c>
      <c r="B61" s="11">
        <v>0</v>
      </c>
      <c r="C61" s="11">
        <v>0</v>
      </c>
      <c r="D61" s="11">
        <v>0</v>
      </c>
      <c r="E61" s="11">
        <v>148846</v>
      </c>
      <c r="F61" s="11">
        <v>9048</v>
      </c>
      <c r="G61" s="11">
        <v>22137</v>
      </c>
      <c r="H61" s="11">
        <v>44696</v>
      </c>
      <c r="I61" s="11">
        <v>18458</v>
      </c>
      <c r="J61" s="11">
        <v>103669</v>
      </c>
      <c r="K61" s="11">
        <v>17480</v>
      </c>
      <c r="L61" s="11">
        <v>85383</v>
      </c>
      <c r="M61" s="11">
        <v>19797</v>
      </c>
      <c r="N61" s="11">
        <v>549</v>
      </c>
      <c r="O61" s="11">
        <v>9048</v>
      </c>
      <c r="P61" s="11"/>
      <c r="Q61" s="11"/>
      <c r="R61" s="11"/>
      <c r="S61" s="11">
        <v>2018</v>
      </c>
    </row>
    <row r="62" spans="1:19" x14ac:dyDescent="0.25">
      <c r="A62" s="5" t="s">
        <v>29</v>
      </c>
      <c r="B62" s="11">
        <v>0</v>
      </c>
      <c r="C62" s="11">
        <v>0</v>
      </c>
      <c r="D62" s="11">
        <v>0</v>
      </c>
      <c r="E62" s="11">
        <v>97582</v>
      </c>
      <c r="F62" s="11">
        <v>14576</v>
      </c>
      <c r="G62" s="11">
        <v>40594</v>
      </c>
      <c r="H62" s="11">
        <v>26025</v>
      </c>
      <c r="I62" s="11">
        <v>16699</v>
      </c>
      <c r="J62" s="11">
        <v>80937</v>
      </c>
      <c r="K62" s="11">
        <v>8303</v>
      </c>
      <c r="L62" s="11">
        <v>12493</v>
      </c>
      <c r="M62" s="11">
        <v>23108</v>
      </c>
      <c r="N62" s="11">
        <v>2026</v>
      </c>
      <c r="O62" s="11">
        <v>14576</v>
      </c>
      <c r="P62" s="11"/>
      <c r="Q62" s="11"/>
      <c r="R62" s="11"/>
      <c r="S62" s="11">
        <v>2018</v>
      </c>
    </row>
    <row r="63" spans="1:19" x14ac:dyDescent="0.25">
      <c r="A63" s="5" t="s">
        <v>30</v>
      </c>
      <c r="B63" s="11">
        <v>0</v>
      </c>
      <c r="C63" s="11">
        <v>0</v>
      </c>
      <c r="D63" s="11">
        <v>0</v>
      </c>
      <c r="E63" s="11">
        <v>736178</v>
      </c>
      <c r="F63" s="11">
        <v>33428</v>
      </c>
      <c r="G63" s="11">
        <v>113662</v>
      </c>
      <c r="H63" s="11">
        <v>265124</v>
      </c>
      <c r="I63" s="11">
        <v>119612</v>
      </c>
      <c r="J63" s="11">
        <v>555207</v>
      </c>
      <c r="K63" s="11">
        <v>65831</v>
      </c>
      <c r="L63" s="11">
        <v>467187</v>
      </c>
      <c r="M63" s="11">
        <v>190759</v>
      </c>
      <c r="N63" s="11">
        <v>9003</v>
      </c>
      <c r="O63" s="11">
        <v>33428</v>
      </c>
      <c r="P63" s="11"/>
      <c r="Q63" s="11"/>
      <c r="R63" s="11"/>
      <c r="S63" s="11">
        <v>2018</v>
      </c>
    </row>
    <row r="64" spans="1:19" x14ac:dyDescent="0.25">
      <c r="A64" s="5" t="s">
        <v>31</v>
      </c>
      <c r="B64" s="11">
        <v>0</v>
      </c>
      <c r="C64" s="11">
        <v>0</v>
      </c>
      <c r="D64" s="11">
        <v>0</v>
      </c>
      <c r="E64" s="11">
        <v>167300</v>
      </c>
      <c r="F64" s="11">
        <v>5305</v>
      </c>
      <c r="G64" s="11">
        <v>30457</v>
      </c>
      <c r="H64" s="11">
        <v>56787</v>
      </c>
      <c r="I64" s="11">
        <v>23376</v>
      </c>
      <c r="J64" s="11">
        <v>97300</v>
      </c>
      <c r="K64" s="11">
        <v>34403</v>
      </c>
      <c r="L64" s="11">
        <v>123281</v>
      </c>
      <c r="M64" s="11">
        <v>46078</v>
      </c>
      <c r="N64" s="11">
        <v>404</v>
      </c>
      <c r="O64" s="11">
        <v>5305</v>
      </c>
      <c r="P64" s="11"/>
      <c r="Q64" s="11"/>
      <c r="R64" s="11"/>
      <c r="S64" s="11">
        <v>2018</v>
      </c>
    </row>
    <row r="65" spans="1:19" x14ac:dyDescent="0.25">
      <c r="A65" s="5" t="s">
        <v>32</v>
      </c>
      <c r="B65" s="11">
        <v>0</v>
      </c>
      <c r="C65" s="11">
        <v>0</v>
      </c>
      <c r="D65" s="11">
        <v>0</v>
      </c>
      <c r="E65" s="11">
        <v>213056</v>
      </c>
      <c r="F65" s="11">
        <v>35449</v>
      </c>
      <c r="G65" s="11">
        <v>46006</v>
      </c>
      <c r="H65" s="11">
        <v>64048</v>
      </c>
      <c r="I65" s="11">
        <v>30267</v>
      </c>
      <c r="J65" s="11">
        <v>184501</v>
      </c>
      <c r="K65" s="11">
        <v>10918</v>
      </c>
      <c r="L65" s="11">
        <v>39650</v>
      </c>
      <c r="M65" s="11">
        <v>47752</v>
      </c>
      <c r="N65" s="11">
        <v>4468</v>
      </c>
      <c r="O65" s="11">
        <v>35449</v>
      </c>
      <c r="P65" s="11"/>
      <c r="Q65" s="11"/>
      <c r="R65" s="11"/>
      <c r="S65" s="11">
        <v>2018</v>
      </c>
    </row>
    <row r="66" spans="1:19" x14ac:dyDescent="0.25">
      <c r="A66" s="5" t="s">
        <v>1</v>
      </c>
      <c r="B66" s="11">
        <v>0</v>
      </c>
      <c r="C66" s="11">
        <v>0</v>
      </c>
      <c r="D66" s="11">
        <v>0</v>
      </c>
      <c r="E66" s="11">
        <v>104819</v>
      </c>
      <c r="F66" s="11">
        <v>17469</v>
      </c>
      <c r="G66" s="11">
        <v>71961</v>
      </c>
      <c r="H66" s="11">
        <v>37331</v>
      </c>
      <c r="I66" s="11">
        <v>30133</v>
      </c>
      <c r="J66" s="11">
        <v>68760</v>
      </c>
      <c r="K66" s="11">
        <v>6683</v>
      </c>
      <c r="L66" s="11">
        <v>9906</v>
      </c>
      <c r="M66" s="11">
        <v>22651</v>
      </c>
      <c r="N66" s="11">
        <v>2359</v>
      </c>
      <c r="O66" s="11">
        <v>17469</v>
      </c>
      <c r="P66" s="11"/>
      <c r="Q66" s="11"/>
      <c r="R66" s="11"/>
      <c r="S66" s="11">
        <v>2020</v>
      </c>
    </row>
    <row r="67" spans="1:19" x14ac:dyDescent="0.25">
      <c r="A67" s="5" t="s">
        <v>2</v>
      </c>
      <c r="B67" s="11">
        <v>0</v>
      </c>
      <c r="C67" s="11">
        <v>0</v>
      </c>
      <c r="D67" s="11">
        <v>0</v>
      </c>
      <c r="E67" s="11">
        <v>149374</v>
      </c>
      <c r="F67" s="11">
        <v>9355</v>
      </c>
      <c r="G67" s="11">
        <v>78192</v>
      </c>
      <c r="H67" s="11">
        <v>51183</v>
      </c>
      <c r="I67" s="11">
        <v>50028</v>
      </c>
      <c r="J67" s="11">
        <v>88230</v>
      </c>
      <c r="K67" s="11">
        <v>24332</v>
      </c>
      <c r="L67" s="11">
        <v>50629</v>
      </c>
      <c r="M67" s="11">
        <v>29492</v>
      </c>
      <c r="N67" s="11">
        <v>794</v>
      </c>
      <c r="O67" s="11">
        <v>9355</v>
      </c>
      <c r="P67" s="11"/>
      <c r="Q67" s="11"/>
      <c r="R67" s="11"/>
      <c r="S67" s="11">
        <v>2020</v>
      </c>
    </row>
    <row r="68" spans="1:19" x14ac:dyDescent="0.25">
      <c r="A68" s="5" t="s">
        <v>3</v>
      </c>
      <c r="B68" s="11">
        <v>0</v>
      </c>
      <c r="C68" s="11">
        <v>0</v>
      </c>
      <c r="D68" s="11">
        <v>0</v>
      </c>
      <c r="E68" s="11">
        <v>54409</v>
      </c>
      <c r="F68" s="11">
        <v>3160</v>
      </c>
      <c r="G68" s="11">
        <v>26919</v>
      </c>
      <c r="H68" s="11">
        <v>19721</v>
      </c>
      <c r="I68" s="11">
        <v>10401</v>
      </c>
      <c r="J68" s="11">
        <v>25055</v>
      </c>
      <c r="K68" s="11">
        <v>16537</v>
      </c>
      <c r="L68" s="11">
        <v>14844</v>
      </c>
      <c r="M68" s="11">
        <v>15139</v>
      </c>
      <c r="N68" s="11">
        <v>433</v>
      </c>
      <c r="O68" s="11">
        <v>3160</v>
      </c>
      <c r="P68" s="11"/>
      <c r="Q68" s="11"/>
      <c r="R68" s="11"/>
      <c r="S68" s="11">
        <v>2020</v>
      </c>
    </row>
    <row r="69" spans="1:19" x14ac:dyDescent="0.25">
      <c r="A69" s="5" t="s">
        <v>4</v>
      </c>
      <c r="B69" s="11">
        <v>0</v>
      </c>
      <c r="C69" s="11">
        <v>0</v>
      </c>
      <c r="D69" s="11">
        <v>0</v>
      </c>
      <c r="E69" s="11">
        <v>63422</v>
      </c>
      <c r="F69" s="11">
        <v>2648</v>
      </c>
      <c r="G69" s="11">
        <v>10859</v>
      </c>
      <c r="H69" s="11">
        <v>25685</v>
      </c>
      <c r="I69" s="11">
        <v>19052</v>
      </c>
      <c r="J69" s="11">
        <v>44455</v>
      </c>
      <c r="K69" s="11">
        <v>9754</v>
      </c>
      <c r="L69" s="11">
        <v>41840</v>
      </c>
      <c r="M69" s="11">
        <v>14668</v>
      </c>
      <c r="N69" s="11">
        <v>448</v>
      </c>
      <c r="O69" s="11">
        <v>2648</v>
      </c>
      <c r="P69" s="11"/>
      <c r="Q69" s="11"/>
      <c r="R69" s="11"/>
      <c r="S69" s="11">
        <v>2020</v>
      </c>
    </row>
    <row r="70" spans="1:19" x14ac:dyDescent="0.25">
      <c r="A70" s="5" t="s">
        <v>5</v>
      </c>
      <c r="B70" s="11">
        <v>0</v>
      </c>
      <c r="C70" s="11">
        <v>0</v>
      </c>
      <c r="D70" s="11">
        <v>0</v>
      </c>
      <c r="E70" s="11">
        <v>115439</v>
      </c>
      <c r="F70" s="11">
        <v>21555</v>
      </c>
      <c r="G70" s="11">
        <v>74656</v>
      </c>
      <c r="H70" s="11">
        <v>48438</v>
      </c>
      <c r="I70" s="11">
        <v>39564</v>
      </c>
      <c r="J70" s="11">
        <v>55894</v>
      </c>
      <c r="K70" s="11">
        <v>2904</v>
      </c>
      <c r="L70" s="11">
        <v>24463</v>
      </c>
      <c r="M70" s="11">
        <v>34837</v>
      </c>
      <c r="N70" s="11">
        <v>3169</v>
      </c>
      <c r="O70" s="11">
        <v>21555</v>
      </c>
      <c r="P70" s="11"/>
      <c r="Q70" s="11"/>
      <c r="R70" s="11"/>
      <c r="S70" s="11">
        <v>2020</v>
      </c>
    </row>
    <row r="71" spans="1:19" x14ac:dyDescent="0.25">
      <c r="A71" s="5" t="s">
        <v>6</v>
      </c>
      <c r="B71" s="11">
        <v>0</v>
      </c>
      <c r="C71" s="11">
        <v>0</v>
      </c>
      <c r="D71" s="11">
        <v>0</v>
      </c>
      <c r="E71" s="11">
        <v>44123</v>
      </c>
      <c r="F71" s="11">
        <v>2117</v>
      </c>
      <c r="G71" s="11">
        <v>15724</v>
      </c>
      <c r="H71" s="11">
        <v>16617</v>
      </c>
      <c r="I71" s="11">
        <v>10561</v>
      </c>
      <c r="J71" s="11">
        <v>30132</v>
      </c>
      <c r="K71" s="11">
        <v>6161</v>
      </c>
      <c r="L71" s="11">
        <v>14201</v>
      </c>
      <c r="M71" s="11">
        <v>9198</v>
      </c>
      <c r="N71" s="11">
        <v>150</v>
      </c>
      <c r="O71" s="11">
        <v>2117</v>
      </c>
      <c r="P71" s="11"/>
      <c r="Q71" s="11"/>
      <c r="R71" s="11"/>
      <c r="S71" s="11">
        <v>2020</v>
      </c>
    </row>
    <row r="72" spans="1:19" x14ac:dyDescent="0.25">
      <c r="A72" s="5" t="s">
        <v>7</v>
      </c>
      <c r="B72" s="11">
        <v>0</v>
      </c>
      <c r="C72" s="11">
        <v>0</v>
      </c>
      <c r="D72" s="11">
        <v>0</v>
      </c>
      <c r="E72" s="11">
        <v>431443</v>
      </c>
      <c r="F72" s="11">
        <v>19232</v>
      </c>
      <c r="G72" s="11">
        <v>33866</v>
      </c>
      <c r="H72" s="11">
        <v>146168</v>
      </c>
      <c r="I72" s="11">
        <v>149282</v>
      </c>
      <c r="J72" s="11">
        <v>323835</v>
      </c>
      <c r="K72" s="11">
        <v>65029</v>
      </c>
      <c r="L72" s="11">
        <v>315663</v>
      </c>
      <c r="M72" s="11">
        <v>71775</v>
      </c>
      <c r="N72" s="11">
        <v>542</v>
      </c>
      <c r="O72" s="11">
        <v>19232</v>
      </c>
      <c r="P72" s="11"/>
      <c r="Q72" s="11"/>
      <c r="R72" s="11"/>
      <c r="S72" s="11">
        <v>2020</v>
      </c>
    </row>
    <row r="73" spans="1:19" x14ac:dyDescent="0.25">
      <c r="A73" s="5" t="s">
        <v>8</v>
      </c>
      <c r="B73" s="11">
        <v>0</v>
      </c>
      <c r="C73" s="11">
        <v>0</v>
      </c>
      <c r="D73" s="11">
        <v>0</v>
      </c>
      <c r="E73" s="11">
        <v>238507</v>
      </c>
      <c r="F73" s="11">
        <v>23324</v>
      </c>
      <c r="G73" s="11">
        <v>89424</v>
      </c>
      <c r="H73" s="11">
        <v>102981</v>
      </c>
      <c r="I73" s="11">
        <v>60786</v>
      </c>
      <c r="J73" s="11">
        <v>185748</v>
      </c>
      <c r="K73" s="11">
        <v>24596</v>
      </c>
      <c r="L73" s="11">
        <v>35931</v>
      </c>
      <c r="M73" s="11">
        <v>32405</v>
      </c>
      <c r="N73" s="11">
        <v>2044</v>
      </c>
      <c r="O73" s="11">
        <v>23324</v>
      </c>
      <c r="P73" s="11"/>
      <c r="Q73" s="11"/>
      <c r="R73" s="11"/>
      <c r="S73" s="11">
        <v>2020</v>
      </c>
    </row>
    <row r="74" spans="1:19" x14ac:dyDescent="0.25">
      <c r="A74" s="5" t="s">
        <v>9</v>
      </c>
      <c r="B74" s="11">
        <v>0</v>
      </c>
      <c r="C74" s="11">
        <v>0</v>
      </c>
      <c r="D74" s="11">
        <v>0</v>
      </c>
      <c r="E74" s="11">
        <v>18563</v>
      </c>
      <c r="F74" s="11">
        <v>325</v>
      </c>
      <c r="G74" s="11">
        <v>2805</v>
      </c>
      <c r="H74" s="11">
        <v>3604</v>
      </c>
      <c r="I74" s="11">
        <v>6317</v>
      </c>
      <c r="J74" s="11">
        <v>11298</v>
      </c>
      <c r="K74" s="11">
        <v>2740</v>
      </c>
      <c r="L74" s="11">
        <v>14451</v>
      </c>
      <c r="M74" s="11">
        <v>3218</v>
      </c>
      <c r="N74" s="11">
        <v>0</v>
      </c>
      <c r="O74" s="11">
        <v>325</v>
      </c>
      <c r="P74" s="11"/>
      <c r="Q74" s="11"/>
      <c r="R74" s="11"/>
      <c r="S74" s="11">
        <v>2020</v>
      </c>
    </row>
    <row r="75" spans="1:19" x14ac:dyDescent="0.25">
      <c r="A75" s="5" t="s">
        <v>10</v>
      </c>
      <c r="B75" s="11">
        <v>0</v>
      </c>
      <c r="C75" s="11">
        <v>0</v>
      </c>
      <c r="D75" s="11">
        <v>0</v>
      </c>
      <c r="E75" s="11">
        <v>195026</v>
      </c>
      <c r="F75" s="11">
        <v>29025</v>
      </c>
      <c r="G75" s="11">
        <v>82640</v>
      </c>
      <c r="H75" s="11">
        <v>69571</v>
      </c>
      <c r="I75" s="11">
        <v>65082</v>
      </c>
      <c r="J75" s="11">
        <v>131275</v>
      </c>
      <c r="K75" s="11">
        <v>13981</v>
      </c>
      <c r="L75" s="11">
        <v>33189</v>
      </c>
      <c r="M75" s="11">
        <v>47282</v>
      </c>
      <c r="N75" s="11">
        <v>2663</v>
      </c>
      <c r="O75" s="11">
        <v>29025</v>
      </c>
      <c r="P75" s="11"/>
      <c r="Q75" s="11"/>
      <c r="R75" s="11"/>
      <c r="S75" s="11">
        <v>2020</v>
      </c>
    </row>
    <row r="76" spans="1:19" x14ac:dyDescent="0.25">
      <c r="A76" s="5" t="s">
        <v>11</v>
      </c>
      <c r="B76" s="11">
        <v>0</v>
      </c>
      <c r="C76" s="11">
        <v>0</v>
      </c>
      <c r="D76" s="11">
        <v>0</v>
      </c>
      <c r="E76" s="11">
        <v>796179</v>
      </c>
      <c r="F76" s="11">
        <v>45317</v>
      </c>
      <c r="G76" s="11">
        <v>228576</v>
      </c>
      <c r="H76" s="11">
        <v>319226</v>
      </c>
      <c r="I76" s="11">
        <v>237350</v>
      </c>
      <c r="J76" s="11">
        <v>582949</v>
      </c>
      <c r="K76" s="11">
        <v>52077</v>
      </c>
      <c r="L76" s="11">
        <v>205292</v>
      </c>
      <c r="M76" s="11">
        <v>194095</v>
      </c>
      <c r="N76" s="11">
        <v>9814</v>
      </c>
      <c r="O76" s="11">
        <v>45317</v>
      </c>
      <c r="P76" s="11"/>
      <c r="Q76" s="11"/>
      <c r="R76" s="11"/>
      <c r="S76" s="11">
        <v>2020</v>
      </c>
    </row>
    <row r="77" spans="1:19" x14ac:dyDescent="0.25">
      <c r="A77" s="5" t="s">
        <v>12</v>
      </c>
      <c r="B77" s="11">
        <v>0</v>
      </c>
      <c r="C77" s="11">
        <v>0</v>
      </c>
      <c r="D77" s="11">
        <v>0</v>
      </c>
      <c r="E77" s="11">
        <v>356783</v>
      </c>
      <c r="F77" s="11">
        <v>7721</v>
      </c>
      <c r="G77" s="11">
        <v>38426</v>
      </c>
      <c r="H77" s="11">
        <v>110476</v>
      </c>
      <c r="I77" s="11">
        <v>124482</v>
      </c>
      <c r="J77" s="11">
        <v>259830</v>
      </c>
      <c r="K77" s="11">
        <v>59024</v>
      </c>
      <c r="L77" s="11">
        <v>247739</v>
      </c>
      <c r="M77" s="11">
        <v>114697</v>
      </c>
      <c r="N77" s="11">
        <v>466</v>
      </c>
      <c r="O77" s="11">
        <v>7721</v>
      </c>
      <c r="P77" s="11"/>
      <c r="Q77" s="11"/>
      <c r="R77" s="11"/>
      <c r="S77" s="11">
        <v>2020</v>
      </c>
    </row>
    <row r="78" spans="1:19" x14ac:dyDescent="0.25">
      <c r="A78" s="5" t="s">
        <v>13</v>
      </c>
      <c r="B78" s="11">
        <v>0</v>
      </c>
      <c r="C78" s="11">
        <v>0</v>
      </c>
      <c r="D78" s="11">
        <v>0</v>
      </c>
      <c r="E78" s="11">
        <v>461501</v>
      </c>
      <c r="F78" s="11">
        <v>41652</v>
      </c>
      <c r="G78" s="11">
        <v>130735</v>
      </c>
      <c r="H78" s="11">
        <v>122618</v>
      </c>
      <c r="I78" s="11">
        <v>171905</v>
      </c>
      <c r="J78" s="11">
        <v>381481</v>
      </c>
      <c r="K78" s="11">
        <v>36810</v>
      </c>
      <c r="L78" s="11">
        <v>119881</v>
      </c>
      <c r="M78" s="11">
        <v>125712</v>
      </c>
      <c r="N78" s="11">
        <v>1874</v>
      </c>
      <c r="O78" s="11">
        <v>41652</v>
      </c>
      <c r="P78" s="11"/>
      <c r="Q78" s="11"/>
      <c r="R78" s="11"/>
      <c r="S78" s="11">
        <v>2020</v>
      </c>
    </row>
    <row r="79" spans="1:19" x14ac:dyDescent="0.25">
      <c r="A79" s="5" t="s">
        <v>14</v>
      </c>
      <c r="B79" s="11">
        <v>0</v>
      </c>
      <c r="C79" s="11">
        <v>0</v>
      </c>
      <c r="D79" s="11">
        <v>0</v>
      </c>
      <c r="E79" s="11">
        <v>558137</v>
      </c>
      <c r="F79" s="11">
        <v>32030</v>
      </c>
      <c r="G79" s="11">
        <v>221582</v>
      </c>
      <c r="H79" s="11">
        <v>217104</v>
      </c>
      <c r="I79" s="11">
        <v>234320</v>
      </c>
      <c r="J79" s="11">
        <v>411953</v>
      </c>
      <c r="K79" s="11">
        <v>53937</v>
      </c>
      <c r="L79" s="11">
        <v>145368</v>
      </c>
      <c r="M79" s="11">
        <v>73729</v>
      </c>
      <c r="N79" s="11">
        <v>1207</v>
      </c>
      <c r="O79" s="11">
        <v>32030</v>
      </c>
      <c r="P79" s="11"/>
      <c r="Q79" s="11"/>
      <c r="R79" s="11"/>
      <c r="S79" s="11">
        <v>2020</v>
      </c>
    </row>
    <row r="80" spans="1:19" x14ac:dyDescent="0.25">
      <c r="A80" s="5" t="s">
        <v>15</v>
      </c>
      <c r="B80" s="11">
        <v>0</v>
      </c>
      <c r="C80" s="11">
        <v>0</v>
      </c>
      <c r="D80" s="11">
        <v>0</v>
      </c>
      <c r="E80" s="11">
        <v>675858</v>
      </c>
      <c r="F80" s="11">
        <v>51204</v>
      </c>
      <c r="G80" s="11">
        <v>177946</v>
      </c>
      <c r="H80" s="11">
        <v>209268</v>
      </c>
      <c r="I80" s="11">
        <v>261010</v>
      </c>
      <c r="J80" s="11">
        <v>491296</v>
      </c>
      <c r="K80" s="11">
        <v>65143</v>
      </c>
      <c r="L80" s="11">
        <v>255409</v>
      </c>
      <c r="M80" s="11">
        <v>235291</v>
      </c>
      <c r="N80" s="11">
        <v>5835</v>
      </c>
      <c r="O80" s="11">
        <v>51204</v>
      </c>
      <c r="P80" s="11"/>
      <c r="Q80" s="11"/>
      <c r="R80" s="11"/>
      <c r="S80" s="11">
        <v>2020</v>
      </c>
    </row>
    <row r="81" spans="1:19" x14ac:dyDescent="0.25">
      <c r="A81" s="5" t="s">
        <v>16</v>
      </c>
      <c r="B81" s="11">
        <v>0</v>
      </c>
      <c r="C81" s="11">
        <v>0</v>
      </c>
      <c r="D81" s="11">
        <v>0</v>
      </c>
      <c r="E81" s="11">
        <v>672769</v>
      </c>
      <c r="F81" s="11">
        <v>23129</v>
      </c>
      <c r="G81" s="11">
        <v>149095</v>
      </c>
      <c r="H81" s="11">
        <v>289216</v>
      </c>
      <c r="I81" s="11">
        <v>308988</v>
      </c>
      <c r="J81" s="11">
        <v>556094</v>
      </c>
      <c r="K81" s="11">
        <v>78647</v>
      </c>
      <c r="L81" s="11">
        <v>209005</v>
      </c>
      <c r="M81" s="11">
        <v>140609</v>
      </c>
      <c r="N81" s="11">
        <v>5668</v>
      </c>
      <c r="O81" s="11">
        <v>23129</v>
      </c>
      <c r="P81" s="11"/>
      <c r="Q81" s="11"/>
      <c r="R81" s="11"/>
      <c r="S81" s="11">
        <v>2020</v>
      </c>
    </row>
    <row r="82" spans="1:19" x14ac:dyDescent="0.25">
      <c r="A82" s="5" t="s">
        <v>17</v>
      </c>
      <c r="B82" s="11">
        <v>0</v>
      </c>
      <c r="C82" s="11">
        <v>0</v>
      </c>
      <c r="D82" s="11">
        <v>0</v>
      </c>
      <c r="E82" s="11">
        <v>123282</v>
      </c>
      <c r="F82" s="11">
        <v>10782</v>
      </c>
      <c r="G82" s="11">
        <v>29228</v>
      </c>
      <c r="H82" s="11">
        <v>33754</v>
      </c>
      <c r="I82" s="11">
        <v>48596</v>
      </c>
      <c r="J82" s="11">
        <v>94998</v>
      </c>
      <c r="K82" s="11">
        <v>10531</v>
      </c>
      <c r="L82" s="11">
        <v>59459</v>
      </c>
      <c r="M82" s="11">
        <v>24695</v>
      </c>
      <c r="N82" s="11">
        <v>623</v>
      </c>
      <c r="O82" s="11">
        <v>10782</v>
      </c>
      <c r="P82" s="11"/>
      <c r="Q82" s="11"/>
      <c r="R82" s="11"/>
      <c r="S82" s="11">
        <v>2020</v>
      </c>
    </row>
    <row r="83" spans="1:19" x14ac:dyDescent="0.25">
      <c r="A83" s="5" t="s">
        <v>18</v>
      </c>
      <c r="B83" s="11">
        <v>0</v>
      </c>
      <c r="C83" s="11">
        <v>0</v>
      </c>
      <c r="D83" s="11">
        <v>0</v>
      </c>
      <c r="E83" s="11">
        <v>190590</v>
      </c>
      <c r="F83" s="11">
        <v>11286</v>
      </c>
      <c r="G83" s="11">
        <v>57333</v>
      </c>
      <c r="H83" s="11">
        <v>58088</v>
      </c>
      <c r="I83" s="11">
        <v>55733</v>
      </c>
      <c r="J83" s="11">
        <v>135154</v>
      </c>
      <c r="K83" s="11">
        <v>12424</v>
      </c>
      <c r="L83" s="11">
        <v>59670</v>
      </c>
      <c r="M83" s="11">
        <v>38209</v>
      </c>
      <c r="N83" s="11">
        <v>2418</v>
      </c>
      <c r="O83" s="11">
        <v>11286</v>
      </c>
      <c r="P83" s="11"/>
      <c r="Q83" s="11"/>
      <c r="R83" s="11"/>
      <c r="S83" s="11">
        <v>2020</v>
      </c>
    </row>
    <row r="84" spans="1:19" x14ac:dyDescent="0.25">
      <c r="A84" s="5" t="s">
        <v>19</v>
      </c>
      <c r="B84" s="11">
        <v>0</v>
      </c>
      <c r="C84" s="11">
        <v>0</v>
      </c>
      <c r="D84" s="11">
        <v>0</v>
      </c>
      <c r="E84" s="11">
        <v>127880</v>
      </c>
      <c r="F84" s="11">
        <v>15987</v>
      </c>
      <c r="G84" s="11">
        <v>72348</v>
      </c>
      <c r="H84" s="11">
        <v>49873</v>
      </c>
      <c r="I84" s="11">
        <v>41360</v>
      </c>
      <c r="J84" s="11">
        <v>78858</v>
      </c>
      <c r="K84" s="11">
        <v>13591</v>
      </c>
      <c r="L84" s="11">
        <v>45016</v>
      </c>
      <c r="M84" s="11">
        <v>21149</v>
      </c>
      <c r="N84" s="11">
        <v>1159</v>
      </c>
      <c r="O84" s="11">
        <v>15987</v>
      </c>
      <c r="P84" s="11"/>
      <c r="Q84" s="11"/>
      <c r="R84" s="11"/>
      <c r="S84" s="11">
        <v>2020</v>
      </c>
    </row>
    <row r="85" spans="1:19" x14ac:dyDescent="0.25">
      <c r="A85" s="5" t="s">
        <v>20</v>
      </c>
      <c r="B85" s="11">
        <v>0</v>
      </c>
      <c r="C85" s="11">
        <v>0</v>
      </c>
      <c r="D85" s="11">
        <v>0</v>
      </c>
      <c r="E85" s="11">
        <v>630999</v>
      </c>
      <c r="F85" s="11">
        <v>10144</v>
      </c>
      <c r="G85" s="11">
        <v>107058</v>
      </c>
      <c r="H85" s="11">
        <v>212194</v>
      </c>
      <c r="I85" s="11">
        <v>230691</v>
      </c>
      <c r="J85" s="11">
        <v>457429</v>
      </c>
      <c r="K85" s="11">
        <v>134693</v>
      </c>
      <c r="L85" s="11">
        <v>424432</v>
      </c>
      <c r="M85" s="11">
        <v>187921</v>
      </c>
      <c r="N85" s="11">
        <v>1615</v>
      </c>
      <c r="O85" s="11">
        <v>10144</v>
      </c>
      <c r="P85" s="11"/>
      <c r="Q85" s="11"/>
      <c r="R85" s="11"/>
      <c r="S85" s="11">
        <v>2020</v>
      </c>
    </row>
    <row r="86" spans="1:19" x14ac:dyDescent="0.25">
      <c r="A86" s="5" t="s">
        <v>21</v>
      </c>
      <c r="B86" s="11">
        <v>0</v>
      </c>
      <c r="C86" s="11">
        <v>0</v>
      </c>
      <c r="D86" s="11">
        <v>0</v>
      </c>
      <c r="E86" s="11">
        <v>436264</v>
      </c>
      <c r="F86" s="11">
        <v>44556</v>
      </c>
      <c r="G86" s="11">
        <v>74102</v>
      </c>
      <c r="H86" s="11">
        <v>145013</v>
      </c>
      <c r="I86" s="11">
        <v>161460</v>
      </c>
      <c r="J86" s="11">
        <v>368336</v>
      </c>
      <c r="K86" s="11">
        <v>39281</v>
      </c>
      <c r="L86" s="11">
        <v>204402</v>
      </c>
      <c r="M86" s="11">
        <v>99570</v>
      </c>
      <c r="N86" s="11">
        <v>5078</v>
      </c>
      <c r="O86" s="11">
        <v>44556</v>
      </c>
      <c r="P86" s="11"/>
      <c r="Q86" s="11"/>
      <c r="R86" s="11"/>
      <c r="S86" s="11">
        <v>2020</v>
      </c>
    </row>
    <row r="87" spans="1:19" x14ac:dyDescent="0.25">
      <c r="A87" s="5" t="s">
        <v>22</v>
      </c>
      <c r="B87" s="11">
        <v>0</v>
      </c>
      <c r="C87" s="11">
        <v>0</v>
      </c>
      <c r="D87" s="11">
        <v>0</v>
      </c>
      <c r="E87" s="11">
        <v>312967</v>
      </c>
      <c r="F87" s="11">
        <v>24295</v>
      </c>
      <c r="G87" s="11">
        <v>114013</v>
      </c>
      <c r="H87" s="11">
        <v>107599</v>
      </c>
      <c r="I87" s="11">
        <v>98333</v>
      </c>
      <c r="J87" s="11">
        <v>233884</v>
      </c>
      <c r="K87" s="11">
        <v>30710</v>
      </c>
      <c r="L87" s="11">
        <v>88187</v>
      </c>
      <c r="M87" s="11">
        <v>63596</v>
      </c>
      <c r="N87" s="11">
        <v>1883</v>
      </c>
      <c r="O87" s="11">
        <v>24295</v>
      </c>
      <c r="P87" s="11"/>
      <c r="Q87" s="11"/>
      <c r="R87" s="11"/>
      <c r="S87" s="11">
        <v>2020</v>
      </c>
    </row>
    <row r="88" spans="1:19" x14ac:dyDescent="0.25">
      <c r="A88" s="5" t="s">
        <v>23</v>
      </c>
      <c r="B88" s="11">
        <v>0</v>
      </c>
      <c r="C88" s="11">
        <v>0</v>
      </c>
      <c r="D88" s="11">
        <v>0</v>
      </c>
      <c r="E88" s="11">
        <v>45398</v>
      </c>
      <c r="F88" s="11">
        <v>3080</v>
      </c>
      <c r="G88" s="11">
        <v>5990</v>
      </c>
      <c r="H88" s="11">
        <v>14569</v>
      </c>
      <c r="I88" s="11">
        <v>7757</v>
      </c>
      <c r="J88" s="11">
        <v>33744</v>
      </c>
      <c r="K88" s="11">
        <v>8593</v>
      </c>
      <c r="L88" s="11">
        <v>29926</v>
      </c>
      <c r="M88" s="11">
        <v>10948</v>
      </c>
      <c r="N88" s="11">
        <v>0</v>
      </c>
      <c r="O88" s="11">
        <v>3080</v>
      </c>
      <c r="P88" s="11"/>
      <c r="Q88" s="11"/>
      <c r="R88" s="11"/>
      <c r="S88" s="11">
        <v>2020</v>
      </c>
    </row>
    <row r="89" spans="1:19" x14ac:dyDescent="0.25">
      <c r="A89" s="5" t="s">
        <v>24</v>
      </c>
      <c r="B89" s="11">
        <v>0</v>
      </c>
      <c r="C89" s="11">
        <v>0</v>
      </c>
      <c r="D89" s="11">
        <v>0</v>
      </c>
      <c r="E89" s="11">
        <v>318519</v>
      </c>
      <c r="F89" s="11">
        <v>23061</v>
      </c>
      <c r="G89" s="11">
        <v>68797</v>
      </c>
      <c r="H89" s="11">
        <v>101086</v>
      </c>
      <c r="I89" s="11">
        <v>84625</v>
      </c>
      <c r="J89" s="11">
        <v>214529</v>
      </c>
      <c r="K89" s="11">
        <v>41161</v>
      </c>
      <c r="L89" s="11">
        <v>161398</v>
      </c>
      <c r="M89" s="11">
        <v>50615</v>
      </c>
      <c r="N89" s="11">
        <v>5683</v>
      </c>
      <c r="O89" s="11">
        <v>23061</v>
      </c>
      <c r="P89" s="11"/>
      <c r="Q89" s="11"/>
      <c r="R89" s="11"/>
      <c r="S89" s="11">
        <v>2020</v>
      </c>
    </row>
    <row r="90" spans="1:19" x14ac:dyDescent="0.25">
      <c r="A90" s="5" t="s">
        <v>25</v>
      </c>
      <c r="B90" s="11">
        <v>0</v>
      </c>
      <c r="C90" s="11">
        <v>0</v>
      </c>
      <c r="D90" s="11">
        <v>0</v>
      </c>
      <c r="E90" s="11">
        <v>408849</v>
      </c>
      <c r="F90" s="11">
        <v>18512</v>
      </c>
      <c r="G90" s="11">
        <v>137245</v>
      </c>
      <c r="H90" s="11">
        <v>137756</v>
      </c>
      <c r="I90" s="11">
        <v>96147</v>
      </c>
      <c r="J90" s="11">
        <v>254138</v>
      </c>
      <c r="K90" s="11">
        <v>41537</v>
      </c>
      <c r="L90" s="11">
        <v>149479</v>
      </c>
      <c r="M90" s="11">
        <v>130251</v>
      </c>
      <c r="N90" s="11">
        <v>2450</v>
      </c>
      <c r="O90" s="11">
        <v>18512</v>
      </c>
      <c r="P90" s="11"/>
      <c r="Q90" s="11"/>
      <c r="R90" s="11"/>
      <c r="S90" s="11">
        <v>2020</v>
      </c>
    </row>
    <row r="91" spans="1:19" x14ac:dyDescent="0.25">
      <c r="A91" s="5" t="s">
        <v>26</v>
      </c>
      <c r="B91" s="11">
        <v>0</v>
      </c>
      <c r="C91" s="11">
        <v>0</v>
      </c>
      <c r="D91" s="11">
        <v>0</v>
      </c>
      <c r="E91" s="11">
        <v>192662</v>
      </c>
      <c r="F91" s="11">
        <v>8155</v>
      </c>
      <c r="G91" s="11">
        <v>70448</v>
      </c>
      <c r="H91" s="11">
        <v>70362</v>
      </c>
      <c r="I91" s="11">
        <v>60697</v>
      </c>
      <c r="J91" s="11">
        <v>106453</v>
      </c>
      <c r="K91" s="11">
        <v>34863</v>
      </c>
      <c r="L91" s="11">
        <v>72509</v>
      </c>
      <c r="M91" s="11">
        <v>51392</v>
      </c>
      <c r="N91" s="11">
        <v>1947</v>
      </c>
      <c r="O91" s="11">
        <v>8155</v>
      </c>
      <c r="P91" s="11"/>
      <c r="Q91" s="11"/>
      <c r="R91" s="11"/>
      <c r="S91" s="11">
        <v>2020</v>
      </c>
    </row>
    <row r="92" spans="1:19" x14ac:dyDescent="0.25">
      <c r="A92" s="5" t="s">
        <v>27</v>
      </c>
      <c r="B92" s="11">
        <v>0</v>
      </c>
      <c r="C92" s="11">
        <v>0</v>
      </c>
      <c r="D92" s="11">
        <v>0</v>
      </c>
      <c r="E92" s="11">
        <v>329780</v>
      </c>
      <c r="F92" s="11">
        <v>20637</v>
      </c>
      <c r="G92" s="11">
        <v>52941</v>
      </c>
      <c r="H92" s="11">
        <v>73234</v>
      </c>
      <c r="I92" s="11">
        <v>98537</v>
      </c>
      <c r="J92" s="11">
        <v>195195</v>
      </c>
      <c r="K92" s="11">
        <v>29404</v>
      </c>
      <c r="L92" s="11">
        <v>240226</v>
      </c>
      <c r="M92" s="11">
        <v>154152</v>
      </c>
      <c r="N92" s="11">
        <v>372</v>
      </c>
      <c r="O92" s="11">
        <v>20637</v>
      </c>
      <c r="P92" s="11"/>
      <c r="Q92" s="11"/>
      <c r="R92" s="11"/>
      <c r="S92" s="11">
        <v>2020</v>
      </c>
    </row>
    <row r="93" spans="1:19" x14ac:dyDescent="0.25">
      <c r="A93" s="5" t="s">
        <v>28</v>
      </c>
      <c r="B93" s="11">
        <v>0</v>
      </c>
      <c r="C93" s="11">
        <v>0</v>
      </c>
      <c r="D93" s="11">
        <v>0</v>
      </c>
      <c r="E93" s="11">
        <v>145664</v>
      </c>
      <c r="F93" s="11">
        <v>15130</v>
      </c>
      <c r="G93" s="11">
        <v>44095</v>
      </c>
      <c r="H93" s="11">
        <v>48176</v>
      </c>
      <c r="I93" s="11">
        <v>33231</v>
      </c>
      <c r="J93" s="11">
        <v>106513</v>
      </c>
      <c r="K93" s="11">
        <v>8029</v>
      </c>
      <c r="L93" s="11">
        <v>67749</v>
      </c>
      <c r="M93" s="11">
        <v>18680</v>
      </c>
      <c r="N93" s="11">
        <v>2612</v>
      </c>
      <c r="O93" s="11">
        <v>15130</v>
      </c>
      <c r="P93" s="11"/>
      <c r="Q93" s="11"/>
      <c r="R93" s="11"/>
      <c r="S93" s="11">
        <v>2020</v>
      </c>
    </row>
    <row r="94" spans="1:19" x14ac:dyDescent="0.25">
      <c r="A94" s="5" t="s">
        <v>29</v>
      </c>
      <c r="B94" s="11">
        <v>0</v>
      </c>
      <c r="C94" s="11">
        <v>0</v>
      </c>
      <c r="D94" s="11">
        <v>0</v>
      </c>
      <c r="E94" s="11">
        <v>79310</v>
      </c>
      <c r="F94" s="11">
        <v>14727</v>
      </c>
      <c r="G94" s="11">
        <v>27109</v>
      </c>
      <c r="H94" s="11">
        <v>20387</v>
      </c>
      <c r="I94" s="11">
        <v>21516</v>
      </c>
      <c r="J94" s="11">
        <v>60918</v>
      </c>
      <c r="K94" s="11">
        <v>3368</v>
      </c>
      <c r="L94" s="11">
        <v>6926</v>
      </c>
      <c r="M94" s="11">
        <v>27627</v>
      </c>
      <c r="N94" s="11">
        <v>380</v>
      </c>
      <c r="O94" s="11">
        <v>14727</v>
      </c>
      <c r="P94" s="11"/>
      <c r="Q94" s="11"/>
      <c r="R94" s="11"/>
      <c r="S94" s="11">
        <v>2020</v>
      </c>
    </row>
    <row r="95" spans="1:19" x14ac:dyDescent="0.25">
      <c r="A95" s="5" t="s">
        <v>30</v>
      </c>
      <c r="B95" s="11">
        <v>0</v>
      </c>
      <c r="C95" s="11">
        <v>0</v>
      </c>
      <c r="D95" s="11">
        <v>0</v>
      </c>
      <c r="E95" s="11">
        <v>819872</v>
      </c>
      <c r="F95" s="11">
        <v>46557</v>
      </c>
      <c r="G95" s="11">
        <v>190016</v>
      </c>
      <c r="H95" s="11">
        <v>297111</v>
      </c>
      <c r="I95" s="11">
        <v>285453</v>
      </c>
      <c r="J95" s="11">
        <v>581273</v>
      </c>
      <c r="K95" s="11">
        <v>94850</v>
      </c>
      <c r="L95" s="11">
        <v>542850</v>
      </c>
      <c r="M95" s="11">
        <v>176326</v>
      </c>
      <c r="N95" s="11">
        <v>7167</v>
      </c>
      <c r="O95" s="11">
        <v>46557</v>
      </c>
      <c r="P95" s="11"/>
      <c r="Q95" s="11"/>
      <c r="R95" s="11"/>
      <c r="S95" s="11">
        <v>2020</v>
      </c>
    </row>
    <row r="96" spans="1:19" x14ac:dyDescent="0.25">
      <c r="A96" s="5" t="s">
        <v>31</v>
      </c>
      <c r="B96" s="11">
        <v>0</v>
      </c>
      <c r="C96" s="11">
        <v>0</v>
      </c>
      <c r="D96" s="11">
        <v>0</v>
      </c>
      <c r="E96" s="11">
        <v>129527</v>
      </c>
      <c r="F96" s="11">
        <v>6222</v>
      </c>
      <c r="G96" s="11">
        <v>23701</v>
      </c>
      <c r="H96" s="11">
        <v>48818</v>
      </c>
      <c r="I96" s="11">
        <v>29322</v>
      </c>
      <c r="J96" s="11">
        <v>68254</v>
      </c>
      <c r="K96" s="11">
        <v>24117</v>
      </c>
      <c r="L96" s="11">
        <v>95852</v>
      </c>
      <c r="M96" s="11">
        <v>26747</v>
      </c>
      <c r="N96" s="11">
        <v>407</v>
      </c>
      <c r="O96" s="11">
        <v>6222</v>
      </c>
      <c r="P96" s="11"/>
      <c r="Q96" s="11"/>
      <c r="R96" s="11"/>
      <c r="S96" s="11">
        <v>2020</v>
      </c>
    </row>
    <row r="97" spans="1:19" x14ac:dyDescent="0.25">
      <c r="A97" s="5" t="s">
        <v>32</v>
      </c>
      <c r="B97" s="11">
        <v>0</v>
      </c>
      <c r="C97" s="11">
        <v>0</v>
      </c>
      <c r="D97" s="11">
        <v>0</v>
      </c>
      <c r="E97" s="11">
        <v>233567</v>
      </c>
      <c r="F97" s="11">
        <v>17751</v>
      </c>
      <c r="G97" s="11">
        <v>51083</v>
      </c>
      <c r="H97" s="11">
        <v>84347</v>
      </c>
      <c r="I97" s="11">
        <v>89265</v>
      </c>
      <c r="J97" s="11">
        <v>195044</v>
      </c>
      <c r="K97" s="11">
        <v>9003</v>
      </c>
      <c r="L97" s="11">
        <v>44209</v>
      </c>
      <c r="M97" s="11">
        <v>35866</v>
      </c>
      <c r="N97" s="11">
        <v>4479</v>
      </c>
      <c r="O97" s="11">
        <v>17751</v>
      </c>
      <c r="P97" s="11"/>
      <c r="Q97" s="11"/>
      <c r="R97" s="11"/>
      <c r="S97" s="11">
        <v>2020</v>
      </c>
    </row>
    <row r="98" spans="1:19" x14ac:dyDescent="0.25">
      <c r="A98" s="5" t="s">
        <v>1</v>
      </c>
      <c r="B98" s="11">
        <v>0</v>
      </c>
      <c r="C98" s="11">
        <v>0</v>
      </c>
      <c r="D98" s="11">
        <v>0</v>
      </c>
      <c r="E98" s="11">
        <v>142899</v>
      </c>
      <c r="F98" s="11">
        <v>19300</v>
      </c>
      <c r="G98" s="11">
        <v>95813</v>
      </c>
      <c r="H98" s="11">
        <v>51428</v>
      </c>
      <c r="I98" s="11">
        <v>72745</v>
      </c>
      <c r="J98" s="11">
        <v>96520</v>
      </c>
      <c r="K98" s="11">
        <v>15699</v>
      </c>
      <c r="L98" s="11">
        <v>14694</v>
      </c>
      <c r="M98" s="11">
        <v>26137</v>
      </c>
      <c r="N98" s="11">
        <v>1743</v>
      </c>
      <c r="O98" s="11">
        <v>19300</v>
      </c>
      <c r="P98" s="11"/>
      <c r="Q98" s="11"/>
      <c r="R98" s="11"/>
      <c r="S98" s="11">
        <v>2022</v>
      </c>
    </row>
    <row r="99" spans="1:19" x14ac:dyDescent="0.25">
      <c r="A99" s="5" t="s">
        <v>2</v>
      </c>
      <c r="B99" s="11">
        <v>0</v>
      </c>
      <c r="C99" s="11">
        <v>0</v>
      </c>
      <c r="D99" s="11">
        <v>0</v>
      </c>
      <c r="E99" s="11">
        <v>221124</v>
      </c>
      <c r="F99" s="11">
        <v>8051</v>
      </c>
      <c r="G99" s="11">
        <v>126811</v>
      </c>
      <c r="H99" s="11">
        <v>82226</v>
      </c>
      <c r="I99" s="11">
        <v>99230</v>
      </c>
      <c r="J99" s="11">
        <v>129445</v>
      </c>
      <c r="K99" s="11">
        <v>34792</v>
      </c>
      <c r="L99" s="11">
        <v>65219</v>
      </c>
      <c r="M99" s="11">
        <v>31081</v>
      </c>
      <c r="N99" s="11">
        <v>432</v>
      </c>
      <c r="O99" s="11">
        <v>8051</v>
      </c>
      <c r="P99" s="11"/>
      <c r="Q99" s="11"/>
      <c r="R99" s="11"/>
      <c r="S99" s="11">
        <v>2022</v>
      </c>
    </row>
    <row r="100" spans="1:19" x14ac:dyDescent="0.25">
      <c r="A100" s="5" t="s">
        <v>3</v>
      </c>
      <c r="B100" s="11">
        <v>0</v>
      </c>
      <c r="C100" s="11">
        <v>0</v>
      </c>
      <c r="D100" s="11">
        <v>0</v>
      </c>
      <c r="E100" s="11">
        <v>68396</v>
      </c>
      <c r="F100" s="11">
        <v>3388</v>
      </c>
      <c r="G100" s="11">
        <v>35862</v>
      </c>
      <c r="H100" s="11">
        <v>24845</v>
      </c>
      <c r="I100" s="11">
        <v>20534</v>
      </c>
      <c r="J100" s="11">
        <v>36661</v>
      </c>
      <c r="K100" s="11">
        <v>14060</v>
      </c>
      <c r="L100" s="11">
        <v>20701</v>
      </c>
      <c r="M100" s="11">
        <v>15594</v>
      </c>
      <c r="N100" s="11">
        <v>567</v>
      </c>
      <c r="O100" s="11">
        <v>3388</v>
      </c>
      <c r="P100" s="11"/>
      <c r="Q100" s="11"/>
      <c r="R100" s="11"/>
      <c r="S100" s="11">
        <v>2022</v>
      </c>
    </row>
    <row r="101" spans="1:19" x14ac:dyDescent="0.25">
      <c r="A101" s="5" t="s">
        <v>4</v>
      </c>
      <c r="B101" s="11">
        <v>0</v>
      </c>
      <c r="C101" s="11">
        <v>0</v>
      </c>
      <c r="D101" s="11">
        <v>0</v>
      </c>
      <c r="E101" s="11">
        <v>97985</v>
      </c>
      <c r="F101" s="11">
        <v>1756</v>
      </c>
      <c r="G101" s="11">
        <v>12542</v>
      </c>
      <c r="H101" s="11">
        <v>31847</v>
      </c>
      <c r="I101" s="11">
        <v>42086</v>
      </c>
      <c r="J101" s="11">
        <v>75208</v>
      </c>
      <c r="K101" s="11">
        <v>10261</v>
      </c>
      <c r="L101" s="11">
        <v>64520</v>
      </c>
      <c r="M101" s="11">
        <v>19443</v>
      </c>
      <c r="N101" s="11">
        <v>129</v>
      </c>
      <c r="O101" s="11">
        <v>1756</v>
      </c>
      <c r="P101" s="11"/>
      <c r="Q101" s="11"/>
      <c r="R101" s="11"/>
      <c r="S101" s="11">
        <v>2022</v>
      </c>
    </row>
    <row r="102" spans="1:19" x14ac:dyDescent="0.25">
      <c r="A102" s="5" t="s">
        <v>5</v>
      </c>
      <c r="B102" s="11">
        <v>0</v>
      </c>
      <c r="C102" s="11">
        <v>0</v>
      </c>
      <c r="D102" s="11">
        <v>0</v>
      </c>
      <c r="E102" s="11">
        <v>108306</v>
      </c>
      <c r="F102" s="11">
        <v>19536</v>
      </c>
      <c r="G102" s="11">
        <v>82022</v>
      </c>
      <c r="H102" s="11">
        <v>42248</v>
      </c>
      <c r="I102" s="11">
        <v>43289</v>
      </c>
      <c r="J102" s="11">
        <v>50752</v>
      </c>
      <c r="K102" s="11">
        <v>12201</v>
      </c>
      <c r="L102" s="11">
        <v>35558</v>
      </c>
      <c r="M102" s="11">
        <v>25124</v>
      </c>
      <c r="N102" s="11">
        <v>1382</v>
      </c>
      <c r="O102" s="11">
        <v>19536</v>
      </c>
      <c r="P102" s="11"/>
      <c r="Q102" s="11"/>
      <c r="R102" s="11"/>
      <c r="S102" s="11">
        <v>2022</v>
      </c>
    </row>
    <row r="103" spans="1:19" x14ac:dyDescent="0.25">
      <c r="A103" s="5" t="s">
        <v>6</v>
      </c>
      <c r="B103" s="11">
        <v>0</v>
      </c>
      <c r="C103" s="11">
        <v>0</v>
      </c>
      <c r="D103" s="11">
        <v>0</v>
      </c>
      <c r="E103" s="11">
        <v>46556</v>
      </c>
      <c r="F103" s="11">
        <v>2114</v>
      </c>
      <c r="G103" s="11">
        <v>19051</v>
      </c>
      <c r="H103" s="11">
        <v>17656</v>
      </c>
      <c r="I103" s="11">
        <v>20811</v>
      </c>
      <c r="J103" s="11">
        <v>33299</v>
      </c>
      <c r="K103" s="11">
        <v>4419</v>
      </c>
      <c r="L103" s="11">
        <v>11789</v>
      </c>
      <c r="M103" s="11">
        <v>7195</v>
      </c>
      <c r="N103" s="11">
        <v>171</v>
      </c>
      <c r="O103" s="11">
        <v>2114</v>
      </c>
      <c r="P103" s="11"/>
      <c r="Q103" s="11"/>
      <c r="R103" s="11"/>
      <c r="S103" s="11">
        <v>2022</v>
      </c>
    </row>
    <row r="104" spans="1:19" x14ac:dyDescent="0.25">
      <c r="A104" s="5" t="s">
        <v>7</v>
      </c>
      <c r="B104" s="11">
        <v>0</v>
      </c>
      <c r="C104" s="11">
        <v>0</v>
      </c>
      <c r="D104" s="11">
        <v>0</v>
      </c>
      <c r="E104" s="11">
        <v>720845</v>
      </c>
      <c r="F104" s="11">
        <v>19915</v>
      </c>
      <c r="G104" s="11">
        <v>54141</v>
      </c>
      <c r="H104" s="11">
        <v>264500</v>
      </c>
      <c r="I104" s="11">
        <v>504226</v>
      </c>
      <c r="J104" s="11">
        <v>583652</v>
      </c>
      <c r="K104" s="11">
        <v>136275</v>
      </c>
      <c r="L104" s="11">
        <v>487032</v>
      </c>
      <c r="M104" s="11">
        <v>110235</v>
      </c>
      <c r="N104" s="11">
        <v>6450</v>
      </c>
      <c r="O104" s="11">
        <v>19915</v>
      </c>
      <c r="P104" s="11"/>
      <c r="Q104" s="11"/>
      <c r="R104" s="11"/>
      <c r="S104" s="11">
        <v>2022</v>
      </c>
    </row>
    <row r="105" spans="1:19" x14ac:dyDescent="0.25">
      <c r="A105" s="5" t="s">
        <v>8</v>
      </c>
      <c r="B105" s="11">
        <v>0</v>
      </c>
      <c r="C105" s="11">
        <v>0</v>
      </c>
      <c r="D105" s="11">
        <v>0</v>
      </c>
      <c r="E105" s="11">
        <v>256190</v>
      </c>
      <c r="F105" s="11">
        <v>13226</v>
      </c>
      <c r="G105" s="11">
        <v>105512</v>
      </c>
      <c r="H105" s="11">
        <v>108016</v>
      </c>
      <c r="I105" s="11">
        <v>110716</v>
      </c>
      <c r="J105" s="11">
        <v>189578</v>
      </c>
      <c r="K105" s="11">
        <v>21219</v>
      </c>
      <c r="L105" s="11">
        <v>48389</v>
      </c>
      <c r="M105" s="11">
        <v>30132</v>
      </c>
      <c r="N105" s="11">
        <v>2841</v>
      </c>
      <c r="O105" s="11">
        <v>13226</v>
      </c>
      <c r="P105" s="11"/>
      <c r="Q105" s="11"/>
      <c r="R105" s="11"/>
      <c r="S105" s="11">
        <v>2022</v>
      </c>
    </row>
    <row r="106" spans="1:19" x14ac:dyDescent="0.25">
      <c r="A106" s="5" t="s">
        <v>9</v>
      </c>
      <c r="B106" s="11">
        <v>0</v>
      </c>
      <c r="C106" s="11">
        <v>0</v>
      </c>
      <c r="D106" s="11">
        <v>0</v>
      </c>
      <c r="E106" s="11">
        <v>36747</v>
      </c>
      <c r="F106" s="11">
        <v>741</v>
      </c>
      <c r="G106" s="11">
        <v>5489</v>
      </c>
      <c r="H106" s="11">
        <v>7313</v>
      </c>
      <c r="I106" s="11">
        <v>15702</v>
      </c>
      <c r="J106" s="11">
        <v>25666</v>
      </c>
      <c r="K106" s="11">
        <v>6503</v>
      </c>
      <c r="L106" s="11">
        <v>27971</v>
      </c>
      <c r="M106" s="11">
        <v>5470</v>
      </c>
      <c r="N106" s="11">
        <v>0</v>
      </c>
      <c r="O106" s="11">
        <v>741</v>
      </c>
      <c r="P106" s="11"/>
      <c r="Q106" s="11"/>
      <c r="R106" s="11"/>
      <c r="S106" s="11">
        <v>2022</v>
      </c>
    </row>
    <row r="107" spans="1:19" x14ac:dyDescent="0.25">
      <c r="A107" s="5" t="s">
        <v>10</v>
      </c>
      <c r="B107" s="11">
        <v>0</v>
      </c>
      <c r="C107" s="11">
        <v>0</v>
      </c>
      <c r="D107" s="11">
        <v>0</v>
      </c>
      <c r="E107" s="11">
        <v>223238</v>
      </c>
      <c r="F107" s="11">
        <v>20506</v>
      </c>
      <c r="G107" s="11">
        <v>86502</v>
      </c>
      <c r="H107" s="11">
        <v>78539</v>
      </c>
      <c r="I107" s="11">
        <v>100256</v>
      </c>
      <c r="J107" s="11">
        <v>155262</v>
      </c>
      <c r="K107" s="11">
        <v>26709</v>
      </c>
      <c r="L107" s="11">
        <v>42849</v>
      </c>
      <c r="M107" s="11">
        <v>49610</v>
      </c>
      <c r="N107" s="11">
        <v>2187</v>
      </c>
      <c r="O107" s="11">
        <v>20506</v>
      </c>
      <c r="P107" s="11"/>
      <c r="Q107" s="11"/>
      <c r="R107" s="11"/>
      <c r="S107" s="11">
        <v>2022</v>
      </c>
    </row>
    <row r="108" spans="1:19" x14ac:dyDescent="0.25">
      <c r="A108" s="5" t="s">
        <v>11</v>
      </c>
      <c r="B108" s="11">
        <v>0</v>
      </c>
      <c r="C108" s="11">
        <v>0</v>
      </c>
      <c r="D108" s="11">
        <v>0</v>
      </c>
      <c r="E108" s="11">
        <v>918906</v>
      </c>
      <c r="F108" s="11">
        <v>54288</v>
      </c>
      <c r="G108" s="11">
        <v>262043</v>
      </c>
      <c r="H108" s="11">
        <v>356069</v>
      </c>
      <c r="I108" s="11">
        <v>440932</v>
      </c>
      <c r="J108" s="11">
        <v>706223</v>
      </c>
      <c r="K108" s="11">
        <v>75331</v>
      </c>
      <c r="L108" s="11">
        <v>190009</v>
      </c>
      <c r="M108" s="11">
        <v>185028</v>
      </c>
      <c r="N108" s="11">
        <v>6053</v>
      </c>
      <c r="O108" s="11">
        <v>54288</v>
      </c>
      <c r="P108" s="11"/>
      <c r="Q108" s="11"/>
      <c r="R108" s="11"/>
      <c r="S108" s="11">
        <v>2022</v>
      </c>
    </row>
    <row r="109" spans="1:19" x14ac:dyDescent="0.25">
      <c r="A109" s="5" t="s">
        <v>12</v>
      </c>
      <c r="B109" s="11">
        <v>0</v>
      </c>
      <c r="C109" s="11">
        <v>0</v>
      </c>
      <c r="D109" s="11">
        <v>0</v>
      </c>
      <c r="E109" s="11">
        <v>436219</v>
      </c>
      <c r="F109" s="11">
        <v>10186</v>
      </c>
      <c r="G109" s="11">
        <v>38299</v>
      </c>
      <c r="H109" s="11">
        <v>170538</v>
      </c>
      <c r="I109" s="11">
        <v>275353</v>
      </c>
      <c r="J109" s="11">
        <v>348642</v>
      </c>
      <c r="K109" s="11">
        <v>86868</v>
      </c>
      <c r="L109" s="11">
        <v>316939</v>
      </c>
      <c r="M109" s="11">
        <v>109608</v>
      </c>
      <c r="N109" s="11">
        <v>2381</v>
      </c>
      <c r="O109" s="11">
        <v>10186</v>
      </c>
      <c r="P109" s="11"/>
      <c r="Q109" s="11"/>
      <c r="R109" s="11"/>
      <c r="S109" s="11">
        <v>2022</v>
      </c>
    </row>
    <row r="110" spans="1:19" x14ac:dyDescent="0.25">
      <c r="A110" s="5" t="s">
        <v>13</v>
      </c>
      <c r="B110" s="11">
        <v>0</v>
      </c>
      <c r="C110" s="11">
        <v>0</v>
      </c>
      <c r="D110" s="11">
        <v>0</v>
      </c>
      <c r="E110" s="11">
        <v>681529</v>
      </c>
      <c r="F110" s="11">
        <v>19034</v>
      </c>
      <c r="G110" s="11">
        <v>161414</v>
      </c>
      <c r="H110" s="11">
        <v>155262</v>
      </c>
      <c r="I110" s="11">
        <v>429638</v>
      </c>
      <c r="J110" s="11">
        <v>557303</v>
      </c>
      <c r="K110" s="11">
        <v>38229</v>
      </c>
      <c r="L110" s="11">
        <v>256307</v>
      </c>
      <c r="M110" s="11">
        <v>131226</v>
      </c>
      <c r="N110" s="11">
        <v>2838</v>
      </c>
      <c r="O110" s="11">
        <v>19034</v>
      </c>
      <c r="P110" s="11"/>
      <c r="Q110" s="11"/>
      <c r="R110" s="11"/>
      <c r="S110" s="11">
        <v>2022</v>
      </c>
    </row>
    <row r="111" spans="1:19" x14ac:dyDescent="0.25">
      <c r="A111" s="5" t="s">
        <v>14</v>
      </c>
      <c r="B111" s="11">
        <v>0</v>
      </c>
      <c r="C111" s="11">
        <v>0</v>
      </c>
      <c r="D111" s="11">
        <v>0</v>
      </c>
      <c r="E111" s="11">
        <v>777358</v>
      </c>
      <c r="F111" s="11">
        <v>28447</v>
      </c>
      <c r="G111" s="11">
        <v>213226</v>
      </c>
      <c r="H111" s="11">
        <v>318827</v>
      </c>
      <c r="I111" s="11">
        <v>485724</v>
      </c>
      <c r="J111" s="11">
        <v>548635</v>
      </c>
      <c r="K111" s="11">
        <v>33803</v>
      </c>
      <c r="L111" s="11">
        <v>150093</v>
      </c>
      <c r="M111" s="11">
        <v>82521</v>
      </c>
      <c r="N111" s="11">
        <v>892</v>
      </c>
      <c r="O111" s="11">
        <v>28447</v>
      </c>
      <c r="P111" s="11"/>
      <c r="Q111" s="11"/>
      <c r="R111" s="11"/>
      <c r="S111" s="11">
        <v>2022</v>
      </c>
    </row>
    <row r="112" spans="1:19" x14ac:dyDescent="0.25">
      <c r="A112" s="5" t="s">
        <v>15</v>
      </c>
      <c r="B112" s="11">
        <v>0</v>
      </c>
      <c r="C112" s="11">
        <v>0</v>
      </c>
      <c r="D112" s="11">
        <v>0</v>
      </c>
      <c r="E112" s="11">
        <v>1017771</v>
      </c>
      <c r="F112" s="11">
        <v>83071</v>
      </c>
      <c r="G112" s="11">
        <v>317159</v>
      </c>
      <c r="H112" s="11">
        <v>315704</v>
      </c>
      <c r="I112" s="11">
        <v>677103</v>
      </c>
      <c r="J112" s="11">
        <v>809602</v>
      </c>
      <c r="K112" s="11">
        <v>79555</v>
      </c>
      <c r="L112" s="11">
        <v>347917</v>
      </c>
      <c r="M112" s="11">
        <v>290096</v>
      </c>
      <c r="N112" s="11">
        <v>8844</v>
      </c>
      <c r="O112" s="11">
        <v>83071</v>
      </c>
      <c r="P112" s="11"/>
      <c r="Q112" s="11"/>
      <c r="R112" s="11"/>
      <c r="S112" s="11">
        <v>2022</v>
      </c>
    </row>
    <row r="113" spans="1:19" x14ac:dyDescent="0.25">
      <c r="A113" s="5" t="s">
        <v>16</v>
      </c>
      <c r="B113" s="11">
        <v>0</v>
      </c>
      <c r="C113" s="11">
        <v>0</v>
      </c>
      <c r="D113" s="11">
        <v>0</v>
      </c>
      <c r="E113" s="11">
        <v>811198</v>
      </c>
      <c r="F113" s="11">
        <v>13013</v>
      </c>
      <c r="G113" s="11">
        <v>139367</v>
      </c>
      <c r="H113" s="11">
        <v>321008</v>
      </c>
      <c r="I113" s="11">
        <v>529888</v>
      </c>
      <c r="J113" s="11">
        <v>642585</v>
      </c>
      <c r="K113" s="11">
        <v>62186</v>
      </c>
      <c r="L113" s="11">
        <v>322628</v>
      </c>
      <c r="M113" s="11">
        <v>185284</v>
      </c>
      <c r="N113" s="11">
        <v>1785</v>
      </c>
      <c r="O113" s="11">
        <v>13013</v>
      </c>
      <c r="P113" s="11"/>
      <c r="Q113" s="11"/>
      <c r="R113" s="11"/>
      <c r="S113" s="11">
        <v>2022</v>
      </c>
    </row>
    <row r="114" spans="1:19" x14ac:dyDescent="0.25">
      <c r="A114" s="5" t="s">
        <v>17</v>
      </c>
      <c r="B114" s="11">
        <v>0</v>
      </c>
      <c r="C114" s="11">
        <v>0</v>
      </c>
      <c r="D114" s="11">
        <v>0</v>
      </c>
      <c r="E114" s="11">
        <v>233329</v>
      </c>
      <c r="F114" s="11">
        <v>9709</v>
      </c>
      <c r="G114" s="11">
        <v>75846</v>
      </c>
      <c r="H114" s="11">
        <v>62841</v>
      </c>
      <c r="I114" s="11">
        <v>136641</v>
      </c>
      <c r="J114" s="11">
        <v>188572</v>
      </c>
      <c r="K114" s="11">
        <v>29141</v>
      </c>
      <c r="L114" s="11">
        <v>83580</v>
      </c>
      <c r="M114" s="11">
        <v>59283</v>
      </c>
      <c r="N114" s="11">
        <v>1128</v>
      </c>
      <c r="O114" s="11">
        <v>9709</v>
      </c>
      <c r="P114" s="11"/>
      <c r="Q114" s="11"/>
      <c r="R114" s="11"/>
      <c r="S114" s="11">
        <v>2022</v>
      </c>
    </row>
    <row r="115" spans="1:19" x14ac:dyDescent="0.25">
      <c r="A115" s="5" t="s">
        <v>18</v>
      </c>
      <c r="B115" s="11">
        <v>0</v>
      </c>
      <c r="C115" s="11">
        <v>0</v>
      </c>
      <c r="D115" s="11">
        <v>0</v>
      </c>
      <c r="E115" s="11">
        <v>204402</v>
      </c>
      <c r="F115" s="11">
        <v>11352</v>
      </c>
      <c r="G115" s="11">
        <v>48519</v>
      </c>
      <c r="H115" s="11">
        <v>64832</v>
      </c>
      <c r="I115" s="11">
        <v>108032</v>
      </c>
      <c r="J115" s="11">
        <v>165543</v>
      </c>
      <c r="K115" s="11">
        <v>20200</v>
      </c>
      <c r="L115" s="11">
        <v>56540</v>
      </c>
      <c r="M115" s="11">
        <v>25773</v>
      </c>
      <c r="N115" s="11">
        <v>1005</v>
      </c>
      <c r="O115" s="11">
        <v>11352</v>
      </c>
      <c r="P115" s="11"/>
      <c r="Q115" s="11"/>
      <c r="R115" s="11"/>
      <c r="S115" s="11">
        <v>2022</v>
      </c>
    </row>
    <row r="116" spans="1:19" x14ac:dyDescent="0.25">
      <c r="A116" s="5" t="s">
        <v>19</v>
      </c>
      <c r="B116" s="11">
        <v>0</v>
      </c>
      <c r="C116" s="11">
        <v>0</v>
      </c>
      <c r="D116" s="11">
        <v>0</v>
      </c>
      <c r="E116" s="11">
        <v>227207</v>
      </c>
      <c r="F116" s="11">
        <v>15878</v>
      </c>
      <c r="G116" s="11">
        <v>120659</v>
      </c>
      <c r="H116" s="11">
        <v>85041</v>
      </c>
      <c r="I116" s="11">
        <v>95425</v>
      </c>
      <c r="J116" s="11">
        <v>132091</v>
      </c>
      <c r="K116" s="11">
        <v>20182</v>
      </c>
      <c r="L116" s="11">
        <v>79971</v>
      </c>
      <c r="M116" s="11">
        <v>44819</v>
      </c>
      <c r="N116" s="11">
        <v>2213</v>
      </c>
      <c r="O116" s="11">
        <v>15878</v>
      </c>
      <c r="P116" s="11"/>
      <c r="Q116" s="11"/>
      <c r="R116" s="11"/>
      <c r="S116" s="11">
        <v>2022</v>
      </c>
    </row>
    <row r="117" spans="1:19" x14ac:dyDescent="0.25">
      <c r="A117" s="5" t="s">
        <v>20</v>
      </c>
      <c r="B117" s="11">
        <v>0</v>
      </c>
      <c r="C117" s="11">
        <v>0</v>
      </c>
      <c r="D117" s="11">
        <v>0</v>
      </c>
      <c r="E117" s="11">
        <v>743536</v>
      </c>
      <c r="F117" s="11">
        <v>17660</v>
      </c>
      <c r="G117" s="11">
        <v>65594</v>
      </c>
      <c r="H117" s="11">
        <v>264549</v>
      </c>
      <c r="I117" s="11">
        <v>523106</v>
      </c>
      <c r="J117" s="11">
        <v>583784</v>
      </c>
      <c r="K117" s="11">
        <v>147446</v>
      </c>
      <c r="L117" s="11">
        <v>542267</v>
      </c>
      <c r="M117" s="11">
        <v>197723</v>
      </c>
      <c r="N117" s="11">
        <v>1489</v>
      </c>
      <c r="O117" s="11">
        <v>17660</v>
      </c>
      <c r="P117" s="11"/>
      <c r="Q117" s="11"/>
      <c r="R117" s="11"/>
      <c r="S117" s="11">
        <v>2022</v>
      </c>
    </row>
    <row r="118" spans="1:19" x14ac:dyDescent="0.25">
      <c r="A118" s="5" t="s">
        <v>21</v>
      </c>
      <c r="B118" s="11">
        <v>0</v>
      </c>
      <c r="C118" s="11">
        <v>0</v>
      </c>
      <c r="D118" s="11">
        <v>0</v>
      </c>
      <c r="E118" s="11">
        <v>684644</v>
      </c>
      <c r="F118" s="11">
        <v>23445</v>
      </c>
      <c r="G118" s="11">
        <v>97447</v>
      </c>
      <c r="H118" s="11">
        <v>228071</v>
      </c>
      <c r="I118" s="11">
        <v>408535</v>
      </c>
      <c r="J118" s="11">
        <v>582450</v>
      </c>
      <c r="K118" s="11">
        <v>100443</v>
      </c>
      <c r="L118" s="11">
        <v>258399</v>
      </c>
      <c r="M118" s="11">
        <v>179798</v>
      </c>
      <c r="N118" s="11">
        <v>1364</v>
      </c>
      <c r="O118" s="11">
        <v>23445</v>
      </c>
      <c r="P118" s="11"/>
      <c r="Q118" s="11"/>
      <c r="R118" s="11"/>
      <c r="S118" s="11">
        <v>2022</v>
      </c>
    </row>
    <row r="119" spans="1:19" x14ac:dyDescent="0.25">
      <c r="A119" s="5" t="s">
        <v>22</v>
      </c>
      <c r="B119" s="11">
        <v>0</v>
      </c>
      <c r="C119" s="11">
        <v>0</v>
      </c>
      <c r="D119" s="11">
        <v>0</v>
      </c>
      <c r="E119" s="11">
        <v>403096</v>
      </c>
      <c r="F119" s="11">
        <v>22363</v>
      </c>
      <c r="G119" s="11">
        <v>157731</v>
      </c>
      <c r="H119" s="11">
        <v>146100</v>
      </c>
      <c r="I119" s="11">
        <v>197925</v>
      </c>
      <c r="J119" s="11">
        <v>307894</v>
      </c>
      <c r="K119" s="11">
        <v>37999</v>
      </c>
      <c r="L119" s="11">
        <v>95836</v>
      </c>
      <c r="M119" s="11">
        <v>82863</v>
      </c>
      <c r="N119" s="11">
        <v>1734</v>
      </c>
      <c r="O119" s="11">
        <v>22363</v>
      </c>
      <c r="P119" s="11"/>
      <c r="Q119" s="11"/>
      <c r="R119" s="11"/>
      <c r="S119" s="11">
        <v>2022</v>
      </c>
    </row>
    <row r="120" spans="1:19" x14ac:dyDescent="0.25">
      <c r="A120" s="5" t="s">
        <v>23</v>
      </c>
      <c r="B120" s="11">
        <v>0</v>
      </c>
      <c r="C120" s="11">
        <v>0</v>
      </c>
      <c r="D120" s="11">
        <v>0</v>
      </c>
      <c r="E120" s="11">
        <v>126115</v>
      </c>
      <c r="F120" s="11">
        <v>1659</v>
      </c>
      <c r="G120" s="11">
        <v>17916</v>
      </c>
      <c r="H120" s="11">
        <v>42710</v>
      </c>
      <c r="I120" s="11">
        <v>72010</v>
      </c>
      <c r="J120" s="11">
        <v>97095</v>
      </c>
      <c r="K120" s="11">
        <v>39501</v>
      </c>
      <c r="L120" s="11">
        <v>66174</v>
      </c>
      <c r="M120" s="11">
        <v>20724</v>
      </c>
      <c r="N120" s="11">
        <v>534</v>
      </c>
      <c r="O120" s="11">
        <v>1659</v>
      </c>
      <c r="P120" s="11"/>
      <c r="Q120" s="11"/>
      <c r="R120" s="11"/>
      <c r="S120" s="11">
        <v>2022</v>
      </c>
    </row>
    <row r="121" spans="1:19" x14ac:dyDescent="0.25">
      <c r="A121" s="5" t="s">
        <v>24</v>
      </c>
      <c r="B121" s="11">
        <v>0</v>
      </c>
      <c r="C121" s="11">
        <v>0</v>
      </c>
      <c r="D121" s="11">
        <v>0</v>
      </c>
      <c r="E121" s="11">
        <v>370316</v>
      </c>
      <c r="F121" s="11">
        <v>18145</v>
      </c>
      <c r="G121" s="11">
        <v>84050</v>
      </c>
      <c r="H121" s="11">
        <v>134847</v>
      </c>
      <c r="I121" s="11">
        <v>192217</v>
      </c>
      <c r="J121" s="11">
        <v>247824</v>
      </c>
      <c r="K121" s="11">
        <v>50514</v>
      </c>
      <c r="L121" s="11">
        <v>187889</v>
      </c>
      <c r="M121" s="11">
        <v>46644</v>
      </c>
      <c r="N121" s="11">
        <v>2889</v>
      </c>
      <c r="O121" s="11">
        <v>18145</v>
      </c>
      <c r="P121" s="11"/>
      <c r="Q121" s="11"/>
      <c r="R121" s="11"/>
      <c r="S121" s="11">
        <v>2022</v>
      </c>
    </row>
    <row r="122" spans="1:19" x14ac:dyDescent="0.25">
      <c r="A122" s="5" t="s">
        <v>25</v>
      </c>
      <c r="B122" s="11">
        <v>0</v>
      </c>
      <c r="C122" s="11">
        <v>0</v>
      </c>
      <c r="D122" s="11">
        <v>0</v>
      </c>
      <c r="E122" s="11">
        <v>456718</v>
      </c>
      <c r="F122" s="11">
        <v>24532</v>
      </c>
      <c r="G122" s="11">
        <v>175765</v>
      </c>
      <c r="H122" s="11">
        <v>155032</v>
      </c>
      <c r="I122" s="11">
        <v>200658</v>
      </c>
      <c r="J122" s="11">
        <v>310676</v>
      </c>
      <c r="K122" s="11">
        <v>40408</v>
      </c>
      <c r="L122" s="11">
        <v>124200</v>
      </c>
      <c r="M122" s="11">
        <v>97155</v>
      </c>
      <c r="N122" s="11">
        <v>1926</v>
      </c>
      <c r="O122" s="11">
        <v>24532</v>
      </c>
      <c r="P122" s="11"/>
      <c r="Q122" s="11"/>
      <c r="R122" s="11"/>
      <c r="S122" s="11">
        <v>2022</v>
      </c>
    </row>
    <row r="123" spans="1:19" x14ac:dyDescent="0.25">
      <c r="A123" s="5" t="s">
        <v>26</v>
      </c>
      <c r="B123" s="11">
        <v>0</v>
      </c>
      <c r="C123" s="11">
        <v>0</v>
      </c>
      <c r="D123" s="11">
        <v>0</v>
      </c>
      <c r="E123" s="11">
        <v>237180</v>
      </c>
      <c r="F123" s="11">
        <v>7076</v>
      </c>
      <c r="G123" s="11">
        <v>107938</v>
      </c>
      <c r="H123" s="11">
        <v>80181</v>
      </c>
      <c r="I123" s="11">
        <v>95896</v>
      </c>
      <c r="J123" s="11">
        <v>127773</v>
      </c>
      <c r="K123" s="11">
        <v>44775</v>
      </c>
      <c r="L123" s="11">
        <v>106585</v>
      </c>
      <c r="M123" s="11">
        <v>78086</v>
      </c>
      <c r="N123" s="11">
        <v>1746</v>
      </c>
      <c r="O123" s="11">
        <v>7076</v>
      </c>
      <c r="P123" s="11"/>
      <c r="Q123" s="11"/>
      <c r="R123" s="11"/>
      <c r="S123" s="11">
        <v>2022</v>
      </c>
    </row>
    <row r="124" spans="1:19" x14ac:dyDescent="0.25">
      <c r="A124" s="5" t="s">
        <v>27</v>
      </c>
      <c r="B124" s="11">
        <v>0</v>
      </c>
      <c r="C124" s="11">
        <v>0</v>
      </c>
      <c r="D124" s="11">
        <v>0</v>
      </c>
      <c r="E124" s="11">
        <v>444260</v>
      </c>
      <c r="F124" s="11">
        <v>18945</v>
      </c>
      <c r="G124" s="11">
        <v>75349</v>
      </c>
      <c r="H124" s="11">
        <v>115187</v>
      </c>
      <c r="I124" s="11">
        <v>216113</v>
      </c>
      <c r="J124" s="11">
        <v>281985</v>
      </c>
      <c r="K124" s="11">
        <v>49548</v>
      </c>
      <c r="L124" s="11">
        <v>297549</v>
      </c>
      <c r="M124" s="11">
        <v>186000</v>
      </c>
      <c r="N124" s="11">
        <v>295</v>
      </c>
      <c r="O124" s="11">
        <v>18945</v>
      </c>
      <c r="P124" s="11"/>
      <c r="Q124" s="11"/>
      <c r="R124" s="11"/>
      <c r="S124" s="11">
        <v>2022</v>
      </c>
    </row>
    <row r="125" spans="1:19" x14ac:dyDescent="0.25">
      <c r="A125" s="5" t="s">
        <v>28</v>
      </c>
      <c r="B125" s="11">
        <v>0</v>
      </c>
      <c r="C125" s="11">
        <v>0</v>
      </c>
      <c r="D125" s="11">
        <v>0</v>
      </c>
      <c r="E125" s="11">
        <v>182828</v>
      </c>
      <c r="F125" s="11">
        <v>5816</v>
      </c>
      <c r="G125" s="11">
        <v>57144</v>
      </c>
      <c r="H125" s="11">
        <v>61253</v>
      </c>
      <c r="I125" s="11">
        <v>71448</v>
      </c>
      <c r="J125" s="11">
        <v>136156</v>
      </c>
      <c r="K125" s="11">
        <v>14179</v>
      </c>
      <c r="L125" s="11">
        <v>58351</v>
      </c>
      <c r="M125" s="11">
        <v>17144</v>
      </c>
      <c r="N125" s="11">
        <v>0</v>
      </c>
      <c r="O125" s="11">
        <v>5816</v>
      </c>
      <c r="P125" s="11"/>
      <c r="Q125" s="11"/>
      <c r="R125" s="11"/>
      <c r="S125" s="11">
        <v>2022</v>
      </c>
    </row>
    <row r="126" spans="1:19" x14ac:dyDescent="0.25">
      <c r="A126" s="5" t="s">
        <v>29</v>
      </c>
      <c r="B126" s="11">
        <v>0</v>
      </c>
      <c r="C126" s="11">
        <v>0</v>
      </c>
      <c r="D126" s="11">
        <v>0</v>
      </c>
      <c r="E126" s="11">
        <v>103679</v>
      </c>
      <c r="F126" s="11">
        <v>11210</v>
      </c>
      <c r="G126" s="11">
        <v>53346</v>
      </c>
      <c r="H126" s="11">
        <v>25666</v>
      </c>
      <c r="I126" s="11">
        <v>60197</v>
      </c>
      <c r="J126" s="11">
        <v>81327</v>
      </c>
      <c r="K126" s="11">
        <v>10986</v>
      </c>
      <c r="L126" s="11">
        <v>7039</v>
      </c>
      <c r="M126" s="11">
        <v>20553</v>
      </c>
      <c r="N126" s="11">
        <v>512</v>
      </c>
      <c r="O126" s="11">
        <v>11210</v>
      </c>
      <c r="P126" s="11"/>
      <c r="Q126" s="11"/>
      <c r="R126" s="11"/>
      <c r="S126" s="11">
        <v>2022</v>
      </c>
    </row>
    <row r="127" spans="1:19" x14ac:dyDescent="0.25">
      <c r="A127" s="5" t="s">
        <v>30</v>
      </c>
      <c r="B127" s="11">
        <v>0</v>
      </c>
      <c r="C127" s="11">
        <v>0</v>
      </c>
      <c r="D127" s="11">
        <v>0</v>
      </c>
      <c r="E127" s="11">
        <v>1070118</v>
      </c>
      <c r="F127" s="11">
        <v>35746</v>
      </c>
      <c r="G127" s="11">
        <v>188596</v>
      </c>
      <c r="H127" s="11">
        <v>392904</v>
      </c>
      <c r="I127" s="11">
        <v>655141</v>
      </c>
      <c r="J127" s="11">
        <v>802256</v>
      </c>
      <c r="K127" s="11">
        <v>95773</v>
      </c>
      <c r="L127" s="11">
        <v>615487</v>
      </c>
      <c r="M127" s="11">
        <v>175471</v>
      </c>
      <c r="N127" s="11">
        <v>2311</v>
      </c>
      <c r="O127" s="11">
        <v>35746</v>
      </c>
      <c r="P127" s="11"/>
      <c r="Q127" s="11"/>
      <c r="R127" s="11"/>
      <c r="S127" s="11">
        <v>2022</v>
      </c>
    </row>
    <row r="128" spans="1:19" x14ac:dyDescent="0.25">
      <c r="A128" s="5" t="s">
        <v>31</v>
      </c>
      <c r="B128" s="11">
        <v>0</v>
      </c>
      <c r="C128" s="11">
        <v>0</v>
      </c>
      <c r="D128" s="11">
        <v>0</v>
      </c>
      <c r="E128" s="11">
        <v>214639</v>
      </c>
      <c r="F128" s="11">
        <v>3982</v>
      </c>
      <c r="G128" s="11">
        <v>36877</v>
      </c>
      <c r="H128" s="11">
        <v>79493</v>
      </c>
      <c r="I128" s="11">
        <v>94704</v>
      </c>
      <c r="J128" s="11">
        <v>133243</v>
      </c>
      <c r="K128" s="11">
        <v>49763</v>
      </c>
      <c r="L128" s="11">
        <v>159239</v>
      </c>
      <c r="M128" s="11">
        <v>36362</v>
      </c>
      <c r="N128" s="11">
        <v>528</v>
      </c>
      <c r="O128" s="11">
        <v>3982</v>
      </c>
      <c r="P128" s="11"/>
      <c r="Q128" s="11"/>
      <c r="R128" s="11"/>
      <c r="S128" s="11">
        <v>2022</v>
      </c>
    </row>
    <row r="129" spans="1:19" x14ac:dyDescent="0.25">
      <c r="A129" s="5" t="s">
        <v>32</v>
      </c>
      <c r="B129" s="11">
        <v>0</v>
      </c>
      <c r="C129" s="11">
        <v>0</v>
      </c>
      <c r="D129" s="11">
        <v>0</v>
      </c>
      <c r="E129" s="11">
        <v>230691</v>
      </c>
      <c r="F129" s="11">
        <v>20329</v>
      </c>
      <c r="G129" s="11">
        <v>67287</v>
      </c>
      <c r="H129" s="11">
        <v>77433</v>
      </c>
      <c r="I129" s="11">
        <v>122409</v>
      </c>
      <c r="J129" s="11">
        <v>179754</v>
      </c>
      <c r="K129" s="11">
        <v>11804</v>
      </c>
      <c r="L129" s="11">
        <v>42075</v>
      </c>
      <c r="M129" s="11">
        <v>28865</v>
      </c>
      <c r="N129" s="11">
        <v>5216</v>
      </c>
      <c r="O129" s="11">
        <v>20329</v>
      </c>
      <c r="P129" s="11"/>
      <c r="Q129" s="11"/>
      <c r="R129" s="11"/>
      <c r="S129" s="11">
        <v>2022</v>
      </c>
    </row>
    <row r="130" spans="1:19" x14ac:dyDescent="0.25">
      <c r="A130" s="5" t="s">
        <v>1</v>
      </c>
      <c r="B130" s="11">
        <v>0</v>
      </c>
      <c r="C130" s="11">
        <v>0</v>
      </c>
      <c r="D130" s="11">
        <v>0</v>
      </c>
      <c r="E130" s="11">
        <v>111652</v>
      </c>
      <c r="F130" s="11">
        <v>6486</v>
      </c>
      <c r="G130" s="11">
        <v>66663</v>
      </c>
      <c r="H130" s="11">
        <v>39262</v>
      </c>
      <c r="I130" s="11">
        <v>64975</v>
      </c>
      <c r="J130" s="11">
        <v>79815</v>
      </c>
      <c r="K130" s="11">
        <v>4335</v>
      </c>
      <c r="L130" s="11">
        <v>15720</v>
      </c>
      <c r="M130" s="11">
        <v>16337</v>
      </c>
      <c r="N130" s="11">
        <v>352</v>
      </c>
      <c r="O130" s="11">
        <v>6486</v>
      </c>
      <c r="P130" s="11"/>
      <c r="Q130" s="11"/>
      <c r="R130" s="11"/>
      <c r="S130" s="11">
        <v>2024</v>
      </c>
    </row>
    <row r="131" spans="1:19" x14ac:dyDescent="0.25">
      <c r="A131" s="5" t="s">
        <v>2</v>
      </c>
      <c r="B131" s="11">
        <v>0</v>
      </c>
      <c r="C131" s="11">
        <v>0</v>
      </c>
      <c r="D131" s="11">
        <v>0</v>
      </c>
      <c r="E131" s="11">
        <v>140227</v>
      </c>
      <c r="F131" s="11">
        <v>1537</v>
      </c>
      <c r="G131" s="11">
        <v>81163</v>
      </c>
      <c r="H131" s="11">
        <v>54080</v>
      </c>
      <c r="I131" s="11">
        <v>60435</v>
      </c>
      <c r="J131" s="11">
        <v>83276</v>
      </c>
      <c r="K131" s="11">
        <v>19406</v>
      </c>
      <c r="L131" s="11">
        <v>38271</v>
      </c>
      <c r="M131" s="11">
        <v>20222</v>
      </c>
      <c r="N131" s="11">
        <v>69</v>
      </c>
      <c r="O131" s="11">
        <v>1537</v>
      </c>
      <c r="P131" s="11"/>
      <c r="Q131" s="11"/>
      <c r="R131" s="11"/>
      <c r="S131" s="11">
        <v>2024</v>
      </c>
    </row>
    <row r="132" spans="1:19" x14ac:dyDescent="0.25">
      <c r="A132" s="5" t="s">
        <v>3</v>
      </c>
      <c r="B132" s="11">
        <v>0</v>
      </c>
      <c r="C132" s="11">
        <v>0</v>
      </c>
      <c r="D132" s="11">
        <v>0</v>
      </c>
      <c r="E132" s="11">
        <v>39857</v>
      </c>
      <c r="F132" s="11">
        <v>942</v>
      </c>
      <c r="G132" s="11">
        <v>23486</v>
      </c>
      <c r="H132" s="11">
        <v>15040</v>
      </c>
      <c r="I132" s="11">
        <v>14964</v>
      </c>
      <c r="J132" s="11">
        <v>22283</v>
      </c>
      <c r="K132" s="11">
        <v>10654</v>
      </c>
      <c r="L132" s="11">
        <v>10665</v>
      </c>
      <c r="M132" s="11">
        <v>6742</v>
      </c>
      <c r="N132" s="11">
        <v>88</v>
      </c>
      <c r="O132" s="11">
        <v>942</v>
      </c>
      <c r="P132" s="11"/>
      <c r="Q132" s="11"/>
      <c r="R132" s="11"/>
      <c r="S132" s="11">
        <v>2024</v>
      </c>
    </row>
    <row r="133" spans="1:19" x14ac:dyDescent="0.25">
      <c r="A133" s="5" t="s">
        <v>4</v>
      </c>
      <c r="B133" s="11">
        <v>0</v>
      </c>
      <c r="C133" s="11">
        <v>0</v>
      </c>
      <c r="D133" s="11">
        <v>0</v>
      </c>
      <c r="E133" s="11">
        <v>115782</v>
      </c>
      <c r="F133" s="11">
        <v>4033</v>
      </c>
      <c r="G133" s="11">
        <v>9638</v>
      </c>
      <c r="H133" s="11">
        <v>43532</v>
      </c>
      <c r="I133" s="11">
        <v>47583</v>
      </c>
      <c r="J133" s="11">
        <v>85409</v>
      </c>
      <c r="K133" s="11">
        <v>26421</v>
      </c>
      <c r="L133" s="11">
        <v>77836</v>
      </c>
      <c r="M133" s="11">
        <v>21480</v>
      </c>
      <c r="N133" s="11">
        <v>229</v>
      </c>
      <c r="O133" s="11">
        <v>4033</v>
      </c>
      <c r="P133" s="11"/>
      <c r="Q133" s="11"/>
      <c r="R133" s="11"/>
      <c r="S133" s="11">
        <v>2024</v>
      </c>
    </row>
    <row r="134" spans="1:19" x14ac:dyDescent="0.25">
      <c r="A134" s="5" t="s">
        <v>5</v>
      </c>
      <c r="B134" s="11">
        <v>0</v>
      </c>
      <c r="C134" s="11">
        <v>0</v>
      </c>
      <c r="D134" s="11">
        <v>0</v>
      </c>
      <c r="E134" s="11">
        <v>121567</v>
      </c>
      <c r="F134" s="11">
        <v>18348</v>
      </c>
      <c r="G134" s="11">
        <v>89727</v>
      </c>
      <c r="H134" s="11">
        <v>51322</v>
      </c>
      <c r="I134" s="11">
        <v>54038</v>
      </c>
      <c r="J134" s="11">
        <v>64081</v>
      </c>
      <c r="K134" s="11">
        <v>9219</v>
      </c>
      <c r="L134" s="11">
        <v>24649</v>
      </c>
      <c r="M134" s="11">
        <v>21204</v>
      </c>
      <c r="N134" s="11">
        <v>1819</v>
      </c>
      <c r="O134" s="11">
        <v>18348</v>
      </c>
      <c r="P134" s="11"/>
      <c r="Q134" s="11"/>
      <c r="R134" s="11"/>
      <c r="S134" s="11">
        <v>2024</v>
      </c>
    </row>
    <row r="135" spans="1:19" x14ac:dyDescent="0.25">
      <c r="A135" s="5" t="s">
        <v>6</v>
      </c>
      <c r="B135" s="11">
        <v>0</v>
      </c>
      <c r="C135" s="11">
        <v>0</v>
      </c>
      <c r="D135" s="11">
        <v>0</v>
      </c>
      <c r="E135" s="11">
        <v>40816</v>
      </c>
      <c r="F135" s="11">
        <v>1373</v>
      </c>
      <c r="G135" s="11">
        <v>17423</v>
      </c>
      <c r="H135" s="11">
        <v>16481</v>
      </c>
      <c r="I135" s="11">
        <v>16898</v>
      </c>
      <c r="J135" s="11">
        <v>28690</v>
      </c>
      <c r="K135" s="11">
        <v>6758</v>
      </c>
      <c r="L135" s="11">
        <v>12504</v>
      </c>
      <c r="M135" s="11">
        <v>6599</v>
      </c>
      <c r="N135" s="11">
        <v>214</v>
      </c>
      <c r="O135" s="11">
        <v>1373</v>
      </c>
      <c r="P135" s="11"/>
      <c r="Q135" s="11"/>
      <c r="R135" s="11"/>
      <c r="S135" s="11">
        <v>2024</v>
      </c>
    </row>
    <row r="136" spans="1:19" x14ac:dyDescent="0.25">
      <c r="A136" s="5" t="s">
        <v>7</v>
      </c>
      <c r="B136" s="11">
        <v>0</v>
      </c>
      <c r="C136" s="11">
        <v>0</v>
      </c>
      <c r="D136" s="11">
        <v>0</v>
      </c>
      <c r="E136" s="11">
        <v>636019</v>
      </c>
      <c r="F136" s="11">
        <v>27290</v>
      </c>
      <c r="G136" s="11">
        <v>76203</v>
      </c>
      <c r="H136" s="11">
        <v>272857</v>
      </c>
      <c r="I136" s="11">
        <v>458344</v>
      </c>
      <c r="J136" s="11">
        <v>499004</v>
      </c>
      <c r="K136" s="11">
        <v>64949</v>
      </c>
      <c r="L136" s="11">
        <v>410116</v>
      </c>
      <c r="M136" s="11">
        <v>110129</v>
      </c>
      <c r="N136" s="11">
        <v>5366</v>
      </c>
      <c r="O136" s="11">
        <v>27290</v>
      </c>
      <c r="P136" s="11"/>
      <c r="Q136" s="11"/>
      <c r="R136" s="11"/>
      <c r="S136" s="11">
        <v>2024</v>
      </c>
    </row>
    <row r="137" spans="1:19" x14ac:dyDescent="0.25">
      <c r="A137" s="5" t="s">
        <v>8</v>
      </c>
      <c r="B137" s="11">
        <v>0</v>
      </c>
      <c r="C137" s="11">
        <v>0</v>
      </c>
      <c r="D137" s="11">
        <v>0</v>
      </c>
      <c r="E137" s="11">
        <v>224934</v>
      </c>
      <c r="F137" s="11">
        <v>8517</v>
      </c>
      <c r="G137" s="11">
        <v>84666</v>
      </c>
      <c r="H137" s="11">
        <v>96386</v>
      </c>
      <c r="I137" s="11">
        <v>93989</v>
      </c>
      <c r="J137" s="11">
        <v>166987</v>
      </c>
      <c r="K137" s="11">
        <v>18098</v>
      </c>
      <c r="L137" s="11">
        <v>23736</v>
      </c>
      <c r="M137" s="11">
        <v>27376</v>
      </c>
      <c r="N137" s="11">
        <v>2775</v>
      </c>
      <c r="O137" s="11">
        <v>8517</v>
      </c>
      <c r="P137" s="11"/>
      <c r="Q137" s="11"/>
      <c r="R137" s="11"/>
      <c r="S137" s="11">
        <v>2024</v>
      </c>
    </row>
    <row r="138" spans="1:19" x14ac:dyDescent="0.25">
      <c r="A138" s="5" t="s">
        <v>9</v>
      </c>
      <c r="B138" s="11">
        <v>0</v>
      </c>
      <c r="C138" s="11">
        <v>0</v>
      </c>
      <c r="D138" s="11">
        <v>0</v>
      </c>
      <c r="E138" s="11">
        <v>35876</v>
      </c>
      <c r="F138" s="11">
        <v>876</v>
      </c>
      <c r="G138" s="11">
        <v>11977</v>
      </c>
      <c r="H138" s="11">
        <v>9906</v>
      </c>
      <c r="I138" s="11">
        <v>11065</v>
      </c>
      <c r="J138" s="11">
        <v>26686</v>
      </c>
      <c r="K138" s="11">
        <v>8632</v>
      </c>
      <c r="L138" s="11">
        <v>14684</v>
      </c>
      <c r="M138" s="11">
        <v>7670</v>
      </c>
      <c r="N138" s="11">
        <v>125</v>
      </c>
      <c r="O138" s="11">
        <v>876</v>
      </c>
      <c r="P138" s="11"/>
      <c r="Q138" s="11"/>
      <c r="R138" s="11"/>
      <c r="S138" s="11">
        <v>2024</v>
      </c>
    </row>
    <row r="139" spans="1:19" x14ac:dyDescent="0.25">
      <c r="A139" s="5" t="s">
        <v>10</v>
      </c>
      <c r="B139" s="11">
        <v>0</v>
      </c>
      <c r="C139" s="11">
        <v>0</v>
      </c>
      <c r="D139" s="11">
        <v>0</v>
      </c>
      <c r="E139" s="11">
        <v>226320</v>
      </c>
      <c r="F139" s="11">
        <v>15635</v>
      </c>
      <c r="G139" s="11">
        <v>83152</v>
      </c>
      <c r="H139" s="11">
        <v>77335</v>
      </c>
      <c r="I139" s="11">
        <v>104533</v>
      </c>
      <c r="J139" s="11">
        <v>161144</v>
      </c>
      <c r="K139" s="11">
        <v>21892</v>
      </c>
      <c r="L139" s="11">
        <v>36597</v>
      </c>
      <c r="M139" s="11">
        <v>45085</v>
      </c>
      <c r="N139" s="11">
        <v>2803</v>
      </c>
      <c r="O139" s="11">
        <v>15635</v>
      </c>
      <c r="P139" s="11"/>
      <c r="Q139" s="11"/>
      <c r="R139" s="11"/>
      <c r="S139" s="11">
        <v>2024</v>
      </c>
    </row>
    <row r="140" spans="1:19" x14ac:dyDescent="0.25">
      <c r="A140" s="5" t="s">
        <v>11</v>
      </c>
      <c r="B140" s="11">
        <v>0</v>
      </c>
      <c r="C140" s="11">
        <v>0</v>
      </c>
      <c r="D140" s="11">
        <v>0</v>
      </c>
      <c r="E140" s="11">
        <v>897852</v>
      </c>
      <c r="F140" s="11">
        <v>33517</v>
      </c>
      <c r="G140" s="11">
        <v>245104</v>
      </c>
      <c r="H140" s="11">
        <v>359579</v>
      </c>
      <c r="I140" s="11">
        <v>496467</v>
      </c>
      <c r="J140" s="11">
        <v>708475</v>
      </c>
      <c r="K140" s="11">
        <v>60704</v>
      </c>
      <c r="L140" s="11">
        <v>169283</v>
      </c>
      <c r="M140" s="11">
        <v>142605</v>
      </c>
      <c r="N140" s="11">
        <v>1810</v>
      </c>
      <c r="O140" s="11">
        <v>33517</v>
      </c>
      <c r="P140" s="11"/>
      <c r="Q140" s="11"/>
      <c r="R140" s="11"/>
      <c r="S140" s="11">
        <v>2024</v>
      </c>
    </row>
    <row r="141" spans="1:19" x14ac:dyDescent="0.25">
      <c r="A141" s="5" t="s">
        <v>12</v>
      </c>
      <c r="B141" s="11">
        <v>0</v>
      </c>
      <c r="C141" s="11">
        <v>0</v>
      </c>
      <c r="D141" s="11">
        <v>0</v>
      </c>
      <c r="E141" s="11">
        <v>424289</v>
      </c>
      <c r="F141" s="11">
        <v>4466</v>
      </c>
      <c r="G141" s="11">
        <v>45480</v>
      </c>
      <c r="H141" s="11">
        <v>148131</v>
      </c>
      <c r="I141" s="11">
        <v>179254</v>
      </c>
      <c r="J141" s="11">
        <v>332877</v>
      </c>
      <c r="K141" s="11">
        <v>66753</v>
      </c>
      <c r="L141" s="11">
        <v>264764</v>
      </c>
      <c r="M141" s="11">
        <v>99300</v>
      </c>
      <c r="N141" s="11">
        <v>1665</v>
      </c>
      <c r="O141" s="11">
        <v>4466</v>
      </c>
      <c r="P141" s="11"/>
      <c r="Q141" s="11"/>
      <c r="R141" s="11"/>
      <c r="S141" s="11">
        <v>2024</v>
      </c>
    </row>
    <row r="142" spans="1:19" x14ac:dyDescent="0.25">
      <c r="A142" s="5" t="s">
        <v>13</v>
      </c>
      <c r="B142" s="11">
        <v>0</v>
      </c>
      <c r="C142" s="11">
        <v>0</v>
      </c>
      <c r="D142" s="11">
        <v>0</v>
      </c>
      <c r="E142" s="11">
        <v>693223</v>
      </c>
      <c r="F142" s="11">
        <v>23056</v>
      </c>
      <c r="G142" s="11">
        <v>207536</v>
      </c>
      <c r="H142" s="11">
        <v>177250</v>
      </c>
      <c r="I142" s="11">
        <v>395202</v>
      </c>
      <c r="J142" s="11">
        <v>587909</v>
      </c>
      <c r="K142" s="11">
        <v>51853</v>
      </c>
      <c r="L142" s="11">
        <v>172265</v>
      </c>
      <c r="M142" s="11">
        <v>137938</v>
      </c>
      <c r="N142" s="11">
        <v>0</v>
      </c>
      <c r="O142" s="11">
        <v>23056</v>
      </c>
      <c r="P142" s="11"/>
      <c r="Q142" s="11"/>
      <c r="R142" s="11"/>
      <c r="S142" s="11">
        <v>2024</v>
      </c>
    </row>
    <row r="143" spans="1:19" x14ac:dyDescent="0.25">
      <c r="A143" s="5" t="s">
        <v>14</v>
      </c>
      <c r="B143" s="11">
        <v>0</v>
      </c>
      <c r="C143" s="11">
        <v>0</v>
      </c>
      <c r="D143" s="11">
        <v>0</v>
      </c>
      <c r="E143" s="11">
        <v>564144</v>
      </c>
      <c r="F143" s="11">
        <v>21547</v>
      </c>
      <c r="G143" s="11">
        <v>243752</v>
      </c>
      <c r="H143" s="11">
        <v>236293</v>
      </c>
      <c r="I143" s="11">
        <v>296838</v>
      </c>
      <c r="J143" s="11">
        <v>390744</v>
      </c>
      <c r="K143" s="11">
        <v>45445</v>
      </c>
      <c r="L143" s="11">
        <v>83593</v>
      </c>
      <c r="M143" s="11">
        <v>108858</v>
      </c>
      <c r="N143" s="11">
        <v>3375</v>
      </c>
      <c r="O143" s="11">
        <v>21547</v>
      </c>
      <c r="P143" s="11"/>
      <c r="Q143" s="11"/>
      <c r="R143" s="11"/>
      <c r="S143" s="11">
        <v>2024</v>
      </c>
    </row>
    <row r="144" spans="1:19" x14ac:dyDescent="0.25">
      <c r="A144" s="5" t="s">
        <v>15</v>
      </c>
      <c r="B144" s="11">
        <v>0</v>
      </c>
      <c r="C144" s="11">
        <v>0</v>
      </c>
      <c r="D144" s="11">
        <v>0</v>
      </c>
      <c r="E144" s="11">
        <v>1210228</v>
      </c>
      <c r="F144" s="11">
        <v>49457</v>
      </c>
      <c r="G144" s="11">
        <v>287849</v>
      </c>
      <c r="H144" s="11">
        <v>335854</v>
      </c>
      <c r="I144" s="11">
        <v>646675</v>
      </c>
      <c r="J144" s="11">
        <v>873003</v>
      </c>
      <c r="K144" s="11">
        <v>120714</v>
      </c>
      <c r="L144" s="11">
        <v>425289</v>
      </c>
      <c r="M144" s="11">
        <v>316611</v>
      </c>
      <c r="N144" s="11">
        <v>3334</v>
      </c>
      <c r="O144" s="11">
        <v>49457</v>
      </c>
      <c r="P144" s="11"/>
      <c r="Q144" s="11"/>
      <c r="R144" s="11"/>
      <c r="S144" s="11">
        <v>2024</v>
      </c>
    </row>
    <row r="145" spans="1:19" x14ac:dyDescent="0.25">
      <c r="A145" s="5" t="s">
        <v>16</v>
      </c>
      <c r="B145" s="11">
        <v>0</v>
      </c>
      <c r="C145" s="11">
        <v>0</v>
      </c>
      <c r="D145" s="11">
        <v>0</v>
      </c>
      <c r="E145" s="11">
        <v>838274</v>
      </c>
      <c r="F145" s="11">
        <v>9293</v>
      </c>
      <c r="G145" s="11">
        <v>149596</v>
      </c>
      <c r="H145" s="11">
        <v>323032</v>
      </c>
      <c r="I145" s="11">
        <v>528580</v>
      </c>
      <c r="J145" s="11">
        <v>676259</v>
      </c>
      <c r="K145" s="11">
        <v>110166</v>
      </c>
      <c r="L145" s="11">
        <v>226232</v>
      </c>
      <c r="M145" s="11">
        <v>210653</v>
      </c>
      <c r="N145" s="11">
        <v>0</v>
      </c>
      <c r="O145" s="11">
        <v>9293</v>
      </c>
      <c r="P145" s="11"/>
      <c r="Q145" s="11"/>
      <c r="R145" s="11"/>
      <c r="S145" s="11">
        <v>2024</v>
      </c>
    </row>
    <row r="146" spans="1:19" x14ac:dyDescent="0.25">
      <c r="A146" s="5" t="s">
        <v>17</v>
      </c>
      <c r="B146" s="11">
        <v>0</v>
      </c>
      <c r="C146" s="11">
        <v>0</v>
      </c>
      <c r="D146" s="11">
        <v>0</v>
      </c>
      <c r="E146" s="11">
        <v>161883</v>
      </c>
      <c r="F146" s="11">
        <v>11159</v>
      </c>
      <c r="G146" s="11">
        <v>64731</v>
      </c>
      <c r="H146" s="11">
        <v>42123</v>
      </c>
      <c r="I146" s="11">
        <v>103839</v>
      </c>
      <c r="J146" s="11">
        <v>135418</v>
      </c>
      <c r="K146" s="11">
        <v>16812</v>
      </c>
      <c r="L146" s="11">
        <v>47235</v>
      </c>
      <c r="M146" s="11">
        <v>23195</v>
      </c>
      <c r="N146" s="11">
        <v>1603</v>
      </c>
      <c r="O146" s="11">
        <v>11159</v>
      </c>
      <c r="P146" s="11"/>
      <c r="Q146" s="11"/>
      <c r="R146" s="11"/>
      <c r="S146" s="11">
        <v>2024</v>
      </c>
    </row>
    <row r="147" spans="1:19" x14ac:dyDescent="0.25">
      <c r="A147" s="5" t="s">
        <v>18</v>
      </c>
      <c r="B147" s="11">
        <v>0</v>
      </c>
      <c r="C147" s="11">
        <v>0</v>
      </c>
      <c r="D147" s="11">
        <v>0</v>
      </c>
      <c r="E147" s="11">
        <v>179069</v>
      </c>
      <c r="F147" s="11">
        <v>2699</v>
      </c>
      <c r="G147" s="11">
        <v>46194</v>
      </c>
      <c r="H147" s="11">
        <v>54911</v>
      </c>
      <c r="I147" s="11">
        <v>67118</v>
      </c>
      <c r="J147" s="11">
        <v>148507</v>
      </c>
      <c r="K147" s="11">
        <v>22773</v>
      </c>
      <c r="L147" s="11">
        <v>37037</v>
      </c>
      <c r="M147" s="11">
        <v>24111</v>
      </c>
      <c r="N147" s="11">
        <v>552</v>
      </c>
      <c r="O147" s="11">
        <v>2699</v>
      </c>
      <c r="P147" s="11"/>
      <c r="Q147" s="11"/>
      <c r="R147" s="11"/>
      <c r="S147" s="11">
        <v>2024</v>
      </c>
    </row>
    <row r="148" spans="1:19" x14ac:dyDescent="0.25">
      <c r="A148" s="5" t="s">
        <v>19</v>
      </c>
      <c r="B148" s="11">
        <v>0</v>
      </c>
      <c r="C148" s="11">
        <v>0</v>
      </c>
      <c r="D148" s="11">
        <v>0</v>
      </c>
      <c r="E148" s="11">
        <v>89096</v>
      </c>
      <c r="F148" s="11">
        <v>6010</v>
      </c>
      <c r="G148" s="11">
        <v>59303</v>
      </c>
      <c r="H148" s="11">
        <v>35996</v>
      </c>
      <c r="I148" s="11">
        <v>22743</v>
      </c>
      <c r="J148" s="11">
        <v>55570</v>
      </c>
      <c r="K148" s="11">
        <v>8946</v>
      </c>
      <c r="L148" s="11">
        <v>29181</v>
      </c>
      <c r="M148" s="11">
        <v>12126</v>
      </c>
      <c r="N148" s="11">
        <v>1299</v>
      </c>
      <c r="O148" s="11">
        <v>6010</v>
      </c>
      <c r="P148" s="11"/>
      <c r="Q148" s="11"/>
      <c r="R148" s="11"/>
      <c r="S148" s="11">
        <v>2024</v>
      </c>
    </row>
    <row r="149" spans="1:19" x14ac:dyDescent="0.25">
      <c r="A149" s="5" t="s">
        <v>20</v>
      </c>
      <c r="B149" s="11">
        <v>0</v>
      </c>
      <c r="C149" s="11">
        <v>0</v>
      </c>
      <c r="D149" s="11">
        <v>0</v>
      </c>
      <c r="E149" s="11">
        <v>703756</v>
      </c>
      <c r="F149" s="11">
        <v>6405</v>
      </c>
      <c r="G149" s="11">
        <v>95100</v>
      </c>
      <c r="H149" s="11">
        <v>283946</v>
      </c>
      <c r="I149" s="11">
        <v>341013</v>
      </c>
      <c r="J149" s="11">
        <v>595298</v>
      </c>
      <c r="K149" s="11">
        <v>98232</v>
      </c>
      <c r="L149" s="11">
        <v>430638</v>
      </c>
      <c r="M149" s="11">
        <v>129678</v>
      </c>
      <c r="N149" s="11">
        <v>530</v>
      </c>
      <c r="O149" s="11">
        <v>6405</v>
      </c>
      <c r="P149" s="11"/>
      <c r="Q149" s="11"/>
      <c r="R149" s="11"/>
      <c r="S149" s="11">
        <v>2024</v>
      </c>
    </row>
    <row r="150" spans="1:19" x14ac:dyDescent="0.25">
      <c r="A150" s="5" t="s">
        <v>21</v>
      </c>
      <c r="B150" s="11">
        <v>0</v>
      </c>
      <c r="C150" s="11">
        <v>0</v>
      </c>
      <c r="D150" s="11">
        <v>0</v>
      </c>
      <c r="E150" s="11">
        <v>758685</v>
      </c>
      <c r="F150" s="11">
        <v>27831</v>
      </c>
      <c r="G150" s="11">
        <v>94876</v>
      </c>
      <c r="H150" s="11">
        <v>259192</v>
      </c>
      <c r="I150" s="11">
        <v>540378</v>
      </c>
      <c r="J150" s="11">
        <v>689538</v>
      </c>
      <c r="K150" s="11">
        <v>87482</v>
      </c>
      <c r="L150" s="11">
        <v>335229</v>
      </c>
      <c r="M150" s="11">
        <v>155583</v>
      </c>
      <c r="N150" s="11">
        <v>0</v>
      </c>
      <c r="O150" s="11">
        <v>27831</v>
      </c>
      <c r="P150" s="11"/>
      <c r="Q150" s="11"/>
      <c r="R150" s="11"/>
      <c r="S150" s="11">
        <v>2024</v>
      </c>
    </row>
    <row r="151" spans="1:19" x14ac:dyDescent="0.25">
      <c r="A151" s="5" t="s">
        <v>22</v>
      </c>
      <c r="B151" s="11">
        <v>0</v>
      </c>
      <c r="C151" s="11">
        <v>0</v>
      </c>
      <c r="D151" s="11">
        <v>0</v>
      </c>
      <c r="E151" s="11">
        <v>297326</v>
      </c>
      <c r="F151" s="11">
        <v>8683</v>
      </c>
      <c r="G151" s="11">
        <v>113091</v>
      </c>
      <c r="H151" s="11">
        <v>103965</v>
      </c>
      <c r="I151" s="11">
        <v>127289</v>
      </c>
      <c r="J151" s="11">
        <v>226209</v>
      </c>
      <c r="K151" s="11">
        <v>24798</v>
      </c>
      <c r="L151" s="11">
        <v>70253</v>
      </c>
      <c r="M151" s="11">
        <v>36945</v>
      </c>
      <c r="N151" s="11">
        <v>381</v>
      </c>
      <c r="O151" s="11">
        <v>8683</v>
      </c>
      <c r="P151" s="11"/>
      <c r="Q151" s="11"/>
      <c r="R151" s="11"/>
      <c r="S151" s="11">
        <v>2024</v>
      </c>
    </row>
    <row r="152" spans="1:19" x14ac:dyDescent="0.25">
      <c r="A152" s="5" t="s">
        <v>23</v>
      </c>
      <c r="B152" s="11">
        <v>0</v>
      </c>
      <c r="C152" s="11">
        <v>0</v>
      </c>
      <c r="D152" s="11">
        <v>0</v>
      </c>
      <c r="E152" s="11">
        <v>92751</v>
      </c>
      <c r="F152" s="11">
        <v>2267</v>
      </c>
      <c r="G152" s="11">
        <v>16720</v>
      </c>
      <c r="H152" s="11">
        <v>27078</v>
      </c>
      <c r="I152" s="11">
        <v>42394</v>
      </c>
      <c r="J152" s="11">
        <v>66551</v>
      </c>
      <c r="K152" s="11">
        <v>18003</v>
      </c>
      <c r="L152" s="11">
        <v>45125</v>
      </c>
      <c r="M152" s="11">
        <v>12748</v>
      </c>
      <c r="N152" s="11">
        <v>93</v>
      </c>
      <c r="O152" s="11">
        <v>2267</v>
      </c>
      <c r="P152" s="11"/>
      <c r="Q152" s="11"/>
      <c r="R152" s="11"/>
      <c r="S152" s="11">
        <v>2024</v>
      </c>
    </row>
    <row r="153" spans="1:19" x14ac:dyDescent="0.25">
      <c r="A153" s="5" t="s">
        <v>24</v>
      </c>
      <c r="B153" s="11">
        <v>0</v>
      </c>
      <c r="C153" s="11">
        <v>0</v>
      </c>
      <c r="D153" s="11">
        <v>0</v>
      </c>
      <c r="E153" s="11">
        <v>390497</v>
      </c>
      <c r="F153" s="11">
        <v>10720</v>
      </c>
      <c r="G153" s="11">
        <v>63728</v>
      </c>
      <c r="H153" s="11">
        <v>123950</v>
      </c>
      <c r="I153" s="11">
        <v>191334</v>
      </c>
      <c r="J153" s="11">
        <v>311193</v>
      </c>
      <c r="K153" s="11">
        <v>35146</v>
      </c>
      <c r="L153" s="11">
        <v>152168</v>
      </c>
      <c r="M153" s="11">
        <v>48132</v>
      </c>
      <c r="N153" s="11">
        <v>1683</v>
      </c>
      <c r="O153" s="11">
        <v>10720</v>
      </c>
      <c r="P153" s="11"/>
      <c r="Q153" s="11"/>
      <c r="R153" s="11"/>
      <c r="S153" s="11">
        <v>2024</v>
      </c>
    </row>
    <row r="154" spans="1:19" x14ac:dyDescent="0.25">
      <c r="A154" s="5" t="s">
        <v>25</v>
      </c>
      <c r="B154" s="11">
        <v>0</v>
      </c>
      <c r="C154" s="11">
        <v>0</v>
      </c>
      <c r="D154" s="11">
        <v>0</v>
      </c>
      <c r="E154" s="11">
        <v>379372</v>
      </c>
      <c r="F154" s="11">
        <v>27678</v>
      </c>
      <c r="G154" s="11">
        <v>144152</v>
      </c>
      <c r="H154" s="11">
        <v>142571</v>
      </c>
      <c r="I154" s="11">
        <v>163915</v>
      </c>
      <c r="J154" s="11">
        <v>278810</v>
      </c>
      <c r="K154" s="11">
        <v>35334</v>
      </c>
      <c r="L154" s="11">
        <v>78647</v>
      </c>
      <c r="M154" s="11">
        <v>73900</v>
      </c>
      <c r="N154" s="11">
        <v>1728</v>
      </c>
      <c r="O154" s="11">
        <v>27678</v>
      </c>
      <c r="P154" s="11"/>
      <c r="Q154" s="11"/>
      <c r="R154" s="11"/>
      <c r="S154" s="11">
        <v>2024</v>
      </c>
    </row>
    <row r="155" spans="1:19" x14ac:dyDescent="0.25">
      <c r="A155" s="5" t="s">
        <v>26</v>
      </c>
      <c r="B155" s="11">
        <v>0</v>
      </c>
      <c r="C155" s="11">
        <v>0</v>
      </c>
      <c r="D155" s="11">
        <v>0</v>
      </c>
      <c r="E155" s="11">
        <v>203508</v>
      </c>
      <c r="F155" s="11">
        <v>8698</v>
      </c>
      <c r="G155" s="11">
        <v>71454</v>
      </c>
      <c r="H155" s="11">
        <v>68932</v>
      </c>
      <c r="I155" s="11">
        <v>93930</v>
      </c>
      <c r="J155" s="11">
        <v>112532</v>
      </c>
      <c r="K155" s="11">
        <v>36056</v>
      </c>
      <c r="L155" s="11">
        <v>95195</v>
      </c>
      <c r="M155" s="11">
        <v>63339</v>
      </c>
      <c r="N155" s="11">
        <v>994</v>
      </c>
      <c r="O155" s="11">
        <v>8698</v>
      </c>
      <c r="P155" s="11"/>
      <c r="Q155" s="11"/>
      <c r="R155" s="11"/>
      <c r="S155" s="11">
        <v>2024</v>
      </c>
    </row>
    <row r="156" spans="1:19" x14ac:dyDescent="0.25">
      <c r="A156" s="5" t="s">
        <v>27</v>
      </c>
      <c r="B156" s="11">
        <v>0</v>
      </c>
      <c r="C156" s="11">
        <v>0</v>
      </c>
      <c r="D156" s="11">
        <v>0</v>
      </c>
      <c r="E156" s="11">
        <v>537981</v>
      </c>
      <c r="F156" s="11">
        <v>29993</v>
      </c>
      <c r="G156" s="11">
        <v>99674</v>
      </c>
      <c r="H156" s="11">
        <v>141073</v>
      </c>
      <c r="I156" s="11">
        <v>239062</v>
      </c>
      <c r="J156" s="11">
        <v>377569</v>
      </c>
      <c r="K156" s="11">
        <v>45832</v>
      </c>
      <c r="L156" s="11">
        <v>309727</v>
      </c>
      <c r="M156" s="11">
        <v>208196</v>
      </c>
      <c r="N156" s="11">
        <v>6478</v>
      </c>
      <c r="O156" s="11">
        <v>29993</v>
      </c>
      <c r="P156" s="11"/>
      <c r="Q156" s="11"/>
      <c r="R156" s="11"/>
      <c r="S156" s="11">
        <v>2024</v>
      </c>
    </row>
    <row r="157" spans="1:19" x14ac:dyDescent="0.25">
      <c r="A157" s="5" t="s">
        <v>28</v>
      </c>
      <c r="B157" s="11">
        <v>0</v>
      </c>
      <c r="C157" s="11">
        <v>0</v>
      </c>
      <c r="D157" s="11">
        <v>0</v>
      </c>
      <c r="E157" s="11">
        <v>195253</v>
      </c>
      <c r="F157" s="11">
        <v>3402</v>
      </c>
      <c r="G157" s="11">
        <v>44788</v>
      </c>
      <c r="H157" s="11">
        <v>66344</v>
      </c>
      <c r="I157" s="11">
        <v>76986</v>
      </c>
      <c r="J157" s="11">
        <v>140047</v>
      </c>
      <c r="K157" s="11">
        <v>12289</v>
      </c>
      <c r="L157" s="11">
        <v>61196</v>
      </c>
      <c r="M157" s="11">
        <v>18889</v>
      </c>
      <c r="N157" s="11">
        <v>731</v>
      </c>
      <c r="O157" s="11">
        <v>3402</v>
      </c>
      <c r="P157" s="11"/>
      <c r="Q157" s="11"/>
      <c r="R157" s="11"/>
      <c r="S157" s="11">
        <v>2024</v>
      </c>
    </row>
    <row r="158" spans="1:19" x14ac:dyDescent="0.25">
      <c r="A158" s="5" t="s">
        <v>29</v>
      </c>
      <c r="B158" s="11">
        <v>0</v>
      </c>
      <c r="C158" s="11">
        <v>0</v>
      </c>
      <c r="D158" s="11">
        <v>0</v>
      </c>
      <c r="E158" s="11">
        <v>97159</v>
      </c>
      <c r="F158" s="11">
        <v>7734</v>
      </c>
      <c r="G158" s="11">
        <v>48016</v>
      </c>
      <c r="H158" s="11">
        <v>23534</v>
      </c>
      <c r="I158" s="11">
        <v>47832</v>
      </c>
      <c r="J158" s="11">
        <v>75064</v>
      </c>
      <c r="K158" s="11">
        <v>10011</v>
      </c>
      <c r="L158" s="11">
        <v>15777</v>
      </c>
      <c r="M158" s="11">
        <v>25003</v>
      </c>
      <c r="N158" s="11">
        <v>0</v>
      </c>
      <c r="O158" s="11">
        <v>7734</v>
      </c>
      <c r="P158" s="11"/>
      <c r="Q158" s="11"/>
      <c r="R158" s="11"/>
      <c r="S158" s="11">
        <v>2024</v>
      </c>
    </row>
    <row r="159" spans="1:19" x14ac:dyDescent="0.25">
      <c r="A159" s="5" t="s">
        <v>30</v>
      </c>
      <c r="B159" s="11">
        <v>0</v>
      </c>
      <c r="C159" s="11">
        <v>0</v>
      </c>
      <c r="D159" s="11">
        <v>0</v>
      </c>
      <c r="E159" s="11">
        <v>1118901</v>
      </c>
      <c r="F159" s="11">
        <v>53258</v>
      </c>
      <c r="G159" s="11">
        <v>212576</v>
      </c>
      <c r="H159" s="11">
        <v>435702</v>
      </c>
      <c r="I159" s="11">
        <v>545389</v>
      </c>
      <c r="J159" s="11">
        <v>869694</v>
      </c>
      <c r="K159" s="11">
        <v>142080</v>
      </c>
      <c r="L159" s="11">
        <v>566824</v>
      </c>
      <c r="M159" s="11">
        <v>150988</v>
      </c>
      <c r="N159" s="11">
        <v>9030</v>
      </c>
      <c r="O159" s="11">
        <v>53258</v>
      </c>
      <c r="P159" s="11"/>
      <c r="Q159" s="11"/>
      <c r="R159" s="11"/>
      <c r="S159" s="11">
        <v>2024</v>
      </c>
    </row>
    <row r="160" spans="1:19" x14ac:dyDescent="0.25">
      <c r="A160" s="5" t="s">
        <v>31</v>
      </c>
      <c r="B160" s="11">
        <v>0</v>
      </c>
      <c r="C160" s="11">
        <v>0</v>
      </c>
      <c r="D160" s="11">
        <v>0</v>
      </c>
      <c r="E160" s="11">
        <v>194357</v>
      </c>
      <c r="F160" s="11">
        <v>3326</v>
      </c>
      <c r="G160" s="11">
        <v>34024</v>
      </c>
      <c r="H160" s="11">
        <v>69132</v>
      </c>
      <c r="I160" s="11">
        <v>71700</v>
      </c>
      <c r="J160" s="11">
        <v>124812</v>
      </c>
      <c r="K160" s="11">
        <v>34019</v>
      </c>
      <c r="L160" s="11">
        <v>145228</v>
      </c>
      <c r="M160" s="11">
        <v>31207</v>
      </c>
      <c r="N160" s="11">
        <v>470</v>
      </c>
      <c r="O160" s="11">
        <v>3326</v>
      </c>
      <c r="P160" s="11"/>
      <c r="Q160" s="11"/>
      <c r="R160" s="11"/>
      <c r="S160" s="11">
        <v>2024</v>
      </c>
    </row>
    <row r="161" spans="1:19" x14ac:dyDescent="0.25">
      <c r="A161" s="5" t="s">
        <v>32</v>
      </c>
      <c r="B161" s="11">
        <v>0</v>
      </c>
      <c r="C161" s="11">
        <v>0</v>
      </c>
      <c r="D161" s="11">
        <v>0</v>
      </c>
      <c r="E161" s="11">
        <v>239930</v>
      </c>
      <c r="F161" s="11">
        <v>23600</v>
      </c>
      <c r="G161" s="11">
        <v>81553</v>
      </c>
      <c r="H161" s="11">
        <v>74773</v>
      </c>
      <c r="I161" s="11">
        <v>117514</v>
      </c>
      <c r="J161" s="11">
        <v>188495</v>
      </c>
      <c r="K161" s="11">
        <v>13278</v>
      </c>
      <c r="L161" s="11">
        <v>32147</v>
      </c>
      <c r="M161" s="11">
        <v>26824</v>
      </c>
      <c r="N161" s="11">
        <v>2867</v>
      </c>
      <c r="O161" s="11">
        <v>23600</v>
      </c>
      <c r="P161" s="11"/>
      <c r="Q161" s="11"/>
      <c r="R161" s="11"/>
      <c r="S161" s="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C373-7EA7-4A5C-BC9C-46C221EFCA3A}">
  <dimension ref="A1:P161"/>
  <sheetViews>
    <sheetView workbookViewId="0">
      <selection activeCell="B1" sqref="B1:P1048576"/>
    </sheetView>
  </sheetViews>
  <sheetFormatPr defaultRowHeight="15" x14ac:dyDescent="0.25"/>
  <cols>
    <col min="1" max="1" width="23.28515625" style="8" customWidth="1"/>
    <col min="17" max="16384" width="9.140625" style="8"/>
  </cols>
  <sheetData>
    <row r="1" spans="1:16" x14ac:dyDescent="0.25">
      <c r="A1" s="8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 spans="1:16" x14ac:dyDescent="0.25">
      <c r="A2" s="5" t="s">
        <v>1</v>
      </c>
      <c r="B2" s="11">
        <v>0</v>
      </c>
      <c r="C2" s="11">
        <v>0</v>
      </c>
      <c r="D2" s="11">
        <v>0</v>
      </c>
      <c r="E2" s="11">
        <v>0.57948672771453857</v>
      </c>
      <c r="F2" s="11">
        <v>7.3300011456012726E-2</v>
      </c>
      <c r="G2" s="11">
        <v>0.3472132682800293</v>
      </c>
      <c r="H2" s="11">
        <v>0.19494235515594482</v>
      </c>
      <c r="I2" s="11">
        <v>9.1629289090633392E-2</v>
      </c>
      <c r="J2" s="11">
        <v>0.37666207551956177</v>
      </c>
      <c r="K2" s="11">
        <v>6.9498509168624878E-2</v>
      </c>
      <c r="L2" s="11">
        <v>6.5161265432834625E-2</v>
      </c>
      <c r="M2" s="11">
        <v>0.1590019166469574</v>
      </c>
      <c r="N2" s="11">
        <v>9.4553083181381226E-3</v>
      </c>
      <c r="O2" s="11">
        <v>7.3300011456012726E-2</v>
      </c>
      <c r="P2" s="11">
        <v>2016</v>
      </c>
    </row>
    <row r="3" spans="1:16" x14ac:dyDescent="0.25">
      <c r="A3" s="5" t="s">
        <v>2</v>
      </c>
      <c r="B3" s="11">
        <v>0</v>
      </c>
      <c r="C3" s="11">
        <v>0</v>
      </c>
      <c r="D3" s="11">
        <v>0</v>
      </c>
      <c r="E3" s="11">
        <v>0.72787141799926758</v>
      </c>
      <c r="F3" s="11">
        <v>2.6532961055636406E-2</v>
      </c>
      <c r="G3" s="11">
        <v>0.24559558928012848</v>
      </c>
      <c r="H3" s="11">
        <v>0.21813938021659851</v>
      </c>
      <c r="I3" s="11">
        <v>0.15202003717422485</v>
      </c>
      <c r="J3" s="11">
        <v>0.41454672813415527</v>
      </c>
      <c r="K3" s="11">
        <v>0.15051914751529694</v>
      </c>
      <c r="L3" s="11">
        <v>0.35640999674797058</v>
      </c>
      <c r="M3" s="11">
        <v>0.1582508385181427</v>
      </c>
      <c r="N3" s="11">
        <v>2.4856894742697477E-3</v>
      </c>
      <c r="O3" s="11">
        <v>2.6532961055636406E-2</v>
      </c>
      <c r="P3" s="11">
        <v>2016</v>
      </c>
    </row>
    <row r="4" spans="1:16" x14ac:dyDescent="0.25">
      <c r="A4" s="5" t="s">
        <v>3</v>
      </c>
      <c r="B4" s="11">
        <v>0</v>
      </c>
      <c r="C4" s="11">
        <v>0</v>
      </c>
      <c r="D4" s="11">
        <v>0</v>
      </c>
      <c r="E4" s="11">
        <v>0.69667261838912964</v>
      </c>
      <c r="F4" s="11">
        <v>4.1015066206455231E-2</v>
      </c>
      <c r="G4" s="11">
        <v>0.26231229305267334</v>
      </c>
      <c r="H4" s="11">
        <v>0.24985088407993317</v>
      </c>
      <c r="I4" s="11">
        <v>9.4439692795276642E-2</v>
      </c>
      <c r="J4" s="11">
        <v>0.33507093787193298</v>
      </c>
      <c r="K4" s="11">
        <v>0.24347104132175446</v>
      </c>
      <c r="L4" s="11">
        <v>0.31102985143661499</v>
      </c>
      <c r="M4" s="11">
        <v>0.1729297935962677</v>
      </c>
      <c r="N4" s="11">
        <v>4.3958607129752636E-3</v>
      </c>
      <c r="O4" s="11">
        <v>4.1015066206455231E-2</v>
      </c>
      <c r="P4" s="11">
        <v>2016</v>
      </c>
    </row>
    <row r="5" spans="1:16" x14ac:dyDescent="0.25">
      <c r="A5" s="5" t="s">
        <v>4</v>
      </c>
      <c r="B5" s="11">
        <v>0</v>
      </c>
      <c r="C5" s="11">
        <v>0</v>
      </c>
      <c r="D5" s="11">
        <v>0</v>
      </c>
      <c r="E5" s="11">
        <v>0.89002877473831177</v>
      </c>
      <c r="F5" s="11">
        <v>1.920749619603157E-2</v>
      </c>
      <c r="G5" s="11">
        <v>9.0763747692108154E-2</v>
      </c>
      <c r="H5" s="11">
        <v>0.22275145351886749</v>
      </c>
      <c r="I5" s="11">
        <v>9.4594143331050873E-2</v>
      </c>
      <c r="J5" s="11">
        <v>0.80754756927490234</v>
      </c>
      <c r="K5" s="11">
        <v>0.11034873127937317</v>
      </c>
      <c r="L5" s="11">
        <v>0.48647147417068481</v>
      </c>
      <c r="M5" s="11">
        <v>0.2196316123008728</v>
      </c>
      <c r="N5" s="11">
        <v>0</v>
      </c>
      <c r="O5" s="11">
        <v>1.920749619603157E-2</v>
      </c>
      <c r="P5" s="11">
        <v>2016</v>
      </c>
    </row>
    <row r="6" spans="1:16" x14ac:dyDescent="0.25">
      <c r="A6" s="5" t="s">
        <v>5</v>
      </c>
      <c r="B6" s="11">
        <v>0</v>
      </c>
      <c r="C6" s="11">
        <v>0</v>
      </c>
      <c r="D6" s="11">
        <v>0</v>
      </c>
      <c r="E6" s="11">
        <v>0.59009969234466553</v>
      </c>
      <c r="F6" s="11">
        <v>0.12307524681091309</v>
      </c>
      <c r="G6" s="11">
        <v>0.286825031042099</v>
      </c>
      <c r="H6" s="11">
        <v>0.2283114492893219</v>
      </c>
      <c r="I6" s="11">
        <v>8.661254495382309E-2</v>
      </c>
      <c r="J6" s="11">
        <v>0.29319456219673157</v>
      </c>
      <c r="K6" s="11">
        <v>8.1240125000476837E-2</v>
      </c>
      <c r="L6" s="11">
        <v>0.21953359246253967</v>
      </c>
      <c r="M6" s="11">
        <v>0.16941098868846893</v>
      </c>
      <c r="N6" s="11">
        <v>1.529995072633028E-2</v>
      </c>
      <c r="O6" s="11">
        <v>0.12307524681091309</v>
      </c>
      <c r="P6" s="11">
        <v>2016</v>
      </c>
    </row>
    <row r="7" spans="1:16" x14ac:dyDescent="0.25">
      <c r="A7" s="5" t="s">
        <v>6</v>
      </c>
      <c r="B7" s="11">
        <v>0</v>
      </c>
      <c r="C7" s="11">
        <v>0</v>
      </c>
      <c r="D7" s="11">
        <v>0</v>
      </c>
      <c r="E7" s="11">
        <v>0.73696929216384888</v>
      </c>
      <c r="F7" s="11">
        <v>3.3698089420795441E-2</v>
      </c>
      <c r="G7" s="11">
        <v>0.22933261096477509</v>
      </c>
      <c r="H7" s="11">
        <v>0.24754466116428375</v>
      </c>
      <c r="I7" s="11">
        <v>0.10254427045583725</v>
      </c>
      <c r="J7" s="11">
        <v>0.55034410953521729</v>
      </c>
      <c r="K7" s="11">
        <v>9.7807593643665314E-2</v>
      </c>
      <c r="L7" s="11">
        <v>0.23337328433990479</v>
      </c>
      <c r="M7" s="11">
        <v>0.14498105645179749</v>
      </c>
      <c r="N7" s="11">
        <v>4.3306783773005009E-3</v>
      </c>
      <c r="O7" s="11">
        <v>3.3698089420795441E-2</v>
      </c>
      <c r="P7" s="11">
        <v>2016</v>
      </c>
    </row>
    <row r="8" spans="1:16" x14ac:dyDescent="0.25">
      <c r="A8" s="5" t="s">
        <v>7</v>
      </c>
      <c r="B8" s="11">
        <v>0</v>
      </c>
      <c r="C8" s="11">
        <v>0</v>
      </c>
      <c r="D8" s="11">
        <v>0</v>
      </c>
      <c r="E8" s="11">
        <v>0.81566387414932251</v>
      </c>
      <c r="F8" s="11">
        <v>7.1429088711738586E-2</v>
      </c>
      <c r="G8" s="11">
        <v>0.11290705949068069</v>
      </c>
      <c r="H8" s="11">
        <v>0.2807844877243042</v>
      </c>
      <c r="I8" s="11">
        <v>0.12182759493589401</v>
      </c>
      <c r="J8" s="11">
        <v>0.69518619775772095</v>
      </c>
      <c r="K8" s="11">
        <v>0.16014845669269562</v>
      </c>
      <c r="L8" s="11">
        <v>0.54111438989639282</v>
      </c>
      <c r="M8" s="11">
        <v>0.13325725495815277</v>
      </c>
      <c r="N8" s="11">
        <v>6.4618089236319065E-3</v>
      </c>
      <c r="O8" s="11">
        <v>7.1429088711738586E-2</v>
      </c>
      <c r="P8" s="11">
        <v>2016</v>
      </c>
    </row>
    <row r="9" spans="1:16" x14ac:dyDescent="0.25">
      <c r="A9" s="5" t="s">
        <v>8</v>
      </c>
      <c r="B9" s="11">
        <v>0</v>
      </c>
      <c r="C9" s="11">
        <v>0</v>
      </c>
      <c r="D9" s="11">
        <v>0</v>
      </c>
      <c r="E9" s="11">
        <v>0.72259348630905151</v>
      </c>
      <c r="F9" s="11">
        <v>6.7332945764064789E-2</v>
      </c>
      <c r="G9" s="11">
        <v>0.21007359027862549</v>
      </c>
      <c r="H9" s="11">
        <v>0.27892908453941345</v>
      </c>
      <c r="I9" s="11">
        <v>0.1630360335111618</v>
      </c>
      <c r="J9" s="11">
        <v>0.56795775890350342</v>
      </c>
      <c r="K9" s="11">
        <v>7.6381370425224304E-2</v>
      </c>
      <c r="L9" s="11">
        <v>0.11849779635667801</v>
      </c>
      <c r="M9" s="11">
        <v>0.10857801884412766</v>
      </c>
      <c r="N9" s="11">
        <v>9.6127903088927269E-3</v>
      </c>
      <c r="O9" s="11">
        <v>6.7332945764064789E-2</v>
      </c>
      <c r="P9" s="11">
        <v>2016</v>
      </c>
    </row>
    <row r="10" spans="1:16" x14ac:dyDescent="0.25">
      <c r="A10" s="5" t="s">
        <v>9</v>
      </c>
      <c r="B10" s="11">
        <v>0</v>
      </c>
      <c r="C10" s="11">
        <v>0</v>
      </c>
      <c r="D10" s="11">
        <v>0</v>
      </c>
      <c r="E10" s="11">
        <v>1</v>
      </c>
      <c r="F10" s="11">
        <v>0</v>
      </c>
      <c r="G10" s="11">
        <v>0</v>
      </c>
      <c r="H10" s="11">
        <v>0.12377849966287613</v>
      </c>
      <c r="I10" s="11">
        <v>0.10097719728946686</v>
      </c>
      <c r="J10" s="11">
        <v>0.60912054777145386</v>
      </c>
      <c r="K10" s="11">
        <v>0.51791530847549438</v>
      </c>
      <c r="L10" s="11">
        <v>0.81758958101272583</v>
      </c>
      <c r="M10" s="11">
        <v>0.267100989818573</v>
      </c>
      <c r="N10" s="11">
        <v>0</v>
      </c>
      <c r="O10" s="11">
        <v>0</v>
      </c>
      <c r="P10" s="11">
        <v>2016</v>
      </c>
    </row>
    <row r="11" spans="1:16" x14ac:dyDescent="0.25">
      <c r="A11" s="5" t="s">
        <v>10</v>
      </c>
      <c r="B11" s="11">
        <v>0</v>
      </c>
      <c r="C11" s="11">
        <v>0</v>
      </c>
      <c r="D11" s="11">
        <v>0</v>
      </c>
      <c r="E11" s="11">
        <v>0.6978951096534729</v>
      </c>
      <c r="F11" s="11">
        <v>6.0008510947227478E-2</v>
      </c>
      <c r="G11" s="11">
        <v>0.24209639430046082</v>
      </c>
      <c r="H11" s="11">
        <v>0.2276223748922348</v>
      </c>
      <c r="I11" s="11">
        <v>0.16808329522609711</v>
      </c>
      <c r="J11" s="11">
        <v>0.54170709848403931</v>
      </c>
      <c r="K11" s="11">
        <v>5.7054247707128525E-2</v>
      </c>
      <c r="L11" s="11">
        <v>0.1643560379743576</v>
      </c>
      <c r="M11" s="11">
        <v>0.11868072301149368</v>
      </c>
      <c r="N11" s="11">
        <v>3.145165741443634E-3</v>
      </c>
      <c r="O11" s="11">
        <v>6.0008510947227478E-2</v>
      </c>
      <c r="P11" s="11">
        <v>2016</v>
      </c>
    </row>
    <row r="12" spans="1:16" x14ac:dyDescent="0.25">
      <c r="A12" s="5" t="s">
        <v>11</v>
      </c>
      <c r="B12" s="11">
        <v>0</v>
      </c>
      <c r="C12" s="11">
        <v>0</v>
      </c>
      <c r="D12" s="11">
        <v>0</v>
      </c>
      <c r="E12" s="11">
        <v>0.71637719869613647</v>
      </c>
      <c r="F12" s="11">
        <v>5.1869694143533707E-2</v>
      </c>
      <c r="G12" s="11">
        <v>0.23175308108329773</v>
      </c>
      <c r="H12" s="11">
        <v>0.23297837376594543</v>
      </c>
      <c r="I12" s="11">
        <v>0.1140933632850647</v>
      </c>
      <c r="J12" s="11">
        <v>0.5345841646194458</v>
      </c>
      <c r="K12" s="11">
        <v>9.4608783721923828E-2</v>
      </c>
      <c r="L12" s="11">
        <v>0.19088199734687805</v>
      </c>
      <c r="M12" s="11">
        <v>0.17657488584518433</v>
      </c>
      <c r="N12" s="11">
        <v>8.0264837015420198E-4</v>
      </c>
      <c r="O12" s="11">
        <v>5.1869694143533707E-2</v>
      </c>
      <c r="P12" s="11">
        <v>2016</v>
      </c>
    </row>
    <row r="13" spans="1:16" x14ac:dyDescent="0.25">
      <c r="A13" s="5" t="s">
        <v>12</v>
      </c>
      <c r="B13" s="11">
        <v>0</v>
      </c>
      <c r="C13" s="11">
        <v>0</v>
      </c>
      <c r="D13" s="11">
        <v>0</v>
      </c>
      <c r="E13" s="11">
        <v>0.88989865779876709</v>
      </c>
      <c r="F13" s="11">
        <v>1.9761214032769203E-2</v>
      </c>
      <c r="G13" s="11">
        <v>9.0340122580528259E-2</v>
      </c>
      <c r="H13" s="11">
        <v>0.26731857657432556</v>
      </c>
      <c r="I13" s="11">
        <v>0.13716979324817657</v>
      </c>
      <c r="J13" s="11">
        <v>0.68508660793304443</v>
      </c>
      <c r="K13" s="11">
        <v>0.18787740170955658</v>
      </c>
      <c r="L13" s="11">
        <v>0.66157132387161255</v>
      </c>
      <c r="M13" s="11">
        <v>0.20855787396430969</v>
      </c>
      <c r="N13" s="11">
        <v>0</v>
      </c>
      <c r="O13" s="11">
        <v>1.9761214032769203E-2</v>
      </c>
      <c r="P13" s="11">
        <v>2016</v>
      </c>
    </row>
    <row r="14" spans="1:16" x14ac:dyDescent="0.25">
      <c r="A14" s="5" t="s">
        <v>13</v>
      </c>
      <c r="B14" s="11">
        <v>0</v>
      </c>
      <c r="C14" s="11">
        <v>0</v>
      </c>
      <c r="D14" s="11">
        <v>0</v>
      </c>
      <c r="E14" s="11">
        <v>0.71407079696655273</v>
      </c>
      <c r="F14" s="11">
        <v>5.6820832192897797E-2</v>
      </c>
      <c r="G14" s="11">
        <v>0.22910837829113007</v>
      </c>
      <c r="H14" s="11">
        <v>0.16791616380214691</v>
      </c>
      <c r="I14" s="11">
        <v>0.11642660200595856</v>
      </c>
      <c r="J14" s="11">
        <v>0.61740833520889282</v>
      </c>
      <c r="K14" s="11">
        <v>7.2127997875213623E-2</v>
      </c>
      <c r="L14" s="11">
        <v>0.24032282829284668</v>
      </c>
      <c r="M14" s="11">
        <v>0.1996816098690033</v>
      </c>
      <c r="N14" s="11">
        <v>6.4204842783510685E-3</v>
      </c>
      <c r="O14" s="11">
        <v>5.6820832192897797E-2</v>
      </c>
      <c r="P14" s="11">
        <v>2016</v>
      </c>
    </row>
    <row r="15" spans="1:16" x14ac:dyDescent="0.25">
      <c r="A15" s="5" t="s">
        <v>14</v>
      </c>
      <c r="B15" s="11">
        <v>0</v>
      </c>
      <c r="C15" s="11">
        <v>0</v>
      </c>
      <c r="D15" s="11">
        <v>0</v>
      </c>
      <c r="E15" s="11">
        <v>0.7746397852897644</v>
      </c>
      <c r="F15" s="11">
        <v>3.7619002163410187E-2</v>
      </c>
      <c r="G15" s="11">
        <v>0.1877412348985672</v>
      </c>
      <c r="H15" s="11">
        <v>0.28555765748023987</v>
      </c>
      <c r="I15" s="11">
        <v>0.17543640732765198</v>
      </c>
      <c r="J15" s="11">
        <v>0.62731277942657471</v>
      </c>
      <c r="K15" s="11">
        <v>5.0812873989343643E-2</v>
      </c>
      <c r="L15" s="11">
        <v>0.1944296658039093</v>
      </c>
      <c r="M15" s="11">
        <v>9.3703635036945343E-2</v>
      </c>
      <c r="N15" s="11">
        <v>0</v>
      </c>
      <c r="O15" s="11">
        <v>3.7619002163410187E-2</v>
      </c>
      <c r="P15" s="11">
        <v>2016</v>
      </c>
    </row>
    <row r="16" spans="1:16" x14ac:dyDescent="0.25">
      <c r="A16" s="5" t="s">
        <v>15</v>
      </c>
      <c r="B16" s="11">
        <v>0</v>
      </c>
      <c r="C16" s="11">
        <v>0</v>
      </c>
      <c r="D16" s="11">
        <v>0</v>
      </c>
      <c r="E16" s="11">
        <v>0.74589425325393677</v>
      </c>
      <c r="F16" s="11">
        <v>4.5973293483257294E-2</v>
      </c>
      <c r="G16" s="11">
        <v>0.20813247561454773</v>
      </c>
      <c r="H16" s="11">
        <v>0.18021921813488007</v>
      </c>
      <c r="I16" s="11">
        <v>0.12472240626811981</v>
      </c>
      <c r="J16" s="11">
        <v>0.55320203304290771</v>
      </c>
      <c r="K16" s="11">
        <v>8.9215531945228577E-2</v>
      </c>
      <c r="L16" s="11">
        <v>0.34295064210891724</v>
      </c>
      <c r="M16" s="11">
        <v>0.23556692898273468</v>
      </c>
      <c r="N16" s="11">
        <v>5.4474109783768654E-3</v>
      </c>
      <c r="O16" s="11">
        <v>4.5973293483257294E-2</v>
      </c>
      <c r="P16" s="11">
        <v>2016</v>
      </c>
    </row>
    <row r="17" spans="1:16" x14ac:dyDescent="0.25">
      <c r="A17" s="5" t="s">
        <v>16</v>
      </c>
      <c r="B17" s="11">
        <v>0</v>
      </c>
      <c r="C17" s="11">
        <v>0</v>
      </c>
      <c r="D17" s="11">
        <v>0</v>
      </c>
      <c r="E17" s="11">
        <v>0.82619398832321167</v>
      </c>
      <c r="F17" s="11">
        <v>4.6768750995397568E-2</v>
      </c>
      <c r="G17" s="11">
        <v>0.12703725695610046</v>
      </c>
      <c r="H17" s="11">
        <v>0.29958254098892212</v>
      </c>
      <c r="I17" s="11">
        <v>0.20618636906147003</v>
      </c>
      <c r="J17" s="11">
        <v>0.72673416137695313</v>
      </c>
      <c r="K17" s="11">
        <v>0.11613719165325165</v>
      </c>
      <c r="L17" s="11">
        <v>0.33388373255729675</v>
      </c>
      <c r="M17" s="11">
        <v>0.24628901481628418</v>
      </c>
      <c r="N17" s="11">
        <v>7.3373685590922832E-3</v>
      </c>
      <c r="O17" s="11">
        <v>4.6768750995397568E-2</v>
      </c>
      <c r="P17" s="11">
        <v>2016</v>
      </c>
    </row>
    <row r="18" spans="1:16" x14ac:dyDescent="0.25">
      <c r="A18" s="5" t="s">
        <v>17</v>
      </c>
      <c r="B18" s="11">
        <v>0</v>
      </c>
      <c r="C18" s="11">
        <v>0</v>
      </c>
      <c r="D18" s="11">
        <v>0</v>
      </c>
      <c r="E18" s="11">
        <v>0.76889121532440186</v>
      </c>
      <c r="F18" s="11">
        <v>4.5067254453897476E-2</v>
      </c>
      <c r="G18" s="11">
        <v>0.18604150414466858</v>
      </c>
      <c r="H18" s="11">
        <v>0.20734870433807373</v>
      </c>
      <c r="I18" s="11">
        <v>0.12254408001899719</v>
      </c>
      <c r="J18" s="11">
        <v>0.62822437286376953</v>
      </c>
      <c r="K18" s="11">
        <v>0.11285563558340073</v>
      </c>
      <c r="L18" s="11">
        <v>0.35056066513061523</v>
      </c>
      <c r="M18" s="11">
        <v>0.19234268367290497</v>
      </c>
      <c r="N18" s="11">
        <v>2.4712912272661924E-3</v>
      </c>
      <c r="O18" s="11">
        <v>4.5067254453897476E-2</v>
      </c>
      <c r="P18" s="11">
        <v>2016</v>
      </c>
    </row>
    <row r="19" spans="1:16" x14ac:dyDescent="0.25">
      <c r="A19" s="5" t="s">
        <v>18</v>
      </c>
      <c r="B19" s="11">
        <v>0</v>
      </c>
      <c r="C19" s="11">
        <v>0</v>
      </c>
      <c r="D19" s="11">
        <v>0</v>
      </c>
      <c r="E19" s="11">
        <v>0.74350243806838989</v>
      </c>
      <c r="F19" s="11">
        <v>3.9180438965559006E-2</v>
      </c>
      <c r="G19" s="11">
        <v>0.21731714904308319</v>
      </c>
      <c r="H19" s="11">
        <v>0.1974128782749176</v>
      </c>
      <c r="I19" s="11">
        <v>0.10916484147310257</v>
      </c>
      <c r="J19" s="11">
        <v>0.61694568395614624</v>
      </c>
      <c r="K19" s="11">
        <v>5.3036537021398544E-2</v>
      </c>
      <c r="L19" s="11">
        <v>0.26087263226509094</v>
      </c>
      <c r="M19" s="11">
        <v>0.1990264505147934</v>
      </c>
      <c r="N19" s="11">
        <v>8.9341792045161128E-4</v>
      </c>
      <c r="O19" s="11">
        <v>3.9180438965559006E-2</v>
      </c>
      <c r="P19" s="11">
        <v>2016</v>
      </c>
    </row>
    <row r="20" spans="1:16" x14ac:dyDescent="0.25">
      <c r="A20" s="5" t="s">
        <v>19</v>
      </c>
      <c r="B20" s="11">
        <v>0</v>
      </c>
      <c r="C20" s="11">
        <v>0</v>
      </c>
      <c r="D20" s="11">
        <v>0</v>
      </c>
      <c r="E20" s="11">
        <v>0.63325858116149902</v>
      </c>
      <c r="F20" s="11">
        <v>5.806959792971611E-2</v>
      </c>
      <c r="G20" s="11">
        <v>0.30867183208465576</v>
      </c>
      <c r="H20" s="11">
        <v>0.23878006637096405</v>
      </c>
      <c r="I20" s="11">
        <v>0.1192941889166832</v>
      </c>
      <c r="J20" s="11">
        <v>0.41130515933036804</v>
      </c>
      <c r="K20" s="11">
        <v>8.3894997835159302E-2</v>
      </c>
      <c r="L20" s="11">
        <v>0.20326171815395355</v>
      </c>
      <c r="M20" s="11">
        <v>0.156858891248703</v>
      </c>
      <c r="N20" s="11">
        <v>3.6160743329674006E-3</v>
      </c>
      <c r="O20" s="11">
        <v>5.806959792971611E-2</v>
      </c>
      <c r="P20" s="11">
        <v>2016</v>
      </c>
    </row>
    <row r="21" spans="1:16" x14ac:dyDescent="0.25">
      <c r="A21" s="5" t="s">
        <v>20</v>
      </c>
      <c r="B21" s="11">
        <v>0</v>
      </c>
      <c r="C21" s="11">
        <v>0</v>
      </c>
      <c r="D21" s="11">
        <v>0</v>
      </c>
      <c r="E21" s="11">
        <v>0.920329749584198</v>
      </c>
      <c r="F21" s="11">
        <v>1.8308054655790329E-2</v>
      </c>
      <c r="G21" s="11">
        <v>6.1362180858850479E-2</v>
      </c>
      <c r="H21" s="11">
        <v>0.25826066732406616</v>
      </c>
      <c r="I21" s="11">
        <v>0.15973664820194244</v>
      </c>
      <c r="J21" s="11">
        <v>0.7856324315071106</v>
      </c>
      <c r="K21" s="11">
        <v>0.23115107417106628</v>
      </c>
      <c r="L21" s="11">
        <v>0.68235224485397339</v>
      </c>
      <c r="M21" s="11">
        <v>0.22950807213783264</v>
      </c>
      <c r="N21" s="11">
        <v>2.2955466993153095E-3</v>
      </c>
      <c r="O21" s="11">
        <v>1.8308054655790329E-2</v>
      </c>
      <c r="P21" s="11">
        <v>2016</v>
      </c>
    </row>
    <row r="22" spans="1:16" x14ac:dyDescent="0.25">
      <c r="A22" s="5" t="s">
        <v>21</v>
      </c>
      <c r="B22" s="11">
        <v>0</v>
      </c>
      <c r="C22" s="11">
        <v>0</v>
      </c>
      <c r="D22" s="11">
        <v>0</v>
      </c>
      <c r="E22" s="11">
        <v>0.86536520719528198</v>
      </c>
      <c r="F22" s="11">
        <v>3.2145749777555466E-2</v>
      </c>
      <c r="G22" s="11">
        <v>0.10248904675245285</v>
      </c>
      <c r="H22" s="11">
        <v>0.22549410164356232</v>
      </c>
      <c r="I22" s="11">
        <v>0.14246350526809692</v>
      </c>
      <c r="J22" s="11">
        <v>0.71769458055496216</v>
      </c>
      <c r="K22" s="11">
        <v>0.15630622208118439</v>
      </c>
      <c r="L22" s="11">
        <v>0.34695228934288025</v>
      </c>
      <c r="M22" s="11">
        <v>0.18632140755653381</v>
      </c>
      <c r="N22" s="11">
        <v>0</v>
      </c>
      <c r="O22" s="11">
        <v>3.2145749777555466E-2</v>
      </c>
      <c r="P22" s="11">
        <v>2016</v>
      </c>
    </row>
    <row r="23" spans="1:16" x14ac:dyDescent="0.25">
      <c r="A23" s="5" t="s">
        <v>22</v>
      </c>
      <c r="B23" s="11">
        <v>0</v>
      </c>
      <c r="C23" s="11">
        <v>0</v>
      </c>
      <c r="D23" s="11">
        <v>0</v>
      </c>
      <c r="E23" s="11">
        <v>0.71478992700576782</v>
      </c>
      <c r="F23" s="11">
        <v>6.5147377550601959E-2</v>
      </c>
      <c r="G23" s="11">
        <v>0.22006270289421082</v>
      </c>
      <c r="H23" s="11">
        <v>0.2278561145067215</v>
      </c>
      <c r="I23" s="11">
        <v>0.12691441178321838</v>
      </c>
      <c r="J23" s="11">
        <v>0.52119231224060059</v>
      </c>
      <c r="K23" s="11">
        <v>9.898802638053894E-2</v>
      </c>
      <c r="L23" s="11">
        <v>0.26875555515289307</v>
      </c>
      <c r="M23" s="11">
        <v>0.14096811413764954</v>
      </c>
      <c r="N23" s="11">
        <v>2.8533253353089094E-3</v>
      </c>
      <c r="O23" s="11">
        <v>6.5147377550601959E-2</v>
      </c>
      <c r="P23" s="11">
        <v>2016</v>
      </c>
    </row>
    <row r="24" spans="1:16" x14ac:dyDescent="0.25">
      <c r="A24" s="5" t="s">
        <v>23</v>
      </c>
      <c r="B24" s="11">
        <v>0</v>
      </c>
      <c r="C24" s="11">
        <v>0</v>
      </c>
      <c r="D24" s="11">
        <v>0</v>
      </c>
      <c r="E24" s="11">
        <v>0.85117048025131226</v>
      </c>
      <c r="F24" s="11">
        <v>3.0642960220575333E-2</v>
      </c>
      <c r="G24" s="11">
        <v>0.11818654090166092</v>
      </c>
      <c r="H24" s="11">
        <v>0.23521450161933899</v>
      </c>
      <c r="I24" s="11">
        <v>9.774346649646759E-2</v>
      </c>
      <c r="J24" s="11">
        <v>0.65352880954742432</v>
      </c>
      <c r="K24" s="11">
        <v>0.2276349663734436</v>
      </c>
      <c r="L24" s="11">
        <v>0.46773284673690796</v>
      </c>
      <c r="M24" s="11">
        <v>0.14402191340923309</v>
      </c>
      <c r="N24" s="11">
        <v>3.9954953826963902E-3</v>
      </c>
      <c r="O24" s="11">
        <v>3.0642960220575333E-2</v>
      </c>
      <c r="P24" s="11">
        <v>2016</v>
      </c>
    </row>
    <row r="25" spans="1:16" x14ac:dyDescent="0.25">
      <c r="A25" s="5" t="s">
        <v>24</v>
      </c>
      <c r="B25" s="11">
        <v>0</v>
      </c>
      <c r="C25" s="11">
        <v>0</v>
      </c>
      <c r="D25" s="11">
        <v>0</v>
      </c>
      <c r="E25" s="11">
        <v>0.78114128112792969</v>
      </c>
      <c r="F25" s="11">
        <v>3.222733736038208E-2</v>
      </c>
      <c r="G25" s="11">
        <v>0.18663135170936584</v>
      </c>
      <c r="H25" s="11">
        <v>0.23476789891719818</v>
      </c>
      <c r="I25" s="11">
        <v>5.2444592118263245E-2</v>
      </c>
      <c r="J25" s="11">
        <v>0.53795456886291504</v>
      </c>
      <c r="K25" s="11">
        <v>7.0795267820358276E-2</v>
      </c>
      <c r="L25" s="11">
        <v>0.40940842032432556</v>
      </c>
      <c r="M25" s="11">
        <v>0.18891406059265137</v>
      </c>
      <c r="N25" s="11">
        <v>8.8277598842978477E-4</v>
      </c>
      <c r="O25" s="11">
        <v>3.222733736038208E-2</v>
      </c>
      <c r="P25" s="11">
        <v>2016</v>
      </c>
    </row>
    <row r="26" spans="1:16" x14ac:dyDescent="0.25">
      <c r="A26" s="5" t="s">
        <v>25</v>
      </c>
      <c r="B26" s="11">
        <v>0</v>
      </c>
      <c r="C26" s="11">
        <v>0</v>
      </c>
      <c r="D26" s="11">
        <v>0</v>
      </c>
      <c r="E26" s="11">
        <v>0.74821114540100098</v>
      </c>
      <c r="F26" s="11">
        <v>4.3548207730054855E-2</v>
      </c>
      <c r="G26" s="11">
        <v>0.20824064314365387</v>
      </c>
      <c r="H26" s="11">
        <v>0.24143388867378235</v>
      </c>
      <c r="I26" s="11">
        <v>0.10198894888162613</v>
      </c>
      <c r="J26" s="11">
        <v>0.51007914543151855</v>
      </c>
      <c r="K26" s="11">
        <v>0.12083529680967331</v>
      </c>
      <c r="L26" s="11">
        <v>0.27489393949508667</v>
      </c>
      <c r="M26" s="11">
        <v>0.20448942482471466</v>
      </c>
      <c r="N26" s="11">
        <v>3.5947482101619244E-3</v>
      </c>
      <c r="O26" s="11">
        <v>4.3548207730054855E-2</v>
      </c>
      <c r="P26" s="11">
        <v>2016</v>
      </c>
    </row>
    <row r="27" spans="1:16" x14ac:dyDescent="0.25">
      <c r="A27" s="5" t="s">
        <v>26</v>
      </c>
      <c r="B27" s="11">
        <v>0</v>
      </c>
      <c r="C27" s="11">
        <v>0</v>
      </c>
      <c r="D27" s="11">
        <v>0</v>
      </c>
      <c r="E27" s="11">
        <v>0.75308585166931152</v>
      </c>
      <c r="F27" s="11">
        <v>5.637015774846077E-2</v>
      </c>
      <c r="G27" s="11">
        <v>0.1905440092086792</v>
      </c>
      <c r="H27" s="11">
        <v>0.23466886579990387</v>
      </c>
      <c r="I27" s="11">
        <v>0.12384293973445892</v>
      </c>
      <c r="J27" s="11">
        <v>0.4721091091632843</v>
      </c>
      <c r="K27" s="11">
        <v>0.17032988369464874</v>
      </c>
      <c r="L27" s="11">
        <v>0.35184341669082642</v>
      </c>
      <c r="M27" s="11">
        <v>0.22995322942733765</v>
      </c>
      <c r="N27" s="11">
        <v>2.8140309732407331E-3</v>
      </c>
      <c r="O27" s="11">
        <v>5.637015774846077E-2</v>
      </c>
      <c r="P27" s="11">
        <v>2016</v>
      </c>
    </row>
    <row r="28" spans="1:16" x14ac:dyDescent="0.25">
      <c r="A28" s="5" t="s">
        <v>27</v>
      </c>
      <c r="B28" s="11">
        <v>0</v>
      </c>
      <c r="C28" s="11">
        <v>0</v>
      </c>
      <c r="D28" s="11">
        <v>0</v>
      </c>
      <c r="E28" s="11">
        <v>0.88655978441238403</v>
      </c>
      <c r="F28" s="11">
        <v>2.0078344270586967E-2</v>
      </c>
      <c r="G28" s="11">
        <v>9.3361839652061462E-2</v>
      </c>
      <c r="H28" s="11">
        <v>0.1802351325750351</v>
      </c>
      <c r="I28" s="11">
        <v>0.14342975616455078</v>
      </c>
      <c r="J28" s="11">
        <v>0.59655565023422241</v>
      </c>
      <c r="K28" s="11">
        <v>0.10451319813728333</v>
      </c>
      <c r="L28" s="11">
        <v>0.6545712947845459</v>
      </c>
      <c r="M28" s="11">
        <v>0.45498612523078918</v>
      </c>
      <c r="N28" s="11">
        <v>0</v>
      </c>
      <c r="O28" s="11">
        <v>2.0078344270586967E-2</v>
      </c>
      <c r="P28" s="11">
        <v>2016</v>
      </c>
    </row>
    <row r="29" spans="1:16" x14ac:dyDescent="0.25">
      <c r="A29" s="5" t="s">
        <v>28</v>
      </c>
      <c r="B29" s="11">
        <v>0</v>
      </c>
      <c r="C29" s="11">
        <v>0</v>
      </c>
      <c r="D29" s="11">
        <v>0</v>
      </c>
      <c r="E29" s="11">
        <v>0.75874561071395874</v>
      </c>
      <c r="F29" s="11">
        <v>7.3072291910648346E-2</v>
      </c>
      <c r="G29" s="11">
        <v>0.16818207502365112</v>
      </c>
      <c r="H29" s="11">
        <v>0.23018403351306915</v>
      </c>
      <c r="I29" s="11">
        <v>0.11354698240756989</v>
      </c>
      <c r="J29" s="11">
        <v>0.52890557050704956</v>
      </c>
      <c r="K29" s="11">
        <v>3.6960385739803314E-2</v>
      </c>
      <c r="L29" s="11">
        <v>0.34439030289649963</v>
      </c>
      <c r="M29" s="11">
        <v>0.17401823401451111</v>
      </c>
      <c r="N29" s="11">
        <v>1.4303731732070446E-2</v>
      </c>
      <c r="O29" s="11">
        <v>7.3072291910648346E-2</v>
      </c>
      <c r="P29" s="11">
        <v>2016</v>
      </c>
    </row>
    <row r="30" spans="1:16" x14ac:dyDescent="0.25">
      <c r="A30" s="5" t="s">
        <v>29</v>
      </c>
      <c r="B30" s="11">
        <v>0</v>
      </c>
      <c r="C30" s="11">
        <v>0</v>
      </c>
      <c r="D30" s="11">
        <v>0</v>
      </c>
      <c r="E30" s="11">
        <v>0.70259201526641846</v>
      </c>
      <c r="F30" s="11">
        <v>8.9787110686302185E-2</v>
      </c>
      <c r="G30" s="11">
        <v>0.20762087404727936</v>
      </c>
      <c r="H30" s="11">
        <v>0.13486181199550629</v>
      </c>
      <c r="I30" s="11">
        <v>7.5468428432941437E-2</v>
      </c>
      <c r="J30" s="11">
        <v>0.56790345907211304</v>
      </c>
      <c r="K30" s="11">
        <v>5.3368199616670609E-2</v>
      </c>
      <c r="L30" s="11">
        <v>0.1198500394821167</v>
      </c>
      <c r="M30" s="11">
        <v>0.21731631457805634</v>
      </c>
      <c r="N30" s="11">
        <v>1.768963597714901E-2</v>
      </c>
      <c r="O30" s="11">
        <v>8.9787110686302185E-2</v>
      </c>
      <c r="P30" s="11">
        <v>2016</v>
      </c>
    </row>
    <row r="31" spans="1:16" x14ac:dyDescent="0.25">
      <c r="A31" s="5" t="s">
        <v>30</v>
      </c>
      <c r="B31" s="11">
        <v>0</v>
      </c>
      <c r="C31" s="11">
        <v>0</v>
      </c>
      <c r="D31" s="11">
        <v>0</v>
      </c>
      <c r="E31" s="11">
        <v>0.75931853055953979</v>
      </c>
      <c r="F31" s="11">
        <v>3.2400056719779968E-2</v>
      </c>
      <c r="G31" s="11">
        <v>0.20828138291835785</v>
      </c>
      <c r="H31" s="11">
        <v>0.27308022975921631</v>
      </c>
      <c r="I31" s="11">
        <v>0.17132547497749329</v>
      </c>
      <c r="J31" s="11">
        <v>0.61793017387390137</v>
      </c>
      <c r="K31" s="11">
        <v>8.3737194538116455E-2</v>
      </c>
      <c r="L31" s="11">
        <v>0.48580759763717651</v>
      </c>
      <c r="M31" s="11">
        <v>0.14444498717784882</v>
      </c>
      <c r="N31" s="11">
        <v>1.6621891409158707E-3</v>
      </c>
      <c r="O31" s="11">
        <v>3.2400056719779968E-2</v>
      </c>
      <c r="P31" s="11">
        <v>2016</v>
      </c>
    </row>
    <row r="32" spans="1:16" x14ac:dyDescent="0.25">
      <c r="A32" s="5" t="s">
        <v>31</v>
      </c>
      <c r="B32" s="11">
        <v>0</v>
      </c>
      <c r="C32" s="11">
        <v>0</v>
      </c>
      <c r="D32" s="11">
        <v>0</v>
      </c>
      <c r="E32" s="11">
        <v>0.82639491558074951</v>
      </c>
      <c r="F32" s="11">
        <v>1.993129588663578E-2</v>
      </c>
      <c r="G32" s="11">
        <v>0.15367378294467926</v>
      </c>
      <c r="H32" s="11">
        <v>0.28756999969482422</v>
      </c>
      <c r="I32" s="11">
        <v>7.892107218503952E-2</v>
      </c>
      <c r="J32" s="11">
        <v>0.46577504277229309</v>
      </c>
      <c r="K32" s="11">
        <v>0.19013664126396179</v>
      </c>
      <c r="L32" s="11">
        <v>0.60901904106140137</v>
      </c>
      <c r="M32" s="11">
        <v>0.23129408061504364</v>
      </c>
      <c r="N32" s="11">
        <v>0</v>
      </c>
      <c r="O32" s="11">
        <v>1.993129588663578E-2</v>
      </c>
      <c r="P32" s="11">
        <v>2016</v>
      </c>
    </row>
    <row r="33" spans="1:16" x14ac:dyDescent="0.25">
      <c r="A33" s="5" t="s">
        <v>32</v>
      </c>
      <c r="B33" s="11">
        <v>0</v>
      </c>
      <c r="C33" s="11">
        <v>0</v>
      </c>
      <c r="D33" s="11">
        <v>0</v>
      </c>
      <c r="E33" s="11">
        <v>0.71714788675308228</v>
      </c>
      <c r="F33" s="11">
        <v>7.3553323745727539E-2</v>
      </c>
      <c r="G33" s="11">
        <v>0.20929881930351257</v>
      </c>
      <c r="H33" s="11">
        <v>0.23000170290470123</v>
      </c>
      <c r="I33" s="11">
        <v>0.12137510627508163</v>
      </c>
      <c r="J33" s="11">
        <v>0.60245507955551147</v>
      </c>
      <c r="K33" s="11">
        <v>3.0485890805721283E-2</v>
      </c>
      <c r="L33" s="11">
        <v>0.13976044952869415</v>
      </c>
      <c r="M33" s="11">
        <v>0.1333126574754715</v>
      </c>
      <c r="N33" s="11">
        <v>3.1165650580078363E-3</v>
      </c>
      <c r="O33" s="11">
        <v>7.3553323745727539E-2</v>
      </c>
      <c r="P33" s="11">
        <v>2016</v>
      </c>
    </row>
    <row r="34" spans="1:16" x14ac:dyDescent="0.25">
      <c r="A34" s="5" t="s">
        <v>1</v>
      </c>
      <c r="B34" s="11">
        <v>0</v>
      </c>
      <c r="C34" s="11">
        <v>0</v>
      </c>
      <c r="D34" s="11">
        <v>0</v>
      </c>
      <c r="E34" s="11">
        <v>0.53264850378036499</v>
      </c>
      <c r="F34" s="11">
        <v>7.4871495366096497E-2</v>
      </c>
      <c r="G34" s="11">
        <v>0.39248001575469971</v>
      </c>
      <c r="H34" s="11">
        <v>0.20273521542549133</v>
      </c>
      <c r="I34" s="11">
        <v>0.10242892801761627</v>
      </c>
      <c r="J34" s="11">
        <v>0.35809889435768127</v>
      </c>
      <c r="K34" s="11">
        <v>6.1339113861322403E-2</v>
      </c>
      <c r="L34" s="11">
        <v>7.2646200656890869E-2</v>
      </c>
      <c r="M34" s="11">
        <v>0.12324891984462738</v>
      </c>
      <c r="N34" s="11">
        <v>8.4536299109458923E-3</v>
      </c>
      <c r="O34" s="11">
        <v>7.4871495366096497E-2</v>
      </c>
      <c r="P34" s="11">
        <v>2018</v>
      </c>
    </row>
    <row r="35" spans="1:16" x14ac:dyDescent="0.25">
      <c r="A35" s="5" t="s">
        <v>2</v>
      </c>
      <c r="B35" s="11">
        <v>0</v>
      </c>
      <c r="C35" s="11">
        <v>0</v>
      </c>
      <c r="D35" s="11">
        <v>0</v>
      </c>
      <c r="E35" s="11">
        <v>0.68807041645050049</v>
      </c>
      <c r="F35" s="11">
        <v>3.5860825330018997E-2</v>
      </c>
      <c r="G35" s="11">
        <v>0.27606874704360962</v>
      </c>
      <c r="H35" s="11">
        <v>0.22459486126899719</v>
      </c>
      <c r="I35" s="11">
        <v>0.15184210240840912</v>
      </c>
      <c r="J35" s="11">
        <v>0.39535391330718994</v>
      </c>
      <c r="K35" s="11">
        <v>0.10340804606676102</v>
      </c>
      <c r="L35" s="11">
        <v>0.31541541218757629</v>
      </c>
      <c r="M35" s="11">
        <v>0.14980126917362213</v>
      </c>
      <c r="N35" s="11">
        <v>1.9016832811757922E-3</v>
      </c>
      <c r="O35" s="11">
        <v>3.5860825330018997E-2</v>
      </c>
      <c r="P35" s="11">
        <v>2018</v>
      </c>
    </row>
    <row r="36" spans="1:16" x14ac:dyDescent="0.25">
      <c r="A36" s="5" t="s">
        <v>3</v>
      </c>
      <c r="B36" s="11">
        <v>0</v>
      </c>
      <c r="C36" s="11">
        <v>0</v>
      </c>
      <c r="D36" s="11">
        <v>0</v>
      </c>
      <c r="E36" s="11">
        <v>0.60712283849716187</v>
      </c>
      <c r="F36" s="11">
        <v>4.7560293227434158E-2</v>
      </c>
      <c r="G36" s="11">
        <v>0.34531688690185547</v>
      </c>
      <c r="H36" s="11">
        <v>0.22306226193904877</v>
      </c>
      <c r="I36" s="11">
        <v>0.10303982347249985</v>
      </c>
      <c r="J36" s="11">
        <v>0.31614133715629578</v>
      </c>
      <c r="K36" s="11">
        <v>0.1897139698266983</v>
      </c>
      <c r="L36" s="11">
        <v>0.13164329528808594</v>
      </c>
      <c r="M36" s="11">
        <v>0.13386426866054535</v>
      </c>
      <c r="N36" s="11">
        <v>2.1312395110726357E-3</v>
      </c>
      <c r="O36" s="11">
        <v>4.7560293227434158E-2</v>
      </c>
      <c r="P36" s="11">
        <v>2018</v>
      </c>
    </row>
    <row r="37" spans="1:16" x14ac:dyDescent="0.25">
      <c r="A37" s="5" t="s">
        <v>4</v>
      </c>
      <c r="B37" s="11">
        <v>0</v>
      </c>
      <c r="C37" s="11">
        <v>0</v>
      </c>
      <c r="D37" s="11">
        <v>0</v>
      </c>
      <c r="E37" s="11">
        <v>0.91380935907363892</v>
      </c>
      <c r="F37" s="11">
        <v>2.725677378475666E-2</v>
      </c>
      <c r="G37" s="11">
        <v>5.8933861553668976E-2</v>
      </c>
      <c r="H37" s="11">
        <v>0.28634420037269592</v>
      </c>
      <c r="I37" s="11">
        <v>0.17288582026958466</v>
      </c>
      <c r="J37" s="11">
        <v>0.76114952564239502</v>
      </c>
      <c r="K37" s="11">
        <v>0.15769441425800323</v>
      </c>
      <c r="L37" s="11">
        <v>0.70092135667800903</v>
      </c>
      <c r="M37" s="11">
        <v>0.24591422080993652</v>
      </c>
      <c r="N37" s="11">
        <v>0</v>
      </c>
      <c r="O37" s="11">
        <v>2.725677378475666E-2</v>
      </c>
      <c r="P37" s="11">
        <v>2018</v>
      </c>
    </row>
    <row r="38" spans="1:16" x14ac:dyDescent="0.25">
      <c r="A38" s="5" t="s">
        <v>5</v>
      </c>
      <c r="B38" s="11">
        <v>0</v>
      </c>
      <c r="C38" s="11">
        <v>0</v>
      </c>
      <c r="D38" s="11">
        <v>0</v>
      </c>
      <c r="E38" s="11">
        <v>0.52128881216049194</v>
      </c>
      <c r="F38" s="11">
        <v>0.11538001894950867</v>
      </c>
      <c r="G38" s="11">
        <v>0.36333116888999939</v>
      </c>
      <c r="H38" s="11">
        <v>0.20749363303184509</v>
      </c>
      <c r="I38" s="11">
        <v>0.10474710166454315</v>
      </c>
      <c r="J38" s="11">
        <v>0.21468189358711243</v>
      </c>
      <c r="K38" s="11">
        <v>4.0586281567811966E-2</v>
      </c>
      <c r="L38" s="11">
        <v>0.14082634449005127</v>
      </c>
      <c r="M38" s="11">
        <v>0.16585877537727356</v>
      </c>
      <c r="N38" s="11">
        <v>1.601376011967659E-2</v>
      </c>
      <c r="O38" s="11">
        <v>0.11538001894950867</v>
      </c>
      <c r="P38" s="11">
        <v>2018</v>
      </c>
    </row>
    <row r="39" spans="1:16" x14ac:dyDescent="0.25">
      <c r="A39" s="5" t="s">
        <v>6</v>
      </c>
      <c r="B39" s="11">
        <v>0</v>
      </c>
      <c r="C39" s="11">
        <v>0</v>
      </c>
      <c r="D39" s="11">
        <v>0</v>
      </c>
      <c r="E39" s="11">
        <v>0.72897118330001831</v>
      </c>
      <c r="F39" s="11">
        <v>4.8641975969076157E-2</v>
      </c>
      <c r="G39" s="11">
        <v>0.22238683700561523</v>
      </c>
      <c r="H39" s="11">
        <v>0.24110287427902222</v>
      </c>
      <c r="I39" s="11">
        <v>8.8823042809963226E-2</v>
      </c>
      <c r="J39" s="11">
        <v>0.5206419825553894</v>
      </c>
      <c r="K39" s="11">
        <v>0.11030452698469162</v>
      </c>
      <c r="L39" s="11">
        <v>0.2531028687953949</v>
      </c>
      <c r="M39" s="11">
        <v>0.19930864870548248</v>
      </c>
      <c r="N39" s="11">
        <v>2.9629629570990801E-3</v>
      </c>
      <c r="O39" s="11">
        <v>4.8641975969076157E-2</v>
      </c>
      <c r="P39" s="11">
        <v>2018</v>
      </c>
    </row>
    <row r="40" spans="1:16" x14ac:dyDescent="0.25">
      <c r="A40" s="5" t="s">
        <v>7</v>
      </c>
      <c r="B40" s="11">
        <v>0</v>
      </c>
      <c r="C40" s="11">
        <v>0</v>
      </c>
      <c r="D40" s="11">
        <v>0</v>
      </c>
      <c r="E40" s="11">
        <v>0.88519924879074097</v>
      </c>
      <c r="F40" s="11">
        <v>4.2731199413537979E-2</v>
      </c>
      <c r="G40" s="11">
        <v>7.2069577872753143E-2</v>
      </c>
      <c r="H40" s="11">
        <v>0.30434241890907288</v>
      </c>
      <c r="I40" s="11">
        <v>0.21447652578353882</v>
      </c>
      <c r="J40" s="11">
        <v>0.73740416765213013</v>
      </c>
      <c r="K40" s="11">
        <v>7.6907649636268616E-2</v>
      </c>
      <c r="L40" s="11">
        <v>0.51445496082305908</v>
      </c>
      <c r="M40" s="11">
        <v>0.14122477173805237</v>
      </c>
      <c r="N40" s="11">
        <v>0</v>
      </c>
      <c r="O40" s="11">
        <v>4.2731199413537979E-2</v>
      </c>
      <c r="P40" s="11">
        <v>2018</v>
      </c>
    </row>
    <row r="41" spans="1:16" x14ac:dyDescent="0.25">
      <c r="A41" s="5" t="s">
        <v>8</v>
      </c>
      <c r="B41" s="11">
        <v>0</v>
      </c>
      <c r="C41" s="11">
        <v>0</v>
      </c>
      <c r="D41" s="11">
        <v>0</v>
      </c>
      <c r="E41" s="11">
        <v>0.69046270847320557</v>
      </c>
      <c r="F41" s="11">
        <v>5.6086268275976181E-2</v>
      </c>
      <c r="G41" s="11">
        <v>0.25345101952552795</v>
      </c>
      <c r="H41" s="11">
        <v>0.28301376104354858</v>
      </c>
      <c r="I41" s="11">
        <v>0.11959041655063629</v>
      </c>
      <c r="J41" s="11">
        <v>0.56879639625549316</v>
      </c>
      <c r="K41" s="11">
        <v>5.9535723179578781E-2</v>
      </c>
      <c r="L41" s="11">
        <v>9.2221632599830627E-2</v>
      </c>
      <c r="M41" s="11">
        <v>0.1018863245844841</v>
      </c>
      <c r="N41" s="11">
        <v>1.1852450668811798E-2</v>
      </c>
      <c r="O41" s="11">
        <v>5.6086268275976181E-2</v>
      </c>
      <c r="P41" s="11">
        <v>2018</v>
      </c>
    </row>
    <row r="42" spans="1:16" x14ac:dyDescent="0.25">
      <c r="A42" s="5" t="s">
        <v>9</v>
      </c>
      <c r="B42" s="11">
        <v>0</v>
      </c>
      <c r="C42" s="11">
        <v>0</v>
      </c>
      <c r="D42" s="11">
        <v>0</v>
      </c>
      <c r="E42" s="11">
        <v>0.82955902814865112</v>
      </c>
      <c r="F42" s="11">
        <v>2.319427952170372E-2</v>
      </c>
      <c r="G42" s="11">
        <v>0.14724671840667725</v>
      </c>
      <c r="H42" s="11">
        <v>0.16471990942955017</v>
      </c>
      <c r="I42" s="11">
        <v>0.15122765302658081</v>
      </c>
      <c r="J42" s="11">
        <v>0.51182359457015991</v>
      </c>
      <c r="K42" s="11">
        <v>0.1554231196641922</v>
      </c>
      <c r="L42" s="11">
        <v>0.59940403699874878</v>
      </c>
      <c r="M42" s="11">
        <v>0.15191894769668579</v>
      </c>
      <c r="N42" s="11">
        <v>0</v>
      </c>
      <c r="O42" s="11">
        <v>2.319427952170372E-2</v>
      </c>
      <c r="P42" s="11">
        <v>2018</v>
      </c>
    </row>
    <row r="43" spans="1:16" x14ac:dyDescent="0.25">
      <c r="A43" s="5" t="s">
        <v>10</v>
      </c>
      <c r="B43" s="11">
        <v>0</v>
      </c>
      <c r="C43" s="11">
        <v>0</v>
      </c>
      <c r="D43" s="11">
        <v>0</v>
      </c>
      <c r="E43" s="11">
        <v>0.63198447227478027</v>
      </c>
      <c r="F43" s="11">
        <v>0.11629286408424377</v>
      </c>
      <c r="G43" s="11">
        <v>0.25172266364097595</v>
      </c>
      <c r="H43" s="11">
        <v>0.20661179721355438</v>
      </c>
      <c r="I43" s="11">
        <v>0.12625010311603546</v>
      </c>
      <c r="J43" s="11">
        <v>0.48507589101791382</v>
      </c>
      <c r="K43" s="11">
        <v>2.4365229532122612E-2</v>
      </c>
      <c r="L43" s="11">
        <v>0.113370381295681</v>
      </c>
      <c r="M43" s="11">
        <v>0.11109472811222076</v>
      </c>
      <c r="N43" s="11">
        <v>1.9575972110033035E-2</v>
      </c>
      <c r="O43" s="11">
        <v>0.11629286408424377</v>
      </c>
      <c r="P43" s="11">
        <v>2018</v>
      </c>
    </row>
    <row r="44" spans="1:16" x14ac:dyDescent="0.25">
      <c r="A44" s="5" t="s">
        <v>11</v>
      </c>
      <c r="B44" s="11">
        <v>0</v>
      </c>
      <c r="C44" s="11">
        <v>0</v>
      </c>
      <c r="D44" s="11">
        <v>0</v>
      </c>
      <c r="E44" s="11">
        <v>0.73461580276489258</v>
      </c>
      <c r="F44" s="11">
        <v>6.1386920511722565E-2</v>
      </c>
      <c r="G44" s="11">
        <v>0.20399729907512665</v>
      </c>
      <c r="H44" s="11">
        <v>0.28202405571937561</v>
      </c>
      <c r="I44" s="11">
        <v>0.12385661154985428</v>
      </c>
      <c r="J44" s="11">
        <v>0.5374218225479126</v>
      </c>
      <c r="K44" s="11">
        <v>0.10557413101196289</v>
      </c>
      <c r="L44" s="11">
        <v>0.17262515425682068</v>
      </c>
      <c r="M44" s="11">
        <v>0.15647315979003906</v>
      </c>
      <c r="N44" s="11">
        <v>6.8676155060529709E-3</v>
      </c>
      <c r="O44" s="11">
        <v>6.1386920511722565E-2</v>
      </c>
      <c r="P44" s="11">
        <v>2018</v>
      </c>
    </row>
    <row r="45" spans="1:16" x14ac:dyDescent="0.25">
      <c r="A45" s="5" t="s">
        <v>12</v>
      </c>
      <c r="B45" s="11">
        <v>0</v>
      </c>
      <c r="C45" s="11">
        <v>0</v>
      </c>
      <c r="D45" s="11">
        <v>0</v>
      </c>
      <c r="E45" s="11">
        <v>0.90862864255905151</v>
      </c>
      <c r="F45" s="11">
        <v>1.3883452862501144E-2</v>
      </c>
      <c r="G45" s="11">
        <v>7.748790830373764E-2</v>
      </c>
      <c r="H45" s="11">
        <v>0.27712562680244446</v>
      </c>
      <c r="I45" s="11">
        <v>0.15653495490550995</v>
      </c>
      <c r="J45" s="11">
        <v>0.67325043678283691</v>
      </c>
      <c r="K45" s="11">
        <v>0.19131152331829071</v>
      </c>
      <c r="L45" s="11">
        <v>0.64234906435012817</v>
      </c>
      <c r="M45" s="11">
        <v>0.23587960004806519</v>
      </c>
      <c r="N45" s="11">
        <v>0</v>
      </c>
      <c r="O45" s="11">
        <v>1.3883452862501144E-2</v>
      </c>
      <c r="P45" s="11">
        <v>2018</v>
      </c>
    </row>
    <row r="46" spans="1:16" x14ac:dyDescent="0.25">
      <c r="A46" s="5" t="s">
        <v>13</v>
      </c>
      <c r="B46" s="11">
        <v>0</v>
      </c>
      <c r="C46" s="11">
        <v>0</v>
      </c>
      <c r="D46" s="11">
        <v>0</v>
      </c>
      <c r="E46" s="11">
        <v>0.84305506944656372</v>
      </c>
      <c r="F46" s="11">
        <v>1.4154058881103992E-2</v>
      </c>
      <c r="G46" s="11">
        <v>0.14279086887836456</v>
      </c>
      <c r="H46" s="11">
        <v>0.20738498866558075</v>
      </c>
      <c r="I46" s="11">
        <v>0.15140311419963837</v>
      </c>
      <c r="J46" s="11">
        <v>0.67394208908081055</v>
      </c>
      <c r="K46" s="11">
        <v>6.5371319651603699E-2</v>
      </c>
      <c r="L46" s="11">
        <v>0.33667922019958496</v>
      </c>
      <c r="M46" s="11">
        <v>0.23219569027423859</v>
      </c>
      <c r="N46" s="11">
        <v>1.7264419002458453E-3</v>
      </c>
      <c r="O46" s="11">
        <v>1.4154058881103992E-2</v>
      </c>
      <c r="P46" s="11">
        <v>2018</v>
      </c>
    </row>
    <row r="47" spans="1:16" x14ac:dyDescent="0.25">
      <c r="A47" s="5" t="s">
        <v>14</v>
      </c>
      <c r="B47" s="11">
        <v>0</v>
      </c>
      <c r="C47" s="11">
        <v>0</v>
      </c>
      <c r="D47" s="11">
        <v>0</v>
      </c>
      <c r="E47" s="11">
        <v>0.75214225053787231</v>
      </c>
      <c r="F47" s="11">
        <v>2.8464946895837784E-2</v>
      </c>
      <c r="G47" s="11">
        <v>0.2193928062915802</v>
      </c>
      <c r="H47" s="11">
        <v>0.2670225203037262</v>
      </c>
      <c r="I47" s="11">
        <v>0.15211048722267151</v>
      </c>
      <c r="J47" s="11">
        <v>0.57667714357376099</v>
      </c>
      <c r="K47" s="11">
        <v>4.8734929412603378E-2</v>
      </c>
      <c r="L47" s="11">
        <v>0.18795923888683319</v>
      </c>
      <c r="M47" s="11">
        <v>0.11715400218963623</v>
      </c>
      <c r="N47" s="11">
        <v>5.8133117854595184E-3</v>
      </c>
      <c r="O47" s="11">
        <v>2.8464946895837784E-2</v>
      </c>
      <c r="P47" s="11">
        <v>2018</v>
      </c>
    </row>
    <row r="48" spans="1:16" x14ac:dyDescent="0.25">
      <c r="A48" s="5" t="s">
        <v>15</v>
      </c>
      <c r="B48" s="11">
        <v>0</v>
      </c>
      <c r="C48" s="11">
        <v>0</v>
      </c>
      <c r="D48" s="11">
        <v>0</v>
      </c>
      <c r="E48" s="11">
        <v>0.74369621276855469</v>
      </c>
      <c r="F48" s="11">
        <v>3.8750298321247101E-2</v>
      </c>
      <c r="G48" s="11">
        <v>0.21755349636077881</v>
      </c>
      <c r="H48" s="11">
        <v>0.19781972467899323</v>
      </c>
      <c r="I48" s="11">
        <v>0.15772427618503571</v>
      </c>
      <c r="J48" s="11">
        <v>0.54401898384094238</v>
      </c>
      <c r="K48" s="11">
        <v>8.8619187474250793E-2</v>
      </c>
      <c r="L48" s="11">
        <v>0.29379746317863464</v>
      </c>
      <c r="M48" s="11">
        <v>0.23825617134571075</v>
      </c>
      <c r="N48" s="11">
        <v>0</v>
      </c>
      <c r="O48" s="11">
        <v>3.8750298321247101E-2</v>
      </c>
      <c r="P48" s="11">
        <v>2018</v>
      </c>
    </row>
    <row r="49" spans="1:16" x14ac:dyDescent="0.25">
      <c r="A49" s="5" t="s">
        <v>16</v>
      </c>
      <c r="B49" s="11">
        <v>0</v>
      </c>
      <c r="C49" s="11">
        <v>0</v>
      </c>
      <c r="D49" s="11">
        <v>0</v>
      </c>
      <c r="E49" s="11">
        <v>0.79589337110519409</v>
      </c>
      <c r="F49" s="11">
        <v>3.4334570169448853E-2</v>
      </c>
      <c r="G49" s="11">
        <v>0.16977205872535706</v>
      </c>
      <c r="H49" s="11">
        <v>0.30359375476837158</v>
      </c>
      <c r="I49" s="11">
        <v>0.20829333364963531</v>
      </c>
      <c r="J49" s="11">
        <v>0.67493331432342529</v>
      </c>
      <c r="K49" s="11">
        <v>8.6283951997756958E-2</v>
      </c>
      <c r="L49" s="11">
        <v>0.21106092631816864</v>
      </c>
      <c r="M49" s="11">
        <v>0.17775684595108032</v>
      </c>
      <c r="N49" s="11">
        <v>4.1160504333674908E-3</v>
      </c>
      <c r="O49" s="11">
        <v>3.4334570169448853E-2</v>
      </c>
      <c r="P49" s="11">
        <v>2018</v>
      </c>
    </row>
    <row r="50" spans="1:16" x14ac:dyDescent="0.25">
      <c r="A50" s="5" t="s">
        <v>17</v>
      </c>
      <c r="B50" s="11">
        <v>0</v>
      </c>
      <c r="C50" s="11">
        <v>0</v>
      </c>
      <c r="D50" s="11">
        <v>0</v>
      </c>
      <c r="E50" s="11">
        <v>0.82862573862075806</v>
      </c>
      <c r="F50" s="11">
        <v>4.9858205020427704E-2</v>
      </c>
      <c r="G50" s="11">
        <v>0.12151605635881424</v>
      </c>
      <c r="H50" s="11">
        <v>0.20382146537303925</v>
      </c>
      <c r="I50" s="11">
        <v>0.14866992831230164</v>
      </c>
      <c r="J50" s="11">
        <v>0.65668171644210815</v>
      </c>
      <c r="K50" s="11">
        <v>8.8760048151016235E-2</v>
      </c>
      <c r="L50" s="11">
        <v>0.37393438816070557</v>
      </c>
      <c r="M50" s="11">
        <v>0.2091669887304306</v>
      </c>
      <c r="N50" s="11">
        <v>6.9243884645402431E-3</v>
      </c>
      <c r="O50" s="11">
        <v>4.9858205020427704E-2</v>
      </c>
      <c r="P50" s="11">
        <v>2018</v>
      </c>
    </row>
    <row r="51" spans="1:16" x14ac:dyDescent="0.25">
      <c r="A51" s="5" t="s">
        <v>18</v>
      </c>
      <c r="B51" s="11">
        <v>0</v>
      </c>
      <c r="C51" s="11">
        <v>0</v>
      </c>
      <c r="D51" s="11">
        <v>0</v>
      </c>
      <c r="E51" s="11">
        <v>0.76214343309402466</v>
      </c>
      <c r="F51" s="11">
        <v>4.0597785264253616E-2</v>
      </c>
      <c r="G51" s="11">
        <v>0.19725875556468964</v>
      </c>
      <c r="H51" s="11">
        <v>0.24439267814159393</v>
      </c>
      <c r="I51" s="11">
        <v>0.1261180192232132</v>
      </c>
      <c r="J51" s="11">
        <v>0.59423345327377319</v>
      </c>
      <c r="K51" s="11">
        <v>6.1808299273252487E-2</v>
      </c>
      <c r="L51" s="11">
        <v>0.26305752992630005</v>
      </c>
      <c r="M51" s="11">
        <v>0.15014448761940002</v>
      </c>
      <c r="N51" s="11">
        <v>3.9020266849547625E-3</v>
      </c>
      <c r="O51" s="11">
        <v>4.0597785264253616E-2</v>
      </c>
      <c r="P51" s="11">
        <v>2018</v>
      </c>
    </row>
    <row r="52" spans="1:16" x14ac:dyDescent="0.25">
      <c r="A52" s="5" t="s">
        <v>19</v>
      </c>
      <c r="B52" s="11">
        <v>0</v>
      </c>
      <c r="C52" s="11">
        <v>0</v>
      </c>
      <c r="D52" s="11">
        <v>0</v>
      </c>
      <c r="E52" s="11">
        <v>0.58006781339645386</v>
      </c>
      <c r="F52" s="11">
        <v>7.3286212980747223E-2</v>
      </c>
      <c r="G52" s="11">
        <v>0.34664598107337952</v>
      </c>
      <c r="H52" s="11">
        <v>0.22779323160648346</v>
      </c>
      <c r="I52" s="11">
        <v>0.11030112951993942</v>
      </c>
      <c r="J52" s="11">
        <v>0.35240906476974487</v>
      </c>
      <c r="K52" s="11">
        <v>7.4611276388168335E-2</v>
      </c>
      <c r="L52" s="11">
        <v>0.19329395890235901</v>
      </c>
      <c r="M52" s="11">
        <v>0.10231906920671463</v>
      </c>
      <c r="N52" s="11">
        <v>9.4851218163967133E-3</v>
      </c>
      <c r="O52" s="11">
        <v>7.3286212980747223E-2</v>
      </c>
      <c r="P52" s="11">
        <v>2018</v>
      </c>
    </row>
    <row r="53" spans="1:16" x14ac:dyDescent="0.25">
      <c r="A53" s="5" t="s">
        <v>20</v>
      </c>
      <c r="B53" s="11">
        <v>0</v>
      </c>
      <c r="C53" s="11">
        <v>0</v>
      </c>
      <c r="D53" s="11">
        <v>0</v>
      </c>
      <c r="E53" s="11">
        <v>0.8393586277961731</v>
      </c>
      <c r="F53" s="11">
        <v>1.1011039838194847E-2</v>
      </c>
      <c r="G53" s="11">
        <v>0.14963032305240631</v>
      </c>
      <c r="H53" s="11">
        <v>0.28597939014434814</v>
      </c>
      <c r="I53" s="11">
        <v>0.16108827292919159</v>
      </c>
      <c r="J53" s="11">
        <v>0.69183498620986938</v>
      </c>
      <c r="K53" s="11">
        <v>0.15873871743679047</v>
      </c>
      <c r="L53" s="11">
        <v>0.55392497777938843</v>
      </c>
      <c r="M53" s="11">
        <v>0.24856936931610107</v>
      </c>
      <c r="N53" s="11">
        <v>1.4249581145122647E-3</v>
      </c>
      <c r="O53" s="11">
        <v>1.1011039838194847E-2</v>
      </c>
      <c r="P53" s="11">
        <v>2018</v>
      </c>
    </row>
    <row r="54" spans="1:16" x14ac:dyDescent="0.25">
      <c r="A54" s="5" t="s">
        <v>21</v>
      </c>
      <c r="B54" s="11">
        <v>0</v>
      </c>
      <c r="C54" s="11">
        <v>0</v>
      </c>
      <c r="D54" s="11">
        <v>0</v>
      </c>
      <c r="E54" s="11">
        <v>0.8646283745765686</v>
      </c>
      <c r="F54" s="11">
        <v>1.6917118802666664E-2</v>
      </c>
      <c r="G54" s="11">
        <v>0.11845448613166809</v>
      </c>
      <c r="H54" s="11">
        <v>0.26811981201171875</v>
      </c>
      <c r="I54" s="11">
        <v>0.15924067795276642</v>
      </c>
      <c r="J54" s="11">
        <v>0.78385442495346069</v>
      </c>
      <c r="K54" s="11">
        <v>7.3413394391536713E-2</v>
      </c>
      <c r="L54" s="11">
        <v>0.42003169655799866</v>
      </c>
      <c r="M54" s="11">
        <v>0.19485801458358765</v>
      </c>
      <c r="N54" s="11">
        <v>0</v>
      </c>
      <c r="O54" s="11">
        <v>1.6917118802666664E-2</v>
      </c>
      <c r="P54" s="11">
        <v>2018</v>
      </c>
    </row>
    <row r="55" spans="1:16" x14ac:dyDescent="0.25">
      <c r="A55" s="5" t="s">
        <v>22</v>
      </c>
      <c r="B55" s="11">
        <v>0</v>
      </c>
      <c r="C55" s="11">
        <v>0</v>
      </c>
      <c r="D55" s="11">
        <v>0</v>
      </c>
      <c r="E55" s="11">
        <v>0.71529489755630493</v>
      </c>
      <c r="F55" s="11">
        <v>5.1450271159410477E-2</v>
      </c>
      <c r="G55" s="11">
        <v>0.2332548201084137</v>
      </c>
      <c r="H55" s="11">
        <v>0.24493016302585602</v>
      </c>
      <c r="I55" s="11">
        <v>0.10393230617046356</v>
      </c>
      <c r="J55" s="11">
        <v>0.49145394563674927</v>
      </c>
      <c r="K55" s="11">
        <v>8.5586488246917725E-2</v>
      </c>
      <c r="L55" s="11">
        <v>0.25587365031242371</v>
      </c>
      <c r="M55" s="11">
        <v>0.17427027225494385</v>
      </c>
      <c r="N55" s="11">
        <v>2.9653238598257303E-3</v>
      </c>
      <c r="O55" s="11">
        <v>5.1450271159410477E-2</v>
      </c>
      <c r="P55" s="11">
        <v>2018</v>
      </c>
    </row>
    <row r="56" spans="1:16" x14ac:dyDescent="0.25">
      <c r="A56" s="5" t="s">
        <v>23</v>
      </c>
      <c r="B56" s="11">
        <v>0</v>
      </c>
      <c r="C56" s="11">
        <v>0</v>
      </c>
      <c r="D56" s="11">
        <v>0</v>
      </c>
      <c r="E56" s="11">
        <v>0.84829479455947876</v>
      </c>
      <c r="F56" s="11">
        <v>1.3239343650639057E-2</v>
      </c>
      <c r="G56" s="11">
        <v>0.13846588134765625</v>
      </c>
      <c r="H56" s="11">
        <v>0.33259585499763489</v>
      </c>
      <c r="I56" s="11">
        <v>0.10744462907314301</v>
      </c>
      <c r="J56" s="11">
        <v>0.63844233751296997</v>
      </c>
      <c r="K56" s="11">
        <v>0.31938004493713379</v>
      </c>
      <c r="L56" s="11">
        <v>0.50557816028594971</v>
      </c>
      <c r="M56" s="11">
        <v>0.2111116349697113</v>
      </c>
      <c r="N56" s="11">
        <v>2.6478688232600689E-3</v>
      </c>
      <c r="O56" s="11">
        <v>1.3239343650639057E-2</v>
      </c>
      <c r="P56" s="11">
        <v>2018</v>
      </c>
    </row>
    <row r="57" spans="1:16" x14ac:dyDescent="0.25">
      <c r="A57" s="5" t="s">
        <v>24</v>
      </c>
      <c r="B57" s="11">
        <v>0</v>
      </c>
      <c r="C57" s="11">
        <v>0</v>
      </c>
      <c r="D57" s="11">
        <v>0</v>
      </c>
      <c r="E57" s="11">
        <v>0.77433431148529053</v>
      </c>
      <c r="F57" s="11">
        <v>4.2252935469150543E-2</v>
      </c>
      <c r="G57" s="11">
        <v>0.18341273069381714</v>
      </c>
      <c r="H57" s="11">
        <v>0.2470984160900116</v>
      </c>
      <c r="I57" s="11">
        <v>6.9871410727500916E-2</v>
      </c>
      <c r="J57" s="11">
        <v>0.54464888572692871</v>
      </c>
      <c r="K57" s="11">
        <v>6.0165185481309891E-2</v>
      </c>
      <c r="L57" s="11">
        <v>0.40227088332176208</v>
      </c>
      <c r="M57" s="11">
        <v>0.13159920275211334</v>
      </c>
      <c r="N57" s="11">
        <v>3.8464295212179422E-3</v>
      </c>
      <c r="O57" s="11">
        <v>4.2252935469150543E-2</v>
      </c>
      <c r="P57" s="11">
        <v>2018</v>
      </c>
    </row>
    <row r="58" spans="1:16" x14ac:dyDescent="0.25">
      <c r="A58" s="5" t="s">
        <v>25</v>
      </c>
      <c r="B58" s="11">
        <v>0</v>
      </c>
      <c r="C58" s="11">
        <v>0</v>
      </c>
      <c r="D58" s="11">
        <v>0</v>
      </c>
      <c r="E58" s="11">
        <v>0.73823916912078857</v>
      </c>
      <c r="F58" s="11">
        <v>4.3732583522796631E-2</v>
      </c>
      <c r="G58" s="11">
        <v>0.21802824735641479</v>
      </c>
      <c r="H58" s="11">
        <v>0.26237887144088745</v>
      </c>
      <c r="I58" s="11">
        <v>0.10739205032587051</v>
      </c>
      <c r="J58" s="11">
        <v>0.44794687628746033</v>
      </c>
      <c r="K58" s="11">
        <v>7.7039770781993866E-2</v>
      </c>
      <c r="L58" s="11">
        <v>0.28656953573226929</v>
      </c>
      <c r="M58" s="11">
        <v>0.25539529323577881</v>
      </c>
      <c r="N58" s="11">
        <v>0</v>
      </c>
      <c r="O58" s="11">
        <v>4.3732583522796631E-2</v>
      </c>
      <c r="P58" s="11">
        <v>2018</v>
      </c>
    </row>
    <row r="59" spans="1:16" x14ac:dyDescent="0.25">
      <c r="A59" s="5" t="s">
        <v>26</v>
      </c>
      <c r="B59" s="11">
        <v>0</v>
      </c>
      <c r="C59" s="11">
        <v>0</v>
      </c>
      <c r="D59" s="11">
        <v>0</v>
      </c>
      <c r="E59" s="11">
        <v>0.72906190156936646</v>
      </c>
      <c r="F59" s="11">
        <v>5.6585710495710373E-2</v>
      </c>
      <c r="G59" s="11">
        <v>0.21435241401195526</v>
      </c>
      <c r="H59" s="11">
        <v>0.20230314135551453</v>
      </c>
      <c r="I59" s="11">
        <v>0.11509789526462555</v>
      </c>
      <c r="J59" s="11">
        <v>0.42756307125091553</v>
      </c>
      <c r="K59" s="11">
        <v>0.11733824759721756</v>
      </c>
      <c r="L59" s="11">
        <v>0.40367639064788818</v>
      </c>
      <c r="M59" s="11">
        <v>0.25301524996757507</v>
      </c>
      <c r="N59" s="11">
        <v>1.3155726715922356E-2</v>
      </c>
      <c r="O59" s="11">
        <v>5.6585710495710373E-2</v>
      </c>
      <c r="P59" s="11">
        <v>2018</v>
      </c>
    </row>
    <row r="60" spans="1:16" x14ac:dyDescent="0.25">
      <c r="A60" s="5" t="s">
        <v>27</v>
      </c>
      <c r="B60" s="11">
        <v>0</v>
      </c>
      <c r="C60" s="11">
        <v>0</v>
      </c>
      <c r="D60" s="11">
        <v>0</v>
      </c>
      <c r="E60" s="11">
        <v>0.83434945344924927</v>
      </c>
      <c r="F60" s="11">
        <v>4.433981329202652E-2</v>
      </c>
      <c r="G60" s="11">
        <v>0.12131072580814362</v>
      </c>
      <c r="H60" s="11">
        <v>0.1530737578868866</v>
      </c>
      <c r="I60" s="11">
        <v>0.10874155908823013</v>
      </c>
      <c r="J60" s="11">
        <v>0.52758514881134033</v>
      </c>
      <c r="K60" s="11">
        <v>7.8788265585899353E-2</v>
      </c>
      <c r="L60" s="11">
        <v>0.57120412588119507</v>
      </c>
      <c r="M60" s="11">
        <v>0.44412660598754883</v>
      </c>
      <c r="N60" s="11">
        <v>5.7185646146535873E-3</v>
      </c>
      <c r="O60" s="11">
        <v>4.433981329202652E-2</v>
      </c>
      <c r="P60" s="11">
        <v>2018</v>
      </c>
    </row>
    <row r="61" spans="1:16" x14ac:dyDescent="0.25">
      <c r="A61" s="5" t="s">
        <v>28</v>
      </c>
      <c r="B61" s="11">
        <v>0</v>
      </c>
      <c r="C61" s="11">
        <v>0</v>
      </c>
      <c r="D61" s="11">
        <v>0</v>
      </c>
      <c r="E61" s="11">
        <v>0.82677984237670898</v>
      </c>
      <c r="F61" s="11">
        <v>5.0258010625839233E-2</v>
      </c>
      <c r="G61" s="11">
        <v>0.12296215444803238</v>
      </c>
      <c r="H61" s="11">
        <v>0.24826835095882416</v>
      </c>
      <c r="I61" s="11">
        <v>0.10252678394317627</v>
      </c>
      <c r="J61" s="11">
        <v>0.57583969831466675</v>
      </c>
      <c r="K61" s="11">
        <v>9.709438681602478E-2</v>
      </c>
      <c r="L61" s="11">
        <v>0.47426831722259521</v>
      </c>
      <c r="M61" s="11">
        <v>0.10996439307928085</v>
      </c>
      <c r="N61" s="11">
        <v>3.0494749080389738E-3</v>
      </c>
      <c r="O61" s="11">
        <v>5.0258010625839233E-2</v>
      </c>
      <c r="P61" s="11">
        <v>2018</v>
      </c>
    </row>
    <row r="62" spans="1:16" x14ac:dyDescent="0.25">
      <c r="A62" s="5" t="s">
        <v>29</v>
      </c>
      <c r="B62" s="11">
        <v>0</v>
      </c>
      <c r="C62" s="11">
        <v>0</v>
      </c>
      <c r="D62" s="11">
        <v>0</v>
      </c>
      <c r="E62" s="11">
        <v>0.63882631063461304</v>
      </c>
      <c r="F62" s="11">
        <v>9.5422647893428802E-2</v>
      </c>
      <c r="G62" s="11">
        <v>0.26575103402137756</v>
      </c>
      <c r="H62" s="11">
        <v>0.17037419974803925</v>
      </c>
      <c r="I62" s="11">
        <v>0.1093209907412529</v>
      </c>
      <c r="J62" s="11">
        <v>0.52985882759094238</v>
      </c>
      <c r="K62" s="11">
        <v>5.4356079548597336E-2</v>
      </c>
      <c r="L62" s="11">
        <v>8.1786163151264191E-2</v>
      </c>
      <c r="M62" s="11">
        <v>0.15127788484096527</v>
      </c>
      <c r="N62" s="11">
        <v>1.3263328932225704E-2</v>
      </c>
      <c r="O62" s="11">
        <v>9.5422647893428802E-2</v>
      </c>
      <c r="P62" s="11">
        <v>2018</v>
      </c>
    </row>
    <row r="63" spans="1:16" x14ac:dyDescent="0.25">
      <c r="A63" s="5" t="s">
        <v>30</v>
      </c>
      <c r="B63" s="11">
        <v>0</v>
      </c>
      <c r="C63" s="11">
        <v>0</v>
      </c>
      <c r="D63" s="11">
        <v>0</v>
      </c>
      <c r="E63" s="11">
        <v>0.83347070217132568</v>
      </c>
      <c r="F63" s="11">
        <v>3.784581646323204E-2</v>
      </c>
      <c r="G63" s="11">
        <v>0.12868347764015198</v>
      </c>
      <c r="H63" s="11">
        <v>0.30016258358955383</v>
      </c>
      <c r="I63" s="11">
        <v>0.13541983067989349</v>
      </c>
      <c r="J63" s="11">
        <v>0.62858271598815918</v>
      </c>
      <c r="K63" s="11">
        <v>7.4531175196170807E-2</v>
      </c>
      <c r="L63" s="11">
        <v>0.52893006801605225</v>
      </c>
      <c r="M63" s="11">
        <v>0.21596956253051758</v>
      </c>
      <c r="N63" s="11">
        <v>1.0192829184234142E-2</v>
      </c>
      <c r="O63" s="11">
        <v>3.784581646323204E-2</v>
      </c>
      <c r="P63" s="11">
        <v>2018</v>
      </c>
    </row>
    <row r="64" spans="1:16" x14ac:dyDescent="0.25">
      <c r="A64" s="5" t="s">
        <v>31</v>
      </c>
      <c r="B64" s="11">
        <v>0</v>
      </c>
      <c r="C64" s="11">
        <v>0</v>
      </c>
      <c r="D64" s="11">
        <v>0</v>
      </c>
      <c r="E64" s="11">
        <v>0.82388627529144287</v>
      </c>
      <c r="F64" s="11">
        <v>2.6125025004148483E-2</v>
      </c>
      <c r="G64" s="11">
        <v>0.14998866617679596</v>
      </c>
      <c r="H64" s="11">
        <v>0.27965351939201355</v>
      </c>
      <c r="I64" s="11">
        <v>0.11511754989624023</v>
      </c>
      <c r="J64" s="11">
        <v>0.4791640043258667</v>
      </c>
      <c r="K64" s="11">
        <v>0.16942116618156433</v>
      </c>
      <c r="L64" s="11">
        <v>0.60711014270782471</v>
      </c>
      <c r="M64" s="11">
        <v>0.22691591084003448</v>
      </c>
      <c r="N64" s="11">
        <v>1.9895401783287525E-3</v>
      </c>
      <c r="O64" s="11">
        <v>2.6125025004148483E-2</v>
      </c>
      <c r="P64" s="11">
        <v>2018</v>
      </c>
    </row>
    <row r="65" spans="1:16" x14ac:dyDescent="0.25">
      <c r="A65" s="5" t="s">
        <v>32</v>
      </c>
      <c r="B65" s="11">
        <v>0</v>
      </c>
      <c r="C65" s="11">
        <v>0</v>
      </c>
      <c r="D65" s="11">
        <v>0</v>
      </c>
      <c r="E65" s="11">
        <v>0.72342288494110107</v>
      </c>
      <c r="F65" s="11">
        <v>0.12036561965942383</v>
      </c>
      <c r="G65" s="11">
        <v>0.1562114804983139</v>
      </c>
      <c r="H65" s="11">
        <v>0.21747235953807831</v>
      </c>
      <c r="I65" s="11">
        <v>0.1027703583240509</v>
      </c>
      <c r="J65" s="11">
        <v>0.6264655590057373</v>
      </c>
      <c r="K65" s="11">
        <v>3.7071619182825089E-2</v>
      </c>
      <c r="L65" s="11">
        <v>0.13462994992733002</v>
      </c>
      <c r="M65" s="11">
        <v>0.16213995218276978</v>
      </c>
      <c r="N65" s="11">
        <v>1.5170910395681858E-2</v>
      </c>
      <c r="O65" s="11">
        <v>0.12036561965942383</v>
      </c>
      <c r="P65" s="11">
        <v>2018</v>
      </c>
    </row>
    <row r="66" spans="1:16" x14ac:dyDescent="0.25">
      <c r="A66" s="5" t="s">
        <v>1</v>
      </c>
      <c r="B66" s="11">
        <v>0</v>
      </c>
      <c r="C66" s="11">
        <v>0</v>
      </c>
      <c r="D66" s="11">
        <v>0</v>
      </c>
      <c r="E66" s="11">
        <v>0.53961151838302612</v>
      </c>
      <c r="F66" s="11">
        <v>8.993096649646759E-2</v>
      </c>
      <c r="G66" s="11">
        <v>0.37045750021934509</v>
      </c>
      <c r="H66" s="11">
        <v>0.19218116998672485</v>
      </c>
      <c r="I66" s="11">
        <v>0.15512563288211823</v>
      </c>
      <c r="J66" s="11">
        <v>0.35397866368293762</v>
      </c>
      <c r="K66" s="11">
        <v>3.4404296427965164E-2</v>
      </c>
      <c r="L66" s="11">
        <v>5.0996400415897369E-2</v>
      </c>
      <c r="M66" s="11">
        <v>0.11660806834697723</v>
      </c>
      <c r="N66" s="11">
        <v>1.2144207023084164E-2</v>
      </c>
      <c r="O66" s="11">
        <v>8.993096649646759E-2</v>
      </c>
      <c r="P66" s="11">
        <v>2020</v>
      </c>
    </row>
    <row r="67" spans="1:16" x14ac:dyDescent="0.25">
      <c r="A67" s="5" t="s">
        <v>2</v>
      </c>
      <c r="B67" s="11">
        <v>0</v>
      </c>
      <c r="C67" s="11">
        <v>0</v>
      </c>
      <c r="D67" s="11">
        <v>0</v>
      </c>
      <c r="E67" s="11">
        <v>0.63048022985458374</v>
      </c>
      <c r="F67" s="11">
        <v>3.9485733956098557E-2</v>
      </c>
      <c r="G67" s="11">
        <v>0.3300340473651886</v>
      </c>
      <c r="H67" s="11">
        <v>0.21603403985500336</v>
      </c>
      <c r="I67" s="11">
        <v>0.21115899085998535</v>
      </c>
      <c r="J67" s="11">
        <v>0.3724026083946228</v>
      </c>
      <c r="K67" s="11">
        <v>0.10270090401172638</v>
      </c>
      <c r="L67" s="11">
        <v>0.2136957049369812</v>
      </c>
      <c r="M67" s="11">
        <v>0.12448031455278397</v>
      </c>
      <c r="N67" s="11">
        <v>3.3513281960040331E-3</v>
      </c>
      <c r="O67" s="11">
        <v>3.9485733956098557E-2</v>
      </c>
      <c r="P67" s="11">
        <v>2020</v>
      </c>
    </row>
    <row r="68" spans="1:16" x14ac:dyDescent="0.25">
      <c r="A68" s="5" t="s">
        <v>3</v>
      </c>
      <c r="B68" s="11">
        <v>0</v>
      </c>
      <c r="C68" s="11">
        <v>0</v>
      </c>
      <c r="D68" s="11">
        <v>0</v>
      </c>
      <c r="E68" s="11">
        <v>0.64398497343063354</v>
      </c>
      <c r="F68" s="11">
        <v>3.740176185965538E-2</v>
      </c>
      <c r="G68" s="11">
        <v>0.31861329078674316</v>
      </c>
      <c r="H68" s="11">
        <v>0.23341776430606842</v>
      </c>
      <c r="I68" s="11">
        <v>0.12310624122619629</v>
      </c>
      <c r="J68" s="11">
        <v>0.29655098915100098</v>
      </c>
      <c r="K68" s="11">
        <v>0.19573193788528442</v>
      </c>
      <c r="L68" s="11">
        <v>0.17569358646869659</v>
      </c>
      <c r="M68" s="11">
        <v>0.17918521165847778</v>
      </c>
      <c r="N68" s="11">
        <v>5.1249880343675613E-3</v>
      </c>
      <c r="O68" s="11">
        <v>3.740176185965538E-2</v>
      </c>
      <c r="P68" s="11">
        <v>2020</v>
      </c>
    </row>
    <row r="69" spans="1:16" x14ac:dyDescent="0.25">
      <c r="A69" s="5" t="s">
        <v>4</v>
      </c>
      <c r="B69" s="11">
        <v>0</v>
      </c>
      <c r="C69" s="11">
        <v>0</v>
      </c>
      <c r="D69" s="11">
        <v>0</v>
      </c>
      <c r="E69" s="11">
        <v>0.82442253828048706</v>
      </c>
      <c r="F69" s="11">
        <v>3.4421350806951523E-2</v>
      </c>
      <c r="G69" s="11">
        <v>0.14115613698959351</v>
      </c>
      <c r="H69" s="11">
        <v>0.33387929201126099</v>
      </c>
      <c r="I69" s="11">
        <v>0.2476569265127182</v>
      </c>
      <c r="J69" s="11">
        <v>0.57787048816680908</v>
      </c>
      <c r="K69" s="11">
        <v>0.12679223716259003</v>
      </c>
      <c r="L69" s="11">
        <v>0.54387813806533813</v>
      </c>
      <c r="M69" s="11">
        <v>0.19066931307315826</v>
      </c>
      <c r="N69" s="11">
        <v>5.8235516771674156E-3</v>
      </c>
      <c r="O69" s="11">
        <v>3.4421350806951523E-2</v>
      </c>
      <c r="P69" s="11">
        <v>2020</v>
      </c>
    </row>
    <row r="70" spans="1:16" x14ac:dyDescent="0.25">
      <c r="A70" s="5" t="s">
        <v>5</v>
      </c>
      <c r="B70" s="11">
        <v>0</v>
      </c>
      <c r="C70" s="11">
        <v>0</v>
      </c>
      <c r="D70" s="11">
        <v>0</v>
      </c>
      <c r="E70" s="11">
        <v>0.54542404413223267</v>
      </c>
      <c r="F70" s="11">
        <v>0.10184266418218613</v>
      </c>
      <c r="G70" s="11">
        <v>0.35273328423500061</v>
      </c>
      <c r="H70" s="11">
        <v>0.22885896265506744</v>
      </c>
      <c r="I70" s="11">
        <v>0.18693125247955322</v>
      </c>
      <c r="J70" s="11">
        <v>0.26408693194389343</v>
      </c>
      <c r="K70" s="11">
        <v>1.3720765709877014E-2</v>
      </c>
      <c r="L70" s="11">
        <v>0.11558233201503754</v>
      </c>
      <c r="M70" s="11">
        <v>0.16459721326828003</v>
      </c>
      <c r="N70" s="11">
        <v>1.4972832053899765E-2</v>
      </c>
      <c r="O70" s="11">
        <v>0.10184266418218613</v>
      </c>
      <c r="P70" s="11">
        <v>2020</v>
      </c>
    </row>
    <row r="71" spans="1:16" x14ac:dyDescent="0.25">
      <c r="A71" s="5" t="s">
        <v>6</v>
      </c>
      <c r="B71" s="11">
        <v>0</v>
      </c>
      <c r="C71" s="11">
        <v>0</v>
      </c>
      <c r="D71" s="11">
        <v>0</v>
      </c>
      <c r="E71" s="11">
        <v>0.71207475662231445</v>
      </c>
      <c r="F71" s="11">
        <v>3.4164998680353165E-2</v>
      </c>
      <c r="G71" s="11">
        <v>0.25376024842262268</v>
      </c>
      <c r="H71" s="11">
        <v>0.26817184686660767</v>
      </c>
      <c r="I71" s="11">
        <v>0.17043767869472504</v>
      </c>
      <c r="J71" s="11">
        <v>0.4862823486328125</v>
      </c>
      <c r="K71" s="11">
        <v>9.9428698420524597E-2</v>
      </c>
      <c r="L71" s="11">
        <v>0.22918145358562469</v>
      </c>
      <c r="M71" s="11">
        <v>0.14844103157520294</v>
      </c>
      <c r="N71" s="11">
        <v>2.4207604583352804E-3</v>
      </c>
      <c r="O71" s="11">
        <v>3.4164998680353165E-2</v>
      </c>
      <c r="P71" s="11">
        <v>2020</v>
      </c>
    </row>
    <row r="72" spans="1:16" x14ac:dyDescent="0.25">
      <c r="A72" s="5" t="s">
        <v>7</v>
      </c>
      <c r="B72" s="11">
        <v>0</v>
      </c>
      <c r="C72" s="11">
        <v>0</v>
      </c>
      <c r="D72" s="11">
        <v>0</v>
      </c>
      <c r="E72" s="11">
        <v>0.89041590690612793</v>
      </c>
      <c r="F72" s="11">
        <v>3.9691172540187836E-2</v>
      </c>
      <c r="G72" s="11">
        <v>6.9892950356006622E-2</v>
      </c>
      <c r="H72" s="11">
        <v>0.30166280269622803</v>
      </c>
      <c r="I72" s="11">
        <v>0.30808952450752258</v>
      </c>
      <c r="J72" s="11">
        <v>0.66833353042602539</v>
      </c>
      <c r="K72" s="11">
        <v>0.13420742750167847</v>
      </c>
      <c r="L72" s="11">
        <v>0.65146809816360474</v>
      </c>
      <c r="M72" s="11">
        <v>0.14812988042831421</v>
      </c>
      <c r="N72" s="11">
        <v>1.1185844196006656E-3</v>
      </c>
      <c r="O72" s="11">
        <v>3.9691172540187836E-2</v>
      </c>
      <c r="P72" s="11">
        <v>2020</v>
      </c>
    </row>
    <row r="73" spans="1:16" x14ac:dyDescent="0.25">
      <c r="A73" s="5" t="s">
        <v>8</v>
      </c>
      <c r="B73" s="11">
        <v>0</v>
      </c>
      <c r="C73" s="11">
        <v>0</v>
      </c>
      <c r="D73" s="11">
        <v>0</v>
      </c>
      <c r="E73" s="11">
        <v>0.67901384830474854</v>
      </c>
      <c r="F73" s="11">
        <v>6.6401898860931396E-2</v>
      </c>
      <c r="G73" s="11">
        <v>0.25458428263664246</v>
      </c>
      <c r="H73" s="11">
        <v>0.29318016767501831</v>
      </c>
      <c r="I73" s="11">
        <v>0.17305377125740051</v>
      </c>
      <c r="J73" s="11">
        <v>0.52881240844726563</v>
      </c>
      <c r="K73" s="11">
        <v>7.0023201406002045E-2</v>
      </c>
      <c r="L73" s="11">
        <v>0.10229320824146271</v>
      </c>
      <c r="M73" s="11">
        <v>9.2254914343357086E-2</v>
      </c>
      <c r="N73" s="11">
        <v>5.8191344141960144E-3</v>
      </c>
      <c r="O73" s="11">
        <v>6.6401898860931396E-2</v>
      </c>
      <c r="P73" s="11">
        <v>2020</v>
      </c>
    </row>
    <row r="74" spans="1:16" x14ac:dyDescent="0.25">
      <c r="A74" s="5" t="s">
        <v>9</v>
      </c>
      <c r="B74" s="11">
        <v>0</v>
      </c>
      <c r="C74" s="11">
        <v>0</v>
      </c>
      <c r="D74" s="11">
        <v>0</v>
      </c>
      <c r="E74" s="11">
        <v>0.85571384429931641</v>
      </c>
      <c r="F74" s="11">
        <v>1.4981791377067566E-2</v>
      </c>
      <c r="G74" s="11">
        <v>0.12930437922477722</v>
      </c>
      <c r="H74" s="11">
        <v>0.16613654792308807</v>
      </c>
      <c r="I74" s="11">
        <v>0.29119992256164551</v>
      </c>
      <c r="J74" s="11">
        <v>0.52081316709518433</v>
      </c>
      <c r="K74" s="11">
        <v>0.12630802392959595</v>
      </c>
      <c r="L74" s="11">
        <v>0.66615957021713257</v>
      </c>
      <c r="M74" s="11">
        <v>0.1483427882194519</v>
      </c>
      <c r="N74" s="11">
        <v>0</v>
      </c>
      <c r="O74" s="11">
        <v>1.4981791377067566E-2</v>
      </c>
      <c r="P74" s="11">
        <v>2020</v>
      </c>
    </row>
    <row r="75" spans="1:16" x14ac:dyDescent="0.25">
      <c r="A75" s="5" t="s">
        <v>10</v>
      </c>
      <c r="B75" s="11">
        <v>0</v>
      </c>
      <c r="C75" s="11">
        <v>0</v>
      </c>
      <c r="D75" s="11">
        <v>0</v>
      </c>
      <c r="E75" s="11">
        <v>0.63590389490127563</v>
      </c>
      <c r="F75" s="11">
        <v>9.4639226794242859E-2</v>
      </c>
      <c r="G75" s="11">
        <v>0.2694568932056427</v>
      </c>
      <c r="H75" s="11">
        <v>0.22684395313262939</v>
      </c>
      <c r="I75" s="11">
        <v>0.21220707893371582</v>
      </c>
      <c r="J75" s="11">
        <v>0.42803668975830078</v>
      </c>
      <c r="K75" s="11">
        <v>4.558660089969635E-2</v>
      </c>
      <c r="L75" s="11">
        <v>0.10821641236543655</v>
      </c>
      <c r="M75" s="11">
        <v>0.15416820347309113</v>
      </c>
      <c r="N75" s="11">
        <v>8.6830062791705132E-3</v>
      </c>
      <c r="O75" s="11">
        <v>9.4639226794242859E-2</v>
      </c>
      <c r="P75" s="11">
        <v>2020</v>
      </c>
    </row>
    <row r="76" spans="1:16" x14ac:dyDescent="0.25">
      <c r="A76" s="5" t="s">
        <v>11</v>
      </c>
      <c r="B76" s="11">
        <v>0</v>
      </c>
      <c r="C76" s="11">
        <v>0</v>
      </c>
      <c r="D76" s="11">
        <v>0</v>
      </c>
      <c r="E76" s="11">
        <v>0.74404245615005493</v>
      </c>
      <c r="F76" s="11">
        <v>4.2349487543106079E-2</v>
      </c>
      <c r="G76" s="11">
        <v>0.21360805630683899</v>
      </c>
      <c r="H76" s="11">
        <v>0.29832199215888977</v>
      </c>
      <c r="I76" s="11">
        <v>0.22180750966072083</v>
      </c>
      <c r="J76" s="11">
        <v>0.54477548599243164</v>
      </c>
      <c r="K76" s="11">
        <v>4.8666819930076599E-2</v>
      </c>
      <c r="L76" s="11">
        <v>0.19184876978397369</v>
      </c>
      <c r="M76" s="11">
        <v>0.18138499557971954</v>
      </c>
      <c r="N76" s="11">
        <v>9.1713452711701393E-3</v>
      </c>
      <c r="O76" s="11">
        <v>4.2349487543106079E-2</v>
      </c>
      <c r="P76" s="11">
        <v>2020</v>
      </c>
    </row>
    <row r="77" spans="1:16" x14ac:dyDescent="0.25">
      <c r="A77" s="5" t="s">
        <v>12</v>
      </c>
      <c r="B77" s="11">
        <v>0</v>
      </c>
      <c r="C77" s="11">
        <v>0</v>
      </c>
      <c r="D77" s="11">
        <v>0</v>
      </c>
      <c r="E77" s="11">
        <v>0.8854714035987854</v>
      </c>
      <c r="F77" s="11">
        <v>1.9162137061357498E-2</v>
      </c>
      <c r="G77" s="11">
        <v>9.5366440713405609E-2</v>
      </c>
      <c r="H77" s="11">
        <v>0.27418163418769836</v>
      </c>
      <c r="I77" s="11">
        <v>0.30894199013710022</v>
      </c>
      <c r="J77" s="11">
        <v>0.6448514461517334</v>
      </c>
      <c r="K77" s="11">
        <v>0.14648698270320892</v>
      </c>
      <c r="L77" s="11">
        <v>0.61484378576278687</v>
      </c>
      <c r="M77" s="11">
        <v>0.28465738892555237</v>
      </c>
      <c r="N77" s="11">
        <v>1.1565284803509712E-3</v>
      </c>
      <c r="O77" s="11">
        <v>1.9162137061357498E-2</v>
      </c>
      <c r="P77" s="11">
        <v>2020</v>
      </c>
    </row>
    <row r="78" spans="1:16" x14ac:dyDescent="0.25">
      <c r="A78" s="5" t="s">
        <v>13</v>
      </c>
      <c r="B78" s="11">
        <v>0</v>
      </c>
      <c r="C78" s="11">
        <v>0</v>
      </c>
      <c r="D78" s="11">
        <v>0</v>
      </c>
      <c r="E78" s="11">
        <v>0.72804814577102661</v>
      </c>
      <c r="F78" s="11">
        <v>6.5708771347999573E-2</v>
      </c>
      <c r="G78" s="11">
        <v>0.20624305307865143</v>
      </c>
      <c r="H78" s="11">
        <v>0.19343796372413635</v>
      </c>
      <c r="I78" s="11">
        <v>0.27119144797325134</v>
      </c>
      <c r="J78" s="11">
        <v>0.60181134939193726</v>
      </c>
      <c r="K78" s="11">
        <v>5.8070193976163864E-2</v>
      </c>
      <c r="L78" s="11">
        <v>0.18912015855312347</v>
      </c>
      <c r="M78" s="11">
        <v>0.19831894338130951</v>
      </c>
      <c r="N78" s="11">
        <v>2.9563582502305508E-3</v>
      </c>
      <c r="O78" s="11">
        <v>6.5708771347999573E-2</v>
      </c>
      <c r="P78" s="11">
        <v>2020</v>
      </c>
    </row>
    <row r="79" spans="1:16" x14ac:dyDescent="0.25">
      <c r="A79" s="5" t="s">
        <v>14</v>
      </c>
      <c r="B79" s="11">
        <v>0</v>
      </c>
      <c r="C79" s="11">
        <v>0</v>
      </c>
      <c r="D79" s="11">
        <v>0</v>
      </c>
      <c r="E79" s="11">
        <v>0.68757337331771851</v>
      </c>
      <c r="F79" s="11">
        <v>3.9458010345697403E-2</v>
      </c>
      <c r="G79" s="11">
        <v>0.27296862006187439</v>
      </c>
      <c r="H79" s="11">
        <v>0.26745212078094482</v>
      </c>
      <c r="I79" s="11">
        <v>0.28866064548492432</v>
      </c>
      <c r="J79" s="11">
        <v>0.50748813152313232</v>
      </c>
      <c r="K79" s="11">
        <v>6.6445417702198029E-2</v>
      </c>
      <c r="L79" s="11">
        <v>0.17907997965812683</v>
      </c>
      <c r="M79" s="11">
        <v>9.0827338397502899E-2</v>
      </c>
      <c r="N79" s="11">
        <v>1.4869128353893757E-3</v>
      </c>
      <c r="O79" s="11">
        <v>3.9458010345697403E-2</v>
      </c>
      <c r="P79" s="11">
        <v>2020</v>
      </c>
    </row>
    <row r="80" spans="1:16" x14ac:dyDescent="0.25">
      <c r="A80" s="5" t="s">
        <v>15</v>
      </c>
      <c r="B80" s="11">
        <v>0</v>
      </c>
      <c r="C80" s="11">
        <v>0</v>
      </c>
      <c r="D80" s="11">
        <v>0</v>
      </c>
      <c r="E80" s="11">
        <v>0.74679780006408691</v>
      </c>
      <c r="F80" s="11">
        <v>5.6578505784273148E-2</v>
      </c>
      <c r="G80" s="11">
        <v>0.19662368297576904</v>
      </c>
      <c r="H80" s="11">
        <v>0.23123331367969513</v>
      </c>
      <c r="I80" s="11">
        <v>0.28840628266334534</v>
      </c>
      <c r="J80" s="11">
        <v>0.54286372661590576</v>
      </c>
      <c r="K80" s="11">
        <v>7.1980580687522888E-2</v>
      </c>
      <c r="L80" s="11">
        <v>0.28221738338470459</v>
      </c>
      <c r="M80" s="11">
        <v>0.25998777151107788</v>
      </c>
      <c r="N80" s="11">
        <v>6.4474567770957947E-3</v>
      </c>
      <c r="O80" s="11">
        <v>5.6578505784273148E-2</v>
      </c>
      <c r="P80" s="11">
        <v>2020</v>
      </c>
    </row>
    <row r="81" spans="1:16" x14ac:dyDescent="0.25">
      <c r="A81" s="5" t="s">
        <v>16</v>
      </c>
      <c r="B81" s="11">
        <v>0</v>
      </c>
      <c r="C81" s="11">
        <v>0</v>
      </c>
      <c r="D81" s="11">
        <v>0</v>
      </c>
      <c r="E81" s="11">
        <v>0.79618293046951294</v>
      </c>
      <c r="F81" s="11">
        <v>2.7371823787689209E-2</v>
      </c>
      <c r="G81" s="11">
        <v>0.17644524574279785</v>
      </c>
      <c r="H81" s="11">
        <v>0.34227028489112854</v>
      </c>
      <c r="I81" s="11">
        <v>0.36566931009292603</v>
      </c>
      <c r="J81" s="11">
        <v>0.65810483694076538</v>
      </c>
      <c r="K81" s="11">
        <v>9.3074142932891846E-2</v>
      </c>
      <c r="L81" s="11">
        <v>0.24734523892402649</v>
      </c>
      <c r="M81" s="11">
        <v>0.16640256345272064</v>
      </c>
      <c r="N81" s="11">
        <v>6.707747932523489E-3</v>
      </c>
      <c r="O81" s="11">
        <v>2.7371823787689209E-2</v>
      </c>
      <c r="P81" s="11">
        <v>2020</v>
      </c>
    </row>
    <row r="82" spans="1:16" x14ac:dyDescent="0.25">
      <c r="A82" s="5" t="s">
        <v>17</v>
      </c>
      <c r="B82" s="11">
        <v>0</v>
      </c>
      <c r="C82" s="11">
        <v>0</v>
      </c>
      <c r="D82" s="11">
        <v>0</v>
      </c>
      <c r="E82" s="11">
        <v>0.75497883558273315</v>
      </c>
      <c r="F82" s="11">
        <v>6.6028952598571777E-2</v>
      </c>
      <c r="G82" s="11">
        <v>0.17899224162101746</v>
      </c>
      <c r="H82" s="11">
        <v>0.20670945942401886</v>
      </c>
      <c r="I82" s="11">
        <v>0.2976018488407135</v>
      </c>
      <c r="J82" s="11">
        <v>0.58176761865615845</v>
      </c>
      <c r="K82" s="11">
        <v>6.4491830766201019E-2</v>
      </c>
      <c r="L82" s="11">
        <v>0.36412683129310608</v>
      </c>
      <c r="M82" s="11">
        <v>0.15123215317726135</v>
      </c>
      <c r="N82" s="11">
        <v>3.8152511697262526E-3</v>
      </c>
      <c r="O82" s="11">
        <v>6.6028952598571777E-2</v>
      </c>
      <c r="P82" s="11">
        <v>2020</v>
      </c>
    </row>
    <row r="83" spans="1:16" x14ac:dyDescent="0.25">
      <c r="A83" s="5" t="s">
        <v>18</v>
      </c>
      <c r="B83" s="11">
        <v>0</v>
      </c>
      <c r="C83" s="11">
        <v>0</v>
      </c>
      <c r="D83" s="11">
        <v>0</v>
      </c>
      <c r="E83" s="11">
        <v>0.73527538776397705</v>
      </c>
      <c r="F83" s="11">
        <v>4.3540153652429581E-2</v>
      </c>
      <c r="G83" s="11">
        <v>0.22118444740772247</v>
      </c>
      <c r="H83" s="11">
        <v>0.22409716248512268</v>
      </c>
      <c r="I83" s="11">
        <v>0.21501182019710541</v>
      </c>
      <c r="J83" s="11">
        <v>0.52140939235687256</v>
      </c>
      <c r="K83" s="11">
        <v>4.7930434346199036E-2</v>
      </c>
      <c r="L83" s="11">
        <v>0.23020033538341522</v>
      </c>
      <c r="M83" s="11">
        <v>0.14740614593029022</v>
      </c>
      <c r="N83" s="11">
        <v>9.3283802270889282E-3</v>
      </c>
      <c r="O83" s="11">
        <v>4.3540153652429581E-2</v>
      </c>
      <c r="P83" s="11">
        <v>2020</v>
      </c>
    </row>
    <row r="84" spans="1:16" x14ac:dyDescent="0.25">
      <c r="A84" s="5" t="s">
        <v>19</v>
      </c>
      <c r="B84" s="11">
        <v>0</v>
      </c>
      <c r="C84" s="11">
        <v>0</v>
      </c>
      <c r="D84" s="11">
        <v>0</v>
      </c>
      <c r="E84" s="11">
        <v>0.59144830703735352</v>
      </c>
      <c r="F84" s="11">
        <v>7.3940292000770569E-2</v>
      </c>
      <c r="G84" s="11">
        <v>0.33461138606071472</v>
      </c>
      <c r="H84" s="11">
        <v>0.23066392540931702</v>
      </c>
      <c r="I84" s="11">
        <v>0.19129107892513275</v>
      </c>
      <c r="J84" s="11">
        <v>0.36472031474113464</v>
      </c>
      <c r="K84" s="11">
        <v>6.2858730554580688E-2</v>
      </c>
      <c r="L84" s="11">
        <v>0.20820017158985138</v>
      </c>
      <c r="M84" s="11">
        <v>9.7814671695232391E-2</v>
      </c>
      <c r="N84" s="11">
        <v>5.3604049608111382E-3</v>
      </c>
      <c r="O84" s="11">
        <v>7.3940292000770569E-2</v>
      </c>
      <c r="P84" s="11">
        <v>2020</v>
      </c>
    </row>
    <row r="85" spans="1:16" x14ac:dyDescent="0.25">
      <c r="A85" s="5" t="s">
        <v>20</v>
      </c>
      <c r="B85" s="11">
        <v>0</v>
      </c>
      <c r="C85" s="11">
        <v>0</v>
      </c>
      <c r="D85" s="11">
        <v>0</v>
      </c>
      <c r="E85" s="11">
        <v>0.84335494041442871</v>
      </c>
      <c r="F85" s="11">
        <v>1.3557854108512402E-2</v>
      </c>
      <c r="G85" s="11">
        <v>0.14308722317218781</v>
      </c>
      <c r="H85" s="11">
        <v>0.28360560536384583</v>
      </c>
      <c r="I85" s="11">
        <v>0.30832758545875549</v>
      </c>
      <c r="J85" s="11">
        <v>0.61137181520462036</v>
      </c>
      <c r="K85" s="11">
        <v>0.1800224781036377</v>
      </c>
      <c r="L85" s="11">
        <v>0.56727004051208496</v>
      </c>
      <c r="M85" s="11">
        <v>0.2511637806892395</v>
      </c>
      <c r="N85" s="11">
        <v>2.1585109643638134E-3</v>
      </c>
      <c r="O85" s="11">
        <v>1.3557854108512402E-2</v>
      </c>
      <c r="P85" s="11">
        <v>2020</v>
      </c>
    </row>
    <row r="86" spans="1:16" x14ac:dyDescent="0.25">
      <c r="A86" s="5" t="s">
        <v>21</v>
      </c>
      <c r="B86" s="11">
        <v>0</v>
      </c>
      <c r="C86" s="11">
        <v>0</v>
      </c>
      <c r="D86" s="11">
        <v>0</v>
      </c>
      <c r="E86" s="11">
        <v>0.78617173433303833</v>
      </c>
      <c r="F86" s="11">
        <v>8.0292366445064545E-2</v>
      </c>
      <c r="G86" s="11">
        <v>0.13353589177131653</v>
      </c>
      <c r="H86" s="11">
        <v>0.26132142543792725</v>
      </c>
      <c r="I86" s="11">
        <v>0.29095980525016785</v>
      </c>
      <c r="J86" s="11">
        <v>0.66376173496246338</v>
      </c>
      <c r="K86" s="11">
        <v>7.0786528289318085E-2</v>
      </c>
      <c r="L86" s="11">
        <v>0.36834365129470825</v>
      </c>
      <c r="M86" s="11">
        <v>0.17943061888217926</v>
      </c>
      <c r="N86" s="11">
        <v>9.1508356854319572E-3</v>
      </c>
      <c r="O86" s="11">
        <v>8.0292366445064545E-2</v>
      </c>
      <c r="P86" s="11">
        <v>2020</v>
      </c>
    </row>
    <row r="87" spans="1:16" x14ac:dyDescent="0.25">
      <c r="A87" s="5" t="s">
        <v>22</v>
      </c>
      <c r="B87" s="11">
        <v>0</v>
      </c>
      <c r="C87" s="11">
        <v>0</v>
      </c>
      <c r="D87" s="11">
        <v>0</v>
      </c>
      <c r="E87" s="11">
        <v>0.69351726770401001</v>
      </c>
      <c r="F87" s="11">
        <v>5.3836353123188019E-2</v>
      </c>
      <c r="G87" s="11">
        <v>0.25264638662338257</v>
      </c>
      <c r="H87" s="11">
        <v>0.23843333125114441</v>
      </c>
      <c r="I87" s="11">
        <v>0.21790039539337158</v>
      </c>
      <c r="J87" s="11">
        <v>0.51827377080917358</v>
      </c>
      <c r="K87" s="11">
        <v>6.8051628768444061E-2</v>
      </c>
      <c r="L87" s="11">
        <v>0.19541743397712708</v>
      </c>
      <c r="M87" s="11">
        <v>0.14092515408992767</v>
      </c>
      <c r="N87" s="11">
        <v>4.1726222261786461E-3</v>
      </c>
      <c r="O87" s="11">
        <v>5.3836353123188019E-2</v>
      </c>
      <c r="P87" s="11">
        <v>2020</v>
      </c>
    </row>
    <row r="88" spans="1:16" x14ac:dyDescent="0.25">
      <c r="A88" s="5" t="s">
        <v>23</v>
      </c>
      <c r="B88" s="11">
        <v>0</v>
      </c>
      <c r="C88" s="11">
        <v>0</v>
      </c>
      <c r="D88" s="11">
        <v>0</v>
      </c>
      <c r="E88" s="11">
        <v>0.83348017930984497</v>
      </c>
      <c r="F88" s="11">
        <v>5.6546963751316071E-2</v>
      </c>
      <c r="G88" s="11">
        <v>0.10997282713651657</v>
      </c>
      <c r="H88" s="11">
        <v>0.26747813820838928</v>
      </c>
      <c r="I88" s="11">
        <v>0.1424138993024826</v>
      </c>
      <c r="J88" s="11">
        <v>0.61951971054077148</v>
      </c>
      <c r="K88" s="11">
        <v>0.15776234865188599</v>
      </c>
      <c r="L88" s="11">
        <v>0.54942351579666138</v>
      </c>
      <c r="M88" s="11">
        <v>0.20099875330924988</v>
      </c>
      <c r="N88" s="11">
        <v>0</v>
      </c>
      <c r="O88" s="11">
        <v>5.6546963751316071E-2</v>
      </c>
      <c r="P88" s="11">
        <v>2020</v>
      </c>
    </row>
    <row r="89" spans="1:16" x14ac:dyDescent="0.25">
      <c r="A89" s="5" t="s">
        <v>24</v>
      </c>
      <c r="B89" s="11">
        <v>0</v>
      </c>
      <c r="C89" s="11">
        <v>0</v>
      </c>
      <c r="D89" s="11">
        <v>0</v>
      </c>
      <c r="E89" s="11">
        <v>0.77616190910339355</v>
      </c>
      <c r="F89" s="11">
        <v>5.6194670498371124E-2</v>
      </c>
      <c r="G89" s="11">
        <v>0.16764341294765472</v>
      </c>
      <c r="H89" s="11">
        <v>0.24632471799850464</v>
      </c>
      <c r="I89" s="11">
        <v>0.20621281862258911</v>
      </c>
      <c r="J89" s="11">
        <v>0.52276074886322021</v>
      </c>
      <c r="K89" s="11">
        <v>0.10030045360326767</v>
      </c>
      <c r="L89" s="11">
        <v>0.39329200983047485</v>
      </c>
      <c r="M89" s="11">
        <v>0.12333780527114868</v>
      </c>
      <c r="N89" s="11">
        <v>1.3848242349922657E-2</v>
      </c>
      <c r="O89" s="11">
        <v>5.6194670498371124E-2</v>
      </c>
      <c r="P89" s="11">
        <v>2020</v>
      </c>
    </row>
    <row r="90" spans="1:16" x14ac:dyDescent="0.25">
      <c r="A90" s="5" t="s">
        <v>25</v>
      </c>
      <c r="B90" s="11">
        <v>0</v>
      </c>
      <c r="C90" s="11">
        <v>0</v>
      </c>
      <c r="D90" s="11">
        <v>0</v>
      </c>
      <c r="E90" s="11">
        <v>0.72413152456283569</v>
      </c>
      <c r="F90" s="11">
        <v>3.2787464559078217E-2</v>
      </c>
      <c r="G90" s="11">
        <v>0.24308101832866669</v>
      </c>
      <c r="H90" s="11">
        <v>0.24398607015609741</v>
      </c>
      <c r="I90" s="11">
        <v>0.17029042541980743</v>
      </c>
      <c r="J90" s="11">
        <v>0.45011565089225769</v>
      </c>
      <c r="K90" s="11">
        <v>7.3568113148212433E-2</v>
      </c>
      <c r="L90" s="11">
        <v>0.26474922895431519</v>
      </c>
      <c r="M90" s="11">
        <v>0.23069362342357635</v>
      </c>
      <c r="N90" s="11">
        <v>4.3393094092607498E-3</v>
      </c>
      <c r="O90" s="11">
        <v>3.2787464559078217E-2</v>
      </c>
      <c r="P90" s="11">
        <v>2020</v>
      </c>
    </row>
    <row r="91" spans="1:16" x14ac:dyDescent="0.25">
      <c r="A91" s="5" t="s">
        <v>26</v>
      </c>
      <c r="B91" s="11">
        <v>0</v>
      </c>
      <c r="C91" s="11">
        <v>0</v>
      </c>
      <c r="D91" s="11">
        <v>0</v>
      </c>
      <c r="E91" s="11">
        <v>0.7102353572845459</v>
      </c>
      <c r="F91" s="11">
        <v>3.0062854290008545E-2</v>
      </c>
      <c r="G91" s="11">
        <v>0.25970175862312317</v>
      </c>
      <c r="H91" s="11">
        <v>0.25938472151756287</v>
      </c>
      <c r="I91" s="11">
        <v>0.2237553745508194</v>
      </c>
      <c r="J91" s="11">
        <v>0.39243176579475403</v>
      </c>
      <c r="K91" s="11">
        <v>0.12852008640766144</v>
      </c>
      <c r="L91" s="11">
        <v>0.26729950308799744</v>
      </c>
      <c r="M91" s="11">
        <v>0.189453125</v>
      </c>
      <c r="N91" s="11">
        <v>7.1774832904338837E-3</v>
      </c>
      <c r="O91" s="11">
        <v>3.0062854290008545E-2</v>
      </c>
      <c r="P91" s="11">
        <v>2020</v>
      </c>
    </row>
    <row r="92" spans="1:16" x14ac:dyDescent="0.25">
      <c r="A92" s="5" t="s">
        <v>27</v>
      </c>
      <c r="B92" s="11">
        <v>0</v>
      </c>
      <c r="C92" s="11">
        <v>0</v>
      </c>
      <c r="D92" s="11">
        <v>0</v>
      </c>
      <c r="E92" s="11">
        <v>0.81758636236190796</v>
      </c>
      <c r="F92" s="11">
        <v>5.1162987947463989E-2</v>
      </c>
      <c r="G92" s="11">
        <v>0.13125064969062805</v>
      </c>
      <c r="H92" s="11">
        <v>0.18156079947948456</v>
      </c>
      <c r="I92" s="11">
        <v>0.24429167807102203</v>
      </c>
      <c r="J92" s="11">
        <v>0.48392495512962341</v>
      </c>
      <c r="K92" s="11">
        <v>7.2898022830486298E-2</v>
      </c>
      <c r="L92" s="11">
        <v>0.59556525945663452</v>
      </c>
      <c r="M92" s="11">
        <v>0.38217166066169739</v>
      </c>
      <c r="N92" s="11">
        <v>9.2225766275078058E-4</v>
      </c>
      <c r="O92" s="11">
        <v>5.1162987947463989E-2</v>
      </c>
      <c r="P92" s="11">
        <v>2020</v>
      </c>
    </row>
    <row r="93" spans="1:16" x14ac:dyDescent="0.25">
      <c r="A93" s="5" t="s">
        <v>28</v>
      </c>
      <c r="B93" s="11">
        <v>0</v>
      </c>
      <c r="C93" s="11">
        <v>0</v>
      </c>
      <c r="D93" s="11">
        <v>0</v>
      </c>
      <c r="E93" s="11">
        <v>0.71094101667404175</v>
      </c>
      <c r="F93" s="11">
        <v>7.3844864964485168E-2</v>
      </c>
      <c r="G93" s="11">
        <v>0.2152140885591507</v>
      </c>
      <c r="H93" s="11">
        <v>0.23513218760490417</v>
      </c>
      <c r="I93" s="11">
        <v>0.16219025850296021</v>
      </c>
      <c r="J93" s="11">
        <v>0.51985710859298706</v>
      </c>
      <c r="K93" s="11">
        <v>3.9187073707580566E-2</v>
      </c>
      <c r="L93" s="11">
        <v>0.33066198229789734</v>
      </c>
      <c r="M93" s="11">
        <v>9.1171316802501678E-2</v>
      </c>
      <c r="N93" s="11">
        <v>1.2748366221785545E-2</v>
      </c>
      <c r="O93" s="11">
        <v>7.3844864964485168E-2</v>
      </c>
      <c r="P93" s="11">
        <v>2020</v>
      </c>
    </row>
    <row r="94" spans="1:16" x14ac:dyDescent="0.25">
      <c r="A94" s="5" t="s">
        <v>29</v>
      </c>
      <c r="B94" s="11">
        <v>0</v>
      </c>
      <c r="C94" s="11">
        <v>0</v>
      </c>
      <c r="D94" s="11">
        <v>0</v>
      </c>
      <c r="E94" s="11">
        <v>0.65466463565826416</v>
      </c>
      <c r="F94" s="11">
        <v>0.12156406044960022</v>
      </c>
      <c r="G94" s="11">
        <v>0.22377131879329681</v>
      </c>
      <c r="H94" s="11">
        <v>0.16828455030918121</v>
      </c>
      <c r="I94" s="11">
        <v>0.17760388553142548</v>
      </c>
      <c r="J94" s="11">
        <v>0.50284779071807861</v>
      </c>
      <c r="K94" s="11">
        <v>2.7801165357232094E-2</v>
      </c>
      <c r="L94" s="11">
        <v>5.717068538069725E-2</v>
      </c>
      <c r="M94" s="11">
        <v>0.22804714739322662</v>
      </c>
      <c r="N94" s="11">
        <v>3.1367109622806311E-3</v>
      </c>
      <c r="O94" s="11">
        <v>0.12156406044960022</v>
      </c>
      <c r="P94" s="11">
        <v>2020</v>
      </c>
    </row>
    <row r="95" spans="1:16" x14ac:dyDescent="0.25">
      <c r="A95" s="5" t="s">
        <v>30</v>
      </c>
      <c r="B95" s="11">
        <v>0</v>
      </c>
      <c r="C95" s="11">
        <v>0</v>
      </c>
      <c r="D95" s="11">
        <v>0</v>
      </c>
      <c r="E95" s="11">
        <v>0.77606689929962158</v>
      </c>
      <c r="F95" s="11">
        <v>4.4069498777389526E-2</v>
      </c>
      <c r="G95" s="11">
        <v>0.17986360192298889</v>
      </c>
      <c r="H95" s="11">
        <v>0.28123658895492554</v>
      </c>
      <c r="I95" s="11">
        <v>0.27020147442817688</v>
      </c>
      <c r="J95" s="11">
        <v>0.55021607875823975</v>
      </c>
      <c r="K95" s="11">
        <v>8.9782238006591797E-2</v>
      </c>
      <c r="L95" s="11">
        <v>0.51384598016738892</v>
      </c>
      <c r="M95" s="11">
        <v>0.16690504550933838</v>
      </c>
      <c r="N95" s="11">
        <v>6.7840730771422386E-3</v>
      </c>
      <c r="O95" s="11">
        <v>4.4069498777389526E-2</v>
      </c>
      <c r="P95" s="11">
        <v>2020</v>
      </c>
    </row>
    <row r="96" spans="1:16" x14ac:dyDescent="0.25">
      <c r="A96" s="5" t="s">
        <v>31</v>
      </c>
      <c r="B96" s="11">
        <v>0</v>
      </c>
      <c r="C96" s="11">
        <v>0</v>
      </c>
      <c r="D96" s="11">
        <v>0</v>
      </c>
      <c r="E96" s="11">
        <v>0.81233614683151245</v>
      </c>
      <c r="F96" s="11">
        <v>3.9021637290716171E-2</v>
      </c>
      <c r="G96" s="11">
        <v>0.14864221215248108</v>
      </c>
      <c r="H96" s="11">
        <v>0.30616495013237</v>
      </c>
      <c r="I96" s="11">
        <v>0.18389463424682617</v>
      </c>
      <c r="J96" s="11">
        <v>0.42805895209312439</v>
      </c>
      <c r="K96" s="11">
        <v>0.1512511819601059</v>
      </c>
      <c r="L96" s="11">
        <v>0.60114145278930664</v>
      </c>
      <c r="M96" s="11">
        <v>0.16774538159370422</v>
      </c>
      <c r="N96" s="11">
        <v>2.552524209022522E-3</v>
      </c>
      <c r="O96" s="11">
        <v>3.9021637290716171E-2</v>
      </c>
      <c r="P96" s="11">
        <v>2020</v>
      </c>
    </row>
    <row r="97" spans="1:16" x14ac:dyDescent="0.25">
      <c r="A97" s="5" t="s">
        <v>32</v>
      </c>
      <c r="B97" s="11">
        <v>0</v>
      </c>
      <c r="C97" s="11">
        <v>0</v>
      </c>
      <c r="D97" s="11">
        <v>0</v>
      </c>
      <c r="E97" s="11">
        <v>0.77237510681152344</v>
      </c>
      <c r="F97" s="11">
        <v>5.8700203895568848E-2</v>
      </c>
      <c r="G97" s="11">
        <v>0.16892470419406891</v>
      </c>
      <c r="H97" s="11">
        <v>0.27892434597015381</v>
      </c>
      <c r="I97" s="11">
        <v>0.29518750309944153</v>
      </c>
      <c r="J97" s="11">
        <v>0.6449846625328064</v>
      </c>
      <c r="K97" s="11">
        <v>2.9771726578474045E-2</v>
      </c>
      <c r="L97" s="11">
        <v>0.14619329571723938</v>
      </c>
      <c r="M97" s="11">
        <v>0.11860410869121552</v>
      </c>
      <c r="N97" s="11">
        <v>1.4811458997428417E-2</v>
      </c>
      <c r="O97" s="11">
        <v>5.8700203895568848E-2</v>
      </c>
      <c r="P97" s="11">
        <v>2020</v>
      </c>
    </row>
    <row r="98" spans="1:16" x14ac:dyDescent="0.25">
      <c r="A98" s="5" t="s">
        <v>1</v>
      </c>
      <c r="B98" s="11">
        <v>0</v>
      </c>
      <c r="C98" s="11">
        <v>0</v>
      </c>
      <c r="D98" s="11">
        <v>0</v>
      </c>
      <c r="E98" s="11">
        <v>0.55384635925292969</v>
      </c>
      <c r="F98" s="11">
        <v>7.4802719056606293E-2</v>
      </c>
      <c r="G98" s="11">
        <v>0.37135094404220581</v>
      </c>
      <c r="H98" s="11">
        <v>0.19932405650615692</v>
      </c>
      <c r="I98" s="11">
        <v>0.28194424510002136</v>
      </c>
      <c r="J98" s="11">
        <v>0.37409111857414246</v>
      </c>
      <c r="K98" s="11">
        <v>6.0846008360385895E-2</v>
      </c>
      <c r="L98" s="11">
        <v>5.6950841099023819E-2</v>
      </c>
      <c r="M98" s="11">
        <v>0.10130149126052856</v>
      </c>
      <c r="N98" s="11">
        <v>6.7554996348917484E-3</v>
      </c>
      <c r="O98" s="11">
        <v>7.4802719056606293E-2</v>
      </c>
      <c r="P98" s="11">
        <v>2022</v>
      </c>
    </row>
    <row r="99" spans="1:16" x14ac:dyDescent="0.25">
      <c r="A99" s="5" t="s">
        <v>2</v>
      </c>
      <c r="B99" s="11">
        <v>0</v>
      </c>
      <c r="C99" s="11">
        <v>0</v>
      </c>
      <c r="D99" s="11">
        <v>0</v>
      </c>
      <c r="E99" s="11">
        <v>0.62115925550460815</v>
      </c>
      <c r="F99" s="11">
        <v>2.2616058588027954E-2</v>
      </c>
      <c r="G99" s="11">
        <v>0.35622468590736389</v>
      </c>
      <c r="H99" s="11">
        <v>0.23098099231719971</v>
      </c>
      <c r="I99" s="11">
        <v>0.27874690294265747</v>
      </c>
      <c r="J99" s="11">
        <v>0.36362385749816895</v>
      </c>
      <c r="K99" s="11">
        <v>9.7734183073043823E-2</v>
      </c>
      <c r="L99" s="11">
        <v>0.18320664763450623</v>
      </c>
      <c r="M99" s="11">
        <v>8.7309613823890686E-2</v>
      </c>
      <c r="N99" s="11">
        <v>1.2135308934375644E-3</v>
      </c>
      <c r="O99" s="11">
        <v>2.2616058588027954E-2</v>
      </c>
      <c r="P99" s="11">
        <v>2022</v>
      </c>
    </row>
    <row r="100" spans="1:16" x14ac:dyDescent="0.25">
      <c r="A100" s="5" t="s">
        <v>3</v>
      </c>
      <c r="B100" s="11">
        <v>0</v>
      </c>
      <c r="C100" s="11">
        <v>0</v>
      </c>
      <c r="D100" s="11">
        <v>0</v>
      </c>
      <c r="E100" s="11">
        <v>0.63537895679473877</v>
      </c>
      <c r="F100" s="11">
        <v>3.1473532319068909E-2</v>
      </c>
      <c r="G100" s="11">
        <v>0.33314752578735352</v>
      </c>
      <c r="H100" s="11">
        <v>0.23080281913280487</v>
      </c>
      <c r="I100" s="11">
        <v>0.19075487554073334</v>
      </c>
      <c r="J100" s="11">
        <v>0.34057000279426575</v>
      </c>
      <c r="K100" s="11">
        <v>0.13061331212520599</v>
      </c>
      <c r="L100" s="11">
        <v>0.1923062652349472</v>
      </c>
      <c r="M100" s="11">
        <v>0.14486372470855713</v>
      </c>
      <c r="N100" s="11">
        <v>5.2672647871077061E-3</v>
      </c>
      <c r="O100" s="11">
        <v>3.1473532319068909E-2</v>
      </c>
      <c r="P100" s="11">
        <v>2022</v>
      </c>
    </row>
    <row r="101" spans="1:16" x14ac:dyDescent="0.25">
      <c r="A101" s="5" t="s">
        <v>4</v>
      </c>
      <c r="B101" s="11">
        <v>0</v>
      </c>
      <c r="C101" s="11">
        <v>0</v>
      </c>
      <c r="D101" s="11">
        <v>0</v>
      </c>
      <c r="E101" s="11">
        <v>0.8726610541343689</v>
      </c>
      <c r="F101" s="11">
        <v>1.5639055520296097E-2</v>
      </c>
      <c r="G101" s="11">
        <v>0.1116999015212059</v>
      </c>
      <c r="H101" s="11">
        <v>0.28363153338432312</v>
      </c>
      <c r="I101" s="11">
        <v>0.3748207688331604</v>
      </c>
      <c r="J101" s="11">
        <v>0.6698075532913208</v>
      </c>
      <c r="K101" s="11">
        <v>9.1385163366794586E-2</v>
      </c>
      <c r="L101" s="11">
        <v>0.57461947202682495</v>
      </c>
      <c r="M101" s="11">
        <v>0.17316067218780518</v>
      </c>
      <c r="N101" s="11">
        <v>1.1488827876746655E-3</v>
      </c>
      <c r="O101" s="11">
        <v>1.5639055520296097E-2</v>
      </c>
      <c r="P101" s="11">
        <v>2022</v>
      </c>
    </row>
    <row r="102" spans="1:16" x14ac:dyDescent="0.25">
      <c r="A102" s="5" t="s">
        <v>5</v>
      </c>
      <c r="B102" s="11">
        <v>0</v>
      </c>
      <c r="C102" s="11">
        <v>0</v>
      </c>
      <c r="D102" s="11">
        <v>0</v>
      </c>
      <c r="E102" s="11">
        <v>0.51607710123062134</v>
      </c>
      <c r="F102" s="11">
        <v>9.308885782957077E-2</v>
      </c>
      <c r="G102" s="11">
        <v>0.39083406329154968</v>
      </c>
      <c r="H102" s="11">
        <v>0.20131132006645203</v>
      </c>
      <c r="I102" s="11">
        <v>0.20627167820930481</v>
      </c>
      <c r="J102" s="11">
        <v>0.24183280766010284</v>
      </c>
      <c r="K102" s="11">
        <v>5.8137651532888412E-2</v>
      </c>
      <c r="L102" s="11">
        <v>0.16943353414535522</v>
      </c>
      <c r="M102" s="11">
        <v>0.1197156235575676</v>
      </c>
      <c r="N102" s="11">
        <v>6.5852170810103416E-3</v>
      </c>
      <c r="O102" s="11">
        <v>9.308885782957077E-2</v>
      </c>
      <c r="P102" s="11">
        <v>2022</v>
      </c>
    </row>
    <row r="103" spans="1:16" x14ac:dyDescent="0.25">
      <c r="A103" s="5" t="s">
        <v>6</v>
      </c>
      <c r="B103" s="11">
        <v>0</v>
      </c>
      <c r="C103" s="11">
        <v>0</v>
      </c>
      <c r="D103" s="11">
        <v>0</v>
      </c>
      <c r="E103" s="11">
        <v>0.68746769428253174</v>
      </c>
      <c r="F103" s="11">
        <v>3.1216314062476158E-2</v>
      </c>
      <c r="G103" s="11">
        <v>0.28131598234176636</v>
      </c>
      <c r="H103" s="11">
        <v>0.2607167661190033</v>
      </c>
      <c r="I103" s="11">
        <v>0.3073049783706665</v>
      </c>
      <c r="J103" s="11">
        <v>0.49170863628387451</v>
      </c>
      <c r="K103" s="11">
        <v>6.5253026783466339E-2</v>
      </c>
      <c r="L103" s="11">
        <v>0.17408189177513123</v>
      </c>
      <c r="M103" s="11">
        <v>0.10624474287033081</v>
      </c>
      <c r="N103" s="11">
        <v>2.5250660255551338E-3</v>
      </c>
      <c r="O103" s="11">
        <v>3.1216314062476158E-2</v>
      </c>
      <c r="P103" s="11">
        <v>2022</v>
      </c>
    </row>
    <row r="104" spans="1:16" x14ac:dyDescent="0.25">
      <c r="A104" s="5" t="s">
        <v>7</v>
      </c>
      <c r="B104" s="11">
        <v>0</v>
      </c>
      <c r="C104" s="11">
        <v>0</v>
      </c>
      <c r="D104" s="11">
        <v>0</v>
      </c>
      <c r="E104" s="11">
        <v>0.90683621168136597</v>
      </c>
      <c r="F104" s="11">
        <v>2.5053434073925018E-2</v>
      </c>
      <c r="G104" s="11">
        <v>6.8110369145870209E-2</v>
      </c>
      <c r="H104" s="11">
        <v>0.33274585008621216</v>
      </c>
      <c r="I104" s="11">
        <v>0.63432550430297852</v>
      </c>
      <c r="J104" s="11">
        <v>0.73424488306045532</v>
      </c>
      <c r="K104" s="11">
        <v>0.17143644392490387</v>
      </c>
      <c r="L104" s="11">
        <v>0.61269515752792358</v>
      </c>
      <c r="M104" s="11">
        <v>0.13867764174938202</v>
      </c>
      <c r="N104" s="11">
        <v>8.1142177805304527E-3</v>
      </c>
      <c r="O104" s="11">
        <v>2.5053434073925018E-2</v>
      </c>
      <c r="P104" s="11">
        <v>2022</v>
      </c>
    </row>
    <row r="105" spans="1:16" x14ac:dyDescent="0.25">
      <c r="A105" s="5" t="s">
        <v>8</v>
      </c>
      <c r="B105" s="11">
        <v>0</v>
      </c>
      <c r="C105" s="11">
        <v>0</v>
      </c>
      <c r="D105" s="11">
        <v>0</v>
      </c>
      <c r="E105" s="11">
        <v>0.6833045482635498</v>
      </c>
      <c r="F105" s="11">
        <v>3.5276107490062714E-2</v>
      </c>
      <c r="G105" s="11">
        <v>0.28141936659812927</v>
      </c>
      <c r="H105" s="11">
        <v>0.28809797763824463</v>
      </c>
      <c r="I105" s="11">
        <v>0.29529935121536255</v>
      </c>
      <c r="J105" s="11">
        <v>0.50563842058181763</v>
      </c>
      <c r="K105" s="11">
        <v>5.6594867259263992E-2</v>
      </c>
      <c r="L105" s="11">
        <v>0.12906211614608765</v>
      </c>
      <c r="M105" s="11">
        <v>8.0367431044578552E-2</v>
      </c>
      <c r="N105" s="11">
        <v>7.5774546712636948E-3</v>
      </c>
      <c r="O105" s="11">
        <v>3.5276107490062714E-2</v>
      </c>
      <c r="P105" s="11">
        <v>2022</v>
      </c>
    </row>
    <row r="106" spans="1:16" x14ac:dyDescent="0.25">
      <c r="A106" s="5" t="s">
        <v>9</v>
      </c>
      <c r="B106" s="11">
        <v>0</v>
      </c>
      <c r="C106" s="11">
        <v>0</v>
      </c>
      <c r="D106" s="11">
        <v>0</v>
      </c>
      <c r="E106" s="11">
        <v>0.85503876209259033</v>
      </c>
      <c r="F106" s="11">
        <v>1.7241779714822769E-2</v>
      </c>
      <c r="G106" s="11">
        <v>0.12771947681903839</v>
      </c>
      <c r="H106" s="11">
        <v>0.17016078531742096</v>
      </c>
      <c r="I106" s="11">
        <v>0.36535820364952087</v>
      </c>
      <c r="J106" s="11">
        <v>0.59720313549041748</v>
      </c>
      <c r="K106" s="11">
        <v>0.15131349861621857</v>
      </c>
      <c r="L106" s="11">
        <v>0.65083646774291992</v>
      </c>
      <c r="M106" s="11">
        <v>0.12727737426757813</v>
      </c>
      <c r="N106" s="11">
        <v>0</v>
      </c>
      <c r="O106" s="11">
        <v>1.7241779714822769E-2</v>
      </c>
      <c r="P106" s="11">
        <v>2022</v>
      </c>
    </row>
    <row r="107" spans="1:16" x14ac:dyDescent="0.25">
      <c r="A107" s="5" t="s">
        <v>10</v>
      </c>
      <c r="B107" s="11">
        <v>0</v>
      </c>
      <c r="C107" s="11">
        <v>0</v>
      </c>
      <c r="D107" s="11">
        <v>0</v>
      </c>
      <c r="E107" s="11">
        <v>0.67597490549087524</v>
      </c>
      <c r="F107" s="11">
        <v>6.2093105167150497E-2</v>
      </c>
      <c r="G107" s="11">
        <v>0.26193201541900635</v>
      </c>
      <c r="H107" s="11">
        <v>0.23781968653202057</v>
      </c>
      <c r="I107" s="11">
        <v>0.30357974767684937</v>
      </c>
      <c r="J107" s="11">
        <v>0.47014042735099792</v>
      </c>
      <c r="K107" s="11">
        <v>8.0876074731349945E-2</v>
      </c>
      <c r="L107" s="11">
        <v>0.12974873185157776</v>
      </c>
      <c r="M107" s="11">
        <v>0.15022134780883789</v>
      </c>
      <c r="N107" s="11">
        <v>6.6223358735442162E-3</v>
      </c>
      <c r="O107" s="11">
        <v>6.2093105167150497E-2</v>
      </c>
      <c r="P107" s="11">
        <v>2022</v>
      </c>
    </row>
    <row r="108" spans="1:16" x14ac:dyDescent="0.25">
      <c r="A108" s="5" t="s">
        <v>11</v>
      </c>
      <c r="B108" s="11">
        <v>0</v>
      </c>
      <c r="C108" s="11">
        <v>0</v>
      </c>
      <c r="D108" s="11">
        <v>0</v>
      </c>
      <c r="E108" s="11">
        <v>0.74391067028045654</v>
      </c>
      <c r="F108" s="11">
        <v>4.3949462473392487E-2</v>
      </c>
      <c r="G108" s="11">
        <v>0.21213985979557037</v>
      </c>
      <c r="H108" s="11">
        <v>0.28825965523719788</v>
      </c>
      <c r="I108" s="11">
        <v>0.3569614589214325</v>
      </c>
      <c r="J108" s="11">
        <v>0.57173079252243042</v>
      </c>
      <c r="K108" s="11">
        <v>6.0985058546066284E-2</v>
      </c>
      <c r="L108" s="11">
        <v>0.15382392704486847</v>
      </c>
      <c r="M108" s="11">
        <v>0.14979149401187897</v>
      </c>
      <c r="N108" s="11">
        <v>4.9002743326127529E-3</v>
      </c>
      <c r="O108" s="11">
        <v>4.3949462473392487E-2</v>
      </c>
      <c r="P108" s="11">
        <v>2022</v>
      </c>
    </row>
    <row r="109" spans="1:16" x14ac:dyDescent="0.25">
      <c r="A109" s="5" t="s">
        <v>12</v>
      </c>
      <c r="B109" s="11">
        <v>0</v>
      </c>
      <c r="C109" s="11">
        <v>0</v>
      </c>
      <c r="D109" s="11">
        <v>0</v>
      </c>
      <c r="E109" s="11">
        <v>0.89996987581253052</v>
      </c>
      <c r="F109" s="11">
        <v>2.101488783955574E-2</v>
      </c>
      <c r="G109" s="11">
        <v>7.9015232622623444E-2</v>
      </c>
      <c r="H109" s="11">
        <v>0.35183948278427124</v>
      </c>
      <c r="I109" s="11">
        <v>0.56808483600616455</v>
      </c>
      <c r="J109" s="11">
        <v>0.71928846836090088</v>
      </c>
      <c r="K109" s="11">
        <v>0.17921864986419678</v>
      </c>
      <c r="L109" s="11">
        <v>0.65388154983520508</v>
      </c>
      <c r="M109" s="11">
        <v>0.22613388299942017</v>
      </c>
      <c r="N109" s="11">
        <v>4.9122762866318226E-3</v>
      </c>
      <c r="O109" s="11">
        <v>2.101488783955574E-2</v>
      </c>
      <c r="P109" s="11">
        <v>2022</v>
      </c>
    </row>
    <row r="110" spans="1:16" x14ac:dyDescent="0.25">
      <c r="A110" s="5" t="s">
        <v>13</v>
      </c>
      <c r="B110" s="11">
        <v>0</v>
      </c>
      <c r="C110" s="11">
        <v>0</v>
      </c>
      <c r="D110" s="11">
        <v>0</v>
      </c>
      <c r="E110" s="11">
        <v>0.79065799713134766</v>
      </c>
      <c r="F110" s="11">
        <v>2.2081796079874039E-2</v>
      </c>
      <c r="G110" s="11">
        <v>0.1872602105140686</v>
      </c>
      <c r="H110" s="11">
        <v>0.18012313544750214</v>
      </c>
      <c r="I110" s="11">
        <v>0.49843326210975647</v>
      </c>
      <c r="J110" s="11">
        <v>0.64654046297073364</v>
      </c>
      <c r="K110" s="11">
        <v>4.4350370764732361E-2</v>
      </c>
      <c r="L110" s="11">
        <v>0.29734784364700317</v>
      </c>
      <c r="M110" s="11">
        <v>0.1522383987903595</v>
      </c>
      <c r="N110" s="11">
        <v>3.2924311235547066E-3</v>
      </c>
      <c r="O110" s="11">
        <v>2.2081796079874039E-2</v>
      </c>
      <c r="P110" s="11">
        <v>2022</v>
      </c>
    </row>
    <row r="111" spans="1:16" x14ac:dyDescent="0.25">
      <c r="A111" s="5" t="s">
        <v>14</v>
      </c>
      <c r="B111" s="11">
        <v>0</v>
      </c>
      <c r="C111" s="11">
        <v>0</v>
      </c>
      <c r="D111" s="11">
        <v>0</v>
      </c>
      <c r="E111" s="11">
        <v>0.7628403902053833</v>
      </c>
      <c r="F111" s="11">
        <v>2.7915734797716141E-2</v>
      </c>
      <c r="G111" s="11">
        <v>0.20924387872219086</v>
      </c>
      <c r="H111" s="11">
        <v>0.31287270784378052</v>
      </c>
      <c r="I111" s="11">
        <v>0.4766528308391571</v>
      </c>
      <c r="J111" s="11">
        <v>0.53838890790939331</v>
      </c>
      <c r="K111" s="11">
        <v>3.3171709626913071E-2</v>
      </c>
      <c r="L111" s="11">
        <v>0.1472899317741394</v>
      </c>
      <c r="M111" s="11">
        <v>8.0979868769645691E-2</v>
      </c>
      <c r="N111" s="11">
        <v>8.7534135673195124E-4</v>
      </c>
      <c r="O111" s="11">
        <v>2.7915734797716141E-2</v>
      </c>
      <c r="P111" s="11">
        <v>2022</v>
      </c>
    </row>
    <row r="112" spans="1:16" x14ac:dyDescent="0.25">
      <c r="A112" s="5" t="s">
        <v>15</v>
      </c>
      <c r="B112" s="11">
        <v>0</v>
      </c>
      <c r="C112" s="11">
        <v>0</v>
      </c>
      <c r="D112" s="11">
        <v>0</v>
      </c>
      <c r="E112" s="11">
        <v>0.71775054931640625</v>
      </c>
      <c r="F112" s="11">
        <v>5.8583173900842667E-2</v>
      </c>
      <c r="G112" s="11">
        <v>0.22366628050804138</v>
      </c>
      <c r="H112" s="11">
        <v>0.22264018654823303</v>
      </c>
      <c r="I112" s="11">
        <v>0.47750529646873474</v>
      </c>
      <c r="J112" s="11">
        <v>0.57094597816467285</v>
      </c>
      <c r="K112" s="11">
        <v>5.6103628128767014E-2</v>
      </c>
      <c r="L112" s="11">
        <v>0.24535737931728363</v>
      </c>
      <c r="M112" s="11">
        <v>0.20458096265792847</v>
      </c>
      <c r="N112" s="11">
        <v>6.2369490042328835E-3</v>
      </c>
      <c r="O112" s="11">
        <v>5.8583173900842667E-2</v>
      </c>
      <c r="P112" s="11">
        <v>2022</v>
      </c>
    </row>
    <row r="113" spans="1:16" x14ac:dyDescent="0.25">
      <c r="A113" s="5" t="s">
        <v>16</v>
      </c>
      <c r="B113" s="11">
        <v>0</v>
      </c>
      <c r="C113" s="11">
        <v>0</v>
      </c>
      <c r="D113" s="11">
        <v>0</v>
      </c>
      <c r="E113" s="11">
        <v>0.84186023473739624</v>
      </c>
      <c r="F113" s="11">
        <v>1.3504874892532825E-2</v>
      </c>
      <c r="G113" s="11">
        <v>0.14463488757610321</v>
      </c>
      <c r="H113" s="11">
        <v>0.33314168453216553</v>
      </c>
      <c r="I113" s="11">
        <v>0.54991710186004639</v>
      </c>
      <c r="J113" s="11">
        <v>0.66687387228012085</v>
      </c>
      <c r="K113" s="11">
        <v>6.4536549150943756E-2</v>
      </c>
      <c r="L113" s="11">
        <v>0.33482292294502258</v>
      </c>
      <c r="M113" s="11">
        <v>0.19228748977184296</v>
      </c>
      <c r="N113" s="11">
        <v>1.8524706829339266E-3</v>
      </c>
      <c r="O113" s="11">
        <v>1.3504874892532825E-2</v>
      </c>
      <c r="P113" s="11">
        <v>2022</v>
      </c>
    </row>
    <row r="114" spans="1:16" x14ac:dyDescent="0.25">
      <c r="A114" s="5" t="s">
        <v>17</v>
      </c>
      <c r="B114" s="11">
        <v>0</v>
      </c>
      <c r="C114" s="11">
        <v>0</v>
      </c>
      <c r="D114" s="11">
        <v>0</v>
      </c>
      <c r="E114" s="11">
        <v>0.7317049503326416</v>
      </c>
      <c r="F114" s="11">
        <v>3.0446808785200119E-2</v>
      </c>
      <c r="G114" s="11">
        <v>0.23784825205802917</v>
      </c>
      <c r="H114" s="11">
        <v>0.19706538319587708</v>
      </c>
      <c r="I114" s="11">
        <v>0.42849752306938171</v>
      </c>
      <c r="J114" s="11">
        <v>0.59134984016418457</v>
      </c>
      <c r="K114" s="11">
        <v>9.1384328901767731E-2</v>
      </c>
      <c r="L114" s="11">
        <v>0.26210159063339233</v>
      </c>
      <c r="M114" s="11">
        <v>0.18590772151947021</v>
      </c>
      <c r="N114" s="11">
        <v>3.5373363643884659E-3</v>
      </c>
      <c r="O114" s="11">
        <v>3.0446808785200119E-2</v>
      </c>
      <c r="P114" s="11">
        <v>2022</v>
      </c>
    </row>
    <row r="115" spans="1:16" x14ac:dyDescent="0.25">
      <c r="A115" s="5" t="s">
        <v>18</v>
      </c>
      <c r="B115" s="11">
        <v>0</v>
      </c>
      <c r="C115" s="11">
        <v>0</v>
      </c>
      <c r="D115" s="11">
        <v>0</v>
      </c>
      <c r="E115" s="11">
        <v>0.77345019578933716</v>
      </c>
      <c r="F115" s="11">
        <v>4.2955581098794937E-2</v>
      </c>
      <c r="G115" s="11">
        <v>0.1835942417383194</v>
      </c>
      <c r="H115" s="11">
        <v>0.24532207846641541</v>
      </c>
      <c r="I115" s="11">
        <v>0.40878939628601074</v>
      </c>
      <c r="J115" s="11">
        <v>0.62640905380249023</v>
      </c>
      <c r="K115" s="11">
        <v>7.6436109840869904E-2</v>
      </c>
      <c r="L115" s="11">
        <v>0.21394543349742889</v>
      </c>
      <c r="M115" s="11">
        <v>9.7524151206016541E-2</v>
      </c>
      <c r="N115" s="11">
        <v>3.8028857670724392E-3</v>
      </c>
      <c r="O115" s="11">
        <v>4.2955581098794937E-2</v>
      </c>
      <c r="P115" s="11">
        <v>2022</v>
      </c>
    </row>
    <row r="116" spans="1:16" x14ac:dyDescent="0.25">
      <c r="A116" s="5" t="s">
        <v>19</v>
      </c>
      <c r="B116" s="11">
        <v>0</v>
      </c>
      <c r="C116" s="11">
        <v>0</v>
      </c>
      <c r="D116" s="11">
        <v>0</v>
      </c>
      <c r="E116" s="11">
        <v>0.62463438510894775</v>
      </c>
      <c r="F116" s="11">
        <v>4.3651580810546875E-2</v>
      </c>
      <c r="G116" s="11">
        <v>0.33171406388282776</v>
      </c>
      <c r="H116" s="11">
        <v>0.23379354178905487</v>
      </c>
      <c r="I116" s="11">
        <v>0.26234111189842224</v>
      </c>
      <c r="J116" s="11">
        <v>0.36314275860786438</v>
      </c>
      <c r="K116" s="11">
        <v>5.5484075099229813E-2</v>
      </c>
      <c r="L116" s="11">
        <v>0.2198551744222641</v>
      </c>
      <c r="M116" s="11">
        <v>0.12321577966213226</v>
      </c>
      <c r="N116" s="11">
        <v>6.0839490033686161E-3</v>
      </c>
      <c r="O116" s="11">
        <v>4.3651580810546875E-2</v>
      </c>
      <c r="P116" s="11">
        <v>2022</v>
      </c>
    </row>
    <row r="117" spans="1:16" x14ac:dyDescent="0.25">
      <c r="A117" s="5" t="s">
        <v>20</v>
      </c>
      <c r="B117" s="11">
        <v>0</v>
      </c>
      <c r="C117" s="11">
        <v>0</v>
      </c>
      <c r="D117" s="11">
        <v>0</v>
      </c>
      <c r="E117" s="11">
        <v>0.89930456876754761</v>
      </c>
      <c r="F117" s="11">
        <v>2.1359715610742569E-2</v>
      </c>
      <c r="G117" s="11">
        <v>7.9335741698741913E-2</v>
      </c>
      <c r="H117" s="11">
        <v>0.31997120380401611</v>
      </c>
      <c r="I117" s="11">
        <v>0.63269513845443726</v>
      </c>
      <c r="J117" s="11">
        <v>0.7060849666595459</v>
      </c>
      <c r="K117" s="11">
        <v>0.17833548784255981</v>
      </c>
      <c r="L117" s="11">
        <v>0.65587031841278076</v>
      </c>
      <c r="M117" s="11">
        <v>0.23914536833763123</v>
      </c>
      <c r="N117" s="11">
        <v>1.8009409541264176E-3</v>
      </c>
      <c r="O117" s="11">
        <v>2.1359715610742569E-2</v>
      </c>
      <c r="P117" s="11">
        <v>2022</v>
      </c>
    </row>
    <row r="118" spans="1:16" x14ac:dyDescent="0.25">
      <c r="A118" s="5" t="s">
        <v>21</v>
      </c>
      <c r="B118" s="11">
        <v>0</v>
      </c>
      <c r="C118" s="11">
        <v>0</v>
      </c>
      <c r="D118" s="11">
        <v>0</v>
      </c>
      <c r="E118" s="11">
        <v>0.84992355108261108</v>
      </c>
      <c r="F118" s="11">
        <v>2.9104843735694885E-2</v>
      </c>
      <c r="G118" s="11">
        <v>0.12097162753343582</v>
      </c>
      <c r="H118" s="11">
        <v>0.28312948346138</v>
      </c>
      <c r="I118" s="11">
        <v>0.50715923309326172</v>
      </c>
      <c r="J118" s="11">
        <v>0.72305893898010254</v>
      </c>
      <c r="K118" s="11">
        <v>0.12469089031219482</v>
      </c>
      <c r="L118" s="11">
        <v>0.32077896595001221</v>
      </c>
      <c r="M118" s="11">
        <v>0.22320292890071869</v>
      </c>
      <c r="N118" s="11">
        <v>1.6932825092226267E-3</v>
      </c>
      <c r="O118" s="11">
        <v>2.9104843735694885E-2</v>
      </c>
      <c r="P118" s="11">
        <v>2022</v>
      </c>
    </row>
    <row r="119" spans="1:16" x14ac:dyDescent="0.25">
      <c r="A119" s="5" t="s">
        <v>22</v>
      </c>
      <c r="B119" s="11">
        <v>0</v>
      </c>
      <c r="C119" s="11">
        <v>0</v>
      </c>
      <c r="D119" s="11">
        <v>0</v>
      </c>
      <c r="E119" s="11">
        <v>0.69119155406951904</v>
      </c>
      <c r="F119" s="11">
        <v>3.8345992565155029E-2</v>
      </c>
      <c r="G119" s="11">
        <v>0.27046245336532593</v>
      </c>
      <c r="H119" s="11">
        <v>0.25051870942115784</v>
      </c>
      <c r="I119" s="11">
        <v>0.33938339352607727</v>
      </c>
      <c r="J119" s="11">
        <v>0.52794802188873291</v>
      </c>
      <c r="K119" s="11">
        <v>6.5157152712345123E-2</v>
      </c>
      <c r="L119" s="11">
        <v>0.16433066129684448</v>
      </c>
      <c r="M119" s="11">
        <v>0.14208577573299408</v>
      </c>
      <c r="N119" s="11">
        <v>2.9733020346611738E-3</v>
      </c>
      <c r="O119" s="11">
        <v>3.8345992565155029E-2</v>
      </c>
      <c r="P119" s="11">
        <v>2022</v>
      </c>
    </row>
    <row r="120" spans="1:16" x14ac:dyDescent="0.25">
      <c r="A120" s="5" t="s">
        <v>23</v>
      </c>
      <c r="B120" s="11">
        <v>0</v>
      </c>
      <c r="C120" s="11">
        <v>0</v>
      </c>
      <c r="D120" s="11">
        <v>0</v>
      </c>
      <c r="E120" s="11">
        <v>0.86563938856124878</v>
      </c>
      <c r="F120" s="11">
        <v>1.1387191712856293E-2</v>
      </c>
      <c r="G120" s="11">
        <v>0.12297343462705612</v>
      </c>
      <c r="H120" s="11">
        <v>0.29315671324729919</v>
      </c>
      <c r="I120" s="11">
        <v>0.49426865577697754</v>
      </c>
      <c r="J120" s="11">
        <v>0.66644930839538574</v>
      </c>
      <c r="K120" s="11">
        <v>0.27113047242164612</v>
      </c>
      <c r="L120" s="11">
        <v>0.45421099662780762</v>
      </c>
      <c r="M120" s="11">
        <v>0.14224724471569061</v>
      </c>
      <c r="N120" s="11">
        <v>3.6653168499469757E-3</v>
      </c>
      <c r="O120" s="11">
        <v>1.1387191712856293E-2</v>
      </c>
      <c r="P120" s="11">
        <v>2022</v>
      </c>
    </row>
    <row r="121" spans="1:16" x14ac:dyDescent="0.25">
      <c r="A121" s="5" t="s">
        <v>24</v>
      </c>
      <c r="B121" s="11">
        <v>0</v>
      </c>
      <c r="C121" s="11">
        <v>0</v>
      </c>
      <c r="D121" s="11">
        <v>0</v>
      </c>
      <c r="E121" s="11">
        <v>0.78371930122375488</v>
      </c>
      <c r="F121" s="11">
        <v>3.8401223719120026E-2</v>
      </c>
      <c r="G121" s="11">
        <v>0.1778794527053833</v>
      </c>
      <c r="H121" s="11">
        <v>0.28538382053375244</v>
      </c>
      <c r="I121" s="11">
        <v>0.40679898858070374</v>
      </c>
      <c r="J121" s="11">
        <v>0.52448302507400513</v>
      </c>
      <c r="K121" s="11">
        <v>0.10690544545650482</v>
      </c>
      <c r="L121" s="11">
        <v>0.39763942360877991</v>
      </c>
      <c r="M121" s="11">
        <v>9.8715163767337799E-2</v>
      </c>
      <c r="N121" s="11">
        <v>6.1141434125602245E-3</v>
      </c>
      <c r="O121" s="11">
        <v>3.8401223719120026E-2</v>
      </c>
      <c r="P121" s="11">
        <v>2022</v>
      </c>
    </row>
    <row r="122" spans="1:16" x14ac:dyDescent="0.25">
      <c r="A122" s="5" t="s">
        <v>25</v>
      </c>
      <c r="B122" s="11">
        <v>0</v>
      </c>
      <c r="C122" s="11">
        <v>0</v>
      </c>
      <c r="D122" s="11">
        <v>0</v>
      </c>
      <c r="E122" s="11">
        <v>0.69514089822769165</v>
      </c>
      <c r="F122" s="11">
        <v>3.7338569760322571E-2</v>
      </c>
      <c r="G122" s="11">
        <v>0.26752051711082458</v>
      </c>
      <c r="H122" s="11">
        <v>0.23596416413784027</v>
      </c>
      <c r="I122" s="11">
        <v>0.30540856719017029</v>
      </c>
      <c r="J122" s="11">
        <v>0.47285982966423035</v>
      </c>
      <c r="K122" s="11">
        <v>6.1502400785684586E-2</v>
      </c>
      <c r="L122" s="11">
        <v>0.1890367865562439</v>
      </c>
      <c r="M122" s="11">
        <v>0.14787334203720093</v>
      </c>
      <c r="N122" s="11">
        <v>2.9314400162547827E-3</v>
      </c>
      <c r="O122" s="11">
        <v>3.7338569760322571E-2</v>
      </c>
      <c r="P122" s="11">
        <v>2022</v>
      </c>
    </row>
    <row r="123" spans="1:16" x14ac:dyDescent="0.25">
      <c r="A123" s="5" t="s">
        <v>26</v>
      </c>
      <c r="B123" s="11">
        <v>0</v>
      </c>
      <c r="C123" s="11">
        <v>0</v>
      </c>
      <c r="D123" s="11">
        <v>0</v>
      </c>
      <c r="E123" s="11">
        <v>0.67343568801879883</v>
      </c>
      <c r="F123" s="11">
        <v>2.009120024740696E-2</v>
      </c>
      <c r="G123" s="11">
        <v>0.30647313594818115</v>
      </c>
      <c r="H123" s="11">
        <v>0.22766146063804626</v>
      </c>
      <c r="I123" s="11">
        <v>0.27228176593780518</v>
      </c>
      <c r="J123" s="11">
        <v>0.36279153823852539</v>
      </c>
      <c r="K123" s="11">
        <v>0.12713164091110229</v>
      </c>
      <c r="L123" s="11">
        <v>0.30263149738311768</v>
      </c>
      <c r="M123" s="11">
        <v>0.22171303629875183</v>
      </c>
      <c r="N123" s="11">
        <v>4.9574947915971279E-3</v>
      </c>
      <c r="O123" s="11">
        <v>2.009120024740696E-2</v>
      </c>
      <c r="P123" s="11">
        <v>2022</v>
      </c>
    </row>
    <row r="124" spans="1:16" x14ac:dyDescent="0.25">
      <c r="A124" s="5" t="s">
        <v>27</v>
      </c>
      <c r="B124" s="11">
        <v>0</v>
      </c>
      <c r="C124" s="11">
        <v>0</v>
      </c>
      <c r="D124" s="11">
        <v>0</v>
      </c>
      <c r="E124" s="11">
        <v>0.82491260766983032</v>
      </c>
      <c r="F124" s="11">
        <v>3.5177532583475113E-2</v>
      </c>
      <c r="G124" s="11">
        <v>0.13990983366966248</v>
      </c>
      <c r="H124" s="11">
        <v>0.21388198435306549</v>
      </c>
      <c r="I124" s="11">
        <v>0.40128380060195923</v>
      </c>
      <c r="J124" s="11">
        <v>0.52359652519226074</v>
      </c>
      <c r="K124" s="11">
        <v>9.2001914978027344E-2</v>
      </c>
      <c r="L124" s="11">
        <v>0.55249613523483276</v>
      </c>
      <c r="M124" s="11">
        <v>0.34536927938461304</v>
      </c>
      <c r="N124" s="11">
        <v>5.4776307661086321E-4</v>
      </c>
      <c r="O124" s="11">
        <v>3.5177532583475113E-2</v>
      </c>
      <c r="P124" s="11">
        <v>2022</v>
      </c>
    </row>
    <row r="125" spans="1:16" x14ac:dyDescent="0.25">
      <c r="A125" s="5" t="s">
        <v>28</v>
      </c>
      <c r="B125" s="11">
        <v>0</v>
      </c>
      <c r="C125" s="11">
        <v>0</v>
      </c>
      <c r="D125" s="11">
        <v>0</v>
      </c>
      <c r="E125" s="11">
        <v>0.74384427070617676</v>
      </c>
      <c r="F125" s="11">
        <v>2.3662667721509933E-2</v>
      </c>
      <c r="G125" s="11">
        <v>0.23249304294586182</v>
      </c>
      <c r="H125" s="11">
        <v>0.24921070039272308</v>
      </c>
      <c r="I125" s="11">
        <v>0.29068952798843384</v>
      </c>
      <c r="J125" s="11">
        <v>0.55395704507827759</v>
      </c>
      <c r="K125" s="11">
        <v>5.7687927037477493E-2</v>
      </c>
      <c r="L125" s="11">
        <v>0.23740378022193909</v>
      </c>
      <c r="M125" s="11">
        <v>6.9751165807247162E-2</v>
      </c>
      <c r="N125" s="11">
        <v>0</v>
      </c>
      <c r="O125" s="11">
        <v>2.3662667721509933E-2</v>
      </c>
      <c r="P125" s="11">
        <v>2022</v>
      </c>
    </row>
    <row r="126" spans="1:16" x14ac:dyDescent="0.25">
      <c r="A126" s="5" t="s">
        <v>29</v>
      </c>
      <c r="B126" s="11">
        <v>0</v>
      </c>
      <c r="C126" s="11">
        <v>0</v>
      </c>
      <c r="D126" s="11">
        <v>0</v>
      </c>
      <c r="E126" s="11">
        <v>0.61627483367919922</v>
      </c>
      <c r="F126" s="11">
        <v>6.6632986068725586E-2</v>
      </c>
      <c r="G126" s="11">
        <v>0.31709215044975281</v>
      </c>
      <c r="H126" s="11">
        <v>0.15256041288375854</v>
      </c>
      <c r="I126" s="11">
        <v>0.3578149676322937</v>
      </c>
      <c r="J126" s="11">
        <v>0.48341307044029236</v>
      </c>
      <c r="K126" s="11">
        <v>6.5301515161991119E-2</v>
      </c>
      <c r="L126" s="11">
        <v>4.1840281337499619E-2</v>
      </c>
      <c r="M126" s="11">
        <v>0.12216839194297791</v>
      </c>
      <c r="N126" s="11">
        <v>3.0433619394898415E-3</v>
      </c>
      <c r="O126" s="11">
        <v>6.6632986068725586E-2</v>
      </c>
      <c r="P126" s="11">
        <v>2022</v>
      </c>
    </row>
    <row r="127" spans="1:16" x14ac:dyDescent="0.25">
      <c r="A127" s="5" t="s">
        <v>30</v>
      </c>
      <c r="B127" s="11">
        <v>0</v>
      </c>
      <c r="C127" s="11">
        <v>0</v>
      </c>
      <c r="D127" s="11">
        <v>0</v>
      </c>
      <c r="E127" s="11">
        <v>0.826690673828125</v>
      </c>
      <c r="F127" s="11">
        <v>2.761460468173027E-2</v>
      </c>
      <c r="G127" s="11">
        <v>0.14569473266601563</v>
      </c>
      <c r="H127" s="11">
        <v>0.30352732539176941</v>
      </c>
      <c r="I127" s="11">
        <v>0.50611144304275513</v>
      </c>
      <c r="J127" s="11">
        <v>0.61976110935211182</v>
      </c>
      <c r="K127" s="11">
        <v>7.3986835777759552E-2</v>
      </c>
      <c r="L127" s="11">
        <v>0.47547781467437744</v>
      </c>
      <c r="M127" s="11">
        <v>0.13555537164211273</v>
      </c>
      <c r="N127" s="11">
        <v>1.7853004392236471E-3</v>
      </c>
      <c r="O127" s="11">
        <v>2.761460468173027E-2</v>
      </c>
      <c r="P127" s="11">
        <v>2022</v>
      </c>
    </row>
    <row r="128" spans="1:16" x14ac:dyDescent="0.25">
      <c r="A128" s="5" t="s">
        <v>31</v>
      </c>
      <c r="B128" s="11">
        <v>0</v>
      </c>
      <c r="C128" s="11">
        <v>0</v>
      </c>
      <c r="D128" s="11">
        <v>0</v>
      </c>
      <c r="E128" s="11">
        <v>0.84008091688156128</v>
      </c>
      <c r="F128" s="11">
        <v>1.5585249289870262E-2</v>
      </c>
      <c r="G128" s="11">
        <v>0.14433380961418152</v>
      </c>
      <c r="H128" s="11">
        <v>0.31112962961196899</v>
      </c>
      <c r="I128" s="11">
        <v>0.37066435813903809</v>
      </c>
      <c r="J128" s="11">
        <v>0.52150309085845947</v>
      </c>
      <c r="K128" s="11">
        <v>0.19476865231990814</v>
      </c>
      <c r="L128" s="11">
        <v>0.62324947118759155</v>
      </c>
      <c r="M128" s="11">
        <v>0.14231814444065094</v>
      </c>
      <c r="N128" s="11">
        <v>2.0665524061769247E-3</v>
      </c>
      <c r="O128" s="11">
        <v>1.5585249289870262E-2</v>
      </c>
      <c r="P128" s="11">
        <v>2022</v>
      </c>
    </row>
    <row r="129" spans="1:16" x14ac:dyDescent="0.25">
      <c r="A129" s="5" t="s">
        <v>32</v>
      </c>
      <c r="B129" s="11">
        <v>0</v>
      </c>
      <c r="C129" s="11">
        <v>0</v>
      </c>
      <c r="D129" s="11">
        <v>0</v>
      </c>
      <c r="E129" s="11">
        <v>0.72474372386932373</v>
      </c>
      <c r="F129" s="11">
        <v>6.3866019248962402E-2</v>
      </c>
      <c r="G129" s="11">
        <v>0.21139025688171387</v>
      </c>
      <c r="H129" s="11">
        <v>0.24326515197753906</v>
      </c>
      <c r="I129" s="11">
        <v>0.38456270098686218</v>
      </c>
      <c r="J129" s="11">
        <v>0.56471896171569824</v>
      </c>
      <c r="K129" s="11">
        <v>3.7083696573972702E-2</v>
      </c>
      <c r="L129" s="11">
        <v>0.13218371570110321</v>
      </c>
      <c r="M129" s="11">
        <v>9.0682893991470337E-2</v>
      </c>
      <c r="N129" s="11">
        <v>1.6386695206165314E-2</v>
      </c>
      <c r="O129" s="11">
        <v>6.3866019248962402E-2</v>
      </c>
      <c r="P129" s="11">
        <v>2022</v>
      </c>
    </row>
    <row r="130" spans="1:16" x14ac:dyDescent="0.25">
      <c r="A130" s="5" t="s">
        <v>1</v>
      </c>
      <c r="B130" s="11">
        <v>0</v>
      </c>
      <c r="C130" s="11">
        <v>0</v>
      </c>
      <c r="D130" s="11">
        <v>0</v>
      </c>
      <c r="E130" s="11">
        <v>0.60417419672012329</v>
      </c>
      <c r="F130" s="11">
        <v>3.5097211599349976E-2</v>
      </c>
      <c r="G130" s="11">
        <v>0.36072856187820435</v>
      </c>
      <c r="H130" s="11">
        <v>0.21245555579662323</v>
      </c>
      <c r="I130" s="11">
        <v>0.35159441828727722</v>
      </c>
      <c r="J130" s="11">
        <v>0.43189701437950134</v>
      </c>
      <c r="K130" s="11">
        <v>2.3457664996385574E-2</v>
      </c>
      <c r="L130" s="11">
        <v>8.506447821855545E-2</v>
      </c>
      <c r="M130" s="11">
        <v>8.8403202593326569E-2</v>
      </c>
      <c r="N130" s="11">
        <v>1.9047516398131847E-3</v>
      </c>
      <c r="O130" s="11">
        <v>3.5097211599349976E-2</v>
      </c>
      <c r="P130" s="11">
        <v>2024</v>
      </c>
    </row>
    <row r="131" spans="1:16" x14ac:dyDescent="0.25">
      <c r="A131" s="5" t="s">
        <v>2</v>
      </c>
      <c r="B131" s="11">
        <v>0</v>
      </c>
      <c r="C131" s="11">
        <v>0</v>
      </c>
      <c r="D131" s="11">
        <v>0</v>
      </c>
      <c r="E131" s="11">
        <v>0.62902653217315674</v>
      </c>
      <c r="F131" s="11">
        <v>6.8946336396038532E-3</v>
      </c>
      <c r="G131" s="11">
        <v>0.3640788197517395</v>
      </c>
      <c r="H131" s="11">
        <v>0.24259062111377716</v>
      </c>
      <c r="I131" s="11">
        <v>0.27109771966934204</v>
      </c>
      <c r="J131" s="11">
        <v>0.37355726957321167</v>
      </c>
      <c r="K131" s="11">
        <v>8.7050914764404297E-2</v>
      </c>
      <c r="L131" s="11">
        <v>0.17167502641677856</v>
      </c>
      <c r="M131" s="11">
        <v>9.0711310505867004E-2</v>
      </c>
      <c r="N131" s="11">
        <v>3.0951836379244924E-4</v>
      </c>
      <c r="O131" s="11">
        <v>6.8946336396038532E-3</v>
      </c>
      <c r="P131" s="11">
        <v>2024</v>
      </c>
    </row>
    <row r="132" spans="1:16" x14ac:dyDescent="0.25">
      <c r="A132" s="5" t="s">
        <v>3</v>
      </c>
      <c r="B132" s="11">
        <v>0</v>
      </c>
      <c r="C132" s="11">
        <v>0</v>
      </c>
      <c r="D132" s="11">
        <v>0</v>
      </c>
      <c r="E132" s="11">
        <v>0.62000465393066406</v>
      </c>
      <c r="F132" s="11">
        <v>1.4653496444225311E-2</v>
      </c>
      <c r="G132" s="11">
        <v>0.36534184217453003</v>
      </c>
      <c r="H132" s="11">
        <v>0.23395815491676331</v>
      </c>
      <c r="I132" s="11">
        <v>0.23277592658996582</v>
      </c>
      <c r="J132" s="11">
        <v>0.34662830829620361</v>
      </c>
      <c r="K132" s="11">
        <v>0.16573072969913483</v>
      </c>
      <c r="L132" s="11">
        <v>0.16590183973312378</v>
      </c>
      <c r="M132" s="11">
        <v>0.10487671941518784</v>
      </c>
      <c r="N132" s="11">
        <v>1.3689041370525956E-3</v>
      </c>
      <c r="O132" s="11">
        <v>1.4653496444225311E-2</v>
      </c>
      <c r="P132" s="11">
        <v>2024</v>
      </c>
    </row>
    <row r="133" spans="1:16" x14ac:dyDescent="0.25">
      <c r="A133" s="5" t="s">
        <v>4</v>
      </c>
      <c r="B133" s="11">
        <v>0</v>
      </c>
      <c r="C133" s="11">
        <v>0</v>
      </c>
      <c r="D133" s="11">
        <v>0</v>
      </c>
      <c r="E133" s="11">
        <v>0.89439409971237183</v>
      </c>
      <c r="F133" s="11">
        <v>3.1154163181781769E-2</v>
      </c>
      <c r="G133" s="11">
        <v>7.4451729655265808E-2</v>
      </c>
      <c r="H133" s="11">
        <v>0.33627647161483765</v>
      </c>
      <c r="I133" s="11">
        <v>0.3675696849822998</v>
      </c>
      <c r="J133" s="11">
        <v>0.65976840257644653</v>
      </c>
      <c r="K133" s="11">
        <v>0.20409724116325378</v>
      </c>
      <c r="L133" s="11">
        <v>0.60126841068267822</v>
      </c>
      <c r="M133" s="11">
        <v>0.16592894494533539</v>
      </c>
      <c r="N133" s="11">
        <v>1.7689818050712347E-3</v>
      </c>
      <c r="O133" s="11">
        <v>3.1154163181781769E-2</v>
      </c>
      <c r="P133" s="11">
        <v>2024</v>
      </c>
    </row>
    <row r="134" spans="1:16" x14ac:dyDescent="0.25">
      <c r="A134" s="5" t="s">
        <v>5</v>
      </c>
      <c r="B134" s="11">
        <v>0</v>
      </c>
      <c r="C134" s="11">
        <v>0</v>
      </c>
      <c r="D134" s="11">
        <v>0</v>
      </c>
      <c r="E134" s="11">
        <v>0.52937614917755127</v>
      </c>
      <c r="F134" s="11">
        <v>7.9898275434970856E-2</v>
      </c>
      <c r="G134" s="11">
        <v>0.39072555303573608</v>
      </c>
      <c r="H134" s="11">
        <v>0.22348698973655701</v>
      </c>
      <c r="I134" s="11">
        <v>0.23531410098075867</v>
      </c>
      <c r="J134" s="11">
        <v>0.2790473997592926</v>
      </c>
      <c r="K134" s="11">
        <v>4.0145095437765121E-2</v>
      </c>
      <c r="L134" s="11">
        <v>0.10733664035797119</v>
      </c>
      <c r="M134" s="11">
        <v>9.2335022985935211E-2</v>
      </c>
      <c r="N134" s="11">
        <v>7.9210251569747925E-3</v>
      </c>
      <c r="O134" s="11">
        <v>7.9898275434970856E-2</v>
      </c>
      <c r="P134" s="11">
        <v>2024</v>
      </c>
    </row>
    <row r="135" spans="1:16" x14ac:dyDescent="0.25">
      <c r="A135" s="5" t="s">
        <v>6</v>
      </c>
      <c r="B135" s="11">
        <v>0</v>
      </c>
      <c r="C135" s="11">
        <v>0</v>
      </c>
      <c r="D135" s="11">
        <v>0</v>
      </c>
      <c r="E135" s="11">
        <v>0.68469434976577759</v>
      </c>
      <c r="F135" s="11">
        <v>2.3032275959849358E-2</v>
      </c>
      <c r="G135" s="11">
        <v>0.29227337241172791</v>
      </c>
      <c r="H135" s="11">
        <v>0.27647116780281067</v>
      </c>
      <c r="I135" s="11">
        <v>0.28346642851829529</v>
      </c>
      <c r="J135" s="11">
        <v>0.4812789261341095</v>
      </c>
      <c r="K135" s="11">
        <v>0.11336643993854523</v>
      </c>
      <c r="L135" s="11">
        <v>0.20975641906261444</v>
      </c>
      <c r="M135" s="11">
        <v>0.11069919168949127</v>
      </c>
      <c r="N135" s="11">
        <v>3.5898811183869839E-3</v>
      </c>
      <c r="O135" s="11">
        <v>2.3032275959849358E-2</v>
      </c>
      <c r="P135" s="11">
        <v>2024</v>
      </c>
    </row>
    <row r="136" spans="1:16" x14ac:dyDescent="0.25">
      <c r="A136" s="5" t="s">
        <v>7</v>
      </c>
      <c r="B136" s="11">
        <v>0</v>
      </c>
      <c r="C136" s="11">
        <v>0</v>
      </c>
      <c r="D136" s="11">
        <v>0</v>
      </c>
      <c r="E136" s="11">
        <v>0.86005228757858276</v>
      </c>
      <c r="F136" s="11">
        <v>3.6902714520692825E-2</v>
      </c>
      <c r="G136" s="11">
        <v>0.10304497927427292</v>
      </c>
      <c r="H136" s="11">
        <v>0.36896899342536926</v>
      </c>
      <c r="I136" s="11">
        <v>0.61979252099990845</v>
      </c>
      <c r="J136" s="11">
        <v>0.67477470636367798</v>
      </c>
      <c r="K136" s="11">
        <v>8.7826840579509735E-2</v>
      </c>
      <c r="L136" s="11">
        <v>0.55457651615142822</v>
      </c>
      <c r="M136" s="11">
        <v>0.1489211767911911</v>
      </c>
      <c r="N136" s="11">
        <v>7.2561362758278847E-3</v>
      </c>
      <c r="O136" s="11">
        <v>3.6902714520692825E-2</v>
      </c>
      <c r="P136" s="11">
        <v>2024</v>
      </c>
    </row>
    <row r="137" spans="1:16" x14ac:dyDescent="0.25">
      <c r="A137" s="5" t="s">
        <v>8</v>
      </c>
      <c r="B137" s="11">
        <v>0</v>
      </c>
      <c r="C137" s="11">
        <v>0</v>
      </c>
      <c r="D137" s="11">
        <v>0</v>
      </c>
      <c r="E137" s="11">
        <v>0.70707947015762329</v>
      </c>
      <c r="F137" s="11">
        <v>2.677316777408123E-2</v>
      </c>
      <c r="G137" s="11">
        <v>0.26614737510681152</v>
      </c>
      <c r="H137" s="11">
        <v>0.30298915505409241</v>
      </c>
      <c r="I137" s="11">
        <v>0.29545417428016663</v>
      </c>
      <c r="J137" s="11">
        <v>0.52492320537567139</v>
      </c>
      <c r="K137" s="11">
        <v>5.6891016662120819E-2</v>
      </c>
      <c r="L137" s="11">
        <v>7.4614055454730988E-2</v>
      </c>
      <c r="M137" s="11">
        <v>8.6056388914585114E-2</v>
      </c>
      <c r="N137" s="11">
        <v>8.7232058867812157E-3</v>
      </c>
      <c r="O137" s="11">
        <v>2.677316777408123E-2</v>
      </c>
      <c r="P137" s="11">
        <v>2024</v>
      </c>
    </row>
    <row r="138" spans="1:16" x14ac:dyDescent="0.25">
      <c r="A138" s="5" t="s">
        <v>9</v>
      </c>
      <c r="B138" s="11">
        <v>0</v>
      </c>
      <c r="C138" s="11">
        <v>0</v>
      </c>
      <c r="D138" s="11">
        <v>0</v>
      </c>
      <c r="E138" s="11">
        <v>0.73623508214950562</v>
      </c>
      <c r="F138" s="11">
        <v>1.7976975068449974E-2</v>
      </c>
      <c r="G138" s="11">
        <v>0.24578793346881866</v>
      </c>
      <c r="H138" s="11">
        <v>0.20328757166862488</v>
      </c>
      <c r="I138" s="11">
        <v>0.22707217931747437</v>
      </c>
      <c r="J138" s="11">
        <v>0.54764103889465332</v>
      </c>
      <c r="K138" s="11">
        <v>0.17714297771453857</v>
      </c>
      <c r="L138" s="11">
        <v>0.30134007334709167</v>
      </c>
      <c r="M138" s="11">
        <v>0.15740112960338593</v>
      </c>
      <c r="N138" s="11">
        <v>2.5652076583355665E-3</v>
      </c>
      <c r="O138" s="11">
        <v>1.7976975068449974E-2</v>
      </c>
      <c r="P138" s="11">
        <v>2024</v>
      </c>
    </row>
    <row r="139" spans="1:16" x14ac:dyDescent="0.25">
      <c r="A139" s="5" t="s">
        <v>10</v>
      </c>
      <c r="B139" s="11">
        <v>0</v>
      </c>
      <c r="C139" s="11">
        <v>0</v>
      </c>
      <c r="D139" s="11">
        <v>0</v>
      </c>
      <c r="E139" s="11">
        <v>0.69614005088806152</v>
      </c>
      <c r="F139" s="11">
        <v>4.8091858625411987E-2</v>
      </c>
      <c r="G139" s="11">
        <v>0.25576809048652649</v>
      </c>
      <c r="H139" s="11">
        <v>0.23787553608417511</v>
      </c>
      <c r="I139" s="11">
        <v>0.32153412699699402</v>
      </c>
      <c r="J139" s="11">
        <v>0.49566450715065002</v>
      </c>
      <c r="K139" s="11">
        <v>6.7337833344936371E-2</v>
      </c>
      <c r="L139" s="11">
        <v>0.11256909370422363</v>
      </c>
      <c r="M139" s="11">
        <v>0.13867741823196411</v>
      </c>
      <c r="N139" s="11">
        <v>8.6217764765024185E-3</v>
      </c>
      <c r="O139" s="11">
        <v>4.8091858625411987E-2</v>
      </c>
      <c r="P139" s="11">
        <v>2024</v>
      </c>
    </row>
    <row r="140" spans="1:16" x14ac:dyDescent="0.25">
      <c r="A140" s="5" t="s">
        <v>11</v>
      </c>
      <c r="B140" s="11">
        <v>0</v>
      </c>
      <c r="C140" s="11">
        <v>0</v>
      </c>
      <c r="D140" s="11">
        <v>0</v>
      </c>
      <c r="E140" s="11">
        <v>0.76317262649536133</v>
      </c>
      <c r="F140" s="11">
        <v>2.8489392250776291E-2</v>
      </c>
      <c r="G140" s="11">
        <v>0.20833797752857208</v>
      </c>
      <c r="H140" s="11">
        <v>0.3056415319442749</v>
      </c>
      <c r="I140" s="11">
        <v>0.42199608683586121</v>
      </c>
      <c r="J140" s="11">
        <v>0.60220253467559814</v>
      </c>
      <c r="K140" s="11">
        <v>5.1598295569419861E-2</v>
      </c>
      <c r="L140" s="11">
        <v>0.14389026165008545</v>
      </c>
      <c r="M140" s="11">
        <v>0.12121400237083435</v>
      </c>
      <c r="N140" s="11">
        <v>1.538496813736856E-3</v>
      </c>
      <c r="O140" s="11">
        <v>2.8489392250776291E-2</v>
      </c>
      <c r="P140" s="11">
        <v>2024</v>
      </c>
    </row>
    <row r="141" spans="1:16" x14ac:dyDescent="0.25">
      <c r="A141" s="5" t="s">
        <v>12</v>
      </c>
      <c r="B141" s="11">
        <v>0</v>
      </c>
      <c r="C141" s="11">
        <v>0</v>
      </c>
      <c r="D141" s="11">
        <v>0</v>
      </c>
      <c r="E141" s="11">
        <v>0.89468091726303101</v>
      </c>
      <c r="F141" s="11">
        <v>9.4172721728682518E-3</v>
      </c>
      <c r="G141" s="11">
        <v>9.5901824533939362E-2</v>
      </c>
      <c r="H141" s="11">
        <v>0.31235778331756592</v>
      </c>
      <c r="I141" s="11">
        <v>0.37798559665679932</v>
      </c>
      <c r="J141" s="11">
        <v>0.70192414522171021</v>
      </c>
      <c r="K141" s="11">
        <v>0.14075933396816254</v>
      </c>
      <c r="L141" s="11">
        <v>0.55829703807830811</v>
      </c>
      <c r="M141" s="11">
        <v>0.20938986539840698</v>
      </c>
      <c r="N141" s="11">
        <v>3.5109175369143486E-3</v>
      </c>
      <c r="O141" s="11">
        <v>9.4172721728682518E-3</v>
      </c>
      <c r="P141" s="11">
        <v>2024</v>
      </c>
    </row>
    <row r="142" spans="1:16" x14ac:dyDescent="0.25">
      <c r="A142" s="5" t="s">
        <v>13</v>
      </c>
      <c r="B142" s="11">
        <v>0</v>
      </c>
      <c r="C142" s="11">
        <v>0</v>
      </c>
      <c r="D142" s="11">
        <v>0</v>
      </c>
      <c r="E142" s="11">
        <v>0.75039160251617432</v>
      </c>
      <c r="F142" s="11">
        <v>2.4957377463579178E-2</v>
      </c>
      <c r="G142" s="11">
        <v>0.224651038646698</v>
      </c>
      <c r="H142" s="11">
        <v>0.19186742603778839</v>
      </c>
      <c r="I142" s="11">
        <v>0.42779344320297241</v>
      </c>
      <c r="J142" s="11">
        <v>0.63639259338378906</v>
      </c>
      <c r="K142" s="11">
        <v>5.6129202246665955E-2</v>
      </c>
      <c r="L142" s="11">
        <v>0.18647131323814392</v>
      </c>
      <c r="M142" s="11">
        <v>0.14931344985961914</v>
      </c>
      <c r="N142" s="11">
        <v>0</v>
      </c>
      <c r="O142" s="11">
        <v>2.4957377463579178E-2</v>
      </c>
      <c r="P142" s="11">
        <v>2024</v>
      </c>
    </row>
    <row r="143" spans="1:16" x14ac:dyDescent="0.25">
      <c r="A143" s="5" t="s">
        <v>14</v>
      </c>
      <c r="B143" s="11">
        <v>0</v>
      </c>
      <c r="C143" s="11">
        <v>0</v>
      </c>
      <c r="D143" s="11">
        <v>0</v>
      </c>
      <c r="E143" s="11">
        <v>0.68014800548553467</v>
      </c>
      <c r="F143" s="11">
        <v>2.5977674871683121E-2</v>
      </c>
      <c r="G143" s="11">
        <v>0.29387432336807251</v>
      </c>
      <c r="H143" s="11">
        <v>0.28488153219223022</v>
      </c>
      <c r="I143" s="11">
        <v>0.35787630081176758</v>
      </c>
      <c r="J143" s="11">
        <v>0.47109204530715942</v>
      </c>
      <c r="K143" s="11">
        <v>5.478978157043457E-2</v>
      </c>
      <c r="L143" s="11">
        <v>0.10078208893537521</v>
      </c>
      <c r="M143" s="11">
        <v>0.1312422901391983</v>
      </c>
      <c r="N143" s="11">
        <v>4.068995825946331E-3</v>
      </c>
      <c r="O143" s="11">
        <v>2.5977674871683121E-2</v>
      </c>
      <c r="P143" s="11">
        <v>2024</v>
      </c>
    </row>
    <row r="144" spans="1:16" x14ac:dyDescent="0.25">
      <c r="A144" s="5" t="s">
        <v>15</v>
      </c>
      <c r="B144" s="11">
        <v>0</v>
      </c>
      <c r="C144" s="11">
        <v>0</v>
      </c>
      <c r="D144" s="11">
        <v>0</v>
      </c>
      <c r="E144" s="11">
        <v>0.7820364236831665</v>
      </c>
      <c r="F144" s="11">
        <v>3.1958587467670441E-2</v>
      </c>
      <c r="G144" s="11">
        <v>0.18600496649742126</v>
      </c>
      <c r="H144" s="11">
        <v>0.2170252799987793</v>
      </c>
      <c r="I144" s="11">
        <v>0.41787451505661011</v>
      </c>
      <c r="J144" s="11">
        <v>0.56412523984909058</v>
      </c>
      <c r="K144" s="11">
        <v>7.8004099428653717E-2</v>
      </c>
      <c r="L144" s="11">
        <v>0.27481722831726074</v>
      </c>
      <c r="M144" s="11">
        <v>0.20459066331386566</v>
      </c>
      <c r="N144" s="11">
        <v>2.1543952170759439E-3</v>
      </c>
      <c r="O144" s="11">
        <v>3.1958587467670441E-2</v>
      </c>
      <c r="P144" s="11">
        <v>2024</v>
      </c>
    </row>
    <row r="145" spans="1:16" x14ac:dyDescent="0.25">
      <c r="A145" s="5" t="s">
        <v>16</v>
      </c>
      <c r="B145" s="11">
        <v>0</v>
      </c>
      <c r="C145" s="11">
        <v>0</v>
      </c>
      <c r="D145" s="11">
        <v>0</v>
      </c>
      <c r="E145" s="11">
        <v>0.84065896272659302</v>
      </c>
      <c r="F145" s="11">
        <v>9.3194395303726196E-3</v>
      </c>
      <c r="G145" s="11">
        <v>0.15002161264419556</v>
      </c>
      <c r="H145" s="11">
        <v>0.32395103573799133</v>
      </c>
      <c r="I145" s="11">
        <v>0.53008383512496948</v>
      </c>
      <c r="J145" s="11">
        <v>0.67818301916122437</v>
      </c>
      <c r="K145" s="11">
        <v>0.11047942936420441</v>
      </c>
      <c r="L145" s="11">
        <v>0.22687564790248871</v>
      </c>
      <c r="M145" s="11">
        <v>0.21125231683254242</v>
      </c>
      <c r="N145" s="11">
        <v>0</v>
      </c>
      <c r="O145" s="11">
        <v>9.3194395303726196E-3</v>
      </c>
      <c r="P145" s="11">
        <v>2024</v>
      </c>
    </row>
    <row r="146" spans="1:16" x14ac:dyDescent="0.25">
      <c r="A146" s="5" t="s">
        <v>17</v>
      </c>
      <c r="B146" s="11">
        <v>0</v>
      </c>
      <c r="C146" s="11">
        <v>0</v>
      </c>
      <c r="D146" s="11">
        <v>0</v>
      </c>
      <c r="E146" s="11">
        <v>0.68083006143569946</v>
      </c>
      <c r="F146" s="11">
        <v>4.6931315213441849E-2</v>
      </c>
      <c r="G146" s="11">
        <v>0.27223864197731018</v>
      </c>
      <c r="H146" s="11">
        <v>0.17715635895729065</v>
      </c>
      <c r="I146" s="11">
        <v>0.43671485781669617</v>
      </c>
      <c r="J146" s="11">
        <v>0.56952637434005737</v>
      </c>
      <c r="K146" s="11">
        <v>7.0706091821193695E-2</v>
      </c>
      <c r="L146" s="11">
        <v>0.1986558586359024</v>
      </c>
      <c r="M146" s="11">
        <v>9.7551025450229645E-2</v>
      </c>
      <c r="N146" s="11">
        <v>6.7417244426906109E-3</v>
      </c>
      <c r="O146" s="11">
        <v>4.6931315213441849E-2</v>
      </c>
      <c r="P146" s="11">
        <v>2024</v>
      </c>
    </row>
    <row r="147" spans="1:16" x14ac:dyDescent="0.25">
      <c r="A147" s="5" t="s">
        <v>18</v>
      </c>
      <c r="B147" s="11">
        <v>0</v>
      </c>
      <c r="C147" s="11">
        <v>0</v>
      </c>
      <c r="D147" s="11">
        <v>0</v>
      </c>
      <c r="E147" s="11">
        <v>0.78552126884460449</v>
      </c>
      <c r="F147" s="11">
        <v>1.1839692480862141E-2</v>
      </c>
      <c r="G147" s="11">
        <v>0.20263904333114624</v>
      </c>
      <c r="H147" s="11">
        <v>0.24087786674499512</v>
      </c>
      <c r="I147" s="11">
        <v>0.29442626237869263</v>
      </c>
      <c r="J147" s="11">
        <v>0.65145504474639893</v>
      </c>
      <c r="K147" s="11">
        <v>9.989822655916214E-2</v>
      </c>
      <c r="L147" s="11">
        <v>0.16247005760669708</v>
      </c>
      <c r="M147" s="11">
        <v>0.1057676300406456</v>
      </c>
      <c r="N147" s="11">
        <v>2.4214561562985182E-3</v>
      </c>
      <c r="O147" s="11">
        <v>1.1839692480862141E-2</v>
      </c>
      <c r="P147" s="11">
        <v>2024</v>
      </c>
    </row>
    <row r="148" spans="1:16" x14ac:dyDescent="0.25">
      <c r="A148" s="5" t="s">
        <v>19</v>
      </c>
      <c r="B148" s="11">
        <v>0</v>
      </c>
      <c r="C148" s="11">
        <v>0</v>
      </c>
      <c r="D148" s="11">
        <v>0</v>
      </c>
      <c r="E148" s="11">
        <v>0.57701301574707031</v>
      </c>
      <c r="F148" s="11">
        <v>3.8922600448131561E-2</v>
      </c>
      <c r="G148" s="11">
        <v>0.38406440615653992</v>
      </c>
      <c r="H148" s="11">
        <v>0.2331211268901825</v>
      </c>
      <c r="I148" s="11">
        <v>0.14729063212871552</v>
      </c>
      <c r="J148" s="11">
        <v>0.35988834500312805</v>
      </c>
      <c r="K148" s="11">
        <v>5.7937037199735641E-2</v>
      </c>
      <c r="L148" s="11">
        <v>0.18898509442806244</v>
      </c>
      <c r="M148" s="11">
        <v>7.8531689941883087E-2</v>
      </c>
      <c r="N148" s="11">
        <v>8.4127224981784821E-3</v>
      </c>
      <c r="O148" s="11">
        <v>3.8922600448131561E-2</v>
      </c>
      <c r="P148" s="11">
        <v>2024</v>
      </c>
    </row>
    <row r="149" spans="1:16" x14ac:dyDescent="0.25">
      <c r="A149" s="5" t="s">
        <v>20</v>
      </c>
      <c r="B149" s="11">
        <v>0</v>
      </c>
      <c r="C149" s="11">
        <v>0</v>
      </c>
      <c r="D149" s="11">
        <v>0</v>
      </c>
      <c r="E149" s="11">
        <v>0.87394767999649048</v>
      </c>
      <c r="F149" s="11">
        <v>7.9539427533745766E-3</v>
      </c>
      <c r="G149" s="11">
        <v>0.11809835582971573</v>
      </c>
      <c r="H149" s="11">
        <v>0.35261362791061401</v>
      </c>
      <c r="I149" s="11">
        <v>0.42348134517669678</v>
      </c>
      <c r="J149" s="11">
        <v>0.73926091194152832</v>
      </c>
      <c r="K149" s="11">
        <v>0.12198777496814728</v>
      </c>
      <c r="L149" s="11">
        <v>0.53478062152862549</v>
      </c>
      <c r="M149" s="11">
        <v>0.16103847324848175</v>
      </c>
      <c r="N149" s="11">
        <v>6.5817171707749367E-4</v>
      </c>
      <c r="O149" s="11">
        <v>7.9539427533745766E-3</v>
      </c>
      <c r="P149" s="11">
        <v>2024</v>
      </c>
    </row>
    <row r="150" spans="1:16" x14ac:dyDescent="0.25">
      <c r="A150" s="5" t="s">
        <v>21</v>
      </c>
      <c r="B150" s="11">
        <v>0</v>
      </c>
      <c r="C150" s="11">
        <v>0</v>
      </c>
      <c r="D150" s="11">
        <v>0</v>
      </c>
      <c r="E150" s="11">
        <v>0.86078041791915894</v>
      </c>
      <c r="F150" s="11">
        <v>3.1576190143823624E-2</v>
      </c>
      <c r="G150" s="11">
        <v>0.10764336585998535</v>
      </c>
      <c r="H150" s="11">
        <v>0.29407119750976563</v>
      </c>
      <c r="I150" s="11">
        <v>0.61309611797332764</v>
      </c>
      <c r="J150" s="11">
        <v>0.78232842683792114</v>
      </c>
      <c r="K150" s="11">
        <v>9.9254362285137177E-2</v>
      </c>
      <c r="L150" s="11">
        <v>0.38034042716026306</v>
      </c>
      <c r="M150" s="11">
        <v>0.17651964724063873</v>
      </c>
      <c r="N150" s="11">
        <v>0</v>
      </c>
      <c r="O150" s="11">
        <v>3.1576190143823624E-2</v>
      </c>
      <c r="P150" s="11">
        <v>2024</v>
      </c>
    </row>
    <row r="151" spans="1:16" x14ac:dyDescent="0.25">
      <c r="A151" s="5" t="s">
        <v>22</v>
      </c>
      <c r="B151" s="11">
        <v>0</v>
      </c>
      <c r="C151" s="11">
        <v>0</v>
      </c>
      <c r="D151" s="11">
        <v>0</v>
      </c>
      <c r="E151" s="11">
        <v>0.70943927764892578</v>
      </c>
      <c r="F151" s="11">
        <v>2.0718205720186234E-2</v>
      </c>
      <c r="G151" s="11">
        <v>0.26984250545501709</v>
      </c>
      <c r="H151" s="11">
        <v>0.24806728959083557</v>
      </c>
      <c r="I151" s="11">
        <v>0.30371987819671631</v>
      </c>
      <c r="J151" s="11">
        <v>0.53974944353103638</v>
      </c>
      <c r="K151" s="11">
        <v>5.9169650077819824E-2</v>
      </c>
      <c r="L151" s="11">
        <v>0.16762824356555939</v>
      </c>
      <c r="M151" s="11">
        <v>8.8153183460235596E-2</v>
      </c>
      <c r="N151" s="11">
        <v>9.0909091522917151E-4</v>
      </c>
      <c r="O151" s="11">
        <v>2.0718205720186234E-2</v>
      </c>
      <c r="P151" s="11">
        <v>2024</v>
      </c>
    </row>
    <row r="152" spans="1:16" x14ac:dyDescent="0.25">
      <c r="A152" s="5" t="s">
        <v>23</v>
      </c>
      <c r="B152" s="11">
        <v>0</v>
      </c>
      <c r="C152" s="11">
        <v>0</v>
      </c>
      <c r="D152" s="11">
        <v>0</v>
      </c>
      <c r="E152" s="11">
        <v>0.83007574081420898</v>
      </c>
      <c r="F152" s="11">
        <v>2.0288532599806786E-2</v>
      </c>
      <c r="G152" s="11">
        <v>0.14963576197624207</v>
      </c>
      <c r="H152" s="11">
        <v>0.2423347532749176</v>
      </c>
      <c r="I152" s="11">
        <v>0.37940540909767151</v>
      </c>
      <c r="J152" s="11">
        <v>0.59559863805770874</v>
      </c>
      <c r="K152" s="11">
        <v>0.16111797094345093</v>
      </c>
      <c r="L152" s="11">
        <v>0.40384650230407715</v>
      </c>
      <c r="M152" s="11">
        <v>0.11408831179141998</v>
      </c>
      <c r="N152" s="11">
        <v>8.3230412565171719E-4</v>
      </c>
      <c r="O152" s="11">
        <v>2.0288532599806786E-2</v>
      </c>
      <c r="P152" s="11">
        <v>2024</v>
      </c>
    </row>
    <row r="153" spans="1:16" x14ac:dyDescent="0.25">
      <c r="A153" s="5" t="s">
        <v>24</v>
      </c>
      <c r="B153" s="11">
        <v>0</v>
      </c>
      <c r="C153" s="11">
        <v>0</v>
      </c>
      <c r="D153" s="11">
        <v>0</v>
      </c>
      <c r="E153" s="11">
        <v>0.83987784385681152</v>
      </c>
      <c r="F153" s="11">
        <v>2.305649034678936E-2</v>
      </c>
      <c r="G153" s="11">
        <v>0.13706567883491516</v>
      </c>
      <c r="H153" s="11">
        <v>0.26659068465232849</v>
      </c>
      <c r="I153" s="11">
        <v>0.41151964664459229</v>
      </c>
      <c r="J153" s="11">
        <v>0.66931140422821045</v>
      </c>
      <c r="K153" s="11">
        <v>7.5591735541820526E-2</v>
      </c>
      <c r="L153" s="11">
        <v>0.32728171348571777</v>
      </c>
      <c r="M153" s="11">
        <v>0.1035219207406044</v>
      </c>
      <c r="N153" s="11">
        <v>3.619783092290163E-3</v>
      </c>
      <c r="O153" s="11">
        <v>2.305649034678936E-2</v>
      </c>
      <c r="P153" s="11">
        <v>2024</v>
      </c>
    </row>
    <row r="154" spans="1:16" x14ac:dyDescent="0.25">
      <c r="A154" s="5" t="s">
        <v>25</v>
      </c>
      <c r="B154" s="11">
        <v>0</v>
      </c>
      <c r="C154" s="11">
        <v>0</v>
      </c>
      <c r="D154" s="11">
        <v>0</v>
      </c>
      <c r="E154" s="11">
        <v>0.68826311826705933</v>
      </c>
      <c r="F154" s="11">
        <v>5.0213895738124847E-2</v>
      </c>
      <c r="G154" s="11">
        <v>0.26152300834655762</v>
      </c>
      <c r="H154" s="11">
        <v>0.25865471363067627</v>
      </c>
      <c r="I154" s="11">
        <v>0.29737737774848938</v>
      </c>
      <c r="J154" s="11">
        <v>0.5058218240737915</v>
      </c>
      <c r="K154" s="11">
        <v>6.4103543758392334E-2</v>
      </c>
      <c r="L154" s="11">
        <v>0.14268271625041962</v>
      </c>
      <c r="M154" s="11">
        <v>0.13407063484191895</v>
      </c>
      <c r="N154" s="11">
        <v>3.1349668279290199E-3</v>
      </c>
      <c r="O154" s="11">
        <v>5.0213895738124847E-2</v>
      </c>
      <c r="P154" s="11">
        <v>2024</v>
      </c>
    </row>
    <row r="155" spans="1:16" x14ac:dyDescent="0.25">
      <c r="A155" s="5" t="s">
        <v>26</v>
      </c>
      <c r="B155" s="11">
        <v>0</v>
      </c>
      <c r="C155" s="11">
        <v>0</v>
      </c>
      <c r="D155" s="11">
        <v>0</v>
      </c>
      <c r="E155" s="11">
        <v>0.71743637323379517</v>
      </c>
      <c r="F155" s="11">
        <v>3.0663469806313515E-2</v>
      </c>
      <c r="G155" s="11">
        <v>0.25190016627311707</v>
      </c>
      <c r="H155" s="11">
        <v>0.24300923943519592</v>
      </c>
      <c r="I155" s="11">
        <v>0.33113586902618408</v>
      </c>
      <c r="J155" s="11">
        <v>0.39671438932418823</v>
      </c>
      <c r="K155" s="11">
        <v>0.12710991501808167</v>
      </c>
      <c r="L155" s="11">
        <v>0.33559542894363403</v>
      </c>
      <c r="M155" s="11">
        <v>0.22329196333885193</v>
      </c>
      <c r="N155" s="11">
        <v>3.5041952505707741E-3</v>
      </c>
      <c r="O155" s="11">
        <v>3.0663469806313515E-2</v>
      </c>
      <c r="P155" s="11">
        <v>2024</v>
      </c>
    </row>
    <row r="156" spans="1:16" x14ac:dyDescent="0.25">
      <c r="A156" s="5" t="s">
        <v>27</v>
      </c>
      <c r="B156" s="11">
        <v>0</v>
      </c>
      <c r="C156" s="11">
        <v>0</v>
      </c>
      <c r="D156" s="11">
        <v>0</v>
      </c>
      <c r="E156" s="11">
        <v>0.80578535795211792</v>
      </c>
      <c r="F156" s="11">
        <v>4.4923372566699982E-2</v>
      </c>
      <c r="G156" s="11">
        <v>0.14929124712944031</v>
      </c>
      <c r="H156" s="11">
        <v>0.21129846572875977</v>
      </c>
      <c r="I156" s="11">
        <v>0.35806593298912048</v>
      </c>
      <c r="J156" s="11">
        <v>0.56552106142044067</v>
      </c>
      <c r="K156" s="11">
        <v>6.8646952509880066E-2</v>
      </c>
      <c r="L156" s="11">
        <v>0.4639076292514801</v>
      </c>
      <c r="M156" s="11">
        <v>0.31183499097824097</v>
      </c>
      <c r="N156" s="11">
        <v>9.7027178853750229E-3</v>
      </c>
      <c r="O156" s="11">
        <v>4.4923372566699982E-2</v>
      </c>
      <c r="P156" s="11">
        <v>2024</v>
      </c>
    </row>
    <row r="157" spans="1:16" x14ac:dyDescent="0.25">
      <c r="A157" s="5" t="s">
        <v>28</v>
      </c>
      <c r="B157" s="11">
        <v>0</v>
      </c>
      <c r="C157" s="11">
        <v>0</v>
      </c>
      <c r="D157" s="11">
        <v>0</v>
      </c>
      <c r="E157" s="11">
        <v>0.80204814672470093</v>
      </c>
      <c r="F157" s="11">
        <v>1.3974524103105068E-2</v>
      </c>
      <c r="G157" s="11">
        <v>0.18397736549377441</v>
      </c>
      <c r="H157" s="11">
        <v>0.27252376079559326</v>
      </c>
      <c r="I157" s="11">
        <v>0.31623828411102295</v>
      </c>
      <c r="J157" s="11">
        <v>0.57527637481689453</v>
      </c>
      <c r="K157" s="11">
        <v>5.0479989498853683E-2</v>
      </c>
      <c r="L157" s="11">
        <v>0.25137710571289063</v>
      </c>
      <c r="M157" s="11">
        <v>7.7591061592102051E-2</v>
      </c>
      <c r="N157" s="11">
        <v>3.0027562752366066E-3</v>
      </c>
      <c r="O157" s="11">
        <v>1.3974524103105068E-2</v>
      </c>
      <c r="P157" s="11">
        <v>2024</v>
      </c>
    </row>
    <row r="158" spans="1:16" x14ac:dyDescent="0.25">
      <c r="A158" s="5" t="s">
        <v>29</v>
      </c>
      <c r="B158" s="11">
        <v>0</v>
      </c>
      <c r="C158" s="11">
        <v>0</v>
      </c>
      <c r="D158" s="11">
        <v>0</v>
      </c>
      <c r="E158" s="11">
        <v>0.63540405035018921</v>
      </c>
      <c r="F158" s="11">
        <v>5.0579100847244263E-2</v>
      </c>
      <c r="G158" s="11">
        <v>0.31401681900024414</v>
      </c>
      <c r="H158" s="11">
        <v>0.15390853583812714</v>
      </c>
      <c r="I158" s="11">
        <v>0.31281349062919617</v>
      </c>
      <c r="J158" s="11">
        <v>0.49090635776519775</v>
      </c>
      <c r="K158" s="11">
        <v>6.5470315515995026E-2</v>
      </c>
      <c r="L158" s="11">
        <v>0.10317901521921158</v>
      </c>
      <c r="M158" s="11">
        <v>0.16351555287837982</v>
      </c>
      <c r="N158" s="11">
        <v>0</v>
      </c>
      <c r="O158" s="11">
        <v>5.0579100847244263E-2</v>
      </c>
      <c r="P158" s="11">
        <v>2024</v>
      </c>
    </row>
    <row r="159" spans="1:16" x14ac:dyDescent="0.25">
      <c r="A159" s="5" t="s">
        <v>30</v>
      </c>
      <c r="B159" s="11">
        <v>0</v>
      </c>
      <c r="C159" s="11">
        <v>0</v>
      </c>
      <c r="D159" s="11">
        <v>0</v>
      </c>
      <c r="E159" s="11">
        <v>0.80802536010742188</v>
      </c>
      <c r="F159" s="11">
        <v>3.8460787385702133E-2</v>
      </c>
      <c r="G159" s="11">
        <v>0.15351384878158569</v>
      </c>
      <c r="H159" s="11">
        <v>0.31464648246765137</v>
      </c>
      <c r="I159" s="11">
        <v>0.39385804533958435</v>
      </c>
      <c r="J159" s="11">
        <v>0.62805807590484619</v>
      </c>
      <c r="K159" s="11">
        <v>0.10260447114706039</v>
      </c>
      <c r="L159" s="11">
        <v>0.40933752059936523</v>
      </c>
      <c r="M159" s="11">
        <v>0.10903746634721756</v>
      </c>
      <c r="N159" s="11">
        <v>6.5211034379899502E-3</v>
      </c>
      <c r="O159" s="11">
        <v>3.8460787385702133E-2</v>
      </c>
      <c r="P159" s="11">
        <v>2024</v>
      </c>
    </row>
    <row r="160" spans="1:16" x14ac:dyDescent="0.25">
      <c r="A160" s="5" t="s">
        <v>31</v>
      </c>
      <c r="B160" s="11">
        <v>0</v>
      </c>
      <c r="C160" s="11">
        <v>0</v>
      </c>
      <c r="D160" s="11">
        <v>0</v>
      </c>
      <c r="E160" s="11">
        <v>0.83880501985549927</v>
      </c>
      <c r="F160" s="11">
        <v>1.4354335144162178E-2</v>
      </c>
      <c r="G160" s="11">
        <v>0.14684061706066132</v>
      </c>
      <c r="H160" s="11">
        <v>0.29835957288742065</v>
      </c>
      <c r="I160" s="11">
        <v>0.30944252014160156</v>
      </c>
      <c r="J160" s="11">
        <v>0.53866302967071533</v>
      </c>
      <c r="K160" s="11">
        <v>0.14681904017925262</v>
      </c>
      <c r="L160" s="11">
        <v>0.62677431106567383</v>
      </c>
      <c r="M160" s="11">
        <v>0.1346830278635025</v>
      </c>
      <c r="N160" s="11">
        <v>2.0284238271415234E-3</v>
      </c>
      <c r="O160" s="11">
        <v>1.4354335144162178E-2</v>
      </c>
      <c r="P160" s="11">
        <v>2024</v>
      </c>
    </row>
    <row r="161" spans="1:16" x14ac:dyDescent="0.25">
      <c r="A161" s="5" t="s">
        <v>32</v>
      </c>
      <c r="B161" s="11">
        <v>0</v>
      </c>
      <c r="C161" s="11">
        <v>0</v>
      </c>
      <c r="D161" s="11">
        <v>0</v>
      </c>
      <c r="E161" s="11">
        <v>0.695281982421875</v>
      </c>
      <c r="F161" s="11">
        <v>6.8389341235160828E-2</v>
      </c>
      <c r="G161" s="11">
        <v>0.23632864654064178</v>
      </c>
      <c r="H161" s="11">
        <v>0.21668119728565216</v>
      </c>
      <c r="I161" s="11">
        <v>0.34053835272789001</v>
      </c>
      <c r="J161" s="11">
        <v>0.54623091220855713</v>
      </c>
      <c r="K161" s="11">
        <v>3.847770020365715E-2</v>
      </c>
      <c r="L161" s="11">
        <v>9.3157298862934113E-2</v>
      </c>
      <c r="M161" s="11">
        <v>7.773202657699585E-2</v>
      </c>
      <c r="N161" s="11">
        <v>8.3081461489200592E-3</v>
      </c>
      <c r="O161" s="11">
        <v>6.8389341235160828E-2</v>
      </c>
      <c r="P161" s="11">
        <v>2024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C565B-DA1B-4A65-901B-9F621D240246}">
  <dimension ref="A1:S161"/>
  <sheetViews>
    <sheetView workbookViewId="0">
      <selection activeCell="B1" sqref="B1:S1048576"/>
    </sheetView>
  </sheetViews>
  <sheetFormatPr defaultRowHeight="15" x14ac:dyDescent="0.25"/>
  <cols>
    <col min="1" max="1" width="23.28515625" style="8" customWidth="1"/>
    <col min="20" max="16384" width="9.140625" style="10"/>
  </cols>
  <sheetData>
    <row r="1" spans="1:19" x14ac:dyDescent="0.25">
      <c r="A1" s="8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62</v>
      </c>
      <c r="Q1" t="s">
        <v>63</v>
      </c>
      <c r="R1" t="s">
        <v>64</v>
      </c>
      <c r="S1" t="s">
        <v>61</v>
      </c>
    </row>
    <row r="2" spans="1:19" x14ac:dyDescent="0.25">
      <c r="A2" s="5" t="s">
        <v>1</v>
      </c>
      <c r="B2" s="11">
        <v>0</v>
      </c>
      <c r="C2" s="11">
        <v>0</v>
      </c>
      <c r="D2" s="11">
        <v>0</v>
      </c>
      <c r="E2" s="11">
        <v>229043</v>
      </c>
      <c r="F2" s="11">
        <v>139148</v>
      </c>
      <c r="G2" s="11">
        <v>392507</v>
      </c>
      <c r="H2" s="11">
        <v>59441</v>
      </c>
      <c r="I2" s="11">
        <v>72060</v>
      </c>
      <c r="J2" s="11">
        <v>145823</v>
      </c>
      <c r="K2" s="11">
        <v>11197</v>
      </c>
      <c r="L2" s="11">
        <v>1160</v>
      </c>
      <c r="M2" s="11">
        <v>71420</v>
      </c>
      <c r="N2" s="11">
        <v>13556</v>
      </c>
      <c r="O2" s="11">
        <v>139148</v>
      </c>
      <c r="P2" s="11"/>
      <c r="Q2" s="11"/>
      <c r="R2" s="11"/>
      <c r="S2" s="11">
        <v>2016</v>
      </c>
    </row>
    <row r="3" spans="1:19" x14ac:dyDescent="0.25">
      <c r="A3" s="5" t="s">
        <v>2</v>
      </c>
      <c r="B3" s="11">
        <v>0</v>
      </c>
      <c r="C3" s="11">
        <v>0</v>
      </c>
      <c r="D3" s="11">
        <v>0</v>
      </c>
      <c r="E3" s="11">
        <v>1063548</v>
      </c>
      <c r="F3" s="11">
        <v>274539</v>
      </c>
      <c r="G3" s="11">
        <v>1256437</v>
      </c>
      <c r="H3" s="11">
        <v>235162</v>
      </c>
      <c r="I3" s="11">
        <v>384256</v>
      </c>
      <c r="J3" s="11">
        <v>692202</v>
      </c>
      <c r="K3" s="11">
        <v>106335</v>
      </c>
      <c r="L3" s="11">
        <v>44306</v>
      </c>
      <c r="M3" s="11">
        <v>276669</v>
      </c>
      <c r="N3" s="11">
        <v>25445</v>
      </c>
      <c r="O3" s="11">
        <v>274539</v>
      </c>
      <c r="P3" s="11"/>
      <c r="Q3" s="11"/>
      <c r="R3" s="11"/>
      <c r="S3" s="11">
        <v>2016</v>
      </c>
    </row>
    <row r="4" spans="1:19" x14ac:dyDescent="0.25">
      <c r="A4" s="5" t="s">
        <v>3</v>
      </c>
      <c r="B4" s="11">
        <v>0</v>
      </c>
      <c r="C4" s="11">
        <v>0</v>
      </c>
      <c r="D4" s="11">
        <v>0</v>
      </c>
      <c r="E4" s="11">
        <v>192600</v>
      </c>
      <c r="F4" s="11">
        <v>49473</v>
      </c>
      <c r="G4" s="11">
        <v>237750</v>
      </c>
      <c r="H4" s="11">
        <v>43257</v>
      </c>
      <c r="I4" s="11">
        <v>48717</v>
      </c>
      <c r="J4" s="11">
        <v>108470</v>
      </c>
      <c r="K4" s="11">
        <v>38873</v>
      </c>
      <c r="L4" s="11">
        <v>32022</v>
      </c>
      <c r="M4" s="11">
        <v>59754</v>
      </c>
      <c r="N4" s="11">
        <v>5699</v>
      </c>
      <c r="O4" s="11">
        <v>49473</v>
      </c>
      <c r="P4" s="11"/>
      <c r="Q4" s="11"/>
      <c r="R4" s="11"/>
      <c r="S4" s="11">
        <v>2016</v>
      </c>
    </row>
    <row r="5" spans="1:19" x14ac:dyDescent="0.25">
      <c r="A5" s="5" t="s">
        <v>4</v>
      </c>
      <c r="B5" s="11">
        <v>0</v>
      </c>
      <c r="C5" s="11">
        <v>0</v>
      </c>
      <c r="D5" s="11">
        <v>0</v>
      </c>
      <c r="E5" s="11">
        <v>164748</v>
      </c>
      <c r="F5" s="11">
        <v>46193</v>
      </c>
      <c r="G5" s="11">
        <v>164868</v>
      </c>
      <c r="H5" s="11">
        <v>37836</v>
      </c>
      <c r="I5" s="11">
        <v>33409</v>
      </c>
      <c r="J5" s="11">
        <v>96614</v>
      </c>
      <c r="K5" s="11">
        <v>19991</v>
      </c>
      <c r="L5" s="11">
        <v>28926</v>
      </c>
      <c r="M5" s="11">
        <v>61383</v>
      </c>
      <c r="N5" s="11">
        <v>4287</v>
      </c>
      <c r="O5" s="11">
        <v>46193</v>
      </c>
      <c r="P5" s="11"/>
      <c r="Q5" s="11"/>
      <c r="R5" s="11"/>
      <c r="S5" s="11">
        <v>2016</v>
      </c>
    </row>
    <row r="6" spans="1:19" x14ac:dyDescent="0.25">
      <c r="A6" s="5" t="s">
        <v>5</v>
      </c>
      <c r="B6" s="11">
        <v>0</v>
      </c>
      <c r="C6" s="11">
        <v>0</v>
      </c>
      <c r="D6" s="11">
        <v>0</v>
      </c>
      <c r="E6" s="11">
        <v>498446</v>
      </c>
      <c r="F6" s="11">
        <v>450907</v>
      </c>
      <c r="G6" s="11">
        <v>1023337</v>
      </c>
      <c r="H6" s="11">
        <v>132588</v>
      </c>
      <c r="I6" s="11">
        <v>151014</v>
      </c>
      <c r="J6" s="11">
        <v>262757</v>
      </c>
      <c r="K6" s="11">
        <v>24170</v>
      </c>
      <c r="L6" s="11">
        <v>34406</v>
      </c>
      <c r="M6" s="11">
        <v>156258</v>
      </c>
      <c r="N6" s="11">
        <v>60995</v>
      </c>
      <c r="O6" s="11">
        <v>450907</v>
      </c>
      <c r="P6" s="11"/>
      <c r="Q6" s="11"/>
      <c r="R6" s="11"/>
      <c r="S6" s="11">
        <v>2016</v>
      </c>
    </row>
    <row r="7" spans="1:19" x14ac:dyDescent="0.25">
      <c r="A7" s="5" t="s">
        <v>6</v>
      </c>
      <c r="B7" s="11">
        <v>0</v>
      </c>
      <c r="C7" s="11">
        <v>0</v>
      </c>
      <c r="D7" s="11">
        <v>0</v>
      </c>
      <c r="E7" s="11">
        <v>172642</v>
      </c>
      <c r="F7" s="11">
        <v>45357</v>
      </c>
      <c r="G7" s="11">
        <v>202127</v>
      </c>
      <c r="H7" s="11">
        <v>45232</v>
      </c>
      <c r="I7" s="11">
        <v>42194</v>
      </c>
      <c r="J7" s="11">
        <v>113549</v>
      </c>
      <c r="K7" s="11">
        <v>17290</v>
      </c>
      <c r="L7" s="11">
        <v>12865</v>
      </c>
      <c r="M7" s="11">
        <v>52212</v>
      </c>
      <c r="N7" s="11">
        <v>2421</v>
      </c>
      <c r="O7" s="11">
        <v>45357</v>
      </c>
      <c r="P7" s="11"/>
      <c r="Q7" s="11"/>
      <c r="R7" s="11"/>
      <c r="S7" s="11">
        <v>2016</v>
      </c>
    </row>
    <row r="8" spans="1:19" x14ac:dyDescent="0.25">
      <c r="A8" s="5" t="s">
        <v>7</v>
      </c>
      <c r="B8" s="11">
        <v>0</v>
      </c>
      <c r="C8" s="11">
        <v>0</v>
      </c>
      <c r="D8" s="11">
        <v>0</v>
      </c>
      <c r="E8" s="11">
        <v>383434</v>
      </c>
      <c r="F8" s="11">
        <v>167138</v>
      </c>
      <c r="G8" s="11">
        <v>316000</v>
      </c>
      <c r="H8" s="11">
        <v>62125</v>
      </c>
      <c r="I8" s="11">
        <v>108277</v>
      </c>
      <c r="J8" s="11">
        <v>260979</v>
      </c>
      <c r="K8" s="11">
        <v>26560</v>
      </c>
      <c r="L8" s="11">
        <v>95950</v>
      </c>
      <c r="M8" s="11">
        <v>90959</v>
      </c>
      <c r="N8" s="11">
        <v>24097</v>
      </c>
      <c r="O8" s="11">
        <v>167138</v>
      </c>
      <c r="P8" s="11"/>
      <c r="Q8" s="11"/>
      <c r="R8" s="11"/>
      <c r="S8" s="11">
        <v>2016</v>
      </c>
    </row>
    <row r="9" spans="1:19" x14ac:dyDescent="0.25">
      <c r="A9" s="5" t="s">
        <v>8</v>
      </c>
      <c r="B9" s="11">
        <v>0</v>
      </c>
      <c r="C9" s="11">
        <v>0</v>
      </c>
      <c r="D9" s="11">
        <v>0</v>
      </c>
      <c r="E9" s="11">
        <v>654589</v>
      </c>
      <c r="F9" s="11">
        <v>439009</v>
      </c>
      <c r="G9" s="11">
        <v>1075762</v>
      </c>
      <c r="H9" s="11">
        <v>167445</v>
      </c>
      <c r="I9" s="11">
        <v>165322</v>
      </c>
      <c r="J9" s="11">
        <v>376887</v>
      </c>
      <c r="K9" s="11">
        <v>47577</v>
      </c>
      <c r="L9" s="11">
        <v>21514</v>
      </c>
      <c r="M9" s="11">
        <v>190737</v>
      </c>
      <c r="N9" s="11">
        <v>45593</v>
      </c>
      <c r="O9" s="11">
        <v>439009</v>
      </c>
      <c r="P9" s="11"/>
      <c r="Q9" s="11"/>
      <c r="R9" s="11"/>
      <c r="S9" s="11">
        <v>2016</v>
      </c>
    </row>
    <row r="10" spans="1:19" x14ac:dyDescent="0.25">
      <c r="A10" s="5" t="s">
        <v>9</v>
      </c>
      <c r="B10" s="11">
        <v>0</v>
      </c>
      <c r="C10" s="11">
        <v>0</v>
      </c>
      <c r="D10" s="11">
        <v>0</v>
      </c>
      <c r="E10" s="11">
        <v>2503313</v>
      </c>
      <c r="F10" s="11">
        <v>675258</v>
      </c>
      <c r="G10" s="11">
        <v>3490592</v>
      </c>
      <c r="H10" s="11">
        <v>369297</v>
      </c>
      <c r="I10" s="11">
        <v>1067474</v>
      </c>
      <c r="J10" s="11">
        <v>1913641</v>
      </c>
      <c r="K10" s="11">
        <v>117249</v>
      </c>
      <c r="L10" s="11">
        <v>81601</v>
      </c>
      <c r="M10" s="11">
        <v>474131</v>
      </c>
      <c r="N10" s="11">
        <v>31979</v>
      </c>
      <c r="O10" s="11">
        <v>675258</v>
      </c>
      <c r="P10" s="11"/>
      <c r="Q10" s="11"/>
      <c r="R10" s="11"/>
      <c r="S10" s="11">
        <v>2016</v>
      </c>
    </row>
    <row r="11" spans="1:19" x14ac:dyDescent="0.25">
      <c r="A11" s="5" t="s">
        <v>10</v>
      </c>
      <c r="B11" s="11">
        <v>0</v>
      </c>
      <c r="C11" s="11">
        <v>0</v>
      </c>
      <c r="D11" s="11">
        <v>0</v>
      </c>
      <c r="E11" s="11">
        <v>235880</v>
      </c>
      <c r="F11" s="11">
        <v>169979</v>
      </c>
      <c r="G11" s="11">
        <v>373883</v>
      </c>
      <c r="H11" s="11">
        <v>44777</v>
      </c>
      <c r="I11" s="11">
        <v>66328</v>
      </c>
      <c r="J11" s="11">
        <v>149747</v>
      </c>
      <c r="K11" s="11">
        <v>11937</v>
      </c>
      <c r="L11" s="11">
        <v>2071</v>
      </c>
      <c r="M11" s="11">
        <v>72087</v>
      </c>
      <c r="N11" s="11">
        <v>23303</v>
      </c>
      <c r="O11" s="11">
        <v>169979</v>
      </c>
      <c r="P11" s="11"/>
      <c r="Q11" s="11"/>
      <c r="R11" s="11"/>
      <c r="S11" s="11">
        <v>2016</v>
      </c>
    </row>
    <row r="12" spans="1:19" x14ac:dyDescent="0.25">
      <c r="A12" s="5" t="s">
        <v>11</v>
      </c>
      <c r="B12" s="11">
        <v>0</v>
      </c>
      <c r="C12" s="11">
        <v>0</v>
      </c>
      <c r="D12" s="11">
        <v>0</v>
      </c>
      <c r="E12" s="11">
        <v>1124793</v>
      </c>
      <c r="F12" s="11">
        <v>395428</v>
      </c>
      <c r="G12" s="11">
        <v>1053069</v>
      </c>
      <c r="H12" s="11">
        <v>300191</v>
      </c>
      <c r="I12" s="11">
        <v>299150</v>
      </c>
      <c r="J12" s="11">
        <v>744440</v>
      </c>
      <c r="K12" s="11">
        <v>64100</v>
      </c>
      <c r="L12" s="11">
        <v>65706</v>
      </c>
      <c r="M12" s="11">
        <v>290302</v>
      </c>
      <c r="N12" s="11">
        <v>59144</v>
      </c>
      <c r="O12" s="11">
        <v>395428</v>
      </c>
      <c r="P12" s="11"/>
      <c r="Q12" s="11"/>
      <c r="R12" s="11"/>
      <c r="S12" s="11">
        <v>2016</v>
      </c>
    </row>
    <row r="13" spans="1:19" x14ac:dyDescent="0.25">
      <c r="A13" s="5" t="s">
        <v>12</v>
      </c>
      <c r="B13" s="11">
        <v>0</v>
      </c>
      <c r="C13" s="11">
        <v>0</v>
      </c>
      <c r="D13" s="11">
        <v>0</v>
      </c>
      <c r="E13" s="11">
        <v>392784</v>
      </c>
      <c r="F13" s="11">
        <v>109105</v>
      </c>
      <c r="G13" s="11">
        <v>285544</v>
      </c>
      <c r="H13" s="11">
        <v>80737</v>
      </c>
      <c r="I13" s="11">
        <v>81368</v>
      </c>
      <c r="J13" s="11">
        <v>241907</v>
      </c>
      <c r="K13" s="11">
        <v>73223</v>
      </c>
      <c r="L13" s="11">
        <v>71671</v>
      </c>
      <c r="M13" s="11">
        <v>143017</v>
      </c>
      <c r="N13" s="11">
        <v>10459</v>
      </c>
      <c r="O13" s="11">
        <v>109105</v>
      </c>
      <c r="P13" s="11"/>
      <c r="Q13" s="11"/>
      <c r="R13" s="11"/>
      <c r="S13" s="11">
        <v>2016</v>
      </c>
    </row>
    <row r="14" spans="1:19" x14ac:dyDescent="0.25">
      <c r="A14" s="5" t="s">
        <v>13</v>
      </c>
      <c r="B14" s="11">
        <v>0</v>
      </c>
      <c r="C14" s="11">
        <v>0</v>
      </c>
      <c r="D14" s="11">
        <v>0</v>
      </c>
      <c r="E14" s="11">
        <v>315145</v>
      </c>
      <c r="F14" s="11">
        <v>134497</v>
      </c>
      <c r="G14" s="11">
        <v>269220</v>
      </c>
      <c r="H14" s="11">
        <v>58288</v>
      </c>
      <c r="I14" s="11">
        <v>99257</v>
      </c>
      <c r="J14" s="11">
        <v>247842</v>
      </c>
      <c r="K14" s="11">
        <v>12922</v>
      </c>
      <c r="L14" s="11">
        <v>26662</v>
      </c>
      <c r="M14" s="11">
        <v>68958</v>
      </c>
      <c r="N14" s="11">
        <v>14298</v>
      </c>
      <c r="O14" s="11">
        <v>134497</v>
      </c>
      <c r="P14" s="11"/>
      <c r="Q14" s="11"/>
      <c r="R14" s="11"/>
      <c r="S14" s="11">
        <v>2016</v>
      </c>
    </row>
    <row r="15" spans="1:19" x14ac:dyDescent="0.25">
      <c r="A15" s="5" t="s">
        <v>14</v>
      </c>
      <c r="B15" s="11">
        <v>0</v>
      </c>
      <c r="C15" s="11">
        <v>0</v>
      </c>
      <c r="D15" s="11">
        <v>0</v>
      </c>
      <c r="E15" s="11">
        <v>2010210</v>
      </c>
      <c r="F15" s="11">
        <v>609403</v>
      </c>
      <c r="G15" s="11">
        <v>2262003</v>
      </c>
      <c r="H15" s="11">
        <v>509030</v>
      </c>
      <c r="I15" s="11">
        <v>711100</v>
      </c>
      <c r="J15" s="11">
        <v>1390964</v>
      </c>
      <c r="K15" s="11">
        <v>114271</v>
      </c>
      <c r="L15" s="11">
        <v>59910</v>
      </c>
      <c r="M15" s="11">
        <v>431777</v>
      </c>
      <c r="N15" s="11">
        <v>17670</v>
      </c>
      <c r="O15" s="11">
        <v>609403</v>
      </c>
      <c r="P15" s="11"/>
      <c r="Q15" s="11"/>
      <c r="R15" s="11"/>
      <c r="S15" s="11">
        <v>2016</v>
      </c>
    </row>
    <row r="16" spans="1:19" x14ac:dyDescent="0.25">
      <c r="A16" s="5" t="s">
        <v>15</v>
      </c>
      <c r="B16" s="11">
        <v>0</v>
      </c>
      <c r="C16" s="11">
        <v>0</v>
      </c>
      <c r="D16" s="11">
        <v>0</v>
      </c>
      <c r="E16" s="11">
        <v>2728675</v>
      </c>
      <c r="F16" s="11">
        <v>1610628</v>
      </c>
      <c r="G16" s="11">
        <v>3511013</v>
      </c>
      <c r="H16" s="11">
        <v>503776</v>
      </c>
      <c r="I16" s="11">
        <v>869384</v>
      </c>
      <c r="J16" s="11">
        <v>1941619</v>
      </c>
      <c r="K16" s="11">
        <v>181639</v>
      </c>
      <c r="L16" s="11">
        <v>118476</v>
      </c>
      <c r="M16" s="11">
        <v>692141</v>
      </c>
      <c r="N16" s="11">
        <v>162982</v>
      </c>
      <c r="O16" s="11">
        <v>1610628</v>
      </c>
      <c r="P16" s="11"/>
      <c r="Q16" s="11"/>
      <c r="R16" s="11"/>
      <c r="S16" s="11">
        <v>2016</v>
      </c>
    </row>
    <row r="17" spans="1:19" x14ac:dyDescent="0.25">
      <c r="A17" s="5" t="s">
        <v>16</v>
      </c>
      <c r="B17" s="11">
        <v>0</v>
      </c>
      <c r="C17" s="11">
        <v>0</v>
      </c>
      <c r="D17" s="11">
        <v>0</v>
      </c>
      <c r="E17" s="11">
        <v>803666</v>
      </c>
      <c r="F17" s="11">
        <v>197153</v>
      </c>
      <c r="G17" s="11">
        <v>517167</v>
      </c>
      <c r="H17" s="11">
        <v>231423</v>
      </c>
      <c r="I17" s="11">
        <v>287282</v>
      </c>
      <c r="J17" s="11">
        <v>591748</v>
      </c>
      <c r="K17" s="11">
        <v>83046</v>
      </c>
      <c r="L17" s="11">
        <v>108959</v>
      </c>
      <c r="M17" s="11">
        <v>221443</v>
      </c>
      <c r="N17" s="11">
        <v>17946</v>
      </c>
      <c r="O17" s="11">
        <v>197153</v>
      </c>
      <c r="P17" s="11"/>
      <c r="Q17" s="11"/>
      <c r="R17" s="11"/>
      <c r="S17" s="11">
        <v>2016</v>
      </c>
    </row>
    <row r="18" spans="1:19" x14ac:dyDescent="0.25">
      <c r="A18" s="5" t="s">
        <v>17</v>
      </c>
      <c r="B18" s="11">
        <v>0</v>
      </c>
      <c r="C18" s="11">
        <v>0</v>
      </c>
      <c r="D18" s="11">
        <v>0</v>
      </c>
      <c r="E18" s="11">
        <v>379670</v>
      </c>
      <c r="F18" s="11">
        <v>127820</v>
      </c>
      <c r="G18" s="11">
        <v>351079</v>
      </c>
      <c r="H18" s="11">
        <v>75340</v>
      </c>
      <c r="I18" s="11">
        <v>112556</v>
      </c>
      <c r="J18" s="11">
        <v>301505</v>
      </c>
      <c r="K18" s="11">
        <v>21852</v>
      </c>
      <c r="L18" s="11">
        <v>26591</v>
      </c>
      <c r="M18" s="11">
        <v>89449</v>
      </c>
      <c r="N18" s="11">
        <v>10014</v>
      </c>
      <c r="O18" s="11">
        <v>127820</v>
      </c>
      <c r="P18" s="11"/>
      <c r="Q18" s="11"/>
      <c r="R18" s="11"/>
      <c r="S18" s="11">
        <v>2016</v>
      </c>
    </row>
    <row r="19" spans="1:19" x14ac:dyDescent="0.25">
      <c r="A19" s="5" t="s">
        <v>18</v>
      </c>
      <c r="B19" s="11">
        <v>0</v>
      </c>
      <c r="C19" s="11">
        <v>0</v>
      </c>
      <c r="D19" s="11">
        <v>0</v>
      </c>
      <c r="E19" s="11">
        <v>211492</v>
      </c>
      <c r="F19" s="11">
        <v>68732</v>
      </c>
      <c r="G19" s="11">
        <v>266123</v>
      </c>
      <c r="H19" s="11">
        <v>47015</v>
      </c>
      <c r="I19" s="11">
        <v>69739</v>
      </c>
      <c r="J19" s="11">
        <v>160617</v>
      </c>
      <c r="K19" s="11">
        <v>11246</v>
      </c>
      <c r="L19" s="11">
        <v>15062</v>
      </c>
      <c r="M19" s="11">
        <v>43361</v>
      </c>
      <c r="N19" s="11">
        <v>5914</v>
      </c>
      <c r="O19" s="11">
        <v>68732</v>
      </c>
      <c r="P19" s="11"/>
      <c r="Q19" s="11"/>
      <c r="R19" s="11"/>
      <c r="S19" s="11">
        <v>2016</v>
      </c>
    </row>
    <row r="20" spans="1:19" x14ac:dyDescent="0.25">
      <c r="A20" s="5" t="s">
        <v>19</v>
      </c>
      <c r="B20" s="11">
        <v>0</v>
      </c>
      <c r="C20" s="11">
        <v>0</v>
      </c>
      <c r="D20" s="11">
        <v>0</v>
      </c>
      <c r="E20" s="11">
        <v>1363131</v>
      </c>
      <c r="F20" s="11">
        <v>476848</v>
      </c>
      <c r="G20" s="11">
        <v>2265811</v>
      </c>
      <c r="H20" s="11">
        <v>328184</v>
      </c>
      <c r="I20" s="11">
        <v>428553</v>
      </c>
      <c r="J20" s="11">
        <v>821435</v>
      </c>
      <c r="K20" s="11">
        <v>97534</v>
      </c>
      <c r="L20" s="11">
        <v>27702</v>
      </c>
      <c r="M20" s="11">
        <v>408668</v>
      </c>
      <c r="N20" s="11">
        <v>39984</v>
      </c>
      <c r="O20" s="11">
        <v>476848</v>
      </c>
      <c r="P20" s="11"/>
      <c r="Q20" s="11"/>
      <c r="R20" s="11"/>
      <c r="S20" s="11">
        <v>2016</v>
      </c>
    </row>
    <row r="21" spans="1:19" x14ac:dyDescent="0.25">
      <c r="A21" s="5" t="s">
        <v>20</v>
      </c>
      <c r="B21" s="11">
        <v>0</v>
      </c>
      <c r="C21" s="11">
        <v>0</v>
      </c>
      <c r="D21" s="11">
        <v>0</v>
      </c>
      <c r="E21" s="11">
        <v>378943</v>
      </c>
      <c r="F21" s="11">
        <v>70310</v>
      </c>
      <c r="G21" s="11">
        <v>289129</v>
      </c>
      <c r="H21" s="11">
        <v>92972</v>
      </c>
      <c r="I21" s="11">
        <v>116161</v>
      </c>
      <c r="J21" s="11">
        <v>261530</v>
      </c>
      <c r="K21" s="11">
        <v>60695</v>
      </c>
      <c r="L21" s="11">
        <v>112482</v>
      </c>
      <c r="M21" s="11">
        <v>98265</v>
      </c>
      <c r="N21" s="11">
        <v>13530</v>
      </c>
      <c r="O21" s="11">
        <v>70310</v>
      </c>
      <c r="P21" s="11"/>
      <c r="Q21" s="11"/>
      <c r="R21" s="11"/>
      <c r="S21" s="11">
        <v>2016</v>
      </c>
    </row>
    <row r="22" spans="1:19" x14ac:dyDescent="0.25">
      <c r="A22" s="5" t="s">
        <v>21</v>
      </c>
      <c r="B22" s="11">
        <v>0</v>
      </c>
      <c r="C22" s="11">
        <v>0</v>
      </c>
      <c r="D22" s="11">
        <v>0</v>
      </c>
      <c r="E22" s="11">
        <v>888431</v>
      </c>
      <c r="F22" s="11">
        <v>335615</v>
      </c>
      <c r="G22" s="11">
        <v>840607</v>
      </c>
      <c r="H22" s="11">
        <v>171397</v>
      </c>
      <c r="I22" s="11">
        <v>297379</v>
      </c>
      <c r="J22" s="11">
        <v>683671</v>
      </c>
      <c r="K22" s="11">
        <v>46462</v>
      </c>
      <c r="L22" s="11">
        <v>82600</v>
      </c>
      <c r="M22" s="11">
        <v>228939</v>
      </c>
      <c r="N22" s="11">
        <v>20984</v>
      </c>
      <c r="O22" s="11">
        <v>335615</v>
      </c>
      <c r="P22" s="11"/>
      <c r="Q22" s="11"/>
      <c r="R22" s="11"/>
      <c r="S22" s="11">
        <v>2016</v>
      </c>
    </row>
    <row r="23" spans="1:19" x14ac:dyDescent="0.25">
      <c r="A23" s="5" t="s">
        <v>22</v>
      </c>
      <c r="B23" s="11">
        <v>0</v>
      </c>
      <c r="C23" s="11">
        <v>0</v>
      </c>
      <c r="D23" s="11">
        <v>0</v>
      </c>
      <c r="E23" s="11">
        <v>405852</v>
      </c>
      <c r="F23" s="11">
        <v>160802</v>
      </c>
      <c r="G23" s="11">
        <v>573848</v>
      </c>
      <c r="H23" s="11">
        <v>77812</v>
      </c>
      <c r="I23" s="11">
        <v>138271</v>
      </c>
      <c r="J23" s="11">
        <v>293531</v>
      </c>
      <c r="K23" s="11">
        <v>34974</v>
      </c>
      <c r="L23" s="11">
        <v>18902</v>
      </c>
      <c r="M23" s="11">
        <v>82738</v>
      </c>
      <c r="N23" s="11">
        <v>8623</v>
      </c>
      <c r="O23" s="11">
        <v>160802</v>
      </c>
      <c r="P23" s="11"/>
      <c r="Q23" s="11"/>
      <c r="R23" s="11"/>
      <c r="S23" s="11">
        <v>2016</v>
      </c>
    </row>
    <row r="24" spans="1:19" x14ac:dyDescent="0.25">
      <c r="A24" s="5" t="s">
        <v>23</v>
      </c>
      <c r="B24" s="11">
        <v>0</v>
      </c>
      <c r="C24" s="11">
        <v>0</v>
      </c>
      <c r="D24" s="11">
        <v>0</v>
      </c>
      <c r="E24" s="11">
        <v>487446</v>
      </c>
      <c r="F24" s="11">
        <v>104901</v>
      </c>
      <c r="G24" s="11">
        <v>476733</v>
      </c>
      <c r="H24" s="11">
        <v>104417</v>
      </c>
      <c r="I24" s="11">
        <v>173101</v>
      </c>
      <c r="J24" s="11">
        <v>301200</v>
      </c>
      <c r="K24" s="11">
        <v>94077</v>
      </c>
      <c r="L24" s="11">
        <v>65890</v>
      </c>
      <c r="M24" s="11">
        <v>147400</v>
      </c>
      <c r="N24" s="11">
        <v>9662</v>
      </c>
      <c r="O24" s="11">
        <v>104901</v>
      </c>
      <c r="P24" s="11"/>
      <c r="Q24" s="11"/>
      <c r="R24" s="11"/>
      <c r="S24" s="11">
        <v>2016</v>
      </c>
    </row>
    <row r="25" spans="1:19" x14ac:dyDescent="0.25">
      <c r="A25" s="5" t="s">
        <v>24</v>
      </c>
      <c r="B25" s="11">
        <v>0</v>
      </c>
      <c r="C25" s="11">
        <v>0</v>
      </c>
      <c r="D25" s="11">
        <v>0</v>
      </c>
      <c r="E25" s="11">
        <v>352457</v>
      </c>
      <c r="F25" s="11">
        <v>186468</v>
      </c>
      <c r="G25" s="11">
        <v>586896</v>
      </c>
      <c r="H25" s="11">
        <v>86113</v>
      </c>
      <c r="I25" s="11">
        <v>88636</v>
      </c>
      <c r="J25" s="11">
        <v>243599</v>
      </c>
      <c r="K25" s="11">
        <v>13028</v>
      </c>
      <c r="L25" s="11">
        <v>18318</v>
      </c>
      <c r="M25" s="11">
        <v>97884</v>
      </c>
      <c r="N25" s="11">
        <v>16683</v>
      </c>
      <c r="O25" s="11">
        <v>186468</v>
      </c>
      <c r="P25" s="11"/>
      <c r="Q25" s="11"/>
      <c r="R25" s="11"/>
      <c r="S25" s="11">
        <v>2016</v>
      </c>
    </row>
    <row r="26" spans="1:19" x14ac:dyDescent="0.25">
      <c r="A26" s="5" t="s">
        <v>25</v>
      </c>
      <c r="B26" s="11">
        <v>0</v>
      </c>
      <c r="C26" s="11">
        <v>0</v>
      </c>
      <c r="D26" s="11">
        <v>0</v>
      </c>
      <c r="E26" s="11">
        <v>526904</v>
      </c>
      <c r="F26" s="11">
        <v>201708</v>
      </c>
      <c r="G26" s="11">
        <v>818032</v>
      </c>
      <c r="H26" s="11">
        <v>121973</v>
      </c>
      <c r="I26" s="11">
        <v>152828</v>
      </c>
      <c r="J26" s="11">
        <v>323303</v>
      </c>
      <c r="K26" s="11">
        <v>37688</v>
      </c>
      <c r="L26" s="11">
        <v>23701</v>
      </c>
      <c r="M26" s="11">
        <v>175898</v>
      </c>
      <c r="N26" s="11">
        <v>16881</v>
      </c>
      <c r="O26" s="11">
        <v>201708</v>
      </c>
      <c r="P26" s="11"/>
      <c r="Q26" s="11"/>
      <c r="R26" s="11"/>
      <c r="S26" s="11">
        <v>2016</v>
      </c>
    </row>
    <row r="27" spans="1:19" x14ac:dyDescent="0.25">
      <c r="A27" s="5" t="s">
        <v>26</v>
      </c>
      <c r="B27" s="11">
        <v>0</v>
      </c>
      <c r="C27" s="11">
        <v>0</v>
      </c>
      <c r="D27" s="11">
        <v>0</v>
      </c>
      <c r="E27" s="11">
        <v>671246</v>
      </c>
      <c r="F27" s="11">
        <v>224763</v>
      </c>
      <c r="G27" s="11">
        <v>945116</v>
      </c>
      <c r="H27" s="11">
        <v>139207</v>
      </c>
      <c r="I27" s="11">
        <v>223550</v>
      </c>
      <c r="J27" s="11">
        <v>445231</v>
      </c>
      <c r="K27" s="11">
        <v>67932</v>
      </c>
      <c r="L27" s="11">
        <v>38003</v>
      </c>
      <c r="M27" s="11">
        <v>172720</v>
      </c>
      <c r="N27" s="11">
        <v>14537</v>
      </c>
      <c r="O27" s="11">
        <v>224763</v>
      </c>
      <c r="P27" s="11"/>
      <c r="Q27" s="11"/>
      <c r="R27" s="11"/>
      <c r="S27" s="11">
        <v>2016</v>
      </c>
    </row>
    <row r="28" spans="1:19" x14ac:dyDescent="0.25">
      <c r="A28" s="5" t="s">
        <v>27</v>
      </c>
      <c r="B28" s="11">
        <v>0</v>
      </c>
      <c r="C28" s="11">
        <v>0</v>
      </c>
      <c r="D28" s="11">
        <v>0</v>
      </c>
      <c r="E28" s="11">
        <v>346516</v>
      </c>
      <c r="F28" s="11">
        <v>64770</v>
      </c>
      <c r="G28" s="11">
        <v>258966</v>
      </c>
      <c r="H28" s="11">
        <v>53518</v>
      </c>
      <c r="I28" s="11">
        <v>87376</v>
      </c>
      <c r="J28" s="11">
        <v>204503</v>
      </c>
      <c r="K28" s="11">
        <v>26757</v>
      </c>
      <c r="L28" s="11">
        <v>96634</v>
      </c>
      <c r="M28" s="11">
        <v>163316</v>
      </c>
      <c r="N28" s="11">
        <v>4671</v>
      </c>
      <c r="O28" s="11">
        <v>64770</v>
      </c>
      <c r="P28" s="11"/>
      <c r="Q28" s="11"/>
      <c r="R28" s="11"/>
      <c r="S28" s="11">
        <v>2016</v>
      </c>
    </row>
    <row r="29" spans="1:19" x14ac:dyDescent="0.25">
      <c r="A29" s="5" t="s">
        <v>28</v>
      </c>
      <c r="B29" s="11">
        <v>0</v>
      </c>
      <c r="C29" s="11">
        <v>0</v>
      </c>
      <c r="D29" s="11">
        <v>0</v>
      </c>
      <c r="E29" s="11">
        <v>798908</v>
      </c>
      <c r="F29" s="11">
        <v>347683</v>
      </c>
      <c r="G29" s="11">
        <v>1006220</v>
      </c>
      <c r="H29" s="11">
        <v>184230</v>
      </c>
      <c r="I29" s="11">
        <v>216473</v>
      </c>
      <c r="J29" s="11">
        <v>504134</v>
      </c>
      <c r="K29" s="11">
        <v>51080</v>
      </c>
      <c r="L29" s="11">
        <v>36556</v>
      </c>
      <c r="M29" s="11">
        <v>250680</v>
      </c>
      <c r="N29" s="11">
        <v>26118</v>
      </c>
      <c r="O29" s="11">
        <v>347683</v>
      </c>
      <c r="P29" s="11"/>
      <c r="Q29" s="11"/>
      <c r="R29" s="11"/>
      <c r="S29" s="11">
        <v>2016</v>
      </c>
    </row>
    <row r="30" spans="1:19" x14ac:dyDescent="0.25">
      <c r="A30" s="5" t="s">
        <v>29</v>
      </c>
      <c r="B30" s="11">
        <v>0</v>
      </c>
      <c r="C30" s="11">
        <v>0</v>
      </c>
      <c r="D30" s="11">
        <v>0</v>
      </c>
      <c r="E30" s="11">
        <v>186061</v>
      </c>
      <c r="F30" s="11">
        <v>104119</v>
      </c>
      <c r="G30" s="11">
        <v>143235</v>
      </c>
      <c r="H30" s="11">
        <v>29570</v>
      </c>
      <c r="I30" s="11">
        <v>49917</v>
      </c>
      <c r="J30" s="11">
        <v>148958</v>
      </c>
      <c r="K30" s="11">
        <v>16552</v>
      </c>
      <c r="L30" s="11">
        <v>14076</v>
      </c>
      <c r="M30" s="11">
        <v>44387</v>
      </c>
      <c r="N30" s="11">
        <v>13521</v>
      </c>
      <c r="O30" s="11">
        <v>104119</v>
      </c>
      <c r="P30" s="11"/>
      <c r="Q30" s="11"/>
      <c r="R30" s="11"/>
      <c r="S30" s="11">
        <v>2016</v>
      </c>
    </row>
    <row r="31" spans="1:19" x14ac:dyDescent="0.25">
      <c r="A31" s="5" t="s">
        <v>30</v>
      </c>
      <c r="B31" s="11">
        <v>0</v>
      </c>
      <c r="C31" s="11">
        <v>0</v>
      </c>
      <c r="D31" s="11">
        <v>0</v>
      </c>
      <c r="E31" s="11">
        <v>970804</v>
      </c>
      <c r="F31" s="11">
        <v>342000</v>
      </c>
      <c r="G31" s="11">
        <v>994031</v>
      </c>
      <c r="H31" s="11">
        <v>229916</v>
      </c>
      <c r="I31" s="11">
        <v>336632</v>
      </c>
      <c r="J31" s="11">
        <v>633287</v>
      </c>
      <c r="K31" s="11">
        <v>101972</v>
      </c>
      <c r="L31" s="11">
        <v>206524</v>
      </c>
      <c r="M31" s="11">
        <v>243090</v>
      </c>
      <c r="N31" s="11">
        <v>27237</v>
      </c>
      <c r="O31" s="11">
        <v>342000</v>
      </c>
      <c r="P31" s="11"/>
      <c r="Q31" s="11"/>
      <c r="R31" s="11"/>
      <c r="S31" s="11">
        <v>2016</v>
      </c>
    </row>
    <row r="32" spans="1:19" x14ac:dyDescent="0.25">
      <c r="A32" s="5" t="s">
        <v>31</v>
      </c>
      <c r="B32" s="11">
        <v>0</v>
      </c>
      <c r="C32" s="11">
        <v>0</v>
      </c>
      <c r="D32" s="11">
        <v>0</v>
      </c>
      <c r="E32" s="11">
        <v>452554</v>
      </c>
      <c r="F32" s="11">
        <v>149379</v>
      </c>
      <c r="G32" s="11">
        <v>415216</v>
      </c>
      <c r="H32" s="11">
        <v>102760</v>
      </c>
      <c r="I32" s="11">
        <v>130478</v>
      </c>
      <c r="J32" s="11">
        <v>299897</v>
      </c>
      <c r="K32" s="11">
        <v>53334</v>
      </c>
      <c r="L32" s="11">
        <v>114708</v>
      </c>
      <c r="M32" s="11">
        <v>104232</v>
      </c>
      <c r="N32" s="11">
        <v>12469</v>
      </c>
      <c r="O32" s="11">
        <v>149379</v>
      </c>
      <c r="P32" s="11"/>
      <c r="Q32" s="11"/>
      <c r="R32" s="11"/>
      <c r="S32" s="11">
        <v>2016</v>
      </c>
    </row>
    <row r="33" spans="1:19" x14ac:dyDescent="0.25">
      <c r="A33" s="5" t="s">
        <v>32</v>
      </c>
      <c r="B33" s="11">
        <v>0</v>
      </c>
      <c r="C33" s="11">
        <v>0</v>
      </c>
      <c r="D33" s="11">
        <v>0</v>
      </c>
      <c r="E33" s="11">
        <v>168433</v>
      </c>
      <c r="F33" s="11">
        <v>139786</v>
      </c>
      <c r="G33" s="11">
        <v>234376</v>
      </c>
      <c r="H33" s="11">
        <v>42246</v>
      </c>
      <c r="I33" s="11">
        <v>46212</v>
      </c>
      <c r="J33" s="11">
        <v>124109</v>
      </c>
      <c r="K33" s="11">
        <v>16928</v>
      </c>
      <c r="L33" s="11">
        <v>3630</v>
      </c>
      <c r="M33" s="11">
        <v>32520</v>
      </c>
      <c r="N33" s="11">
        <v>15477</v>
      </c>
      <c r="O33" s="11">
        <v>139786</v>
      </c>
      <c r="P33" s="11"/>
      <c r="Q33" s="11"/>
      <c r="R33" s="11"/>
      <c r="S33" s="11">
        <v>2016</v>
      </c>
    </row>
    <row r="34" spans="1:19" x14ac:dyDescent="0.25">
      <c r="A34" s="5" t="s">
        <v>1</v>
      </c>
      <c r="B34" s="11">
        <v>0</v>
      </c>
      <c r="C34" s="11">
        <v>0</v>
      </c>
      <c r="D34" s="11">
        <v>0</v>
      </c>
      <c r="E34" s="11">
        <v>221124</v>
      </c>
      <c r="F34" s="11">
        <v>146370</v>
      </c>
      <c r="G34" s="11">
        <v>401927</v>
      </c>
      <c r="H34" s="11">
        <v>56514</v>
      </c>
      <c r="I34" s="11">
        <v>62007</v>
      </c>
      <c r="J34" s="11">
        <v>145504</v>
      </c>
      <c r="K34" s="11">
        <v>8503</v>
      </c>
      <c r="L34" s="11">
        <v>2644</v>
      </c>
      <c r="M34" s="11">
        <v>53408</v>
      </c>
      <c r="N34" s="11">
        <v>15592</v>
      </c>
      <c r="O34" s="11">
        <v>146370</v>
      </c>
      <c r="P34" s="11"/>
      <c r="Q34" s="11"/>
      <c r="R34" s="11"/>
      <c r="S34" s="11">
        <v>2018</v>
      </c>
    </row>
    <row r="35" spans="1:19" x14ac:dyDescent="0.25">
      <c r="A35" s="5" t="s">
        <v>2</v>
      </c>
      <c r="B35" s="11">
        <v>0</v>
      </c>
      <c r="C35" s="11">
        <v>0</v>
      </c>
      <c r="D35" s="11">
        <v>0</v>
      </c>
      <c r="E35" s="11">
        <v>1077708</v>
      </c>
      <c r="F35" s="11">
        <v>319723</v>
      </c>
      <c r="G35" s="11">
        <v>1184874</v>
      </c>
      <c r="H35" s="11">
        <v>245685</v>
      </c>
      <c r="I35" s="11">
        <v>382644</v>
      </c>
      <c r="J35" s="11">
        <v>690995</v>
      </c>
      <c r="K35" s="11">
        <v>124220</v>
      </c>
      <c r="L35" s="11">
        <v>86537</v>
      </c>
      <c r="M35" s="11">
        <v>240551</v>
      </c>
      <c r="N35" s="11">
        <v>17093</v>
      </c>
      <c r="O35" s="11">
        <v>319723</v>
      </c>
      <c r="P35" s="11"/>
      <c r="Q35" s="11"/>
      <c r="R35" s="11"/>
      <c r="S35" s="11">
        <v>2018</v>
      </c>
    </row>
    <row r="36" spans="1:19" x14ac:dyDescent="0.25">
      <c r="A36" s="5" t="s">
        <v>3</v>
      </c>
      <c r="B36" s="11">
        <v>0</v>
      </c>
      <c r="C36" s="11">
        <v>0</v>
      </c>
      <c r="D36" s="11">
        <v>0</v>
      </c>
      <c r="E36" s="11">
        <v>233147</v>
      </c>
      <c r="F36" s="11">
        <v>36453</v>
      </c>
      <c r="G36" s="11">
        <v>261051</v>
      </c>
      <c r="H36" s="11">
        <v>50352</v>
      </c>
      <c r="I36" s="11">
        <v>47224</v>
      </c>
      <c r="J36" s="11">
        <v>111063</v>
      </c>
      <c r="K36" s="11">
        <v>52474</v>
      </c>
      <c r="L36" s="11">
        <v>56392</v>
      </c>
      <c r="M36" s="11">
        <v>71059</v>
      </c>
      <c r="N36" s="11">
        <v>1267</v>
      </c>
      <c r="O36" s="11">
        <v>36453</v>
      </c>
      <c r="P36" s="11"/>
      <c r="Q36" s="11"/>
      <c r="R36" s="11"/>
      <c r="S36" s="11">
        <v>2018</v>
      </c>
    </row>
    <row r="37" spans="1:19" x14ac:dyDescent="0.25">
      <c r="A37" s="5" t="s">
        <v>4</v>
      </c>
      <c r="B37" s="11">
        <v>0</v>
      </c>
      <c r="C37" s="11">
        <v>0</v>
      </c>
      <c r="D37" s="11">
        <v>0</v>
      </c>
      <c r="E37" s="11">
        <v>155013</v>
      </c>
      <c r="F37" s="11">
        <v>49737</v>
      </c>
      <c r="G37" s="11">
        <v>153160</v>
      </c>
      <c r="H37" s="11">
        <v>31497</v>
      </c>
      <c r="I37" s="11">
        <v>31269</v>
      </c>
      <c r="J37" s="11">
        <v>94443</v>
      </c>
      <c r="K37" s="11">
        <v>18460</v>
      </c>
      <c r="L37" s="11">
        <v>37942</v>
      </c>
      <c r="M37" s="11">
        <v>53265</v>
      </c>
      <c r="N37" s="11">
        <v>4913</v>
      </c>
      <c r="O37" s="11">
        <v>49737</v>
      </c>
      <c r="P37" s="11"/>
      <c r="Q37" s="11"/>
      <c r="R37" s="11"/>
      <c r="S37" s="11">
        <v>2018</v>
      </c>
    </row>
    <row r="38" spans="1:19" x14ac:dyDescent="0.25">
      <c r="A38" s="5" t="s">
        <v>5</v>
      </c>
      <c r="B38" s="11">
        <v>0</v>
      </c>
      <c r="C38" s="11">
        <v>0</v>
      </c>
      <c r="D38" s="11">
        <v>0</v>
      </c>
      <c r="E38" s="11">
        <v>558968</v>
      </c>
      <c r="F38" s="11">
        <v>419461</v>
      </c>
      <c r="G38" s="11">
        <v>1076367</v>
      </c>
      <c r="H38" s="11">
        <v>156355</v>
      </c>
      <c r="I38" s="11">
        <v>168351</v>
      </c>
      <c r="J38" s="11">
        <v>284072</v>
      </c>
      <c r="K38" s="11">
        <v>36002</v>
      </c>
      <c r="L38" s="11">
        <v>20111</v>
      </c>
      <c r="M38" s="11">
        <v>177721</v>
      </c>
      <c r="N38" s="11">
        <v>27250</v>
      </c>
      <c r="O38" s="11">
        <v>419461</v>
      </c>
      <c r="P38" s="11"/>
      <c r="Q38" s="11"/>
      <c r="R38" s="11"/>
      <c r="S38" s="11">
        <v>2018</v>
      </c>
    </row>
    <row r="39" spans="1:19" x14ac:dyDescent="0.25">
      <c r="A39" s="5" t="s">
        <v>6</v>
      </c>
      <c r="B39" s="11">
        <v>0</v>
      </c>
      <c r="C39" s="11">
        <v>0</v>
      </c>
      <c r="D39" s="11">
        <v>0</v>
      </c>
      <c r="E39" s="11">
        <v>190698</v>
      </c>
      <c r="F39" s="11">
        <v>41952</v>
      </c>
      <c r="G39" s="11">
        <v>209557</v>
      </c>
      <c r="H39" s="11">
        <v>50609</v>
      </c>
      <c r="I39" s="11">
        <v>42311</v>
      </c>
      <c r="J39" s="11">
        <v>124748</v>
      </c>
      <c r="K39" s="11">
        <v>21533</v>
      </c>
      <c r="L39" s="11">
        <v>16085</v>
      </c>
      <c r="M39" s="11">
        <v>62743</v>
      </c>
      <c r="N39" s="11">
        <v>5044</v>
      </c>
      <c r="O39" s="11">
        <v>41952</v>
      </c>
      <c r="P39" s="11"/>
      <c r="Q39" s="11"/>
      <c r="R39" s="11"/>
      <c r="S39" s="11">
        <v>2018</v>
      </c>
    </row>
    <row r="40" spans="1:19" x14ac:dyDescent="0.25">
      <c r="A40" s="5" t="s">
        <v>7</v>
      </c>
      <c r="B40" s="11">
        <v>0</v>
      </c>
      <c r="C40" s="11">
        <v>0</v>
      </c>
      <c r="D40" s="11">
        <v>0</v>
      </c>
      <c r="E40" s="11">
        <v>363883</v>
      </c>
      <c r="F40" s="11">
        <v>144355</v>
      </c>
      <c r="G40" s="11">
        <v>338065</v>
      </c>
      <c r="H40" s="11">
        <v>52487</v>
      </c>
      <c r="I40" s="11">
        <v>126621</v>
      </c>
      <c r="J40" s="11">
        <v>268800</v>
      </c>
      <c r="K40" s="11">
        <v>28443</v>
      </c>
      <c r="L40" s="11">
        <v>82198</v>
      </c>
      <c r="M40" s="11">
        <v>82481</v>
      </c>
      <c r="N40" s="11">
        <v>38041</v>
      </c>
      <c r="O40" s="11">
        <v>144355</v>
      </c>
      <c r="P40" s="11"/>
      <c r="Q40" s="11"/>
      <c r="R40" s="11"/>
      <c r="S40" s="11">
        <v>2018</v>
      </c>
    </row>
    <row r="41" spans="1:19" x14ac:dyDescent="0.25">
      <c r="A41" s="5" t="s">
        <v>8</v>
      </c>
      <c r="B41" s="11">
        <v>0</v>
      </c>
      <c r="C41" s="11">
        <v>0</v>
      </c>
      <c r="D41" s="11">
        <v>0</v>
      </c>
      <c r="E41" s="11">
        <v>786329</v>
      </c>
      <c r="F41" s="11">
        <v>414308</v>
      </c>
      <c r="G41" s="11">
        <v>1178455</v>
      </c>
      <c r="H41" s="11">
        <v>225020</v>
      </c>
      <c r="I41" s="11">
        <v>219520</v>
      </c>
      <c r="J41" s="11">
        <v>467457</v>
      </c>
      <c r="K41" s="11">
        <v>64228</v>
      </c>
      <c r="L41" s="11">
        <v>31284</v>
      </c>
      <c r="M41" s="11">
        <v>211639</v>
      </c>
      <c r="N41" s="11">
        <v>45541</v>
      </c>
      <c r="O41" s="11">
        <v>414308</v>
      </c>
      <c r="P41" s="11"/>
      <c r="Q41" s="11"/>
      <c r="R41" s="11"/>
      <c r="S41" s="11">
        <v>2018</v>
      </c>
    </row>
    <row r="42" spans="1:19" x14ac:dyDescent="0.25">
      <c r="A42" s="5" t="s">
        <v>9</v>
      </c>
      <c r="B42" s="11">
        <v>0</v>
      </c>
      <c r="C42" s="11">
        <v>0</v>
      </c>
      <c r="D42" s="11">
        <v>0</v>
      </c>
      <c r="E42" s="11">
        <v>2279917</v>
      </c>
      <c r="F42" s="11">
        <v>790614</v>
      </c>
      <c r="G42" s="11">
        <v>3327863</v>
      </c>
      <c r="H42" s="11">
        <v>294730</v>
      </c>
      <c r="I42" s="11">
        <v>944781</v>
      </c>
      <c r="J42" s="11">
        <v>1716556</v>
      </c>
      <c r="K42" s="11">
        <v>160807</v>
      </c>
      <c r="L42" s="11">
        <v>117291</v>
      </c>
      <c r="M42" s="11">
        <v>477006</v>
      </c>
      <c r="N42" s="11">
        <v>63527</v>
      </c>
      <c r="O42" s="11">
        <v>790614</v>
      </c>
      <c r="P42" s="11"/>
      <c r="Q42" s="11"/>
      <c r="R42" s="11"/>
      <c r="S42" s="11">
        <v>2018</v>
      </c>
    </row>
    <row r="43" spans="1:19" x14ac:dyDescent="0.25">
      <c r="A43" s="5" t="s">
        <v>10</v>
      </c>
      <c r="B43" s="11">
        <v>0</v>
      </c>
      <c r="C43" s="11">
        <v>0</v>
      </c>
      <c r="D43" s="11">
        <v>0</v>
      </c>
      <c r="E43" s="11">
        <v>226426</v>
      </c>
      <c r="F43" s="11">
        <v>185484</v>
      </c>
      <c r="G43" s="11">
        <v>385761</v>
      </c>
      <c r="H43" s="11">
        <v>53991</v>
      </c>
      <c r="I43" s="11">
        <v>69857</v>
      </c>
      <c r="J43" s="11">
        <v>143866</v>
      </c>
      <c r="K43" s="11">
        <v>10339</v>
      </c>
      <c r="L43" s="11">
        <v>3639</v>
      </c>
      <c r="M43" s="11">
        <v>63382</v>
      </c>
      <c r="N43" s="11">
        <v>33566</v>
      </c>
      <c r="O43" s="11">
        <v>185484</v>
      </c>
      <c r="P43" s="11"/>
      <c r="Q43" s="11"/>
      <c r="R43" s="11"/>
      <c r="S43" s="11">
        <v>2018</v>
      </c>
    </row>
    <row r="44" spans="1:19" x14ac:dyDescent="0.25">
      <c r="A44" s="5" t="s">
        <v>11</v>
      </c>
      <c r="B44" s="11">
        <v>0</v>
      </c>
      <c r="C44" s="11">
        <v>0</v>
      </c>
      <c r="D44" s="11">
        <v>0</v>
      </c>
      <c r="E44" s="11">
        <v>1028540</v>
      </c>
      <c r="F44" s="11">
        <v>411615</v>
      </c>
      <c r="G44" s="11">
        <v>1086518</v>
      </c>
      <c r="H44" s="11">
        <v>247506</v>
      </c>
      <c r="I44" s="11">
        <v>292762</v>
      </c>
      <c r="J44" s="11">
        <v>701280</v>
      </c>
      <c r="K44" s="11">
        <v>61383</v>
      </c>
      <c r="L44" s="11">
        <v>69502</v>
      </c>
      <c r="M44" s="11">
        <v>295123</v>
      </c>
      <c r="N44" s="11">
        <v>38591</v>
      </c>
      <c r="O44" s="11">
        <v>411615</v>
      </c>
      <c r="P44" s="11"/>
      <c r="Q44" s="11"/>
      <c r="R44" s="11"/>
      <c r="S44" s="11">
        <v>2018</v>
      </c>
    </row>
    <row r="45" spans="1:19" x14ac:dyDescent="0.25">
      <c r="A45" s="5" t="s">
        <v>12</v>
      </c>
      <c r="B45" s="11">
        <v>0</v>
      </c>
      <c r="C45" s="11">
        <v>0</v>
      </c>
      <c r="D45" s="11">
        <v>0</v>
      </c>
      <c r="E45" s="11">
        <v>426450</v>
      </c>
      <c r="F45" s="11">
        <v>137006</v>
      </c>
      <c r="G45" s="11">
        <v>252360</v>
      </c>
      <c r="H45" s="11">
        <v>63545</v>
      </c>
      <c r="I45" s="11">
        <v>93264</v>
      </c>
      <c r="J45" s="11">
        <v>254799</v>
      </c>
      <c r="K45" s="11">
        <v>48796</v>
      </c>
      <c r="L45" s="11">
        <v>125450</v>
      </c>
      <c r="M45" s="11">
        <v>178678</v>
      </c>
      <c r="N45" s="11">
        <v>19529</v>
      </c>
      <c r="O45" s="11">
        <v>137006</v>
      </c>
      <c r="P45" s="11"/>
      <c r="Q45" s="11"/>
      <c r="R45" s="11"/>
      <c r="S45" s="11">
        <v>2018</v>
      </c>
    </row>
    <row r="46" spans="1:19" x14ac:dyDescent="0.25">
      <c r="A46" s="5" t="s">
        <v>13</v>
      </c>
      <c r="B46" s="11">
        <v>0</v>
      </c>
      <c r="C46" s="11">
        <v>0</v>
      </c>
      <c r="D46" s="11">
        <v>0</v>
      </c>
      <c r="E46" s="11">
        <v>406065</v>
      </c>
      <c r="F46" s="11">
        <v>152785</v>
      </c>
      <c r="G46" s="11">
        <v>315272</v>
      </c>
      <c r="H46" s="11">
        <v>67676</v>
      </c>
      <c r="I46" s="11">
        <v>108589</v>
      </c>
      <c r="J46" s="11">
        <v>324984</v>
      </c>
      <c r="K46" s="11">
        <v>18705</v>
      </c>
      <c r="L46" s="11">
        <v>19034</v>
      </c>
      <c r="M46" s="11">
        <v>107002</v>
      </c>
      <c r="N46" s="11">
        <v>8695</v>
      </c>
      <c r="O46" s="11">
        <v>152785</v>
      </c>
      <c r="P46" s="11"/>
      <c r="Q46" s="11"/>
      <c r="R46" s="11"/>
      <c r="S46" s="11">
        <v>2018</v>
      </c>
    </row>
    <row r="47" spans="1:19" x14ac:dyDescent="0.25">
      <c r="A47" s="5" t="s">
        <v>14</v>
      </c>
      <c r="B47" s="11">
        <v>0</v>
      </c>
      <c r="C47" s="11">
        <v>0</v>
      </c>
      <c r="D47" s="11">
        <v>0</v>
      </c>
      <c r="E47" s="11">
        <v>2126079</v>
      </c>
      <c r="F47" s="11">
        <v>656368</v>
      </c>
      <c r="G47" s="11">
        <v>2265907</v>
      </c>
      <c r="H47" s="11">
        <v>549609</v>
      </c>
      <c r="I47" s="11">
        <v>805774</v>
      </c>
      <c r="J47" s="11">
        <v>1475586</v>
      </c>
      <c r="K47" s="11">
        <v>144034</v>
      </c>
      <c r="L47" s="11">
        <v>111927</v>
      </c>
      <c r="M47" s="11">
        <v>424930</v>
      </c>
      <c r="N47" s="11">
        <v>60522</v>
      </c>
      <c r="O47" s="11">
        <v>656368</v>
      </c>
      <c r="P47" s="11"/>
      <c r="Q47" s="11"/>
      <c r="R47" s="11"/>
      <c r="S47" s="11">
        <v>2018</v>
      </c>
    </row>
    <row r="48" spans="1:19" x14ac:dyDescent="0.25">
      <c r="A48" s="5" t="s">
        <v>15</v>
      </c>
      <c r="B48" s="11">
        <v>0</v>
      </c>
      <c r="C48" s="11">
        <v>0</v>
      </c>
      <c r="D48" s="11">
        <v>0</v>
      </c>
      <c r="E48" s="11">
        <v>3517242</v>
      </c>
      <c r="F48" s="11">
        <v>1568676</v>
      </c>
      <c r="G48" s="11">
        <v>3501358</v>
      </c>
      <c r="H48" s="11">
        <v>636732</v>
      </c>
      <c r="I48" s="11">
        <v>1379455</v>
      </c>
      <c r="J48" s="11">
        <v>2697075</v>
      </c>
      <c r="K48" s="11">
        <v>226126</v>
      </c>
      <c r="L48" s="11">
        <v>155056</v>
      </c>
      <c r="M48" s="11">
        <v>874780</v>
      </c>
      <c r="N48" s="11">
        <v>99884</v>
      </c>
      <c r="O48" s="11">
        <v>1568676</v>
      </c>
      <c r="P48" s="11"/>
      <c r="Q48" s="11"/>
      <c r="R48" s="11"/>
      <c r="S48" s="11">
        <v>2018</v>
      </c>
    </row>
    <row r="49" spans="1:19" x14ac:dyDescent="0.25">
      <c r="A49" s="5" t="s">
        <v>16</v>
      </c>
      <c r="B49" s="11">
        <v>0</v>
      </c>
      <c r="C49" s="11">
        <v>0</v>
      </c>
      <c r="D49" s="11">
        <v>0</v>
      </c>
      <c r="E49" s="11">
        <v>858660</v>
      </c>
      <c r="F49" s="11">
        <v>215804</v>
      </c>
      <c r="G49" s="11">
        <v>582651</v>
      </c>
      <c r="H49" s="11">
        <v>244104</v>
      </c>
      <c r="I49" s="11">
        <v>318413</v>
      </c>
      <c r="J49" s="11">
        <v>666675</v>
      </c>
      <c r="K49" s="11">
        <v>60320</v>
      </c>
      <c r="L49" s="11">
        <v>66837</v>
      </c>
      <c r="M49" s="11">
        <v>200567</v>
      </c>
      <c r="N49" s="11">
        <v>24641</v>
      </c>
      <c r="O49" s="11">
        <v>215804</v>
      </c>
      <c r="P49" s="11"/>
      <c r="Q49" s="11"/>
      <c r="R49" s="11"/>
      <c r="S49" s="11">
        <v>2018</v>
      </c>
    </row>
    <row r="50" spans="1:19" x14ac:dyDescent="0.25">
      <c r="A50" s="5" t="s">
        <v>17</v>
      </c>
      <c r="B50" s="11">
        <v>0</v>
      </c>
      <c r="C50" s="11">
        <v>0</v>
      </c>
      <c r="D50" s="11">
        <v>0</v>
      </c>
      <c r="E50" s="11">
        <v>375097</v>
      </c>
      <c r="F50" s="11">
        <v>104148</v>
      </c>
      <c r="G50" s="11">
        <v>300853</v>
      </c>
      <c r="H50" s="11">
        <v>67269</v>
      </c>
      <c r="I50" s="11">
        <v>111245</v>
      </c>
      <c r="J50" s="11">
        <v>291112</v>
      </c>
      <c r="K50" s="11">
        <v>25892</v>
      </c>
      <c r="L50" s="11">
        <v>39871</v>
      </c>
      <c r="M50" s="11">
        <v>99107</v>
      </c>
      <c r="N50" s="11">
        <v>14665</v>
      </c>
      <c r="O50" s="11">
        <v>104148</v>
      </c>
      <c r="P50" s="11"/>
      <c r="Q50" s="11"/>
      <c r="R50" s="11"/>
      <c r="S50" s="11">
        <v>2018</v>
      </c>
    </row>
    <row r="51" spans="1:19" x14ac:dyDescent="0.25">
      <c r="A51" s="5" t="s">
        <v>18</v>
      </c>
      <c r="B51" s="11">
        <v>0</v>
      </c>
      <c r="C51" s="11">
        <v>0</v>
      </c>
      <c r="D51" s="11">
        <v>0</v>
      </c>
      <c r="E51" s="11">
        <v>232028</v>
      </c>
      <c r="F51" s="11">
        <v>64575</v>
      </c>
      <c r="G51" s="11">
        <v>285426</v>
      </c>
      <c r="H51" s="11">
        <v>56029</v>
      </c>
      <c r="I51" s="11">
        <v>67372</v>
      </c>
      <c r="J51" s="11">
        <v>169425</v>
      </c>
      <c r="K51" s="11">
        <v>20160</v>
      </c>
      <c r="L51" s="11">
        <v>16791</v>
      </c>
      <c r="M51" s="11">
        <v>43191</v>
      </c>
      <c r="N51" s="11">
        <v>3160</v>
      </c>
      <c r="O51" s="11">
        <v>64575</v>
      </c>
      <c r="P51" s="11"/>
      <c r="Q51" s="11"/>
      <c r="R51" s="11"/>
      <c r="S51" s="11">
        <v>2018</v>
      </c>
    </row>
    <row r="52" spans="1:19" x14ac:dyDescent="0.25">
      <c r="A52" s="5" t="s">
        <v>19</v>
      </c>
      <c r="B52" s="11">
        <v>0</v>
      </c>
      <c r="C52" s="11">
        <v>0</v>
      </c>
      <c r="D52" s="11">
        <v>0</v>
      </c>
      <c r="E52" s="11">
        <v>1248068</v>
      </c>
      <c r="F52" s="11">
        <v>639329</v>
      </c>
      <c r="G52" s="11">
        <v>2295533</v>
      </c>
      <c r="H52" s="11">
        <v>350960</v>
      </c>
      <c r="I52" s="11">
        <v>428485</v>
      </c>
      <c r="J52" s="11">
        <v>794690</v>
      </c>
      <c r="K52" s="11">
        <v>53206</v>
      </c>
      <c r="L52" s="11">
        <v>22204</v>
      </c>
      <c r="M52" s="11">
        <v>306860</v>
      </c>
      <c r="N52" s="11">
        <v>39388</v>
      </c>
      <c r="O52" s="11">
        <v>639329</v>
      </c>
      <c r="P52" s="11"/>
      <c r="Q52" s="11"/>
      <c r="R52" s="11"/>
      <c r="S52" s="11">
        <v>2018</v>
      </c>
    </row>
    <row r="53" spans="1:19" x14ac:dyDescent="0.25">
      <c r="A53" s="5" t="s">
        <v>20</v>
      </c>
      <c r="B53" s="11">
        <v>0</v>
      </c>
      <c r="C53" s="11">
        <v>0</v>
      </c>
      <c r="D53" s="11">
        <v>0</v>
      </c>
      <c r="E53" s="11">
        <v>418196</v>
      </c>
      <c r="F53" s="11">
        <v>109772</v>
      </c>
      <c r="G53" s="11">
        <v>282083</v>
      </c>
      <c r="H53" s="11">
        <v>70646</v>
      </c>
      <c r="I53" s="11">
        <v>134483</v>
      </c>
      <c r="J53" s="11">
        <v>297507</v>
      </c>
      <c r="K53" s="11">
        <v>42783</v>
      </c>
      <c r="L53" s="11">
        <v>154916</v>
      </c>
      <c r="M53" s="11">
        <v>98588</v>
      </c>
      <c r="N53" s="11">
        <v>5668</v>
      </c>
      <c r="O53" s="11">
        <v>109772</v>
      </c>
      <c r="P53" s="11"/>
      <c r="Q53" s="11"/>
      <c r="R53" s="11"/>
      <c r="S53" s="11">
        <v>2018</v>
      </c>
    </row>
    <row r="54" spans="1:19" x14ac:dyDescent="0.25">
      <c r="A54" s="5" t="s">
        <v>21</v>
      </c>
      <c r="B54" s="11">
        <v>0</v>
      </c>
      <c r="C54" s="11">
        <v>0</v>
      </c>
      <c r="D54" s="11">
        <v>0</v>
      </c>
      <c r="E54" s="11">
        <v>838449</v>
      </c>
      <c r="F54" s="11">
        <v>397892</v>
      </c>
      <c r="G54" s="11">
        <v>790078</v>
      </c>
      <c r="H54" s="11">
        <v>156914</v>
      </c>
      <c r="I54" s="11">
        <v>302863</v>
      </c>
      <c r="J54" s="11">
        <v>612535</v>
      </c>
      <c r="K54" s="11">
        <v>64537</v>
      </c>
      <c r="L54" s="11">
        <v>100704</v>
      </c>
      <c r="M54" s="11">
        <v>230977</v>
      </c>
      <c r="N54" s="11">
        <v>44447</v>
      </c>
      <c r="O54" s="11">
        <v>397892</v>
      </c>
      <c r="P54" s="11"/>
      <c r="Q54" s="11"/>
      <c r="R54" s="11"/>
      <c r="S54" s="11">
        <v>2018</v>
      </c>
    </row>
    <row r="55" spans="1:19" x14ac:dyDescent="0.25">
      <c r="A55" s="5" t="s">
        <v>22</v>
      </c>
      <c r="B55" s="11">
        <v>0</v>
      </c>
      <c r="C55" s="11">
        <v>0</v>
      </c>
      <c r="D55" s="11">
        <v>0</v>
      </c>
      <c r="E55" s="11">
        <v>440058</v>
      </c>
      <c r="F55" s="11">
        <v>136514</v>
      </c>
      <c r="G55" s="11">
        <v>610826</v>
      </c>
      <c r="H55" s="11">
        <v>98238</v>
      </c>
      <c r="I55" s="11">
        <v>129928</v>
      </c>
      <c r="J55" s="11">
        <v>308067</v>
      </c>
      <c r="K55" s="11">
        <v>41908</v>
      </c>
      <c r="L55" s="11">
        <v>16513</v>
      </c>
      <c r="M55" s="11">
        <v>91807</v>
      </c>
      <c r="N55" s="11">
        <v>7673</v>
      </c>
      <c r="O55" s="11">
        <v>136514</v>
      </c>
      <c r="P55" s="11"/>
      <c r="Q55" s="11"/>
      <c r="R55" s="11"/>
      <c r="S55" s="11">
        <v>2018</v>
      </c>
    </row>
    <row r="56" spans="1:19" x14ac:dyDescent="0.25">
      <c r="A56" s="5" t="s">
        <v>23</v>
      </c>
      <c r="B56" s="11">
        <v>0</v>
      </c>
      <c r="C56" s="11">
        <v>0</v>
      </c>
      <c r="D56" s="11">
        <v>0</v>
      </c>
      <c r="E56" s="11">
        <v>558076</v>
      </c>
      <c r="F56" s="11">
        <v>105508</v>
      </c>
      <c r="G56" s="11">
        <v>514722</v>
      </c>
      <c r="H56" s="11">
        <v>123371</v>
      </c>
      <c r="I56" s="11">
        <v>166508</v>
      </c>
      <c r="J56" s="11">
        <v>334270</v>
      </c>
      <c r="K56" s="11">
        <v>151625</v>
      </c>
      <c r="L56" s="11">
        <v>94284</v>
      </c>
      <c r="M56" s="11">
        <v>162654</v>
      </c>
      <c r="N56" s="11">
        <v>1255</v>
      </c>
      <c r="O56" s="11">
        <v>105508</v>
      </c>
      <c r="P56" s="11"/>
      <c r="Q56" s="11"/>
      <c r="R56" s="11"/>
      <c r="S56" s="11">
        <v>2018</v>
      </c>
    </row>
    <row r="57" spans="1:19" x14ac:dyDescent="0.25">
      <c r="A57" s="5" t="s">
        <v>24</v>
      </c>
      <c r="B57" s="11">
        <v>0</v>
      </c>
      <c r="C57" s="11">
        <v>0</v>
      </c>
      <c r="D57" s="11">
        <v>0</v>
      </c>
      <c r="E57" s="11">
        <v>399100</v>
      </c>
      <c r="F57" s="11">
        <v>191577</v>
      </c>
      <c r="G57" s="11">
        <v>601016</v>
      </c>
      <c r="H57" s="11">
        <v>95888</v>
      </c>
      <c r="I57" s="11">
        <v>103894</v>
      </c>
      <c r="J57" s="11">
        <v>287080</v>
      </c>
      <c r="K57" s="11">
        <v>8160</v>
      </c>
      <c r="L57" s="11">
        <v>22700</v>
      </c>
      <c r="M57" s="11">
        <v>92350</v>
      </c>
      <c r="N57" s="11">
        <v>9095</v>
      </c>
      <c r="O57" s="11">
        <v>191577</v>
      </c>
      <c r="P57" s="11"/>
      <c r="Q57" s="11"/>
      <c r="R57" s="11"/>
      <c r="S57" s="11">
        <v>2018</v>
      </c>
    </row>
    <row r="58" spans="1:19" x14ac:dyDescent="0.25">
      <c r="A58" s="5" t="s">
        <v>25</v>
      </c>
      <c r="B58" s="11">
        <v>0</v>
      </c>
      <c r="C58" s="11">
        <v>0</v>
      </c>
      <c r="D58" s="11">
        <v>0</v>
      </c>
      <c r="E58" s="11">
        <v>593482</v>
      </c>
      <c r="F58" s="11">
        <v>187992</v>
      </c>
      <c r="G58" s="11">
        <v>804945</v>
      </c>
      <c r="H58" s="11">
        <v>139464</v>
      </c>
      <c r="I58" s="11">
        <v>174735</v>
      </c>
      <c r="J58" s="11">
        <v>381011</v>
      </c>
      <c r="K58" s="11">
        <v>41110</v>
      </c>
      <c r="L58" s="11">
        <v>27741</v>
      </c>
      <c r="M58" s="11">
        <v>174826</v>
      </c>
      <c r="N58" s="11">
        <v>10835</v>
      </c>
      <c r="O58" s="11">
        <v>187992</v>
      </c>
      <c r="P58" s="11"/>
      <c r="Q58" s="11"/>
      <c r="R58" s="11"/>
      <c r="S58" s="11">
        <v>2018</v>
      </c>
    </row>
    <row r="59" spans="1:19" x14ac:dyDescent="0.25">
      <c r="A59" s="5" t="s">
        <v>26</v>
      </c>
      <c r="B59" s="11">
        <v>0</v>
      </c>
      <c r="C59" s="11">
        <v>0</v>
      </c>
      <c r="D59" s="11">
        <v>0</v>
      </c>
      <c r="E59" s="11">
        <v>654026</v>
      </c>
      <c r="F59" s="11">
        <v>250562</v>
      </c>
      <c r="G59" s="11">
        <v>969905</v>
      </c>
      <c r="H59" s="11">
        <v>147993</v>
      </c>
      <c r="I59" s="11">
        <v>197223</v>
      </c>
      <c r="J59" s="11">
        <v>403724</v>
      </c>
      <c r="K59" s="11">
        <v>52738</v>
      </c>
      <c r="L59" s="11">
        <v>43770</v>
      </c>
      <c r="M59" s="11">
        <v>202481</v>
      </c>
      <c r="N59" s="11">
        <v>17744</v>
      </c>
      <c r="O59" s="11">
        <v>250562</v>
      </c>
      <c r="P59" s="11"/>
      <c r="Q59" s="11"/>
      <c r="R59" s="11"/>
      <c r="S59" s="11">
        <v>2018</v>
      </c>
    </row>
    <row r="60" spans="1:19" x14ac:dyDescent="0.25">
      <c r="A60" s="5" t="s">
        <v>27</v>
      </c>
      <c r="B60" s="11">
        <v>0</v>
      </c>
      <c r="C60" s="11">
        <v>0</v>
      </c>
      <c r="D60" s="11">
        <v>0</v>
      </c>
      <c r="E60" s="11">
        <v>331572</v>
      </c>
      <c r="F60" s="11">
        <v>60774</v>
      </c>
      <c r="G60" s="11">
        <v>246330</v>
      </c>
      <c r="H60" s="11">
        <v>46815</v>
      </c>
      <c r="I60" s="11">
        <v>71379</v>
      </c>
      <c r="J60" s="11">
        <v>196187</v>
      </c>
      <c r="K60" s="11">
        <v>25802</v>
      </c>
      <c r="L60" s="11">
        <v>76585</v>
      </c>
      <c r="M60" s="11">
        <v>160778</v>
      </c>
      <c r="N60" s="11">
        <v>4386</v>
      </c>
      <c r="O60" s="11">
        <v>60774</v>
      </c>
      <c r="P60" s="11"/>
      <c r="Q60" s="11"/>
      <c r="R60" s="11"/>
      <c r="S60" s="11">
        <v>2018</v>
      </c>
    </row>
    <row r="61" spans="1:19" x14ac:dyDescent="0.25">
      <c r="A61" s="5" t="s">
        <v>28</v>
      </c>
      <c r="B61" s="11">
        <v>0</v>
      </c>
      <c r="C61" s="11">
        <v>0</v>
      </c>
      <c r="D61" s="11">
        <v>0</v>
      </c>
      <c r="E61" s="11">
        <v>659864</v>
      </c>
      <c r="F61" s="11">
        <v>474990</v>
      </c>
      <c r="G61" s="11">
        <v>968854</v>
      </c>
      <c r="H61" s="11">
        <v>173618</v>
      </c>
      <c r="I61" s="11">
        <v>212388</v>
      </c>
      <c r="J61" s="11">
        <v>437886</v>
      </c>
      <c r="K61" s="11">
        <v>42403</v>
      </c>
      <c r="L61" s="11">
        <v>20008</v>
      </c>
      <c r="M61" s="11">
        <v>166498</v>
      </c>
      <c r="N61" s="11">
        <v>59397</v>
      </c>
      <c r="O61" s="11">
        <v>474990</v>
      </c>
      <c r="P61" s="11"/>
      <c r="Q61" s="11"/>
      <c r="R61" s="11"/>
      <c r="S61" s="11">
        <v>2018</v>
      </c>
    </row>
    <row r="62" spans="1:19" x14ac:dyDescent="0.25">
      <c r="A62" s="5" t="s">
        <v>29</v>
      </c>
      <c r="B62" s="11">
        <v>0</v>
      </c>
      <c r="C62" s="11">
        <v>0</v>
      </c>
      <c r="D62" s="11">
        <v>0</v>
      </c>
      <c r="E62" s="11">
        <v>211687</v>
      </c>
      <c r="F62" s="11">
        <v>108702</v>
      </c>
      <c r="G62" s="11">
        <v>166501</v>
      </c>
      <c r="H62" s="11">
        <v>35094</v>
      </c>
      <c r="I62" s="11">
        <v>51662</v>
      </c>
      <c r="J62" s="11">
        <v>172133</v>
      </c>
      <c r="K62" s="11">
        <v>11226</v>
      </c>
      <c r="L62" s="11">
        <v>16070</v>
      </c>
      <c r="M62" s="11">
        <v>54082</v>
      </c>
      <c r="N62" s="11">
        <v>9072</v>
      </c>
      <c r="O62" s="11">
        <v>108702</v>
      </c>
      <c r="P62" s="11"/>
      <c r="Q62" s="11"/>
      <c r="R62" s="11"/>
      <c r="S62" s="11">
        <v>2018</v>
      </c>
    </row>
    <row r="63" spans="1:19" x14ac:dyDescent="0.25">
      <c r="A63" s="5" t="s">
        <v>30</v>
      </c>
      <c r="B63" s="11">
        <v>0</v>
      </c>
      <c r="C63" s="11">
        <v>0</v>
      </c>
      <c r="D63" s="11">
        <v>0</v>
      </c>
      <c r="E63" s="11">
        <v>908211</v>
      </c>
      <c r="F63" s="11">
        <v>518910</v>
      </c>
      <c r="G63" s="11">
        <v>853490</v>
      </c>
      <c r="H63" s="11">
        <v>182031</v>
      </c>
      <c r="I63" s="11">
        <v>270721</v>
      </c>
      <c r="J63" s="11">
        <v>552091</v>
      </c>
      <c r="K63" s="11">
        <v>87027</v>
      </c>
      <c r="L63" s="11">
        <v>173017</v>
      </c>
      <c r="M63" s="11">
        <v>339362</v>
      </c>
      <c r="N63" s="11">
        <v>55860</v>
      </c>
      <c r="O63" s="11">
        <v>518910</v>
      </c>
      <c r="P63" s="11"/>
      <c r="Q63" s="11"/>
      <c r="R63" s="11"/>
      <c r="S63" s="11">
        <v>2018</v>
      </c>
    </row>
    <row r="64" spans="1:19" x14ac:dyDescent="0.25">
      <c r="A64" s="5" t="s">
        <v>31</v>
      </c>
      <c r="B64" s="11">
        <v>0</v>
      </c>
      <c r="C64" s="11">
        <v>0</v>
      </c>
      <c r="D64" s="11">
        <v>0</v>
      </c>
      <c r="E64" s="11">
        <v>439409</v>
      </c>
      <c r="F64" s="11">
        <v>160060</v>
      </c>
      <c r="G64" s="11">
        <v>458806</v>
      </c>
      <c r="H64" s="11">
        <v>114757</v>
      </c>
      <c r="I64" s="11">
        <v>142723</v>
      </c>
      <c r="J64" s="11">
        <v>292844</v>
      </c>
      <c r="K64" s="11">
        <v>45152</v>
      </c>
      <c r="L64" s="11">
        <v>116330</v>
      </c>
      <c r="M64" s="11">
        <v>87530</v>
      </c>
      <c r="N64" s="11">
        <v>15610</v>
      </c>
      <c r="O64" s="11">
        <v>160060</v>
      </c>
      <c r="P64" s="11"/>
      <c r="Q64" s="11"/>
      <c r="R64" s="11"/>
      <c r="S64" s="11">
        <v>2018</v>
      </c>
    </row>
    <row r="65" spans="1:19" x14ac:dyDescent="0.25">
      <c r="A65" s="5" t="s">
        <v>32</v>
      </c>
      <c r="B65" s="11">
        <v>0</v>
      </c>
      <c r="C65" s="11">
        <v>0</v>
      </c>
      <c r="D65" s="11">
        <v>0</v>
      </c>
      <c r="E65" s="11">
        <v>174348</v>
      </c>
      <c r="F65" s="11">
        <v>115745</v>
      </c>
      <c r="G65" s="11">
        <v>235541</v>
      </c>
      <c r="H65" s="11">
        <v>52117</v>
      </c>
      <c r="I65" s="11">
        <v>44256</v>
      </c>
      <c r="J65" s="11">
        <v>117455</v>
      </c>
      <c r="K65" s="11">
        <v>9337</v>
      </c>
      <c r="L65" s="11">
        <v>2246</v>
      </c>
      <c r="M65" s="11">
        <v>37261</v>
      </c>
      <c r="N65" s="11">
        <v>8826</v>
      </c>
      <c r="O65" s="11">
        <v>115745</v>
      </c>
      <c r="P65" s="11"/>
      <c r="Q65" s="11"/>
      <c r="R65" s="11"/>
      <c r="S65" s="11">
        <v>2018</v>
      </c>
    </row>
    <row r="66" spans="1:19" x14ac:dyDescent="0.25">
      <c r="A66" s="5" t="s">
        <v>1</v>
      </c>
      <c r="B66" s="11">
        <v>0</v>
      </c>
      <c r="C66" s="11">
        <v>0</v>
      </c>
      <c r="D66" s="11">
        <v>0</v>
      </c>
      <c r="E66" s="11">
        <v>262360</v>
      </c>
      <c r="F66" s="11">
        <v>141469</v>
      </c>
      <c r="G66" s="11">
        <v>440526</v>
      </c>
      <c r="H66" s="11">
        <v>71693</v>
      </c>
      <c r="I66" s="11">
        <v>112773</v>
      </c>
      <c r="J66" s="11">
        <v>169359</v>
      </c>
      <c r="K66" s="11">
        <v>11519</v>
      </c>
      <c r="L66" s="11">
        <v>4101</v>
      </c>
      <c r="M66" s="11">
        <v>69472</v>
      </c>
      <c r="N66" s="11">
        <v>11418</v>
      </c>
      <c r="O66" s="11">
        <v>141469</v>
      </c>
      <c r="P66" s="11"/>
      <c r="Q66" s="11"/>
      <c r="R66" s="11"/>
      <c r="S66" s="11">
        <v>2020</v>
      </c>
    </row>
    <row r="67" spans="1:19" x14ac:dyDescent="0.25">
      <c r="A67" s="5" t="s">
        <v>2</v>
      </c>
      <c r="B67" s="11">
        <v>0</v>
      </c>
      <c r="C67" s="11">
        <v>0</v>
      </c>
      <c r="D67" s="11">
        <v>0</v>
      </c>
      <c r="E67" s="11">
        <v>1150374</v>
      </c>
      <c r="F67" s="11">
        <v>290425</v>
      </c>
      <c r="G67" s="11">
        <v>1254212</v>
      </c>
      <c r="H67" s="11">
        <v>318409</v>
      </c>
      <c r="I67" s="11">
        <v>525859</v>
      </c>
      <c r="J67" s="11">
        <v>789354</v>
      </c>
      <c r="K67" s="11">
        <v>90550</v>
      </c>
      <c r="L67" s="11">
        <v>51848</v>
      </c>
      <c r="M67" s="11">
        <v>217695</v>
      </c>
      <c r="N67" s="11">
        <v>22170</v>
      </c>
      <c r="O67" s="11">
        <v>290425</v>
      </c>
      <c r="P67" s="11"/>
      <c r="Q67" s="11"/>
      <c r="R67" s="11"/>
      <c r="S67" s="11">
        <v>2020</v>
      </c>
    </row>
    <row r="68" spans="1:19" x14ac:dyDescent="0.25">
      <c r="A68" s="5" t="s">
        <v>3</v>
      </c>
      <c r="B68" s="11">
        <v>0</v>
      </c>
      <c r="C68" s="11">
        <v>0</v>
      </c>
      <c r="D68" s="11">
        <v>0</v>
      </c>
      <c r="E68" s="11">
        <v>188149</v>
      </c>
      <c r="F68" s="11">
        <v>63604</v>
      </c>
      <c r="G68" s="11">
        <v>249798</v>
      </c>
      <c r="H68" s="11">
        <v>47433</v>
      </c>
      <c r="I68" s="11">
        <v>61019</v>
      </c>
      <c r="J68" s="11">
        <v>95683</v>
      </c>
      <c r="K68" s="11">
        <v>24633</v>
      </c>
      <c r="L68" s="11">
        <v>24673</v>
      </c>
      <c r="M68" s="11">
        <v>68809</v>
      </c>
      <c r="N68" s="11">
        <v>7024</v>
      </c>
      <c r="O68" s="11">
        <v>63604</v>
      </c>
      <c r="P68" s="11"/>
      <c r="Q68" s="11"/>
      <c r="R68" s="11"/>
      <c r="S68" s="11">
        <v>2020</v>
      </c>
    </row>
    <row r="69" spans="1:19" x14ac:dyDescent="0.25">
      <c r="A69" s="5" t="s">
        <v>4</v>
      </c>
      <c r="B69" s="11">
        <v>0</v>
      </c>
      <c r="C69" s="11">
        <v>0</v>
      </c>
      <c r="D69" s="11">
        <v>0</v>
      </c>
      <c r="E69" s="11">
        <v>132993</v>
      </c>
      <c r="F69" s="11">
        <v>64269</v>
      </c>
      <c r="G69" s="11">
        <v>187992</v>
      </c>
      <c r="H69" s="11">
        <v>32108</v>
      </c>
      <c r="I69" s="11">
        <v>45452</v>
      </c>
      <c r="J69" s="11">
        <v>81282</v>
      </c>
      <c r="K69" s="11">
        <v>13019</v>
      </c>
      <c r="L69" s="11">
        <v>23303</v>
      </c>
      <c r="M69" s="11">
        <v>39814</v>
      </c>
      <c r="N69" s="11">
        <v>8484</v>
      </c>
      <c r="O69" s="11">
        <v>64269</v>
      </c>
      <c r="P69" s="11"/>
      <c r="Q69" s="11"/>
      <c r="R69" s="11"/>
      <c r="S69" s="11">
        <v>2020</v>
      </c>
    </row>
    <row r="70" spans="1:19" x14ac:dyDescent="0.25">
      <c r="A70" s="5" t="s">
        <v>5</v>
      </c>
      <c r="B70" s="11">
        <v>0</v>
      </c>
      <c r="C70" s="11">
        <v>0</v>
      </c>
      <c r="D70" s="11">
        <v>0</v>
      </c>
      <c r="E70" s="11">
        <v>557839</v>
      </c>
      <c r="F70" s="11">
        <v>439756</v>
      </c>
      <c r="G70" s="11">
        <v>1148941</v>
      </c>
      <c r="H70" s="11">
        <v>171285</v>
      </c>
      <c r="I70" s="11">
        <v>253019</v>
      </c>
      <c r="J70" s="11">
        <v>318124</v>
      </c>
      <c r="K70" s="11">
        <v>22223</v>
      </c>
      <c r="L70" s="11">
        <v>19427</v>
      </c>
      <c r="M70" s="11">
        <v>143751</v>
      </c>
      <c r="N70" s="11">
        <v>57667</v>
      </c>
      <c r="O70" s="11">
        <v>439756</v>
      </c>
      <c r="P70" s="11"/>
      <c r="Q70" s="11"/>
      <c r="R70" s="11"/>
      <c r="S70" s="11">
        <v>2020</v>
      </c>
    </row>
    <row r="71" spans="1:19" x14ac:dyDescent="0.25">
      <c r="A71" s="5" t="s">
        <v>6</v>
      </c>
      <c r="B71" s="11">
        <v>0</v>
      </c>
      <c r="C71" s="11">
        <v>0</v>
      </c>
      <c r="D71" s="11">
        <v>0</v>
      </c>
      <c r="E71" s="11">
        <v>197105</v>
      </c>
      <c r="F71" s="11">
        <v>49891</v>
      </c>
      <c r="G71" s="11">
        <v>229424</v>
      </c>
      <c r="H71" s="11">
        <v>58316</v>
      </c>
      <c r="I71" s="11">
        <v>70645</v>
      </c>
      <c r="J71" s="11">
        <v>129981</v>
      </c>
      <c r="K71" s="11">
        <v>16927</v>
      </c>
      <c r="L71" s="11">
        <v>13515</v>
      </c>
      <c r="M71" s="11">
        <v>53046</v>
      </c>
      <c r="N71" s="11">
        <v>3467</v>
      </c>
      <c r="O71" s="11">
        <v>49891</v>
      </c>
      <c r="P71" s="11"/>
      <c r="Q71" s="11"/>
      <c r="R71" s="11"/>
      <c r="S71" s="11">
        <v>2020</v>
      </c>
    </row>
    <row r="72" spans="1:19" x14ac:dyDescent="0.25">
      <c r="A72" s="5" t="s">
        <v>7</v>
      </c>
      <c r="B72" s="11">
        <v>0</v>
      </c>
      <c r="C72" s="11">
        <v>0</v>
      </c>
      <c r="D72" s="11">
        <v>0</v>
      </c>
      <c r="E72" s="11">
        <v>357383</v>
      </c>
      <c r="F72" s="11">
        <v>164184</v>
      </c>
      <c r="G72" s="11">
        <v>363300</v>
      </c>
      <c r="H72" s="11">
        <v>101214</v>
      </c>
      <c r="I72" s="11">
        <v>162579</v>
      </c>
      <c r="J72" s="11">
        <v>230057</v>
      </c>
      <c r="K72" s="11">
        <v>17420</v>
      </c>
      <c r="L72" s="11">
        <v>95896</v>
      </c>
      <c r="M72" s="11">
        <v>78797</v>
      </c>
      <c r="N72" s="11">
        <v>30078</v>
      </c>
      <c r="O72" s="11">
        <v>164184</v>
      </c>
      <c r="P72" s="11"/>
      <c r="Q72" s="11"/>
      <c r="R72" s="11"/>
      <c r="S72" s="11">
        <v>2020</v>
      </c>
    </row>
    <row r="73" spans="1:19" x14ac:dyDescent="0.25">
      <c r="A73" s="5" t="s">
        <v>8</v>
      </c>
      <c r="B73" s="11">
        <v>0</v>
      </c>
      <c r="C73" s="11">
        <v>0</v>
      </c>
      <c r="D73" s="11">
        <v>0</v>
      </c>
      <c r="E73" s="11">
        <v>681402</v>
      </c>
      <c r="F73" s="11">
        <v>441283</v>
      </c>
      <c r="G73" s="11">
        <v>1337592</v>
      </c>
      <c r="H73" s="11">
        <v>193063</v>
      </c>
      <c r="I73" s="11">
        <v>254755</v>
      </c>
      <c r="J73" s="11">
        <v>399461</v>
      </c>
      <c r="K73" s="11">
        <v>46218</v>
      </c>
      <c r="L73" s="11">
        <v>25460</v>
      </c>
      <c r="M73" s="11">
        <v>156123</v>
      </c>
      <c r="N73" s="11">
        <v>46755</v>
      </c>
      <c r="O73" s="11">
        <v>441283</v>
      </c>
      <c r="P73" s="11"/>
      <c r="Q73" s="11"/>
      <c r="R73" s="11"/>
      <c r="S73" s="11">
        <v>2020</v>
      </c>
    </row>
    <row r="74" spans="1:19" x14ac:dyDescent="0.25">
      <c r="A74" s="5" t="s">
        <v>9</v>
      </c>
      <c r="B74" s="11">
        <v>0</v>
      </c>
      <c r="C74" s="11">
        <v>0</v>
      </c>
      <c r="D74" s="11">
        <v>0</v>
      </c>
      <c r="E74" s="11">
        <v>1951904</v>
      </c>
      <c r="F74" s="11">
        <v>1034134</v>
      </c>
      <c r="G74" s="11">
        <v>3212879</v>
      </c>
      <c r="H74" s="11">
        <v>303366</v>
      </c>
      <c r="I74" s="11">
        <v>984177</v>
      </c>
      <c r="J74" s="11">
        <v>1413554</v>
      </c>
      <c r="K74" s="11">
        <v>104118</v>
      </c>
      <c r="L74" s="11">
        <v>90936</v>
      </c>
      <c r="M74" s="11">
        <v>447248</v>
      </c>
      <c r="N74" s="11">
        <v>105068</v>
      </c>
      <c r="O74" s="11">
        <v>1034134</v>
      </c>
      <c r="P74" s="11"/>
      <c r="Q74" s="11"/>
      <c r="R74" s="11"/>
      <c r="S74" s="11">
        <v>2020</v>
      </c>
    </row>
    <row r="75" spans="1:19" x14ac:dyDescent="0.25">
      <c r="A75" s="5" t="s">
        <v>10</v>
      </c>
      <c r="B75" s="11">
        <v>0</v>
      </c>
      <c r="C75" s="11">
        <v>0</v>
      </c>
      <c r="D75" s="11">
        <v>0</v>
      </c>
      <c r="E75" s="11">
        <v>235739</v>
      </c>
      <c r="F75" s="11">
        <v>199873</v>
      </c>
      <c r="G75" s="11">
        <v>391494</v>
      </c>
      <c r="H75" s="11">
        <v>60200</v>
      </c>
      <c r="I75" s="11">
        <v>100457</v>
      </c>
      <c r="J75" s="11">
        <v>155102</v>
      </c>
      <c r="K75" s="11">
        <v>8484</v>
      </c>
      <c r="L75" s="11">
        <v>3090</v>
      </c>
      <c r="M75" s="11">
        <v>69461</v>
      </c>
      <c r="N75" s="11">
        <v>30127</v>
      </c>
      <c r="O75" s="11">
        <v>199873</v>
      </c>
      <c r="P75" s="11"/>
      <c r="Q75" s="11"/>
      <c r="R75" s="11"/>
      <c r="S75" s="11">
        <v>2020</v>
      </c>
    </row>
    <row r="76" spans="1:19" x14ac:dyDescent="0.25">
      <c r="A76" s="5" t="s">
        <v>11</v>
      </c>
      <c r="B76" s="11">
        <v>0</v>
      </c>
      <c r="C76" s="11">
        <v>0</v>
      </c>
      <c r="D76" s="11">
        <v>0</v>
      </c>
      <c r="E76" s="11">
        <v>949301</v>
      </c>
      <c r="F76" s="11">
        <v>474513</v>
      </c>
      <c r="G76" s="11">
        <v>1055570</v>
      </c>
      <c r="H76" s="11">
        <v>255251</v>
      </c>
      <c r="I76" s="11">
        <v>381212</v>
      </c>
      <c r="J76" s="11">
        <v>603424</v>
      </c>
      <c r="K76" s="11">
        <v>39837</v>
      </c>
      <c r="L76" s="11">
        <v>54226</v>
      </c>
      <c r="M76" s="11">
        <v>255441</v>
      </c>
      <c r="N76" s="11">
        <v>36110</v>
      </c>
      <c r="O76" s="11">
        <v>474513</v>
      </c>
      <c r="P76" s="11"/>
      <c r="Q76" s="11"/>
      <c r="R76" s="11"/>
      <c r="S76" s="11">
        <v>2020</v>
      </c>
    </row>
    <row r="77" spans="1:19" x14ac:dyDescent="0.25">
      <c r="A77" s="5" t="s">
        <v>12</v>
      </c>
      <c r="B77" s="11">
        <v>0</v>
      </c>
      <c r="C77" s="11">
        <v>0</v>
      </c>
      <c r="D77" s="11">
        <v>0</v>
      </c>
      <c r="E77" s="11">
        <v>414264</v>
      </c>
      <c r="F77" s="11">
        <v>134955</v>
      </c>
      <c r="G77" s="11">
        <v>243375</v>
      </c>
      <c r="H77" s="11">
        <v>87610</v>
      </c>
      <c r="I77" s="11">
        <v>156148</v>
      </c>
      <c r="J77" s="11">
        <v>259698</v>
      </c>
      <c r="K77" s="11">
        <v>52086</v>
      </c>
      <c r="L77" s="11">
        <v>159441</v>
      </c>
      <c r="M77" s="11">
        <v>148092</v>
      </c>
      <c r="N77" s="11">
        <v>30276</v>
      </c>
      <c r="O77" s="11">
        <v>134955</v>
      </c>
      <c r="P77" s="11"/>
      <c r="Q77" s="11"/>
      <c r="R77" s="11"/>
      <c r="S77" s="11">
        <v>2020</v>
      </c>
    </row>
    <row r="78" spans="1:19" x14ac:dyDescent="0.25">
      <c r="A78" s="5" t="s">
        <v>13</v>
      </c>
      <c r="B78" s="11">
        <v>0</v>
      </c>
      <c r="C78" s="11">
        <v>0</v>
      </c>
      <c r="D78" s="11">
        <v>0</v>
      </c>
      <c r="E78" s="11">
        <v>369052</v>
      </c>
      <c r="F78" s="11">
        <v>158239</v>
      </c>
      <c r="G78" s="11">
        <v>362949</v>
      </c>
      <c r="H78" s="11">
        <v>64819</v>
      </c>
      <c r="I78" s="11">
        <v>148161</v>
      </c>
      <c r="J78" s="11">
        <v>276197</v>
      </c>
      <c r="K78" s="11">
        <v>11540</v>
      </c>
      <c r="L78" s="11">
        <v>9710</v>
      </c>
      <c r="M78" s="11">
        <v>97200</v>
      </c>
      <c r="N78" s="11">
        <v>11074</v>
      </c>
      <c r="O78" s="11">
        <v>158239</v>
      </c>
      <c r="P78" s="11"/>
      <c r="Q78" s="11"/>
      <c r="R78" s="11"/>
      <c r="S78" s="11">
        <v>2020</v>
      </c>
    </row>
    <row r="79" spans="1:19" x14ac:dyDescent="0.25">
      <c r="A79" s="5" t="s">
        <v>14</v>
      </c>
      <c r="B79" s="11">
        <v>0</v>
      </c>
      <c r="C79" s="11">
        <v>0</v>
      </c>
      <c r="D79" s="11">
        <v>0</v>
      </c>
      <c r="E79" s="11">
        <v>1818443</v>
      </c>
      <c r="F79" s="11">
        <v>785564</v>
      </c>
      <c r="G79" s="11">
        <v>2333388</v>
      </c>
      <c r="H79" s="11">
        <v>530513</v>
      </c>
      <c r="I79" s="11">
        <v>1012260</v>
      </c>
      <c r="J79" s="11">
        <v>1227695</v>
      </c>
      <c r="K79" s="11">
        <v>97811</v>
      </c>
      <c r="L79" s="11">
        <v>61861</v>
      </c>
      <c r="M79" s="11">
        <v>434373</v>
      </c>
      <c r="N79" s="11">
        <v>47940</v>
      </c>
      <c r="O79" s="11">
        <v>785564</v>
      </c>
      <c r="P79" s="11"/>
      <c r="Q79" s="11"/>
      <c r="R79" s="11"/>
      <c r="S79" s="11">
        <v>2020</v>
      </c>
    </row>
    <row r="80" spans="1:19" x14ac:dyDescent="0.25">
      <c r="A80" s="5" t="s">
        <v>15</v>
      </c>
      <c r="B80" s="11">
        <v>0</v>
      </c>
      <c r="C80" s="11">
        <v>0</v>
      </c>
      <c r="D80" s="11">
        <v>0</v>
      </c>
      <c r="E80" s="11">
        <v>2414187</v>
      </c>
      <c r="F80" s="11">
        <v>1963553</v>
      </c>
      <c r="G80" s="11">
        <v>3447451</v>
      </c>
      <c r="H80" s="11">
        <v>402936</v>
      </c>
      <c r="I80" s="11">
        <v>1266232</v>
      </c>
      <c r="J80" s="11">
        <v>1732981</v>
      </c>
      <c r="K80" s="11">
        <v>89305</v>
      </c>
      <c r="L80" s="11">
        <v>142593</v>
      </c>
      <c r="M80" s="11">
        <v>573204</v>
      </c>
      <c r="N80" s="11">
        <v>217678</v>
      </c>
      <c r="O80" s="11">
        <v>1963553</v>
      </c>
      <c r="P80" s="11"/>
      <c r="Q80" s="11"/>
      <c r="R80" s="11"/>
      <c r="S80" s="11">
        <v>2020</v>
      </c>
    </row>
    <row r="81" spans="1:19" x14ac:dyDescent="0.25">
      <c r="A81" s="5" t="s">
        <v>16</v>
      </c>
      <c r="B81" s="11">
        <v>0</v>
      </c>
      <c r="C81" s="11">
        <v>0</v>
      </c>
      <c r="D81" s="11">
        <v>0</v>
      </c>
      <c r="E81" s="11">
        <v>950411</v>
      </c>
      <c r="F81" s="11">
        <v>232664</v>
      </c>
      <c r="G81" s="11">
        <v>632089</v>
      </c>
      <c r="H81" s="11">
        <v>307902</v>
      </c>
      <c r="I81" s="11">
        <v>483336</v>
      </c>
      <c r="J81" s="11">
        <v>717286</v>
      </c>
      <c r="K81" s="11">
        <v>65999</v>
      </c>
      <c r="L81" s="11">
        <v>75214</v>
      </c>
      <c r="M81" s="11">
        <v>232650</v>
      </c>
      <c r="N81" s="11">
        <v>17504</v>
      </c>
      <c r="O81" s="11">
        <v>232664</v>
      </c>
      <c r="P81" s="11"/>
      <c r="Q81" s="11"/>
      <c r="R81" s="11"/>
      <c r="S81" s="11">
        <v>2020</v>
      </c>
    </row>
    <row r="82" spans="1:19" x14ac:dyDescent="0.25">
      <c r="A82" s="5" t="s">
        <v>17</v>
      </c>
      <c r="B82" s="11">
        <v>0</v>
      </c>
      <c r="C82" s="11">
        <v>0</v>
      </c>
      <c r="D82" s="11">
        <v>0</v>
      </c>
      <c r="E82" s="11">
        <v>345291</v>
      </c>
      <c r="F82" s="11">
        <v>169073</v>
      </c>
      <c r="G82" s="11">
        <v>291691</v>
      </c>
      <c r="H82" s="11">
        <v>72112</v>
      </c>
      <c r="I82" s="11">
        <v>158212</v>
      </c>
      <c r="J82" s="11">
        <v>246577</v>
      </c>
      <c r="K82" s="11">
        <v>28882</v>
      </c>
      <c r="L82" s="11">
        <v>38758</v>
      </c>
      <c r="M82" s="11">
        <v>85485</v>
      </c>
      <c r="N82" s="11">
        <v>26431</v>
      </c>
      <c r="O82" s="11">
        <v>169073</v>
      </c>
      <c r="P82" s="11"/>
      <c r="Q82" s="11"/>
      <c r="R82" s="11"/>
      <c r="S82" s="11">
        <v>2020</v>
      </c>
    </row>
    <row r="83" spans="1:19" x14ac:dyDescent="0.25">
      <c r="A83" s="5" t="s">
        <v>18</v>
      </c>
      <c r="B83" s="11">
        <v>0</v>
      </c>
      <c r="C83" s="11">
        <v>0</v>
      </c>
      <c r="D83" s="11">
        <v>0</v>
      </c>
      <c r="E83" s="11">
        <v>247532</v>
      </c>
      <c r="F83" s="11">
        <v>76143</v>
      </c>
      <c r="G83" s="11">
        <v>279046</v>
      </c>
      <c r="H83" s="11">
        <v>63214</v>
      </c>
      <c r="I83" s="11">
        <v>108324</v>
      </c>
      <c r="J83" s="11">
        <v>168809</v>
      </c>
      <c r="K83" s="11">
        <v>19400</v>
      </c>
      <c r="L83" s="11">
        <v>15084</v>
      </c>
      <c r="M83" s="11">
        <v>65069</v>
      </c>
      <c r="N83" s="11">
        <v>10428</v>
      </c>
      <c r="O83" s="11">
        <v>76143</v>
      </c>
      <c r="P83" s="11"/>
      <c r="Q83" s="11"/>
      <c r="R83" s="11"/>
      <c r="S83" s="11">
        <v>2020</v>
      </c>
    </row>
    <row r="84" spans="1:19" x14ac:dyDescent="0.25">
      <c r="A84" s="5" t="s">
        <v>19</v>
      </c>
      <c r="B84" s="11">
        <v>0</v>
      </c>
      <c r="C84" s="11">
        <v>0</v>
      </c>
      <c r="D84" s="11">
        <v>0</v>
      </c>
      <c r="E84" s="11">
        <v>1305375</v>
      </c>
      <c r="F84" s="11">
        <v>646798</v>
      </c>
      <c r="G84" s="11">
        <v>2263376</v>
      </c>
      <c r="H84" s="11">
        <v>381446</v>
      </c>
      <c r="I84" s="11">
        <v>560264</v>
      </c>
      <c r="J84" s="11">
        <v>816170</v>
      </c>
      <c r="K84" s="11">
        <v>68513</v>
      </c>
      <c r="L84" s="11">
        <v>23138</v>
      </c>
      <c r="M84" s="11">
        <v>305533</v>
      </c>
      <c r="N84" s="11">
        <v>68534</v>
      </c>
      <c r="O84" s="11">
        <v>646798</v>
      </c>
      <c r="P84" s="11"/>
      <c r="Q84" s="11"/>
      <c r="R84" s="11"/>
      <c r="S84" s="11">
        <v>2020</v>
      </c>
    </row>
    <row r="85" spans="1:19" x14ac:dyDescent="0.25">
      <c r="A85" s="5" t="s">
        <v>20</v>
      </c>
      <c r="B85" s="11">
        <v>0</v>
      </c>
      <c r="C85" s="11">
        <v>0</v>
      </c>
      <c r="D85" s="11">
        <v>0</v>
      </c>
      <c r="E85" s="11">
        <v>421355</v>
      </c>
      <c r="F85" s="11">
        <v>91273</v>
      </c>
      <c r="G85" s="11">
        <v>336792</v>
      </c>
      <c r="H85" s="11">
        <v>102341</v>
      </c>
      <c r="I85" s="11">
        <v>195116</v>
      </c>
      <c r="J85" s="11">
        <v>287801</v>
      </c>
      <c r="K85" s="11">
        <v>51014</v>
      </c>
      <c r="L85" s="11">
        <v>106332</v>
      </c>
      <c r="M85" s="11">
        <v>101919</v>
      </c>
      <c r="N85" s="11">
        <v>8020</v>
      </c>
      <c r="O85" s="11">
        <v>91273</v>
      </c>
      <c r="P85" s="11"/>
      <c r="Q85" s="11"/>
      <c r="R85" s="11"/>
      <c r="S85" s="11">
        <v>2020</v>
      </c>
    </row>
    <row r="86" spans="1:19" x14ac:dyDescent="0.25">
      <c r="A86" s="5" t="s">
        <v>21</v>
      </c>
      <c r="B86" s="11">
        <v>0</v>
      </c>
      <c r="C86" s="11">
        <v>0</v>
      </c>
      <c r="D86" s="11">
        <v>0</v>
      </c>
      <c r="E86" s="11">
        <v>746765</v>
      </c>
      <c r="F86" s="11">
        <v>452957</v>
      </c>
      <c r="G86" s="11">
        <v>734489</v>
      </c>
      <c r="H86" s="11">
        <v>149436</v>
      </c>
      <c r="I86" s="11">
        <v>348310</v>
      </c>
      <c r="J86" s="11">
        <v>560194</v>
      </c>
      <c r="K86" s="11">
        <v>33053</v>
      </c>
      <c r="L86" s="11">
        <v>89496</v>
      </c>
      <c r="M86" s="11">
        <v>224876</v>
      </c>
      <c r="N86" s="11">
        <v>66984</v>
      </c>
      <c r="O86" s="11">
        <v>452957</v>
      </c>
      <c r="P86" s="11"/>
      <c r="Q86" s="11"/>
      <c r="R86" s="11"/>
      <c r="S86" s="11">
        <v>2020</v>
      </c>
    </row>
    <row r="87" spans="1:19" x14ac:dyDescent="0.25">
      <c r="A87" s="5" t="s">
        <v>22</v>
      </c>
      <c r="B87" s="11">
        <v>0</v>
      </c>
      <c r="C87" s="11">
        <v>0</v>
      </c>
      <c r="D87" s="11">
        <v>0</v>
      </c>
      <c r="E87" s="11">
        <v>418005</v>
      </c>
      <c r="F87" s="11">
        <v>181422</v>
      </c>
      <c r="G87" s="11">
        <v>594428</v>
      </c>
      <c r="H87" s="11">
        <v>95220</v>
      </c>
      <c r="I87" s="11">
        <v>162098</v>
      </c>
      <c r="J87" s="11">
        <v>269610</v>
      </c>
      <c r="K87" s="11">
        <v>24004</v>
      </c>
      <c r="L87" s="11">
        <v>15614</v>
      </c>
      <c r="M87" s="11">
        <v>116771</v>
      </c>
      <c r="N87" s="11">
        <v>15414</v>
      </c>
      <c r="O87" s="11">
        <v>181422</v>
      </c>
      <c r="P87" s="11"/>
      <c r="Q87" s="11"/>
      <c r="R87" s="11"/>
      <c r="S87" s="11">
        <v>2020</v>
      </c>
    </row>
    <row r="88" spans="1:19" x14ac:dyDescent="0.25">
      <c r="A88" s="5" t="s">
        <v>23</v>
      </c>
      <c r="B88" s="11">
        <v>0</v>
      </c>
      <c r="C88" s="11">
        <v>0</v>
      </c>
      <c r="D88" s="11">
        <v>0</v>
      </c>
      <c r="E88" s="11">
        <v>358816</v>
      </c>
      <c r="F88" s="11">
        <v>175446</v>
      </c>
      <c r="G88" s="11">
        <v>398912</v>
      </c>
      <c r="H88" s="11">
        <v>89758</v>
      </c>
      <c r="I88" s="11">
        <v>139955</v>
      </c>
      <c r="J88" s="11">
        <v>217535</v>
      </c>
      <c r="K88" s="11">
        <v>52204</v>
      </c>
      <c r="L88" s="11">
        <v>49268</v>
      </c>
      <c r="M88" s="11">
        <v>135525</v>
      </c>
      <c r="N88" s="11">
        <v>34261</v>
      </c>
      <c r="O88" s="11">
        <v>175446</v>
      </c>
      <c r="P88" s="11"/>
      <c r="Q88" s="11"/>
      <c r="R88" s="11"/>
      <c r="S88" s="11">
        <v>2020</v>
      </c>
    </row>
    <row r="89" spans="1:19" x14ac:dyDescent="0.25">
      <c r="A89" s="5" t="s">
        <v>24</v>
      </c>
      <c r="B89" s="11">
        <v>0</v>
      </c>
      <c r="C89" s="11">
        <v>0</v>
      </c>
      <c r="D89" s="11">
        <v>0</v>
      </c>
      <c r="E89" s="11">
        <v>392329</v>
      </c>
      <c r="F89" s="11">
        <v>222870</v>
      </c>
      <c r="G89" s="11">
        <v>593760</v>
      </c>
      <c r="H89" s="11">
        <v>94331</v>
      </c>
      <c r="I89" s="11">
        <v>141320</v>
      </c>
      <c r="J89" s="11">
        <v>246822</v>
      </c>
      <c r="K89" s="11">
        <v>9832</v>
      </c>
      <c r="L89" s="11">
        <v>23603</v>
      </c>
      <c r="M89" s="11">
        <v>107352</v>
      </c>
      <c r="N89" s="11">
        <v>16216</v>
      </c>
      <c r="O89" s="11">
        <v>222870</v>
      </c>
      <c r="P89" s="11"/>
      <c r="Q89" s="11"/>
      <c r="R89" s="11"/>
      <c r="S89" s="11">
        <v>2020</v>
      </c>
    </row>
    <row r="90" spans="1:19" x14ac:dyDescent="0.25">
      <c r="A90" s="5" t="s">
        <v>25</v>
      </c>
      <c r="B90" s="11">
        <v>0</v>
      </c>
      <c r="C90" s="11">
        <v>0</v>
      </c>
      <c r="D90" s="11">
        <v>0</v>
      </c>
      <c r="E90" s="11">
        <v>565877</v>
      </c>
      <c r="F90" s="11">
        <v>229451</v>
      </c>
      <c r="G90" s="11">
        <v>827927</v>
      </c>
      <c r="H90" s="11">
        <v>149556</v>
      </c>
      <c r="I90" s="11">
        <v>221972</v>
      </c>
      <c r="J90" s="11">
        <v>344689</v>
      </c>
      <c r="K90" s="11">
        <v>27612</v>
      </c>
      <c r="L90" s="11">
        <v>24869</v>
      </c>
      <c r="M90" s="11">
        <v>177154</v>
      </c>
      <c r="N90" s="11">
        <v>18948</v>
      </c>
      <c r="O90" s="11">
        <v>229451</v>
      </c>
      <c r="P90" s="11"/>
      <c r="Q90" s="11"/>
      <c r="R90" s="11"/>
      <c r="S90" s="11">
        <v>2020</v>
      </c>
    </row>
    <row r="91" spans="1:19" x14ac:dyDescent="0.25">
      <c r="A91" s="5" t="s">
        <v>26</v>
      </c>
      <c r="B91" s="11">
        <v>0</v>
      </c>
      <c r="C91" s="11">
        <v>0</v>
      </c>
      <c r="D91" s="11">
        <v>0</v>
      </c>
      <c r="E91" s="11">
        <v>578620</v>
      </c>
      <c r="F91" s="11">
        <v>293107</v>
      </c>
      <c r="G91" s="11">
        <v>929566</v>
      </c>
      <c r="H91" s="11">
        <v>147968</v>
      </c>
      <c r="I91" s="11">
        <v>212385</v>
      </c>
      <c r="J91" s="11">
        <v>330506</v>
      </c>
      <c r="K91" s="11">
        <v>46546</v>
      </c>
      <c r="L91" s="11">
        <v>44742</v>
      </c>
      <c r="M91" s="11">
        <v>204175</v>
      </c>
      <c r="N91" s="11">
        <v>44444</v>
      </c>
      <c r="O91" s="11">
        <v>293107</v>
      </c>
      <c r="P91" s="11"/>
      <c r="Q91" s="11"/>
      <c r="R91" s="11"/>
      <c r="S91" s="11">
        <v>2020</v>
      </c>
    </row>
    <row r="92" spans="1:19" x14ac:dyDescent="0.25">
      <c r="A92" s="5" t="s">
        <v>27</v>
      </c>
      <c r="B92" s="11">
        <v>0</v>
      </c>
      <c r="C92" s="11">
        <v>0</v>
      </c>
      <c r="D92" s="11">
        <v>0</v>
      </c>
      <c r="E92" s="11">
        <v>294998</v>
      </c>
      <c r="F92" s="11">
        <v>104309</v>
      </c>
      <c r="G92" s="11">
        <v>297077</v>
      </c>
      <c r="H92" s="11">
        <v>41088</v>
      </c>
      <c r="I92" s="11">
        <v>98213</v>
      </c>
      <c r="J92" s="11">
        <v>164004</v>
      </c>
      <c r="K92" s="11">
        <v>15607</v>
      </c>
      <c r="L92" s="11">
        <v>67138</v>
      </c>
      <c r="M92" s="11">
        <v>124994</v>
      </c>
      <c r="N92" s="11">
        <v>9402</v>
      </c>
      <c r="O92" s="11">
        <v>104309</v>
      </c>
      <c r="P92" s="11"/>
      <c r="Q92" s="11"/>
      <c r="R92" s="11"/>
      <c r="S92" s="11">
        <v>2020</v>
      </c>
    </row>
    <row r="93" spans="1:19" x14ac:dyDescent="0.25">
      <c r="A93" s="5" t="s">
        <v>28</v>
      </c>
      <c r="B93" s="11">
        <v>0</v>
      </c>
      <c r="C93" s="11">
        <v>0</v>
      </c>
      <c r="D93" s="11">
        <v>0</v>
      </c>
      <c r="E93" s="11">
        <v>595162</v>
      </c>
      <c r="F93" s="11">
        <v>456870</v>
      </c>
      <c r="G93" s="11">
        <v>1040493</v>
      </c>
      <c r="H93" s="11">
        <v>171265</v>
      </c>
      <c r="I93" s="11">
        <v>239693</v>
      </c>
      <c r="J93" s="11">
        <v>367522</v>
      </c>
      <c r="K93" s="11">
        <v>57358</v>
      </c>
      <c r="L93" s="11">
        <v>16291</v>
      </c>
      <c r="M93" s="11">
        <v>113225</v>
      </c>
      <c r="N93" s="11">
        <v>49244</v>
      </c>
      <c r="O93" s="11">
        <v>456870</v>
      </c>
      <c r="P93" s="11"/>
      <c r="Q93" s="11"/>
      <c r="R93" s="11"/>
      <c r="S93" s="11">
        <v>2020</v>
      </c>
    </row>
    <row r="94" spans="1:19" x14ac:dyDescent="0.25">
      <c r="A94" s="5" t="s">
        <v>29</v>
      </c>
      <c r="B94" s="11">
        <v>0</v>
      </c>
      <c r="C94" s="11">
        <v>0</v>
      </c>
      <c r="D94" s="11">
        <v>0</v>
      </c>
      <c r="E94" s="11">
        <v>166952</v>
      </c>
      <c r="F94" s="11">
        <v>112509</v>
      </c>
      <c r="G94" s="11">
        <v>149031</v>
      </c>
      <c r="H94" s="11">
        <v>29832</v>
      </c>
      <c r="I94" s="11">
        <v>59821</v>
      </c>
      <c r="J94" s="11">
        <v>123602</v>
      </c>
      <c r="K94" s="11">
        <v>8042</v>
      </c>
      <c r="L94" s="11">
        <v>7619</v>
      </c>
      <c r="M94" s="11">
        <v>54954</v>
      </c>
      <c r="N94" s="11">
        <v>17542</v>
      </c>
      <c r="O94" s="11">
        <v>112509</v>
      </c>
      <c r="P94" s="11"/>
      <c r="Q94" s="11"/>
      <c r="R94" s="11"/>
      <c r="S94" s="11">
        <v>2020</v>
      </c>
    </row>
    <row r="95" spans="1:19" x14ac:dyDescent="0.25">
      <c r="A95" s="5" t="s">
        <v>30</v>
      </c>
      <c r="B95" s="11">
        <v>0</v>
      </c>
      <c r="C95" s="11">
        <v>0</v>
      </c>
      <c r="D95" s="11">
        <v>0</v>
      </c>
      <c r="E95" s="11">
        <v>942772</v>
      </c>
      <c r="F95" s="11">
        <v>434423</v>
      </c>
      <c r="G95" s="11">
        <v>921475</v>
      </c>
      <c r="H95" s="11">
        <v>245540</v>
      </c>
      <c r="I95" s="11">
        <v>413545</v>
      </c>
      <c r="J95" s="11">
        <v>629013</v>
      </c>
      <c r="K95" s="11">
        <v>131104</v>
      </c>
      <c r="L95" s="11">
        <v>129272</v>
      </c>
      <c r="M95" s="11">
        <v>197054</v>
      </c>
      <c r="N95" s="11">
        <v>69462</v>
      </c>
      <c r="O95" s="11">
        <v>434423</v>
      </c>
      <c r="P95" s="11"/>
      <c r="Q95" s="11"/>
      <c r="R95" s="11"/>
      <c r="S95" s="11">
        <v>2020</v>
      </c>
    </row>
    <row r="96" spans="1:19" x14ac:dyDescent="0.25">
      <c r="A96" s="5" t="s">
        <v>31</v>
      </c>
      <c r="B96" s="11">
        <v>0</v>
      </c>
      <c r="C96" s="11">
        <v>0</v>
      </c>
      <c r="D96" s="11">
        <v>0</v>
      </c>
      <c r="E96" s="11">
        <v>387281</v>
      </c>
      <c r="F96" s="11">
        <v>205788</v>
      </c>
      <c r="G96" s="11">
        <v>428403</v>
      </c>
      <c r="H96" s="11">
        <v>104159</v>
      </c>
      <c r="I96" s="11">
        <v>153846</v>
      </c>
      <c r="J96" s="11">
        <v>244655</v>
      </c>
      <c r="K96" s="11">
        <v>27131</v>
      </c>
      <c r="L96" s="11">
        <v>67966</v>
      </c>
      <c r="M96" s="11">
        <v>113566</v>
      </c>
      <c r="N96" s="11">
        <v>29460</v>
      </c>
      <c r="O96" s="11">
        <v>205788</v>
      </c>
      <c r="P96" s="11"/>
      <c r="Q96" s="11"/>
      <c r="R96" s="11"/>
      <c r="S96" s="11">
        <v>2020</v>
      </c>
    </row>
    <row r="97" spans="1:19" x14ac:dyDescent="0.25">
      <c r="A97" s="5" t="s">
        <v>32</v>
      </c>
      <c r="B97" s="11">
        <v>0</v>
      </c>
      <c r="C97" s="11">
        <v>0</v>
      </c>
      <c r="D97" s="11">
        <v>0</v>
      </c>
      <c r="E97" s="11">
        <v>181926</v>
      </c>
      <c r="F97" s="11">
        <v>121070</v>
      </c>
      <c r="G97" s="11">
        <v>278160</v>
      </c>
      <c r="H97" s="11">
        <v>54541</v>
      </c>
      <c r="I97" s="11">
        <v>77170</v>
      </c>
      <c r="J97" s="11">
        <v>124642</v>
      </c>
      <c r="K97" s="11">
        <v>4814</v>
      </c>
      <c r="L97" s="11">
        <v>5263</v>
      </c>
      <c r="M97" s="11">
        <v>35261</v>
      </c>
      <c r="N97" s="11">
        <v>11274</v>
      </c>
      <c r="O97" s="11">
        <v>121070</v>
      </c>
      <c r="P97" s="11"/>
      <c r="Q97" s="11"/>
      <c r="R97" s="11"/>
      <c r="S97" s="11">
        <v>2020</v>
      </c>
    </row>
    <row r="98" spans="1:19" x14ac:dyDescent="0.25">
      <c r="A98" s="5" t="s">
        <v>1</v>
      </c>
      <c r="B98" s="11">
        <v>0</v>
      </c>
      <c r="C98" s="11">
        <v>0</v>
      </c>
      <c r="D98" s="11">
        <v>0</v>
      </c>
      <c r="E98" s="11">
        <v>300680</v>
      </c>
      <c r="F98" s="11">
        <v>118019</v>
      </c>
      <c r="G98" s="11">
        <v>455114</v>
      </c>
      <c r="H98" s="11">
        <v>87078</v>
      </c>
      <c r="I98" s="11">
        <v>140061</v>
      </c>
      <c r="J98" s="11">
        <v>182095</v>
      </c>
      <c r="K98" s="11">
        <v>23512</v>
      </c>
      <c r="L98" s="11">
        <v>2810</v>
      </c>
      <c r="M98" s="11">
        <v>66764</v>
      </c>
      <c r="N98" s="11">
        <v>15318</v>
      </c>
      <c r="O98" s="11">
        <v>118019</v>
      </c>
      <c r="P98" s="11"/>
      <c r="Q98" s="11"/>
      <c r="R98" s="11"/>
      <c r="S98" s="11">
        <v>2022</v>
      </c>
    </row>
    <row r="99" spans="1:19" x14ac:dyDescent="0.25">
      <c r="A99" s="5" t="s">
        <v>2</v>
      </c>
      <c r="B99" s="11">
        <v>0</v>
      </c>
      <c r="C99" s="11">
        <v>0</v>
      </c>
      <c r="D99" s="11">
        <v>0</v>
      </c>
      <c r="E99" s="11">
        <v>1233169</v>
      </c>
      <c r="F99" s="11">
        <v>198615</v>
      </c>
      <c r="G99" s="11">
        <v>1523225</v>
      </c>
      <c r="H99" s="11">
        <v>337978</v>
      </c>
      <c r="I99" s="11">
        <v>688667</v>
      </c>
      <c r="J99" s="11">
        <v>816312</v>
      </c>
      <c r="K99" s="11">
        <v>90610</v>
      </c>
      <c r="L99" s="11">
        <v>41687</v>
      </c>
      <c r="M99" s="11">
        <v>205139</v>
      </c>
      <c r="N99" s="11">
        <v>8418</v>
      </c>
      <c r="O99" s="11">
        <v>198615</v>
      </c>
      <c r="P99" s="11"/>
      <c r="Q99" s="11"/>
      <c r="R99" s="11"/>
      <c r="S99" s="11">
        <v>2022</v>
      </c>
    </row>
    <row r="100" spans="1:19" x14ac:dyDescent="0.25">
      <c r="A100" s="5" t="s">
        <v>3</v>
      </c>
      <c r="B100" s="11">
        <v>0</v>
      </c>
      <c r="C100" s="11">
        <v>0</v>
      </c>
      <c r="D100" s="11">
        <v>0</v>
      </c>
      <c r="E100" s="11">
        <v>248892</v>
      </c>
      <c r="F100" s="11">
        <v>35015</v>
      </c>
      <c r="G100" s="11">
        <v>337687</v>
      </c>
      <c r="H100" s="11">
        <v>66441</v>
      </c>
      <c r="I100" s="11">
        <v>91119</v>
      </c>
      <c r="J100" s="11">
        <v>141248</v>
      </c>
      <c r="K100" s="11">
        <v>32023</v>
      </c>
      <c r="L100" s="11">
        <v>42831</v>
      </c>
      <c r="M100" s="11">
        <v>62251</v>
      </c>
      <c r="N100" s="11">
        <v>3752</v>
      </c>
      <c r="O100" s="11">
        <v>35015</v>
      </c>
      <c r="P100" s="11"/>
      <c r="Q100" s="11"/>
      <c r="R100" s="11"/>
      <c r="S100" s="11">
        <v>2022</v>
      </c>
    </row>
    <row r="101" spans="1:19" x14ac:dyDescent="0.25">
      <c r="A101" s="5" t="s">
        <v>4</v>
      </c>
      <c r="B101" s="11">
        <v>0</v>
      </c>
      <c r="C101" s="11">
        <v>0</v>
      </c>
      <c r="D101" s="11">
        <v>0</v>
      </c>
      <c r="E101" s="11">
        <v>165318</v>
      </c>
      <c r="F101" s="11">
        <v>54278</v>
      </c>
      <c r="G101" s="11">
        <v>189681</v>
      </c>
      <c r="H101" s="11">
        <v>42492</v>
      </c>
      <c r="I101" s="11">
        <v>73828</v>
      </c>
      <c r="J101" s="11">
        <v>98063</v>
      </c>
      <c r="K101" s="11">
        <v>20465</v>
      </c>
      <c r="L101" s="11">
        <v>35680</v>
      </c>
      <c r="M101" s="11">
        <v>42872</v>
      </c>
      <c r="N101" s="11">
        <v>5814</v>
      </c>
      <c r="O101" s="11">
        <v>54278</v>
      </c>
      <c r="P101" s="11"/>
      <c r="Q101" s="11"/>
      <c r="R101" s="11"/>
      <c r="S101" s="11">
        <v>2022</v>
      </c>
    </row>
    <row r="102" spans="1:19" x14ac:dyDescent="0.25">
      <c r="A102" s="5" t="s">
        <v>5</v>
      </c>
      <c r="B102" s="11">
        <v>0</v>
      </c>
      <c r="C102" s="11">
        <v>0</v>
      </c>
      <c r="D102" s="11">
        <v>0</v>
      </c>
      <c r="E102" s="11">
        <v>681184</v>
      </c>
      <c r="F102" s="11">
        <v>326768</v>
      </c>
      <c r="G102" s="11">
        <v>1458188</v>
      </c>
      <c r="H102" s="11">
        <v>216655</v>
      </c>
      <c r="I102" s="11">
        <v>296883</v>
      </c>
      <c r="J102" s="11">
        <v>369625</v>
      </c>
      <c r="K102" s="11">
        <v>35533</v>
      </c>
      <c r="L102" s="11">
        <v>18948</v>
      </c>
      <c r="M102" s="11">
        <v>173365</v>
      </c>
      <c r="N102" s="11">
        <v>42022</v>
      </c>
      <c r="O102" s="11">
        <v>326768</v>
      </c>
      <c r="P102" s="11"/>
      <c r="Q102" s="11"/>
      <c r="R102" s="11"/>
      <c r="S102" s="11">
        <v>2022</v>
      </c>
    </row>
    <row r="103" spans="1:19" x14ac:dyDescent="0.25">
      <c r="A103" s="5" t="s">
        <v>6</v>
      </c>
      <c r="B103" s="11">
        <v>0</v>
      </c>
      <c r="C103" s="11">
        <v>0</v>
      </c>
      <c r="D103" s="11">
        <v>0</v>
      </c>
      <c r="E103" s="11">
        <v>199067</v>
      </c>
      <c r="F103" s="11">
        <v>50213</v>
      </c>
      <c r="G103" s="11">
        <v>295543</v>
      </c>
      <c r="H103" s="11">
        <v>54731</v>
      </c>
      <c r="I103" s="11">
        <v>81540</v>
      </c>
      <c r="J103" s="11">
        <v>127473</v>
      </c>
      <c r="K103" s="11">
        <v>13524</v>
      </c>
      <c r="L103" s="11">
        <v>9390</v>
      </c>
      <c r="M103" s="11">
        <v>49008</v>
      </c>
      <c r="N103" s="11">
        <v>3206</v>
      </c>
      <c r="O103" s="11">
        <v>50213</v>
      </c>
      <c r="P103" s="11"/>
      <c r="Q103" s="11"/>
      <c r="R103" s="11"/>
      <c r="S103" s="11">
        <v>2022</v>
      </c>
    </row>
    <row r="104" spans="1:19" x14ac:dyDescent="0.25">
      <c r="A104" s="5" t="s">
        <v>7</v>
      </c>
      <c r="B104" s="11">
        <v>0</v>
      </c>
      <c r="C104" s="11">
        <v>0</v>
      </c>
      <c r="D104" s="11">
        <v>0</v>
      </c>
      <c r="E104" s="11">
        <v>526347</v>
      </c>
      <c r="F104" s="11">
        <v>132146</v>
      </c>
      <c r="G104" s="11">
        <v>405775</v>
      </c>
      <c r="H104" s="11">
        <v>120365</v>
      </c>
      <c r="I104" s="11">
        <v>335705</v>
      </c>
      <c r="J104" s="11">
        <v>376853</v>
      </c>
      <c r="K104" s="11">
        <v>34889</v>
      </c>
      <c r="L104" s="11">
        <v>89774</v>
      </c>
      <c r="M104" s="11">
        <v>79804</v>
      </c>
      <c r="N104" s="11">
        <v>13921</v>
      </c>
      <c r="O104" s="11">
        <v>132146</v>
      </c>
      <c r="P104" s="11"/>
      <c r="Q104" s="11"/>
      <c r="R104" s="11"/>
      <c r="S104" s="11">
        <v>2022</v>
      </c>
    </row>
    <row r="105" spans="1:19" x14ac:dyDescent="0.25">
      <c r="A105" s="5" t="s">
        <v>8</v>
      </c>
      <c r="B105" s="11">
        <v>0</v>
      </c>
      <c r="C105" s="11">
        <v>0</v>
      </c>
      <c r="D105" s="11">
        <v>0</v>
      </c>
      <c r="E105" s="11">
        <v>890716</v>
      </c>
      <c r="F105" s="11">
        <v>290025</v>
      </c>
      <c r="G105" s="11">
        <v>1582786</v>
      </c>
      <c r="H105" s="11">
        <v>261870</v>
      </c>
      <c r="I105" s="11">
        <v>407726</v>
      </c>
      <c r="J105" s="11">
        <v>551543</v>
      </c>
      <c r="K105" s="11">
        <v>62190</v>
      </c>
      <c r="L105" s="11">
        <v>16985</v>
      </c>
      <c r="M105" s="11">
        <v>166048</v>
      </c>
      <c r="N105" s="11">
        <v>14674</v>
      </c>
      <c r="O105" s="11">
        <v>290025</v>
      </c>
      <c r="P105" s="11"/>
      <c r="Q105" s="11"/>
      <c r="R105" s="11"/>
      <c r="S105" s="11">
        <v>2022</v>
      </c>
    </row>
    <row r="106" spans="1:19" x14ac:dyDescent="0.25">
      <c r="A106" s="5" t="s">
        <v>9</v>
      </c>
      <c r="B106" s="11">
        <v>0</v>
      </c>
      <c r="C106" s="11">
        <v>0</v>
      </c>
      <c r="D106" s="11">
        <v>0</v>
      </c>
      <c r="E106" s="11">
        <v>2451360</v>
      </c>
      <c r="F106" s="11">
        <v>762177</v>
      </c>
      <c r="G106" s="11">
        <v>3817927</v>
      </c>
      <c r="H106" s="11">
        <v>383695</v>
      </c>
      <c r="I106" s="11">
        <v>1406139</v>
      </c>
      <c r="J106" s="11">
        <v>1840133</v>
      </c>
      <c r="K106" s="11">
        <v>98184</v>
      </c>
      <c r="L106" s="11">
        <v>119355</v>
      </c>
      <c r="M106" s="11">
        <v>419730</v>
      </c>
      <c r="N106" s="11">
        <v>42244</v>
      </c>
      <c r="O106" s="11">
        <v>762177</v>
      </c>
      <c r="P106" s="11"/>
      <c r="Q106" s="11"/>
      <c r="R106" s="11"/>
      <c r="S106" s="11">
        <v>2022</v>
      </c>
    </row>
    <row r="107" spans="1:19" x14ac:dyDescent="0.25">
      <c r="A107" s="5" t="s">
        <v>10</v>
      </c>
      <c r="B107" s="11">
        <v>0</v>
      </c>
      <c r="C107" s="11">
        <v>0</v>
      </c>
      <c r="D107" s="11">
        <v>0</v>
      </c>
      <c r="E107" s="11">
        <v>302847</v>
      </c>
      <c r="F107" s="11">
        <v>150866</v>
      </c>
      <c r="G107" s="11">
        <v>443442</v>
      </c>
      <c r="H107" s="11">
        <v>69500</v>
      </c>
      <c r="I107" s="11">
        <v>148700</v>
      </c>
      <c r="J107" s="11">
        <v>206319</v>
      </c>
      <c r="K107" s="11">
        <v>10609</v>
      </c>
      <c r="L107" s="11">
        <v>4153</v>
      </c>
      <c r="M107" s="11">
        <v>86259</v>
      </c>
      <c r="N107" s="11">
        <v>16717</v>
      </c>
      <c r="O107" s="11">
        <v>150866</v>
      </c>
      <c r="P107" s="11"/>
      <c r="Q107" s="11"/>
      <c r="R107" s="11"/>
      <c r="S107" s="11">
        <v>2022</v>
      </c>
    </row>
    <row r="108" spans="1:19" x14ac:dyDescent="0.25">
      <c r="A108" s="5" t="s">
        <v>11</v>
      </c>
      <c r="B108" s="11">
        <v>0</v>
      </c>
      <c r="C108" s="11">
        <v>0</v>
      </c>
      <c r="D108" s="11">
        <v>0</v>
      </c>
      <c r="E108" s="11">
        <v>1219959</v>
      </c>
      <c r="F108" s="11">
        <v>469997</v>
      </c>
      <c r="G108" s="11">
        <v>1278537</v>
      </c>
      <c r="H108" s="11">
        <v>381109</v>
      </c>
      <c r="I108" s="11">
        <v>562334</v>
      </c>
      <c r="J108" s="11">
        <v>781443</v>
      </c>
      <c r="K108" s="11">
        <v>42232</v>
      </c>
      <c r="L108" s="11">
        <v>51764</v>
      </c>
      <c r="M108" s="11">
        <v>333642</v>
      </c>
      <c r="N108" s="11">
        <v>51726</v>
      </c>
      <c r="O108" s="11">
        <v>469997</v>
      </c>
      <c r="P108" s="11"/>
      <c r="Q108" s="11"/>
      <c r="R108" s="11"/>
      <c r="S108" s="11">
        <v>2022</v>
      </c>
    </row>
    <row r="109" spans="1:19" x14ac:dyDescent="0.25">
      <c r="A109" s="5" t="s">
        <v>12</v>
      </c>
      <c r="B109" s="11">
        <v>0</v>
      </c>
      <c r="C109" s="11">
        <v>0</v>
      </c>
      <c r="D109" s="11">
        <v>0</v>
      </c>
      <c r="E109" s="11">
        <v>507554</v>
      </c>
      <c r="F109" s="11">
        <v>111083</v>
      </c>
      <c r="G109" s="11">
        <v>324245</v>
      </c>
      <c r="H109" s="11">
        <v>114063</v>
      </c>
      <c r="I109" s="11">
        <v>266826</v>
      </c>
      <c r="J109" s="11">
        <v>336270</v>
      </c>
      <c r="K109" s="11">
        <v>79050</v>
      </c>
      <c r="L109" s="11">
        <v>154049</v>
      </c>
      <c r="M109" s="11">
        <v>151015</v>
      </c>
      <c r="N109" s="11">
        <v>11588</v>
      </c>
      <c r="O109" s="11">
        <v>111083</v>
      </c>
      <c r="P109" s="11"/>
      <c r="Q109" s="11"/>
      <c r="R109" s="11"/>
      <c r="S109" s="11">
        <v>2022</v>
      </c>
    </row>
    <row r="110" spans="1:19" x14ac:dyDescent="0.25">
      <c r="A110" s="5" t="s">
        <v>13</v>
      </c>
      <c r="B110" s="11">
        <v>0</v>
      </c>
      <c r="C110" s="11">
        <v>0</v>
      </c>
      <c r="D110" s="11">
        <v>0</v>
      </c>
      <c r="E110" s="11">
        <v>485746</v>
      </c>
      <c r="F110" s="11">
        <v>141208</v>
      </c>
      <c r="G110" s="11">
        <v>373842</v>
      </c>
      <c r="H110" s="11">
        <v>95832</v>
      </c>
      <c r="I110" s="11">
        <v>303111</v>
      </c>
      <c r="J110" s="11">
        <v>359684</v>
      </c>
      <c r="K110" s="11">
        <v>18879</v>
      </c>
      <c r="L110" s="11">
        <v>48158</v>
      </c>
      <c r="M110" s="11">
        <v>110551</v>
      </c>
      <c r="N110" s="11">
        <v>10111</v>
      </c>
      <c r="O110" s="11">
        <v>141208</v>
      </c>
      <c r="P110" s="11"/>
      <c r="Q110" s="11"/>
      <c r="R110" s="11"/>
      <c r="S110" s="11">
        <v>2022</v>
      </c>
    </row>
    <row r="111" spans="1:19" x14ac:dyDescent="0.25">
      <c r="A111" s="5" t="s">
        <v>14</v>
      </c>
      <c r="B111" s="11">
        <v>0</v>
      </c>
      <c r="C111" s="11">
        <v>0</v>
      </c>
      <c r="D111" s="11">
        <v>0</v>
      </c>
      <c r="E111" s="11">
        <v>2436090</v>
      </c>
      <c r="F111" s="11">
        <v>593779</v>
      </c>
      <c r="G111" s="11">
        <v>2595997</v>
      </c>
      <c r="H111" s="11">
        <v>718711</v>
      </c>
      <c r="I111" s="11">
        <v>1472642</v>
      </c>
      <c r="J111" s="11">
        <v>1634005</v>
      </c>
      <c r="K111" s="11">
        <v>179795</v>
      </c>
      <c r="L111" s="11">
        <v>70224</v>
      </c>
      <c r="M111" s="11">
        <v>510841</v>
      </c>
      <c r="N111" s="11">
        <v>43829</v>
      </c>
      <c r="O111" s="11">
        <v>593779</v>
      </c>
      <c r="P111" s="11"/>
      <c r="Q111" s="11"/>
      <c r="R111" s="11"/>
      <c r="S111" s="11">
        <v>2022</v>
      </c>
    </row>
    <row r="112" spans="1:19" x14ac:dyDescent="0.25">
      <c r="A112" s="5" t="s">
        <v>15</v>
      </c>
      <c r="B112" s="11">
        <v>0</v>
      </c>
      <c r="C112" s="11">
        <v>0</v>
      </c>
      <c r="D112" s="11">
        <v>0</v>
      </c>
      <c r="E112" s="11">
        <v>3044414</v>
      </c>
      <c r="F112" s="11">
        <v>1661895</v>
      </c>
      <c r="G112" s="11">
        <v>3771260</v>
      </c>
      <c r="H112" s="11">
        <v>595448</v>
      </c>
      <c r="I112" s="11">
        <v>1891398</v>
      </c>
      <c r="J112" s="11">
        <v>2152661</v>
      </c>
      <c r="K112" s="11">
        <v>169982</v>
      </c>
      <c r="L112" s="11">
        <v>245333</v>
      </c>
      <c r="M112" s="11">
        <v>678745</v>
      </c>
      <c r="N112" s="11">
        <v>63941</v>
      </c>
      <c r="O112" s="11">
        <v>1661895</v>
      </c>
      <c r="P112" s="11"/>
      <c r="Q112" s="11"/>
      <c r="R112" s="11"/>
      <c r="S112" s="11">
        <v>2022</v>
      </c>
    </row>
    <row r="113" spans="1:19" x14ac:dyDescent="0.25">
      <c r="A113" s="5" t="s">
        <v>16</v>
      </c>
      <c r="B113" s="11">
        <v>0</v>
      </c>
      <c r="C113" s="11">
        <v>0</v>
      </c>
      <c r="D113" s="11">
        <v>0</v>
      </c>
      <c r="E113" s="11">
        <v>984982</v>
      </c>
      <c r="F113" s="11">
        <v>216250</v>
      </c>
      <c r="G113" s="11">
        <v>715065</v>
      </c>
      <c r="H113" s="11">
        <v>336323</v>
      </c>
      <c r="I113" s="11">
        <v>588781</v>
      </c>
      <c r="J113" s="11">
        <v>685838</v>
      </c>
      <c r="K113" s="11">
        <v>61880</v>
      </c>
      <c r="L113" s="11">
        <v>116385</v>
      </c>
      <c r="M113" s="11">
        <v>263959</v>
      </c>
      <c r="N113" s="11">
        <v>27372</v>
      </c>
      <c r="O113" s="11">
        <v>216250</v>
      </c>
      <c r="P113" s="11"/>
      <c r="Q113" s="11"/>
      <c r="R113" s="11"/>
      <c r="S113" s="11">
        <v>2022</v>
      </c>
    </row>
    <row r="114" spans="1:19" x14ac:dyDescent="0.25">
      <c r="A114" s="5" t="s">
        <v>17</v>
      </c>
      <c r="B114" s="11">
        <v>0</v>
      </c>
      <c r="C114" s="11">
        <v>0</v>
      </c>
      <c r="D114" s="11">
        <v>0</v>
      </c>
      <c r="E114" s="11">
        <v>386534</v>
      </c>
      <c r="F114" s="11">
        <v>125373</v>
      </c>
      <c r="G114" s="11">
        <v>353846</v>
      </c>
      <c r="H114" s="11">
        <v>82030</v>
      </c>
      <c r="I114" s="11">
        <v>248481</v>
      </c>
      <c r="J114" s="11">
        <v>291291</v>
      </c>
      <c r="K114" s="11">
        <v>31411</v>
      </c>
      <c r="L114" s="11">
        <v>52561</v>
      </c>
      <c r="M114" s="11">
        <v>82481</v>
      </c>
      <c r="N114" s="11">
        <v>16430</v>
      </c>
      <c r="O114" s="11">
        <v>125373</v>
      </c>
      <c r="P114" s="11"/>
      <c r="Q114" s="11"/>
      <c r="R114" s="11"/>
      <c r="S114" s="11">
        <v>2022</v>
      </c>
    </row>
    <row r="115" spans="1:19" x14ac:dyDescent="0.25">
      <c r="A115" s="5" t="s">
        <v>18</v>
      </c>
      <c r="B115" s="11">
        <v>0</v>
      </c>
      <c r="C115" s="11">
        <v>0</v>
      </c>
      <c r="D115" s="11">
        <v>0</v>
      </c>
      <c r="E115" s="11">
        <v>267903</v>
      </c>
      <c r="F115" s="11">
        <v>64283</v>
      </c>
      <c r="G115" s="11">
        <v>295558</v>
      </c>
      <c r="H115" s="11">
        <v>75195</v>
      </c>
      <c r="I115" s="11">
        <v>134433</v>
      </c>
      <c r="J115" s="11">
        <v>175432</v>
      </c>
      <c r="K115" s="11">
        <v>15477</v>
      </c>
      <c r="L115" s="11">
        <v>17634</v>
      </c>
      <c r="M115" s="11">
        <v>58313</v>
      </c>
      <c r="N115" s="11">
        <v>4280</v>
      </c>
      <c r="O115" s="11">
        <v>64283</v>
      </c>
      <c r="P115" s="11"/>
      <c r="Q115" s="11"/>
      <c r="R115" s="11"/>
      <c r="S115" s="11">
        <v>2022</v>
      </c>
    </row>
    <row r="116" spans="1:19" x14ac:dyDescent="0.25">
      <c r="A116" s="5" t="s">
        <v>19</v>
      </c>
      <c r="B116" s="11">
        <v>0</v>
      </c>
      <c r="C116" s="11">
        <v>0</v>
      </c>
      <c r="D116" s="11">
        <v>0</v>
      </c>
      <c r="E116" s="11">
        <v>1495543</v>
      </c>
      <c r="F116" s="11">
        <v>567965</v>
      </c>
      <c r="G116" s="11">
        <v>2658891</v>
      </c>
      <c r="H116" s="11">
        <v>446377</v>
      </c>
      <c r="I116" s="11">
        <v>753455</v>
      </c>
      <c r="J116" s="11">
        <v>878810</v>
      </c>
      <c r="K116" s="11">
        <v>89724</v>
      </c>
      <c r="L116" s="11">
        <v>40781</v>
      </c>
      <c r="M116" s="11">
        <v>348480</v>
      </c>
      <c r="N116" s="11">
        <v>24110</v>
      </c>
      <c r="O116" s="11">
        <v>567965</v>
      </c>
      <c r="P116" s="11"/>
      <c r="Q116" s="11"/>
      <c r="R116" s="11"/>
      <c r="S116" s="11">
        <v>2022</v>
      </c>
    </row>
    <row r="117" spans="1:19" x14ac:dyDescent="0.25">
      <c r="A117" s="5" t="s">
        <v>20</v>
      </c>
      <c r="B117" s="11">
        <v>0</v>
      </c>
      <c r="C117" s="11">
        <v>0</v>
      </c>
      <c r="D117" s="11">
        <v>0</v>
      </c>
      <c r="E117" s="11">
        <v>496495</v>
      </c>
      <c r="F117" s="11">
        <v>109135</v>
      </c>
      <c r="G117" s="11">
        <v>333815</v>
      </c>
      <c r="H117" s="11">
        <v>102357</v>
      </c>
      <c r="I117" s="11">
        <v>322634</v>
      </c>
      <c r="J117" s="11">
        <v>344536</v>
      </c>
      <c r="K117" s="11">
        <v>65426</v>
      </c>
      <c r="L117" s="11">
        <v>144938</v>
      </c>
      <c r="M117" s="11">
        <v>117514</v>
      </c>
      <c r="N117" s="11">
        <v>3591</v>
      </c>
      <c r="O117" s="11">
        <v>109135</v>
      </c>
      <c r="P117" s="11"/>
      <c r="Q117" s="11"/>
      <c r="R117" s="11"/>
      <c r="S117" s="11">
        <v>2022</v>
      </c>
    </row>
    <row r="118" spans="1:19" x14ac:dyDescent="0.25">
      <c r="A118" s="5" t="s">
        <v>21</v>
      </c>
      <c r="B118" s="11">
        <v>0</v>
      </c>
      <c r="C118" s="11">
        <v>0</v>
      </c>
      <c r="D118" s="11">
        <v>0</v>
      </c>
      <c r="E118" s="11">
        <v>999975</v>
      </c>
      <c r="F118" s="11">
        <v>428756</v>
      </c>
      <c r="G118" s="11">
        <v>853172</v>
      </c>
      <c r="H118" s="11">
        <v>208330</v>
      </c>
      <c r="I118" s="11">
        <v>571390</v>
      </c>
      <c r="J118" s="11">
        <v>724825</v>
      </c>
      <c r="K118" s="11">
        <v>45957</v>
      </c>
      <c r="L118" s="11">
        <v>163479</v>
      </c>
      <c r="M118" s="11">
        <v>195194</v>
      </c>
      <c r="N118" s="11">
        <v>48162</v>
      </c>
      <c r="O118" s="11">
        <v>428756</v>
      </c>
      <c r="P118" s="11"/>
      <c r="Q118" s="11"/>
      <c r="R118" s="11"/>
      <c r="S118" s="11">
        <v>2022</v>
      </c>
    </row>
    <row r="119" spans="1:19" x14ac:dyDescent="0.25">
      <c r="A119" s="5" t="s">
        <v>22</v>
      </c>
      <c r="B119" s="11">
        <v>0</v>
      </c>
      <c r="C119" s="11">
        <v>0</v>
      </c>
      <c r="D119" s="11">
        <v>0</v>
      </c>
      <c r="E119" s="11">
        <v>496765</v>
      </c>
      <c r="F119" s="11">
        <v>164085</v>
      </c>
      <c r="G119" s="11">
        <v>693940</v>
      </c>
      <c r="H119" s="11">
        <v>117266</v>
      </c>
      <c r="I119" s="11">
        <v>258461</v>
      </c>
      <c r="J119" s="11">
        <v>335767</v>
      </c>
      <c r="K119" s="11">
        <v>24957</v>
      </c>
      <c r="L119" s="11">
        <v>14292</v>
      </c>
      <c r="M119" s="11">
        <v>109757</v>
      </c>
      <c r="N119" s="11">
        <v>8169</v>
      </c>
      <c r="O119" s="11">
        <v>164085</v>
      </c>
      <c r="P119" s="11"/>
      <c r="Q119" s="11"/>
      <c r="R119" s="11"/>
      <c r="S119" s="11">
        <v>2022</v>
      </c>
    </row>
    <row r="120" spans="1:19" x14ac:dyDescent="0.25">
      <c r="A120" s="5" t="s">
        <v>23</v>
      </c>
      <c r="B120" s="11">
        <v>0</v>
      </c>
      <c r="C120" s="11">
        <v>0</v>
      </c>
      <c r="D120" s="11">
        <v>0</v>
      </c>
      <c r="E120" s="11">
        <v>557772</v>
      </c>
      <c r="F120" s="11">
        <v>113171</v>
      </c>
      <c r="G120" s="11">
        <v>583419</v>
      </c>
      <c r="H120" s="11">
        <v>136619</v>
      </c>
      <c r="I120" s="11">
        <v>277774</v>
      </c>
      <c r="J120" s="11">
        <v>344002</v>
      </c>
      <c r="K120" s="11">
        <v>75174</v>
      </c>
      <c r="L120" s="11">
        <v>138678</v>
      </c>
      <c r="M120" s="11">
        <v>112879</v>
      </c>
      <c r="N120" s="11">
        <v>7795</v>
      </c>
      <c r="O120" s="11">
        <v>113171</v>
      </c>
      <c r="P120" s="11"/>
      <c r="Q120" s="11"/>
      <c r="R120" s="11"/>
      <c r="S120" s="11">
        <v>2022</v>
      </c>
    </row>
    <row r="121" spans="1:19" x14ac:dyDescent="0.25">
      <c r="A121" s="5" t="s">
        <v>24</v>
      </c>
      <c r="B121" s="11">
        <v>0</v>
      </c>
      <c r="C121" s="11">
        <v>0</v>
      </c>
      <c r="D121" s="11">
        <v>0</v>
      </c>
      <c r="E121" s="11">
        <v>446998</v>
      </c>
      <c r="F121" s="11">
        <v>175098</v>
      </c>
      <c r="G121" s="11">
        <v>757445</v>
      </c>
      <c r="H121" s="11">
        <v>121658</v>
      </c>
      <c r="I121" s="11">
        <v>202520</v>
      </c>
      <c r="J121" s="11">
        <v>301044</v>
      </c>
      <c r="K121" s="11">
        <v>14060</v>
      </c>
      <c r="L121" s="11">
        <v>40006</v>
      </c>
      <c r="M121" s="11">
        <v>83591</v>
      </c>
      <c r="N121" s="11">
        <v>28531</v>
      </c>
      <c r="O121" s="11">
        <v>175098</v>
      </c>
      <c r="P121" s="11"/>
      <c r="Q121" s="11"/>
      <c r="R121" s="11"/>
      <c r="S121" s="11">
        <v>2022</v>
      </c>
    </row>
    <row r="122" spans="1:19" x14ac:dyDescent="0.25">
      <c r="A122" s="5" t="s">
        <v>25</v>
      </c>
      <c r="B122" s="11">
        <v>0</v>
      </c>
      <c r="C122" s="11">
        <v>0</v>
      </c>
      <c r="D122" s="11">
        <v>0</v>
      </c>
      <c r="E122" s="11">
        <v>640311</v>
      </c>
      <c r="F122" s="11">
        <v>181420</v>
      </c>
      <c r="G122" s="11">
        <v>940995</v>
      </c>
      <c r="H122" s="11">
        <v>173135</v>
      </c>
      <c r="I122" s="11">
        <v>308932</v>
      </c>
      <c r="J122" s="11">
        <v>411593</v>
      </c>
      <c r="K122" s="11">
        <v>42323</v>
      </c>
      <c r="L122" s="11">
        <v>18303</v>
      </c>
      <c r="M122" s="11">
        <v>151992</v>
      </c>
      <c r="N122" s="11">
        <v>14454</v>
      </c>
      <c r="O122" s="11">
        <v>181420</v>
      </c>
      <c r="P122" s="11"/>
      <c r="Q122" s="11"/>
      <c r="R122" s="11"/>
      <c r="S122" s="11">
        <v>2022</v>
      </c>
    </row>
    <row r="123" spans="1:19" x14ac:dyDescent="0.25">
      <c r="A123" s="5" t="s">
        <v>26</v>
      </c>
      <c r="B123" s="11">
        <v>0</v>
      </c>
      <c r="C123" s="11">
        <v>0</v>
      </c>
      <c r="D123" s="11">
        <v>0</v>
      </c>
      <c r="E123" s="11">
        <v>742913</v>
      </c>
      <c r="F123" s="11">
        <v>177403</v>
      </c>
      <c r="G123" s="11">
        <v>1075212</v>
      </c>
      <c r="H123" s="11">
        <v>194756</v>
      </c>
      <c r="I123" s="11">
        <v>354831</v>
      </c>
      <c r="J123" s="11">
        <v>463321</v>
      </c>
      <c r="K123" s="11">
        <v>59927</v>
      </c>
      <c r="L123" s="11">
        <v>31147</v>
      </c>
      <c r="M123" s="11">
        <v>194905</v>
      </c>
      <c r="N123" s="11">
        <v>27323</v>
      </c>
      <c r="O123" s="11">
        <v>177403</v>
      </c>
      <c r="P123" s="11"/>
      <c r="Q123" s="11"/>
      <c r="R123" s="11"/>
      <c r="S123" s="11">
        <v>2022</v>
      </c>
    </row>
    <row r="124" spans="1:19" x14ac:dyDescent="0.25">
      <c r="A124" s="5" t="s">
        <v>27</v>
      </c>
      <c r="B124" s="11">
        <v>0</v>
      </c>
      <c r="C124" s="11">
        <v>0</v>
      </c>
      <c r="D124" s="11">
        <v>0</v>
      </c>
      <c r="E124" s="11">
        <v>377192</v>
      </c>
      <c r="F124" s="11">
        <v>68455</v>
      </c>
      <c r="G124" s="11">
        <v>323044</v>
      </c>
      <c r="H124" s="11">
        <v>65138</v>
      </c>
      <c r="I124" s="11">
        <v>183917</v>
      </c>
      <c r="J124" s="11">
        <v>223858</v>
      </c>
      <c r="K124" s="11">
        <v>28048</v>
      </c>
      <c r="L124" s="11">
        <v>99879</v>
      </c>
      <c r="M124" s="11">
        <v>145496</v>
      </c>
      <c r="N124" s="11">
        <v>7668</v>
      </c>
      <c r="O124" s="11">
        <v>68455</v>
      </c>
      <c r="P124" s="11"/>
      <c r="Q124" s="11"/>
      <c r="R124" s="11"/>
      <c r="S124" s="11">
        <v>2022</v>
      </c>
    </row>
    <row r="125" spans="1:19" x14ac:dyDescent="0.25">
      <c r="A125" s="5" t="s">
        <v>28</v>
      </c>
      <c r="B125" s="11">
        <v>0</v>
      </c>
      <c r="C125" s="11">
        <v>0</v>
      </c>
      <c r="D125" s="11">
        <v>0</v>
      </c>
      <c r="E125" s="11">
        <v>813113</v>
      </c>
      <c r="F125" s="11">
        <v>378162</v>
      </c>
      <c r="G125" s="11">
        <v>1189000</v>
      </c>
      <c r="H125" s="11">
        <v>217110</v>
      </c>
      <c r="I125" s="11">
        <v>432667</v>
      </c>
      <c r="J125" s="11">
        <v>531974</v>
      </c>
      <c r="K125" s="11">
        <v>60222</v>
      </c>
      <c r="L125" s="11">
        <v>35630</v>
      </c>
      <c r="M125" s="11">
        <v>173039</v>
      </c>
      <c r="N125" s="11">
        <v>33333</v>
      </c>
      <c r="O125" s="11">
        <v>378162</v>
      </c>
      <c r="P125" s="11"/>
      <c r="Q125" s="11"/>
      <c r="R125" s="11"/>
      <c r="S125" s="11">
        <v>2022</v>
      </c>
    </row>
    <row r="126" spans="1:19" x14ac:dyDescent="0.25">
      <c r="A126" s="5" t="s">
        <v>29</v>
      </c>
      <c r="B126" s="11">
        <v>0</v>
      </c>
      <c r="C126" s="11">
        <v>0</v>
      </c>
      <c r="D126" s="11">
        <v>0</v>
      </c>
      <c r="E126" s="11">
        <v>183535</v>
      </c>
      <c r="F126" s="11">
        <v>131724</v>
      </c>
      <c r="G126" s="11">
        <v>167251</v>
      </c>
      <c r="H126" s="11">
        <v>35631</v>
      </c>
      <c r="I126" s="11">
        <v>108912</v>
      </c>
      <c r="J126" s="11">
        <v>140035</v>
      </c>
      <c r="K126" s="11">
        <v>5764</v>
      </c>
      <c r="L126" s="11">
        <v>6363</v>
      </c>
      <c r="M126" s="11">
        <v>43483</v>
      </c>
      <c r="N126" s="11">
        <v>19433</v>
      </c>
      <c r="O126" s="11">
        <v>131724</v>
      </c>
      <c r="P126" s="11"/>
      <c r="Q126" s="11"/>
      <c r="R126" s="11"/>
      <c r="S126" s="11">
        <v>2022</v>
      </c>
    </row>
    <row r="127" spans="1:19" x14ac:dyDescent="0.25">
      <c r="A127" s="5" t="s">
        <v>30</v>
      </c>
      <c r="B127" s="11">
        <v>0</v>
      </c>
      <c r="C127" s="11">
        <v>0</v>
      </c>
      <c r="D127" s="11">
        <v>0</v>
      </c>
      <c r="E127" s="11">
        <v>1123806</v>
      </c>
      <c r="F127" s="11">
        <v>452519</v>
      </c>
      <c r="G127" s="11">
        <v>1089583</v>
      </c>
      <c r="H127" s="11">
        <v>255906</v>
      </c>
      <c r="I127" s="11">
        <v>569192</v>
      </c>
      <c r="J127" s="11">
        <v>665451</v>
      </c>
      <c r="K127" s="11">
        <v>78276</v>
      </c>
      <c r="L127" s="11">
        <v>254376</v>
      </c>
      <c r="M127" s="11">
        <v>256720</v>
      </c>
      <c r="N127" s="11">
        <v>44205</v>
      </c>
      <c r="O127" s="11">
        <v>452519</v>
      </c>
      <c r="P127" s="11"/>
      <c r="Q127" s="11"/>
      <c r="R127" s="11"/>
      <c r="S127" s="11">
        <v>2022</v>
      </c>
    </row>
    <row r="128" spans="1:19" x14ac:dyDescent="0.25">
      <c r="A128" s="5" t="s">
        <v>31</v>
      </c>
      <c r="B128" s="11">
        <v>0</v>
      </c>
      <c r="C128" s="11">
        <v>0</v>
      </c>
      <c r="D128" s="11">
        <v>0</v>
      </c>
      <c r="E128" s="11">
        <v>502922</v>
      </c>
      <c r="F128" s="11">
        <v>160770</v>
      </c>
      <c r="G128" s="11">
        <v>533915</v>
      </c>
      <c r="H128" s="11">
        <v>140518</v>
      </c>
      <c r="I128" s="11">
        <v>259935</v>
      </c>
      <c r="J128" s="11">
        <v>315225</v>
      </c>
      <c r="K128" s="11">
        <v>36580</v>
      </c>
      <c r="L128" s="11">
        <v>144372</v>
      </c>
      <c r="M128" s="11">
        <v>97774</v>
      </c>
      <c r="N128" s="11">
        <v>19044</v>
      </c>
      <c r="O128" s="11">
        <v>160770</v>
      </c>
      <c r="P128" s="11"/>
      <c r="Q128" s="11"/>
      <c r="R128" s="11"/>
      <c r="S128" s="11">
        <v>2022</v>
      </c>
    </row>
    <row r="129" spans="1:19" x14ac:dyDescent="0.25">
      <c r="A129" s="5" t="s">
        <v>32</v>
      </c>
      <c r="B129" s="11">
        <v>0</v>
      </c>
      <c r="C129" s="11">
        <v>0</v>
      </c>
      <c r="D129" s="11">
        <v>0</v>
      </c>
      <c r="E129" s="11">
        <v>203037</v>
      </c>
      <c r="F129" s="11">
        <v>124481</v>
      </c>
      <c r="G129" s="11">
        <v>269715</v>
      </c>
      <c r="H129" s="11">
        <v>49867</v>
      </c>
      <c r="I129" s="11">
        <v>103874</v>
      </c>
      <c r="J129" s="11">
        <v>135096</v>
      </c>
      <c r="K129" s="11">
        <v>10500</v>
      </c>
      <c r="L129" s="11">
        <v>6719</v>
      </c>
      <c r="M129" s="11">
        <v>52299</v>
      </c>
      <c r="N129" s="11">
        <v>20742</v>
      </c>
      <c r="O129" s="11">
        <v>124481</v>
      </c>
      <c r="P129" s="11"/>
      <c r="Q129" s="11"/>
      <c r="R129" s="11"/>
      <c r="S129" s="11">
        <v>2022</v>
      </c>
    </row>
    <row r="130" spans="1:19" x14ac:dyDescent="0.25">
      <c r="A130" s="5" t="s">
        <v>1</v>
      </c>
      <c r="B130" s="11">
        <v>0</v>
      </c>
      <c r="C130" s="11">
        <v>0</v>
      </c>
      <c r="D130" s="11">
        <v>0</v>
      </c>
      <c r="E130" s="11">
        <v>342887</v>
      </c>
      <c r="F130" s="11">
        <v>109643</v>
      </c>
      <c r="G130" s="11">
        <v>603774</v>
      </c>
      <c r="H130" s="11">
        <v>109265</v>
      </c>
      <c r="I130" s="11">
        <v>171354</v>
      </c>
      <c r="J130" s="11">
        <v>229493</v>
      </c>
      <c r="K130" s="11">
        <v>16495</v>
      </c>
      <c r="L130" s="11">
        <v>3800</v>
      </c>
      <c r="M130" s="11">
        <v>56632</v>
      </c>
      <c r="N130" s="11">
        <v>13281</v>
      </c>
      <c r="O130" s="11">
        <v>109643</v>
      </c>
      <c r="P130" s="11"/>
      <c r="Q130" s="11"/>
      <c r="R130" s="11"/>
      <c r="S130" s="11">
        <v>2024</v>
      </c>
    </row>
    <row r="131" spans="1:19" x14ac:dyDescent="0.25">
      <c r="A131" s="5" t="s">
        <v>2</v>
      </c>
      <c r="B131" s="11">
        <v>0</v>
      </c>
      <c r="C131" s="11">
        <v>0</v>
      </c>
      <c r="D131" s="11">
        <v>0</v>
      </c>
      <c r="E131" s="11">
        <v>1297327</v>
      </c>
      <c r="F131" s="11">
        <v>183354</v>
      </c>
      <c r="G131" s="11">
        <v>1705582</v>
      </c>
      <c r="H131" s="11">
        <v>382928</v>
      </c>
      <c r="I131" s="11">
        <v>610578</v>
      </c>
      <c r="J131" s="11">
        <v>844681</v>
      </c>
      <c r="K131" s="11">
        <v>117807</v>
      </c>
      <c r="L131" s="11">
        <v>34119</v>
      </c>
      <c r="M131" s="11">
        <v>207793</v>
      </c>
      <c r="N131" s="11">
        <v>663</v>
      </c>
      <c r="O131" s="11">
        <v>183354</v>
      </c>
      <c r="P131" s="11"/>
      <c r="Q131" s="11"/>
      <c r="R131" s="11"/>
      <c r="S131" s="11">
        <v>2024</v>
      </c>
    </row>
    <row r="132" spans="1:19" x14ac:dyDescent="0.25">
      <c r="A132" s="5" t="s">
        <v>3</v>
      </c>
      <c r="B132" s="11">
        <v>0</v>
      </c>
      <c r="C132" s="11">
        <v>0</v>
      </c>
      <c r="D132" s="11">
        <v>0</v>
      </c>
      <c r="E132" s="11">
        <v>284391</v>
      </c>
      <c r="F132" s="11">
        <v>34107</v>
      </c>
      <c r="G132" s="11">
        <v>405859</v>
      </c>
      <c r="H132" s="11">
        <v>76423</v>
      </c>
      <c r="I132" s="11">
        <v>112454</v>
      </c>
      <c r="J132" s="11">
        <v>159193</v>
      </c>
      <c r="K132" s="11">
        <v>62013</v>
      </c>
      <c r="L132" s="11">
        <v>52099</v>
      </c>
      <c r="M132" s="11">
        <v>56953</v>
      </c>
      <c r="N132" s="11">
        <v>2626</v>
      </c>
      <c r="O132" s="11">
        <v>34107</v>
      </c>
      <c r="P132" s="11"/>
      <c r="Q132" s="11"/>
      <c r="R132" s="11"/>
      <c r="S132" s="11">
        <v>2024</v>
      </c>
    </row>
    <row r="133" spans="1:19" x14ac:dyDescent="0.25">
      <c r="A133" s="5" t="s">
        <v>4</v>
      </c>
      <c r="B133" s="11">
        <v>0</v>
      </c>
      <c r="C133" s="11">
        <v>0</v>
      </c>
      <c r="D133" s="11">
        <v>0</v>
      </c>
      <c r="E133" s="11">
        <v>180419</v>
      </c>
      <c r="F133" s="11">
        <v>65607</v>
      </c>
      <c r="G133" s="11">
        <v>222538</v>
      </c>
      <c r="H133" s="11">
        <v>48281</v>
      </c>
      <c r="I133" s="11">
        <v>73463</v>
      </c>
      <c r="J133" s="11">
        <v>116429</v>
      </c>
      <c r="K133" s="11">
        <v>20294</v>
      </c>
      <c r="L133" s="11">
        <v>31374</v>
      </c>
      <c r="M133" s="11">
        <v>45152</v>
      </c>
      <c r="N133" s="11">
        <v>6106</v>
      </c>
      <c r="O133" s="11">
        <v>65607</v>
      </c>
      <c r="P133" s="11"/>
      <c r="Q133" s="11"/>
      <c r="R133" s="11"/>
      <c r="S133" s="11">
        <v>2024</v>
      </c>
    </row>
    <row r="134" spans="1:19" x14ac:dyDescent="0.25">
      <c r="A134" s="5" t="s">
        <v>5</v>
      </c>
      <c r="B134" s="11">
        <v>0</v>
      </c>
      <c r="C134" s="11">
        <v>0</v>
      </c>
      <c r="D134" s="11">
        <v>0</v>
      </c>
      <c r="E134" s="11">
        <v>768403</v>
      </c>
      <c r="F134" s="11">
        <v>319786</v>
      </c>
      <c r="G134" s="11">
        <v>1667339</v>
      </c>
      <c r="H134" s="11">
        <v>264223</v>
      </c>
      <c r="I134" s="11">
        <v>375544</v>
      </c>
      <c r="J134" s="11">
        <v>436802</v>
      </c>
      <c r="K134" s="11">
        <v>46580</v>
      </c>
      <c r="L134" s="11">
        <v>18558</v>
      </c>
      <c r="M134" s="11">
        <v>164781</v>
      </c>
      <c r="N134" s="11">
        <v>29546</v>
      </c>
      <c r="O134" s="11">
        <v>319786</v>
      </c>
      <c r="P134" s="11"/>
      <c r="Q134" s="11"/>
      <c r="R134" s="11"/>
      <c r="S134" s="11">
        <v>2024</v>
      </c>
    </row>
    <row r="135" spans="1:19" x14ac:dyDescent="0.25">
      <c r="A135" s="5" t="s">
        <v>6</v>
      </c>
      <c r="B135" s="11">
        <v>0</v>
      </c>
      <c r="C135" s="11">
        <v>0</v>
      </c>
      <c r="D135" s="11">
        <v>0</v>
      </c>
      <c r="E135" s="11">
        <v>221763</v>
      </c>
      <c r="F135" s="11">
        <v>31045</v>
      </c>
      <c r="G135" s="11">
        <v>305068</v>
      </c>
      <c r="H135" s="11">
        <v>60723</v>
      </c>
      <c r="I135" s="11">
        <v>104221</v>
      </c>
      <c r="J135" s="11">
        <v>151714</v>
      </c>
      <c r="K135" s="11">
        <v>19833</v>
      </c>
      <c r="L135" s="11">
        <v>11459</v>
      </c>
      <c r="M135" s="11">
        <v>44089</v>
      </c>
      <c r="N135" s="11">
        <v>2427</v>
      </c>
      <c r="O135" s="11">
        <v>31045</v>
      </c>
      <c r="P135" s="11"/>
      <c r="Q135" s="11"/>
      <c r="R135" s="11"/>
      <c r="S135" s="11">
        <v>2024</v>
      </c>
    </row>
    <row r="136" spans="1:19" x14ac:dyDescent="0.25">
      <c r="A136" s="5" t="s">
        <v>7</v>
      </c>
      <c r="B136" s="11">
        <v>0</v>
      </c>
      <c r="C136" s="11">
        <v>0</v>
      </c>
      <c r="D136" s="11">
        <v>0</v>
      </c>
      <c r="E136" s="11">
        <v>536642</v>
      </c>
      <c r="F136" s="11">
        <v>211555</v>
      </c>
      <c r="G136" s="11">
        <v>506678</v>
      </c>
      <c r="H136" s="11">
        <v>126228</v>
      </c>
      <c r="I136" s="11">
        <v>335752</v>
      </c>
      <c r="J136" s="11">
        <v>395321</v>
      </c>
      <c r="K136" s="11">
        <v>60731</v>
      </c>
      <c r="L136" s="11">
        <v>79873</v>
      </c>
      <c r="M136" s="11">
        <v>80215</v>
      </c>
      <c r="N136" s="11">
        <v>36207</v>
      </c>
      <c r="O136" s="11">
        <v>211555</v>
      </c>
      <c r="P136" s="11"/>
      <c r="Q136" s="11"/>
      <c r="R136" s="11"/>
      <c r="S136" s="11">
        <v>2024</v>
      </c>
    </row>
    <row r="137" spans="1:19" x14ac:dyDescent="0.25">
      <c r="A137" s="5" t="s">
        <v>8</v>
      </c>
      <c r="B137" s="11">
        <v>0</v>
      </c>
      <c r="C137" s="11">
        <v>0</v>
      </c>
      <c r="D137" s="11">
        <v>0</v>
      </c>
      <c r="E137" s="11">
        <v>980097</v>
      </c>
      <c r="F137" s="11">
        <v>214752</v>
      </c>
      <c r="G137" s="11">
        <v>1785804</v>
      </c>
      <c r="H137" s="11">
        <v>335146</v>
      </c>
      <c r="I137" s="11">
        <v>426544</v>
      </c>
      <c r="J137" s="11">
        <v>579776</v>
      </c>
      <c r="K137" s="11">
        <v>66631</v>
      </c>
      <c r="L137" s="11">
        <v>16671</v>
      </c>
      <c r="M137" s="11">
        <v>186794</v>
      </c>
      <c r="N137" s="11">
        <v>13619</v>
      </c>
      <c r="O137" s="11">
        <v>214752</v>
      </c>
      <c r="P137" s="11"/>
      <c r="Q137" s="11"/>
      <c r="R137" s="11"/>
      <c r="S137" s="11">
        <v>2024</v>
      </c>
    </row>
    <row r="138" spans="1:19" x14ac:dyDescent="0.25">
      <c r="A138" s="5" t="s">
        <v>9</v>
      </c>
      <c r="B138" s="11">
        <v>0</v>
      </c>
      <c r="C138" s="11">
        <v>0</v>
      </c>
      <c r="D138" s="11">
        <v>0</v>
      </c>
      <c r="E138" s="11">
        <v>2523939</v>
      </c>
      <c r="F138" s="11">
        <v>556090</v>
      </c>
      <c r="G138" s="11">
        <v>4373293</v>
      </c>
      <c r="H138" s="11">
        <v>390391</v>
      </c>
      <c r="I138" s="11">
        <v>1150878</v>
      </c>
      <c r="J138" s="11">
        <v>1969142</v>
      </c>
      <c r="K138" s="11">
        <v>136918</v>
      </c>
      <c r="L138" s="11">
        <v>134686</v>
      </c>
      <c r="M138" s="11">
        <v>409805</v>
      </c>
      <c r="N138" s="11">
        <v>35669</v>
      </c>
      <c r="O138" s="11">
        <v>556090</v>
      </c>
      <c r="P138" s="11"/>
      <c r="Q138" s="11"/>
      <c r="R138" s="11"/>
      <c r="S138" s="11">
        <v>2024</v>
      </c>
    </row>
    <row r="139" spans="1:19" x14ac:dyDescent="0.25">
      <c r="A139" s="5" t="s">
        <v>10</v>
      </c>
      <c r="B139" s="11">
        <v>0</v>
      </c>
      <c r="C139" s="11">
        <v>0</v>
      </c>
      <c r="D139" s="11">
        <v>0</v>
      </c>
      <c r="E139" s="11">
        <v>347005</v>
      </c>
      <c r="F139" s="11">
        <v>126350</v>
      </c>
      <c r="G139" s="11">
        <v>569672</v>
      </c>
      <c r="H139" s="11">
        <v>103541</v>
      </c>
      <c r="I139" s="11">
        <v>176348</v>
      </c>
      <c r="J139" s="11">
        <v>219499</v>
      </c>
      <c r="K139" s="11">
        <v>17421</v>
      </c>
      <c r="L139" s="11">
        <v>14545</v>
      </c>
      <c r="M139" s="11">
        <v>69822</v>
      </c>
      <c r="N139" s="11">
        <v>16877</v>
      </c>
      <c r="O139" s="11">
        <v>126350</v>
      </c>
      <c r="P139" s="11"/>
      <c r="Q139" s="11"/>
      <c r="R139" s="11"/>
      <c r="S139" s="11">
        <v>2024</v>
      </c>
    </row>
    <row r="140" spans="1:19" x14ac:dyDescent="0.25">
      <c r="A140" s="5" t="s">
        <v>11</v>
      </c>
      <c r="B140" s="11">
        <v>0</v>
      </c>
      <c r="C140" s="11">
        <v>0</v>
      </c>
      <c r="D140" s="11">
        <v>0</v>
      </c>
      <c r="E140" s="11">
        <v>1463612</v>
      </c>
      <c r="F140" s="11">
        <v>350403</v>
      </c>
      <c r="G140" s="11">
        <v>1687719</v>
      </c>
      <c r="H140" s="11">
        <v>447284</v>
      </c>
      <c r="I140" s="11">
        <v>756512</v>
      </c>
      <c r="J140" s="11">
        <v>944171</v>
      </c>
      <c r="K140" s="11">
        <v>72614</v>
      </c>
      <c r="L140" s="11">
        <v>67423</v>
      </c>
      <c r="M140" s="11">
        <v>358184</v>
      </c>
      <c r="N140" s="11">
        <v>25099</v>
      </c>
      <c r="O140" s="11">
        <v>350403</v>
      </c>
      <c r="P140" s="11"/>
      <c r="Q140" s="11"/>
      <c r="R140" s="11"/>
      <c r="S140" s="11">
        <v>2024</v>
      </c>
    </row>
    <row r="141" spans="1:19" x14ac:dyDescent="0.25">
      <c r="A141" s="5" t="s">
        <v>12</v>
      </c>
      <c r="B141" s="11">
        <v>0</v>
      </c>
      <c r="C141" s="11">
        <v>0</v>
      </c>
      <c r="D141" s="11">
        <v>0</v>
      </c>
      <c r="E141" s="11">
        <v>592855</v>
      </c>
      <c r="F141" s="11">
        <v>92965</v>
      </c>
      <c r="G141" s="11">
        <v>351498</v>
      </c>
      <c r="H141" s="11">
        <v>141633</v>
      </c>
      <c r="I141" s="11">
        <v>269224</v>
      </c>
      <c r="J141" s="11">
        <v>395815</v>
      </c>
      <c r="K141" s="11">
        <v>82440</v>
      </c>
      <c r="L141" s="11">
        <v>132138</v>
      </c>
      <c r="M141" s="11">
        <v>158413</v>
      </c>
      <c r="N141" s="11">
        <v>7771</v>
      </c>
      <c r="O141" s="11">
        <v>92965</v>
      </c>
      <c r="P141" s="11"/>
      <c r="Q141" s="11"/>
      <c r="R141" s="11"/>
      <c r="S141" s="11">
        <v>2024</v>
      </c>
    </row>
    <row r="142" spans="1:19" x14ac:dyDescent="0.25">
      <c r="A142" s="5" t="s">
        <v>13</v>
      </c>
      <c r="B142" s="11">
        <v>0</v>
      </c>
      <c r="C142" s="11">
        <v>0</v>
      </c>
      <c r="D142" s="11">
        <v>0</v>
      </c>
      <c r="E142" s="11">
        <v>502776</v>
      </c>
      <c r="F142" s="11">
        <v>165001</v>
      </c>
      <c r="G142" s="11">
        <v>497945</v>
      </c>
      <c r="H142" s="11">
        <v>88886</v>
      </c>
      <c r="I142" s="11">
        <v>313764</v>
      </c>
      <c r="J142" s="11">
        <v>383013</v>
      </c>
      <c r="K142" s="11">
        <v>15636</v>
      </c>
      <c r="L142" s="11">
        <v>23983</v>
      </c>
      <c r="M142" s="11">
        <v>109607</v>
      </c>
      <c r="N142" s="11">
        <v>13839</v>
      </c>
      <c r="O142" s="11">
        <v>165001</v>
      </c>
      <c r="P142" s="11"/>
      <c r="Q142" s="11"/>
      <c r="R142" s="11"/>
      <c r="S142" s="11">
        <v>2024</v>
      </c>
    </row>
    <row r="143" spans="1:19" x14ac:dyDescent="0.25">
      <c r="A143" s="5" t="s">
        <v>14</v>
      </c>
      <c r="B143" s="11">
        <v>0</v>
      </c>
      <c r="C143" s="11">
        <v>0</v>
      </c>
      <c r="D143" s="11">
        <v>0</v>
      </c>
      <c r="E143" s="11">
        <v>2558878</v>
      </c>
      <c r="F143" s="11">
        <v>452920</v>
      </c>
      <c r="G143" s="11">
        <v>3261684</v>
      </c>
      <c r="H143" s="11">
        <v>890437</v>
      </c>
      <c r="I143" s="11">
        <v>1454968</v>
      </c>
      <c r="J143" s="11">
        <v>1840660</v>
      </c>
      <c r="K143" s="11">
        <v>75743</v>
      </c>
      <c r="L143" s="11">
        <v>40019</v>
      </c>
      <c r="M143" s="11">
        <v>320696</v>
      </c>
      <c r="N143" s="11">
        <v>34856</v>
      </c>
      <c r="O143" s="11">
        <v>452920</v>
      </c>
      <c r="P143" s="11"/>
      <c r="Q143" s="11"/>
      <c r="R143" s="11"/>
      <c r="S143" s="11">
        <v>2024</v>
      </c>
    </row>
    <row r="144" spans="1:19" x14ac:dyDescent="0.25">
      <c r="A144" s="5" t="s">
        <v>15</v>
      </c>
      <c r="B144" s="11">
        <v>0</v>
      </c>
      <c r="C144" s="11">
        <v>0</v>
      </c>
      <c r="D144" s="11">
        <v>0</v>
      </c>
      <c r="E144" s="11">
        <v>4317465</v>
      </c>
      <c r="F144" s="11">
        <v>1204406</v>
      </c>
      <c r="G144" s="11">
        <v>5128080</v>
      </c>
      <c r="H144" s="11">
        <v>925194</v>
      </c>
      <c r="I144" s="11">
        <v>2621207</v>
      </c>
      <c r="J144" s="11">
        <v>3139769</v>
      </c>
      <c r="K144" s="11">
        <v>283501</v>
      </c>
      <c r="L144" s="11">
        <v>238490</v>
      </c>
      <c r="M144" s="11">
        <v>704873</v>
      </c>
      <c r="N144" s="11">
        <v>94392</v>
      </c>
      <c r="O144" s="11">
        <v>1204406</v>
      </c>
      <c r="P144" s="11"/>
      <c r="Q144" s="11"/>
      <c r="R144" s="11"/>
      <c r="S144" s="11">
        <v>2024</v>
      </c>
    </row>
    <row r="145" spans="1:19" x14ac:dyDescent="0.25">
      <c r="A145" s="5" t="s">
        <v>16</v>
      </c>
      <c r="B145" s="11">
        <v>0</v>
      </c>
      <c r="C145" s="11">
        <v>0</v>
      </c>
      <c r="D145" s="11">
        <v>0</v>
      </c>
      <c r="E145" s="11">
        <v>1167533</v>
      </c>
      <c r="F145" s="11">
        <v>195041</v>
      </c>
      <c r="G145" s="11">
        <v>885339</v>
      </c>
      <c r="H145" s="11">
        <v>359938</v>
      </c>
      <c r="I145" s="11">
        <v>686948</v>
      </c>
      <c r="J145" s="11">
        <v>898575</v>
      </c>
      <c r="K145" s="11">
        <v>75217</v>
      </c>
      <c r="L145" s="11">
        <v>113182</v>
      </c>
      <c r="M145" s="11">
        <v>254636</v>
      </c>
      <c r="N145" s="11">
        <v>14100</v>
      </c>
      <c r="O145" s="11">
        <v>195041</v>
      </c>
      <c r="P145" s="11"/>
      <c r="Q145" s="11"/>
      <c r="R145" s="11"/>
      <c r="S145" s="11">
        <v>2024</v>
      </c>
    </row>
    <row r="146" spans="1:19" x14ac:dyDescent="0.25">
      <c r="A146" s="5" t="s">
        <v>17</v>
      </c>
      <c r="B146" s="11">
        <v>0</v>
      </c>
      <c r="C146" s="11">
        <v>0</v>
      </c>
      <c r="D146" s="11">
        <v>0</v>
      </c>
      <c r="E146" s="11">
        <v>495872</v>
      </c>
      <c r="F146" s="11">
        <v>106015</v>
      </c>
      <c r="G146" s="11">
        <v>435113</v>
      </c>
      <c r="H146" s="11">
        <v>108205</v>
      </c>
      <c r="I146" s="11">
        <v>314888</v>
      </c>
      <c r="J146" s="11">
        <v>359000</v>
      </c>
      <c r="K146" s="11">
        <v>16688</v>
      </c>
      <c r="L146" s="11">
        <v>45783</v>
      </c>
      <c r="M146" s="11">
        <v>100863</v>
      </c>
      <c r="N146" s="11">
        <v>4441</v>
      </c>
      <c r="O146" s="11">
        <v>106015</v>
      </c>
      <c r="P146" s="11"/>
      <c r="Q146" s="11"/>
      <c r="R146" s="11"/>
      <c r="S146" s="11">
        <v>2024</v>
      </c>
    </row>
    <row r="147" spans="1:19" x14ac:dyDescent="0.25">
      <c r="A147" s="5" t="s">
        <v>18</v>
      </c>
      <c r="B147" s="11">
        <v>0</v>
      </c>
      <c r="C147" s="11">
        <v>0</v>
      </c>
      <c r="D147" s="11">
        <v>0</v>
      </c>
      <c r="E147" s="11">
        <v>287966</v>
      </c>
      <c r="F147" s="11">
        <v>55019</v>
      </c>
      <c r="G147" s="11">
        <v>379740</v>
      </c>
      <c r="H147" s="11">
        <v>83767</v>
      </c>
      <c r="I147" s="11">
        <v>135738</v>
      </c>
      <c r="J147" s="11">
        <v>211932</v>
      </c>
      <c r="K147" s="11">
        <v>20214</v>
      </c>
      <c r="L147" s="11">
        <v>10208</v>
      </c>
      <c r="M147" s="11">
        <v>49774</v>
      </c>
      <c r="N147" s="11">
        <v>3086</v>
      </c>
      <c r="O147" s="11">
        <v>55019</v>
      </c>
      <c r="P147" s="11"/>
      <c r="Q147" s="11"/>
      <c r="R147" s="11"/>
      <c r="S147" s="11">
        <v>2024</v>
      </c>
    </row>
    <row r="148" spans="1:19" x14ac:dyDescent="0.25">
      <c r="A148" s="5" t="s">
        <v>19</v>
      </c>
      <c r="B148" s="11">
        <v>0</v>
      </c>
      <c r="C148" s="11">
        <v>0</v>
      </c>
      <c r="D148" s="11">
        <v>0</v>
      </c>
      <c r="E148" s="11">
        <v>1664060</v>
      </c>
      <c r="F148" s="11">
        <v>444710</v>
      </c>
      <c r="G148" s="11">
        <v>3217711</v>
      </c>
      <c r="H148" s="11">
        <v>573223</v>
      </c>
      <c r="I148" s="11">
        <v>706861</v>
      </c>
      <c r="J148" s="11">
        <v>1005760</v>
      </c>
      <c r="K148" s="11">
        <v>90402</v>
      </c>
      <c r="L148" s="11">
        <v>27563</v>
      </c>
      <c r="M148" s="11">
        <v>375066</v>
      </c>
      <c r="N148" s="11">
        <v>44137</v>
      </c>
      <c r="O148" s="11">
        <v>444710</v>
      </c>
      <c r="P148" s="11"/>
      <c r="Q148" s="11"/>
      <c r="R148" s="11"/>
      <c r="S148" s="11">
        <v>2024</v>
      </c>
    </row>
    <row r="149" spans="1:19" x14ac:dyDescent="0.25">
      <c r="A149" s="5" t="s">
        <v>20</v>
      </c>
      <c r="B149" s="11">
        <v>0</v>
      </c>
      <c r="C149" s="11">
        <v>0</v>
      </c>
      <c r="D149" s="11">
        <v>0</v>
      </c>
      <c r="E149" s="11">
        <v>670454</v>
      </c>
      <c r="F149" s="11">
        <v>102200</v>
      </c>
      <c r="G149" s="11">
        <v>487780</v>
      </c>
      <c r="H149" s="11">
        <v>177128</v>
      </c>
      <c r="I149" s="11">
        <v>398007</v>
      </c>
      <c r="J149" s="11">
        <v>504257</v>
      </c>
      <c r="K149" s="11">
        <v>71618</v>
      </c>
      <c r="L149" s="11">
        <v>147584</v>
      </c>
      <c r="M149" s="11">
        <v>126425</v>
      </c>
      <c r="N149" s="11">
        <v>2808</v>
      </c>
      <c r="O149" s="11">
        <v>102200</v>
      </c>
      <c r="P149" s="11"/>
      <c r="Q149" s="11"/>
      <c r="R149" s="11"/>
      <c r="S149" s="11">
        <v>2024</v>
      </c>
    </row>
    <row r="150" spans="1:19" x14ac:dyDescent="0.25">
      <c r="A150" s="5" t="s">
        <v>21</v>
      </c>
      <c r="B150" s="11">
        <v>0</v>
      </c>
      <c r="C150" s="11">
        <v>0</v>
      </c>
      <c r="D150" s="11">
        <v>0</v>
      </c>
      <c r="E150" s="11">
        <v>1364361</v>
      </c>
      <c r="F150" s="11">
        <v>353564</v>
      </c>
      <c r="G150" s="11">
        <v>1130586</v>
      </c>
      <c r="H150" s="11">
        <v>351733</v>
      </c>
      <c r="I150" s="11">
        <v>830247</v>
      </c>
      <c r="J150" s="11">
        <v>1101077</v>
      </c>
      <c r="K150" s="11">
        <v>82022</v>
      </c>
      <c r="L150" s="11">
        <v>131797</v>
      </c>
      <c r="M150" s="11">
        <v>239640</v>
      </c>
      <c r="N150" s="11">
        <v>21705</v>
      </c>
      <c r="O150" s="11">
        <v>353564</v>
      </c>
      <c r="P150" s="11"/>
      <c r="Q150" s="11"/>
      <c r="R150" s="11"/>
      <c r="S150" s="11">
        <v>2024</v>
      </c>
    </row>
    <row r="151" spans="1:19" x14ac:dyDescent="0.25">
      <c r="A151" s="5" t="s">
        <v>22</v>
      </c>
      <c r="B151" s="11">
        <v>0</v>
      </c>
      <c r="C151" s="11">
        <v>0</v>
      </c>
      <c r="D151" s="11">
        <v>0</v>
      </c>
      <c r="E151" s="11">
        <v>583071</v>
      </c>
      <c r="F151" s="11">
        <v>112484</v>
      </c>
      <c r="G151" s="11">
        <v>1007181</v>
      </c>
      <c r="H151" s="11">
        <v>144591</v>
      </c>
      <c r="I151" s="11">
        <v>288126</v>
      </c>
      <c r="J151" s="11">
        <v>402004</v>
      </c>
      <c r="K151" s="11">
        <v>38094</v>
      </c>
      <c r="L151" s="11">
        <v>35944</v>
      </c>
      <c r="M151" s="11">
        <v>110579</v>
      </c>
      <c r="N151" s="11">
        <v>16594</v>
      </c>
      <c r="O151" s="11">
        <v>112484</v>
      </c>
      <c r="P151" s="11"/>
      <c r="Q151" s="11"/>
      <c r="R151" s="11"/>
      <c r="S151" s="11">
        <v>2024</v>
      </c>
    </row>
    <row r="152" spans="1:19" x14ac:dyDescent="0.25">
      <c r="A152" s="5" t="s">
        <v>23</v>
      </c>
      <c r="B152" s="11">
        <v>0</v>
      </c>
      <c r="C152" s="11">
        <v>0</v>
      </c>
      <c r="D152" s="11">
        <v>0</v>
      </c>
      <c r="E152" s="11">
        <v>643534</v>
      </c>
      <c r="F152" s="11">
        <v>81272</v>
      </c>
      <c r="G152" s="11">
        <v>738524</v>
      </c>
      <c r="H152" s="11">
        <v>184378</v>
      </c>
      <c r="I152" s="11">
        <v>339454</v>
      </c>
      <c r="J152" s="11">
        <v>418785</v>
      </c>
      <c r="K152" s="11">
        <v>87682</v>
      </c>
      <c r="L152" s="11">
        <v>63808</v>
      </c>
      <c r="M152" s="11">
        <v>149546</v>
      </c>
      <c r="N152" s="11">
        <v>4002</v>
      </c>
      <c r="O152" s="11">
        <v>81272</v>
      </c>
      <c r="P152" s="11"/>
      <c r="Q152" s="11"/>
      <c r="R152" s="11"/>
      <c r="S152" s="11">
        <v>2024</v>
      </c>
    </row>
    <row r="153" spans="1:19" x14ac:dyDescent="0.25">
      <c r="A153" s="5" t="s">
        <v>24</v>
      </c>
      <c r="B153" s="11">
        <v>0</v>
      </c>
      <c r="C153" s="11">
        <v>0</v>
      </c>
      <c r="D153" s="11">
        <v>0</v>
      </c>
      <c r="E153" s="11">
        <v>586193</v>
      </c>
      <c r="F153" s="11">
        <v>130142</v>
      </c>
      <c r="G153" s="11">
        <v>821174</v>
      </c>
      <c r="H153" s="11">
        <v>171717</v>
      </c>
      <c r="I153" s="11">
        <v>306540</v>
      </c>
      <c r="J153" s="11">
        <v>399302</v>
      </c>
      <c r="K153" s="11">
        <v>32007</v>
      </c>
      <c r="L153" s="11">
        <v>28490</v>
      </c>
      <c r="M153" s="11">
        <v>99434</v>
      </c>
      <c r="N153" s="11">
        <v>13422</v>
      </c>
      <c r="O153" s="11">
        <v>130142</v>
      </c>
      <c r="P153" s="11"/>
      <c r="Q153" s="11"/>
      <c r="R153" s="11"/>
      <c r="S153" s="11">
        <v>2024</v>
      </c>
    </row>
    <row r="154" spans="1:19" x14ac:dyDescent="0.25">
      <c r="A154" s="5" t="s">
        <v>25</v>
      </c>
      <c r="B154" s="11">
        <v>0</v>
      </c>
      <c r="C154" s="11">
        <v>0</v>
      </c>
      <c r="D154" s="11">
        <v>0</v>
      </c>
      <c r="E154" s="11">
        <v>707219</v>
      </c>
      <c r="F154" s="11">
        <v>169075</v>
      </c>
      <c r="G154" s="11">
        <v>1175450</v>
      </c>
      <c r="H154" s="11">
        <v>184545</v>
      </c>
      <c r="I154" s="11">
        <v>349300</v>
      </c>
      <c r="J154" s="11">
        <v>469834</v>
      </c>
      <c r="K154" s="11">
        <v>60482</v>
      </c>
      <c r="L154" s="11">
        <v>16628</v>
      </c>
      <c r="M154" s="11">
        <v>130889</v>
      </c>
      <c r="N154" s="11">
        <v>10341</v>
      </c>
      <c r="O154" s="11">
        <v>169075</v>
      </c>
      <c r="P154" s="11"/>
      <c r="Q154" s="11"/>
      <c r="R154" s="11"/>
      <c r="S154" s="11">
        <v>2024</v>
      </c>
    </row>
    <row r="155" spans="1:19" x14ac:dyDescent="0.25">
      <c r="A155" s="5" t="s">
        <v>26</v>
      </c>
      <c r="B155" s="11">
        <v>0</v>
      </c>
      <c r="C155" s="11">
        <v>0</v>
      </c>
      <c r="D155" s="11">
        <v>0</v>
      </c>
      <c r="E155" s="11">
        <v>890379</v>
      </c>
      <c r="F155" s="11">
        <v>129497</v>
      </c>
      <c r="G155" s="11">
        <v>1323177</v>
      </c>
      <c r="H155" s="11">
        <v>229152</v>
      </c>
      <c r="I155" s="11">
        <v>408890</v>
      </c>
      <c r="J155" s="11">
        <v>550719</v>
      </c>
      <c r="K155" s="11">
        <v>95498</v>
      </c>
      <c r="L155" s="11">
        <v>42504</v>
      </c>
      <c r="M155" s="11">
        <v>196441</v>
      </c>
      <c r="N155" s="11">
        <v>7893</v>
      </c>
      <c r="O155" s="11">
        <v>129497</v>
      </c>
      <c r="P155" s="11"/>
      <c r="Q155" s="11"/>
      <c r="R155" s="11"/>
      <c r="S155" s="11">
        <v>2024</v>
      </c>
    </row>
    <row r="156" spans="1:19" x14ac:dyDescent="0.25">
      <c r="A156" s="5" t="s">
        <v>27</v>
      </c>
      <c r="B156" s="11">
        <v>0</v>
      </c>
      <c r="C156" s="11">
        <v>0</v>
      </c>
      <c r="D156" s="11">
        <v>0</v>
      </c>
      <c r="E156" s="11">
        <v>459478</v>
      </c>
      <c r="F156" s="11">
        <v>83397</v>
      </c>
      <c r="G156" s="11">
        <v>440769</v>
      </c>
      <c r="H156" s="11">
        <v>85887</v>
      </c>
      <c r="I156" s="11">
        <v>190457</v>
      </c>
      <c r="J156" s="11">
        <v>285874</v>
      </c>
      <c r="K156" s="11">
        <v>65052</v>
      </c>
      <c r="L156" s="11">
        <v>76004</v>
      </c>
      <c r="M156" s="11">
        <v>174931</v>
      </c>
      <c r="N156" s="11">
        <v>11213</v>
      </c>
      <c r="O156" s="11">
        <v>83397</v>
      </c>
      <c r="P156" s="11"/>
      <c r="Q156" s="11"/>
      <c r="R156" s="11"/>
      <c r="S156" s="11">
        <v>2024</v>
      </c>
    </row>
    <row r="157" spans="1:19" x14ac:dyDescent="0.25">
      <c r="A157" s="5" t="s">
        <v>28</v>
      </c>
      <c r="B157" s="11">
        <v>0</v>
      </c>
      <c r="C157" s="11">
        <v>0</v>
      </c>
      <c r="D157" s="11">
        <v>0</v>
      </c>
      <c r="E157" s="11">
        <v>950343</v>
      </c>
      <c r="F157" s="11">
        <v>238364</v>
      </c>
      <c r="G157" s="11">
        <v>1422248</v>
      </c>
      <c r="H157" s="11">
        <v>272156</v>
      </c>
      <c r="I157" s="11">
        <v>486645</v>
      </c>
      <c r="J157" s="11">
        <v>654836</v>
      </c>
      <c r="K157" s="11">
        <v>57362</v>
      </c>
      <c r="L157" s="11">
        <v>31329</v>
      </c>
      <c r="M157" s="11">
        <v>158874</v>
      </c>
      <c r="N157" s="11">
        <v>20457</v>
      </c>
      <c r="O157" s="11">
        <v>238364</v>
      </c>
      <c r="P157" s="11"/>
      <c r="Q157" s="11"/>
      <c r="R157" s="11"/>
      <c r="S157" s="11">
        <v>2024</v>
      </c>
    </row>
    <row r="158" spans="1:19" x14ac:dyDescent="0.25">
      <c r="A158" s="5" t="s">
        <v>29</v>
      </c>
      <c r="B158" s="11">
        <v>0</v>
      </c>
      <c r="C158" s="11">
        <v>0</v>
      </c>
      <c r="D158" s="11">
        <v>0</v>
      </c>
      <c r="E158" s="11">
        <v>327819</v>
      </c>
      <c r="F158" s="11">
        <v>133349</v>
      </c>
      <c r="G158" s="11">
        <v>254415</v>
      </c>
      <c r="H158" s="11">
        <v>65766</v>
      </c>
      <c r="I158" s="11">
        <v>174070</v>
      </c>
      <c r="J158" s="11">
        <v>261999</v>
      </c>
      <c r="K158" s="11">
        <v>12078</v>
      </c>
      <c r="L158" s="11">
        <v>16467</v>
      </c>
      <c r="M158" s="11">
        <v>83235</v>
      </c>
      <c r="N158" s="11">
        <v>13900</v>
      </c>
      <c r="O158" s="11">
        <v>133349</v>
      </c>
      <c r="P158" s="11"/>
      <c r="Q158" s="11"/>
      <c r="R158" s="11"/>
      <c r="S158" s="11">
        <v>2024</v>
      </c>
    </row>
    <row r="159" spans="1:19" x14ac:dyDescent="0.25">
      <c r="A159" s="5" t="s">
        <v>30</v>
      </c>
      <c r="B159" s="11">
        <v>0</v>
      </c>
      <c r="C159" s="11">
        <v>0</v>
      </c>
      <c r="D159" s="11">
        <v>0</v>
      </c>
      <c r="E159" s="11">
        <v>1270661</v>
      </c>
      <c r="F159" s="11">
        <v>407326</v>
      </c>
      <c r="G159" s="11">
        <v>1429220</v>
      </c>
      <c r="H159" s="11">
        <v>344329</v>
      </c>
      <c r="I159" s="11">
        <v>684188</v>
      </c>
      <c r="J159" s="11">
        <v>893523</v>
      </c>
      <c r="K159" s="11">
        <v>71514</v>
      </c>
      <c r="L159" s="11">
        <v>128195</v>
      </c>
      <c r="M159" s="11">
        <v>219223</v>
      </c>
      <c r="N159" s="11">
        <v>29975</v>
      </c>
      <c r="O159" s="11">
        <v>407326</v>
      </c>
      <c r="P159" s="11"/>
      <c r="Q159" s="11"/>
      <c r="R159" s="11"/>
      <c r="S159" s="11">
        <v>2024</v>
      </c>
    </row>
    <row r="160" spans="1:19" x14ac:dyDescent="0.25">
      <c r="A160" s="5" t="s">
        <v>31</v>
      </c>
      <c r="B160" s="11">
        <v>0</v>
      </c>
      <c r="C160" s="11">
        <v>0</v>
      </c>
      <c r="D160" s="11">
        <v>0</v>
      </c>
      <c r="E160" s="11">
        <v>675160</v>
      </c>
      <c r="F160" s="11">
        <v>123052</v>
      </c>
      <c r="G160" s="11">
        <v>714960</v>
      </c>
      <c r="H160" s="11">
        <v>193836</v>
      </c>
      <c r="I160" s="11">
        <v>268454</v>
      </c>
      <c r="J160" s="11">
        <v>402431</v>
      </c>
      <c r="K160" s="11">
        <v>70052</v>
      </c>
      <c r="L160" s="11">
        <v>193216</v>
      </c>
      <c r="M160" s="11">
        <v>135959</v>
      </c>
      <c r="N160" s="11">
        <v>10315</v>
      </c>
      <c r="O160" s="11">
        <v>123052</v>
      </c>
      <c r="P160" s="11"/>
      <c r="Q160" s="11"/>
      <c r="R160" s="11"/>
      <c r="S160" s="11">
        <v>2024</v>
      </c>
    </row>
    <row r="161" spans="1:19" x14ac:dyDescent="0.25">
      <c r="A161" s="5" t="s">
        <v>32</v>
      </c>
      <c r="B161" s="11">
        <v>0</v>
      </c>
      <c r="C161" s="11">
        <v>0</v>
      </c>
      <c r="D161" s="11">
        <v>0</v>
      </c>
      <c r="E161" s="11">
        <v>242877</v>
      </c>
      <c r="F161" s="11">
        <v>115931</v>
      </c>
      <c r="G161" s="11">
        <v>352512</v>
      </c>
      <c r="H161" s="11">
        <v>74147</v>
      </c>
      <c r="I161" s="11">
        <v>109290</v>
      </c>
      <c r="J161" s="11">
        <v>169980</v>
      </c>
      <c r="K161" s="11">
        <v>11288</v>
      </c>
      <c r="L161" s="11">
        <v>6272</v>
      </c>
      <c r="M161" s="11">
        <v>36341</v>
      </c>
      <c r="N161" s="11">
        <v>17395</v>
      </c>
      <c r="O161" s="11">
        <v>115931</v>
      </c>
      <c r="P161" s="11"/>
      <c r="Q161" s="11"/>
      <c r="R161" s="11"/>
      <c r="S161" s="11">
        <v>2024</v>
      </c>
    </row>
  </sheetData>
  <autoFilter ref="A1:S161" xr:uid="{A1EC565B-DA1B-4A65-901B-9F621D240246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109F-651C-469C-BE67-ADE143FAD78B}">
  <dimension ref="A1:P161"/>
  <sheetViews>
    <sheetView workbookViewId="0">
      <selection activeCell="B1" sqref="B1:P1048576"/>
    </sheetView>
  </sheetViews>
  <sheetFormatPr defaultRowHeight="15" x14ac:dyDescent="0.25"/>
  <cols>
    <col min="1" max="1" width="23.28515625" style="8" customWidth="1"/>
    <col min="17" max="16384" width="9.140625" style="10"/>
  </cols>
  <sheetData>
    <row r="1" spans="1:16" x14ac:dyDescent="0.25">
      <c r="A1" s="8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 spans="1:16" x14ac:dyDescent="0.25">
      <c r="A2" s="5" t="s">
        <v>1</v>
      </c>
      <c r="B2" s="11">
        <v>0</v>
      </c>
      <c r="C2" s="11">
        <v>0</v>
      </c>
      <c r="D2" s="11">
        <v>0</v>
      </c>
      <c r="E2" s="11">
        <v>0.30109584331512451</v>
      </c>
      <c r="F2" s="11">
        <v>0.18292146921157837</v>
      </c>
      <c r="G2" s="11">
        <v>0.51598268747329712</v>
      </c>
      <c r="H2" s="11">
        <v>7.8140079975128174E-2</v>
      </c>
      <c r="I2" s="11">
        <v>9.472879022359848E-2</v>
      </c>
      <c r="J2" s="11">
        <v>0.19169631600379944</v>
      </c>
      <c r="K2" s="11">
        <v>1.4719376340508461E-2</v>
      </c>
      <c r="L2" s="11">
        <v>1.5249152202159166E-3</v>
      </c>
      <c r="M2" s="11">
        <v>9.3887455761432648E-2</v>
      </c>
      <c r="N2" s="11">
        <v>1.7820475623011589E-2</v>
      </c>
      <c r="O2" s="11">
        <v>0.18292146921157837</v>
      </c>
      <c r="P2" s="11">
        <v>2016</v>
      </c>
    </row>
    <row r="3" spans="1:16" x14ac:dyDescent="0.25">
      <c r="A3" s="5" t="s">
        <v>2</v>
      </c>
      <c r="B3" s="11">
        <v>0</v>
      </c>
      <c r="C3" s="11">
        <v>0</v>
      </c>
      <c r="D3" s="11">
        <v>0</v>
      </c>
      <c r="E3" s="11">
        <v>0.40992027521133423</v>
      </c>
      <c r="F3" s="11">
        <v>0.10581478476524353</v>
      </c>
      <c r="G3" s="11">
        <v>0.48426494002342224</v>
      </c>
      <c r="H3" s="11">
        <v>9.0637817978858948E-2</v>
      </c>
      <c r="I3" s="11">
        <v>0.14810270071029663</v>
      </c>
      <c r="J3" s="11">
        <v>0.26679345965385437</v>
      </c>
      <c r="K3" s="11">
        <v>4.0984395891427994E-2</v>
      </c>
      <c r="L3" s="11">
        <v>1.7076736316084862E-2</v>
      </c>
      <c r="M3" s="11">
        <v>0.10663574188947678</v>
      </c>
      <c r="N3" s="11">
        <v>9.8071936517953873E-3</v>
      </c>
      <c r="O3" s="11">
        <v>0.10581478476524353</v>
      </c>
      <c r="P3" s="11">
        <v>2016</v>
      </c>
    </row>
    <row r="4" spans="1:16" x14ac:dyDescent="0.25">
      <c r="A4" s="5" t="s">
        <v>3</v>
      </c>
      <c r="B4" s="11">
        <v>0</v>
      </c>
      <c r="C4" s="11">
        <v>0</v>
      </c>
      <c r="D4" s="11">
        <v>0</v>
      </c>
      <c r="E4" s="11">
        <v>0.40139800310134888</v>
      </c>
      <c r="F4" s="11">
        <v>0.10310676693916321</v>
      </c>
      <c r="G4" s="11">
        <v>0.49549520015716553</v>
      </c>
      <c r="H4" s="11">
        <v>9.0151995420455933E-2</v>
      </c>
      <c r="I4" s="11">
        <v>0.10153119266033173</v>
      </c>
      <c r="J4" s="11">
        <v>0.22606252133846283</v>
      </c>
      <c r="K4" s="11">
        <v>8.1015288829803467E-2</v>
      </c>
      <c r="L4" s="11">
        <v>6.6737107932567596E-2</v>
      </c>
      <c r="M4" s="11">
        <v>0.12453342229127884</v>
      </c>
      <c r="N4" s="11">
        <v>1.187729649245739E-2</v>
      </c>
      <c r="O4" s="11">
        <v>0.10310676693916321</v>
      </c>
      <c r="P4" s="11">
        <v>2016</v>
      </c>
    </row>
    <row r="5" spans="1:16" x14ac:dyDescent="0.25">
      <c r="A5" s="5" t="s">
        <v>4</v>
      </c>
      <c r="B5" s="11">
        <v>0</v>
      </c>
      <c r="C5" s="11">
        <v>0</v>
      </c>
      <c r="D5" s="11">
        <v>0</v>
      </c>
      <c r="E5" s="11">
        <v>0.43838226795196533</v>
      </c>
      <c r="F5" s="11">
        <v>0.12291616201400757</v>
      </c>
      <c r="G5" s="11">
        <v>0.4387015700340271</v>
      </c>
      <c r="H5" s="11">
        <v>0.10067880153656006</v>
      </c>
      <c r="I5" s="11">
        <v>8.8898882269859314E-2</v>
      </c>
      <c r="J5" s="11">
        <v>0.2570827305316925</v>
      </c>
      <c r="K5" s="11">
        <v>5.3194575011730194E-2</v>
      </c>
      <c r="L5" s="11">
        <v>7.6969951391220093E-2</v>
      </c>
      <c r="M5" s="11">
        <v>0.16333563625812531</v>
      </c>
      <c r="N5" s="11">
        <v>1.1407390236854553E-2</v>
      </c>
      <c r="O5" s="11">
        <v>0.12291616201400757</v>
      </c>
      <c r="P5" s="11">
        <v>2016</v>
      </c>
    </row>
    <row r="6" spans="1:16" x14ac:dyDescent="0.25">
      <c r="A6" s="5" t="s">
        <v>5</v>
      </c>
      <c r="B6" s="11">
        <v>0</v>
      </c>
      <c r="C6" s="11">
        <v>0</v>
      </c>
      <c r="D6" s="11">
        <v>0</v>
      </c>
      <c r="E6" s="11">
        <v>0.25267323851585388</v>
      </c>
      <c r="F6" s="11">
        <v>0.22857469320297241</v>
      </c>
      <c r="G6" s="11">
        <v>0.51875203847885132</v>
      </c>
      <c r="H6" s="11">
        <v>6.7211776971817017E-2</v>
      </c>
      <c r="I6" s="11">
        <v>7.6552323997020721E-2</v>
      </c>
      <c r="J6" s="11">
        <v>0.13319730758666992</v>
      </c>
      <c r="K6" s="11">
        <v>1.2252305634319782E-2</v>
      </c>
      <c r="L6" s="11">
        <v>1.74411591142416E-2</v>
      </c>
      <c r="M6" s="11">
        <v>7.9210624098777771E-2</v>
      </c>
      <c r="N6" s="11">
        <v>3.091970831155777E-2</v>
      </c>
      <c r="O6" s="11">
        <v>0.22857469320297241</v>
      </c>
      <c r="P6" s="11">
        <v>2016</v>
      </c>
    </row>
    <row r="7" spans="1:16" x14ac:dyDescent="0.25">
      <c r="A7" s="5" t="s">
        <v>6</v>
      </c>
      <c r="B7" s="11">
        <v>0</v>
      </c>
      <c r="C7" s="11">
        <v>0</v>
      </c>
      <c r="D7" s="11">
        <v>0</v>
      </c>
      <c r="E7" s="11">
        <v>0.4109291136264801</v>
      </c>
      <c r="F7" s="11">
        <v>0.10796047002077103</v>
      </c>
      <c r="G7" s="11">
        <v>0.48111042380332947</v>
      </c>
      <c r="H7" s="11">
        <v>0.10766293853521347</v>
      </c>
      <c r="I7" s="11">
        <v>0.10043177753686905</v>
      </c>
      <c r="J7" s="11">
        <v>0.27027368545532227</v>
      </c>
      <c r="K7" s="11">
        <v>4.1154321283102036E-2</v>
      </c>
      <c r="L7" s="11">
        <v>3.0621765181422234E-2</v>
      </c>
      <c r="M7" s="11">
        <v>0.12427700310945511</v>
      </c>
      <c r="N7" s="11">
        <v>5.7625570334494114E-3</v>
      </c>
      <c r="O7" s="11">
        <v>0.10796047002077103</v>
      </c>
      <c r="P7" s="11">
        <v>2016</v>
      </c>
    </row>
    <row r="8" spans="1:16" x14ac:dyDescent="0.25">
      <c r="A8" s="5" t="s">
        <v>7</v>
      </c>
      <c r="B8" s="11">
        <v>0</v>
      </c>
      <c r="C8" s="11">
        <v>0</v>
      </c>
      <c r="D8" s="11">
        <v>0</v>
      </c>
      <c r="E8" s="11">
        <v>0.4424721896648407</v>
      </c>
      <c r="F8" s="11">
        <v>0.19287259876728058</v>
      </c>
      <c r="G8" s="11">
        <v>0.36465522646903992</v>
      </c>
      <c r="H8" s="11">
        <v>7.1690522134304047E-2</v>
      </c>
      <c r="I8" s="11">
        <v>0.124948650598526</v>
      </c>
      <c r="J8" s="11">
        <v>0.30116251111030579</v>
      </c>
      <c r="K8" s="11">
        <v>3.0649501830339432E-2</v>
      </c>
      <c r="L8" s="11">
        <v>0.11072362959384918</v>
      </c>
      <c r="M8" s="11">
        <v>0.10496415942907333</v>
      </c>
      <c r="N8" s="11">
        <v>2.7807267382740974E-2</v>
      </c>
      <c r="O8" s="11">
        <v>0.19287259876728058</v>
      </c>
      <c r="P8" s="11">
        <v>2016</v>
      </c>
    </row>
    <row r="9" spans="1:16" x14ac:dyDescent="0.25">
      <c r="A9" s="5" t="s">
        <v>8</v>
      </c>
      <c r="B9" s="11">
        <v>0</v>
      </c>
      <c r="C9" s="11">
        <v>0</v>
      </c>
      <c r="D9" s="11">
        <v>0</v>
      </c>
      <c r="E9" s="11">
        <v>0.30174291133880615</v>
      </c>
      <c r="F9" s="11">
        <v>0.20236797630786896</v>
      </c>
      <c r="G9" s="11">
        <v>0.4958890974521637</v>
      </c>
      <c r="H9" s="11">
        <v>7.7186360955238342E-2</v>
      </c>
      <c r="I9" s="11">
        <v>7.6207727193832397E-2</v>
      </c>
      <c r="J9" s="11">
        <v>0.17373187839984894</v>
      </c>
      <c r="K9" s="11">
        <v>2.1931353956460953E-2</v>
      </c>
      <c r="L9" s="11">
        <v>9.9172107875347137E-3</v>
      </c>
      <c r="M9" s="11">
        <v>8.7923169136047363E-2</v>
      </c>
      <c r="N9" s="11">
        <v>2.1016797050833702E-2</v>
      </c>
      <c r="O9" s="11">
        <v>0.20236797630786896</v>
      </c>
      <c r="P9" s="11">
        <v>2016</v>
      </c>
    </row>
    <row r="10" spans="1:16" x14ac:dyDescent="0.25">
      <c r="A10" s="5" t="s">
        <v>9</v>
      </c>
      <c r="B10" s="11">
        <v>0</v>
      </c>
      <c r="C10" s="11">
        <v>0</v>
      </c>
      <c r="D10" s="11">
        <v>0</v>
      </c>
      <c r="E10" s="11">
        <v>0.37535640597343445</v>
      </c>
      <c r="F10" s="11">
        <v>0.1012507900595665</v>
      </c>
      <c r="G10" s="11">
        <v>0.52339279651641846</v>
      </c>
      <c r="H10" s="11">
        <v>5.5373813956975937E-2</v>
      </c>
      <c r="I10" s="11">
        <v>0.16006116569042206</v>
      </c>
      <c r="J10" s="11">
        <v>0.28693869709968567</v>
      </c>
      <c r="K10" s="11">
        <v>1.7580766230821609E-2</v>
      </c>
      <c r="L10" s="11">
        <v>1.2235568836331367E-2</v>
      </c>
      <c r="M10" s="11">
        <v>7.1093030273914337E-2</v>
      </c>
      <c r="N10" s="11">
        <v>4.7950544394552708E-3</v>
      </c>
      <c r="O10" s="11">
        <v>0.1012507900595665</v>
      </c>
      <c r="P10" s="11">
        <v>2016</v>
      </c>
    </row>
    <row r="11" spans="1:16" x14ac:dyDescent="0.25">
      <c r="A11" s="5" t="s">
        <v>10</v>
      </c>
      <c r="B11" s="11">
        <v>0</v>
      </c>
      <c r="C11" s="11">
        <v>0</v>
      </c>
      <c r="D11" s="11">
        <v>0</v>
      </c>
      <c r="E11" s="11">
        <v>0.30251032114028931</v>
      </c>
      <c r="F11" s="11">
        <v>0.21799390017986298</v>
      </c>
      <c r="G11" s="11">
        <v>0.47949579358100891</v>
      </c>
      <c r="H11" s="11">
        <v>5.7425405830144882E-2</v>
      </c>
      <c r="I11" s="11">
        <v>8.5064031183719635E-2</v>
      </c>
      <c r="J11" s="11">
        <v>0.19204685091972351</v>
      </c>
      <c r="K11" s="11">
        <v>1.5308910049498081E-2</v>
      </c>
      <c r="L11" s="11">
        <v>2.6560067199170589E-3</v>
      </c>
      <c r="M11" s="11">
        <v>9.244980663061142E-2</v>
      </c>
      <c r="N11" s="11">
        <v>2.9885526746511459E-2</v>
      </c>
      <c r="O11" s="11">
        <v>0.21799390017986298</v>
      </c>
      <c r="P11" s="11">
        <v>2016</v>
      </c>
    </row>
    <row r="12" spans="1:16" x14ac:dyDescent="0.25">
      <c r="A12" s="5" t="s">
        <v>11</v>
      </c>
      <c r="B12" s="11">
        <v>0</v>
      </c>
      <c r="C12" s="11">
        <v>0</v>
      </c>
      <c r="D12" s="11">
        <v>0</v>
      </c>
      <c r="E12" s="11">
        <v>0.43710309267044067</v>
      </c>
      <c r="F12" s="11">
        <v>0.15366631746292114</v>
      </c>
      <c r="G12" s="11">
        <v>0.40923058986663818</v>
      </c>
      <c r="H12" s="11">
        <v>0.11665649712085724</v>
      </c>
      <c r="I12" s="11">
        <v>0.11625196039676666</v>
      </c>
      <c r="J12" s="11">
        <v>0.2892950177192688</v>
      </c>
      <c r="K12" s="11">
        <v>2.4909745901823044E-2</v>
      </c>
      <c r="L12" s="11">
        <v>2.5533849373459816E-2</v>
      </c>
      <c r="M12" s="11">
        <v>0.1128135547041893</v>
      </c>
      <c r="N12" s="11">
        <v>2.298380620777607E-2</v>
      </c>
      <c r="O12" s="11">
        <v>0.15366631746292114</v>
      </c>
      <c r="P12" s="11">
        <v>2016</v>
      </c>
    </row>
    <row r="13" spans="1:16" x14ac:dyDescent="0.25">
      <c r="A13" s="5" t="s">
        <v>12</v>
      </c>
      <c r="B13" s="11">
        <v>0</v>
      </c>
      <c r="C13" s="11">
        <v>0</v>
      </c>
      <c r="D13" s="11">
        <v>0</v>
      </c>
      <c r="E13" s="11">
        <v>0.49881577491760254</v>
      </c>
      <c r="F13" s="11">
        <v>0.13855782151222229</v>
      </c>
      <c r="G13" s="11">
        <v>0.36262640357017517</v>
      </c>
      <c r="H13" s="11">
        <v>0.10253189504146576</v>
      </c>
      <c r="I13" s="11">
        <v>0.1033332347869873</v>
      </c>
      <c r="J13" s="11">
        <v>0.30720964074134827</v>
      </c>
      <c r="K13" s="11">
        <v>9.2989496886730194E-2</v>
      </c>
      <c r="L13" s="11">
        <v>9.1018535196781158E-2</v>
      </c>
      <c r="M13" s="11">
        <v>0.18162433803081512</v>
      </c>
      <c r="N13" s="11">
        <v>1.3282399624586105E-2</v>
      </c>
      <c r="O13" s="11">
        <v>0.13855782151222229</v>
      </c>
      <c r="P13" s="11">
        <v>2016</v>
      </c>
    </row>
    <row r="14" spans="1:16" x14ac:dyDescent="0.25">
      <c r="A14" s="5" t="s">
        <v>13</v>
      </c>
      <c r="B14" s="11">
        <v>0</v>
      </c>
      <c r="C14" s="11">
        <v>0</v>
      </c>
      <c r="D14" s="11">
        <v>0</v>
      </c>
      <c r="E14" s="11">
        <v>0.43839430809020996</v>
      </c>
      <c r="F14" s="11">
        <v>0.18709710240364075</v>
      </c>
      <c r="G14" s="11">
        <v>0.37450858950614929</v>
      </c>
      <c r="H14" s="11">
        <v>8.1083714962005615E-2</v>
      </c>
      <c r="I14" s="11">
        <v>0.13807517290115356</v>
      </c>
      <c r="J14" s="11">
        <v>0.3447699248790741</v>
      </c>
      <c r="K14" s="11">
        <v>1.7975633963942528E-2</v>
      </c>
      <c r="L14" s="11">
        <v>3.708917647600174E-2</v>
      </c>
      <c r="M14" s="11">
        <v>9.5926620066165924E-2</v>
      </c>
      <c r="N14" s="11">
        <v>1.9889770075678825E-2</v>
      </c>
      <c r="O14" s="11">
        <v>0.18709710240364075</v>
      </c>
      <c r="P14" s="11">
        <v>2016</v>
      </c>
    </row>
    <row r="15" spans="1:16" x14ac:dyDescent="0.25">
      <c r="A15" s="5" t="s">
        <v>14</v>
      </c>
      <c r="B15" s="11">
        <v>0</v>
      </c>
      <c r="C15" s="11">
        <v>0</v>
      </c>
      <c r="D15" s="11">
        <v>0</v>
      </c>
      <c r="E15" s="11">
        <v>0.41179192066192627</v>
      </c>
      <c r="F15" s="11">
        <v>0.12483632564544678</v>
      </c>
      <c r="G15" s="11">
        <v>0.46337175369262695</v>
      </c>
      <c r="H15" s="11">
        <v>0.10427489876747131</v>
      </c>
      <c r="I15" s="11">
        <v>0.14566896855831146</v>
      </c>
      <c r="J15" s="11">
        <v>0.28493925929069519</v>
      </c>
      <c r="K15" s="11">
        <v>2.3408437147736549E-2</v>
      </c>
      <c r="L15" s="11">
        <v>1.2272574938833714E-2</v>
      </c>
      <c r="M15" s="11">
        <v>8.844960480928421E-2</v>
      </c>
      <c r="N15" s="11">
        <v>3.6197029985487461E-3</v>
      </c>
      <c r="O15" s="11">
        <v>0.12483632564544678</v>
      </c>
      <c r="P15" s="11">
        <v>2016</v>
      </c>
    </row>
    <row r="16" spans="1:16" x14ac:dyDescent="0.25">
      <c r="A16" s="5" t="s">
        <v>15</v>
      </c>
      <c r="B16" s="11">
        <v>0</v>
      </c>
      <c r="C16" s="11">
        <v>0</v>
      </c>
      <c r="D16" s="11">
        <v>0</v>
      </c>
      <c r="E16" s="11">
        <v>0.34758791327476501</v>
      </c>
      <c r="F16" s="11">
        <v>0.20516727864742279</v>
      </c>
      <c r="G16" s="11">
        <v>0.447244793176651</v>
      </c>
      <c r="H16" s="11">
        <v>6.4172700047492981E-2</v>
      </c>
      <c r="I16" s="11">
        <v>0.11074509471654892</v>
      </c>
      <c r="J16" s="11">
        <v>0.24733003973960876</v>
      </c>
      <c r="K16" s="11">
        <v>2.3137794807553291E-2</v>
      </c>
      <c r="L16" s="11">
        <v>1.5091876499354839E-2</v>
      </c>
      <c r="M16" s="11">
        <v>8.8167279958724976E-2</v>
      </c>
      <c r="N16" s="11">
        <v>2.0761203020811081E-2</v>
      </c>
      <c r="O16" s="11">
        <v>0.20516727864742279</v>
      </c>
      <c r="P16" s="11">
        <v>2016</v>
      </c>
    </row>
    <row r="17" spans="1:16" x14ac:dyDescent="0.25">
      <c r="A17" s="5" t="s">
        <v>16</v>
      </c>
      <c r="B17" s="11">
        <v>0</v>
      </c>
      <c r="C17" s="11">
        <v>0</v>
      </c>
      <c r="D17" s="11">
        <v>0</v>
      </c>
      <c r="E17" s="11">
        <v>0.52942913770675659</v>
      </c>
      <c r="F17" s="11">
        <v>0.12987801432609558</v>
      </c>
      <c r="G17" s="11">
        <v>0.34069287776947021</v>
      </c>
      <c r="H17" s="11">
        <v>0.15245397388935089</v>
      </c>
      <c r="I17" s="11">
        <v>0.18925207853317261</v>
      </c>
      <c r="J17" s="11">
        <v>0.38982442021369934</v>
      </c>
      <c r="K17" s="11">
        <v>5.470801517367363E-2</v>
      </c>
      <c r="L17" s="11">
        <v>7.1778662502765656E-2</v>
      </c>
      <c r="M17" s="11">
        <v>0.14587947726249695</v>
      </c>
      <c r="N17" s="11">
        <v>1.1822243221104145E-2</v>
      </c>
      <c r="O17" s="11">
        <v>0.12987801432609558</v>
      </c>
      <c r="P17" s="11">
        <v>2016</v>
      </c>
    </row>
    <row r="18" spans="1:16" x14ac:dyDescent="0.25">
      <c r="A18" s="5" t="s">
        <v>17</v>
      </c>
      <c r="B18" s="11">
        <v>0</v>
      </c>
      <c r="C18" s="11">
        <v>0</v>
      </c>
      <c r="D18" s="11">
        <v>0</v>
      </c>
      <c r="E18" s="11">
        <v>0.4422125518321991</v>
      </c>
      <c r="F18" s="11">
        <v>0.14887562394142151</v>
      </c>
      <c r="G18" s="11">
        <v>0.40891179442405701</v>
      </c>
      <c r="H18" s="11">
        <v>8.7750665843486786E-2</v>
      </c>
      <c r="I18" s="11">
        <v>0.131097212433815</v>
      </c>
      <c r="J18" s="11">
        <v>0.35117155313491821</v>
      </c>
      <c r="K18" s="11">
        <v>2.5451652705669403E-2</v>
      </c>
      <c r="L18" s="11">
        <v>3.0971301719546318E-2</v>
      </c>
      <c r="M18" s="11">
        <v>0.10418382287025452</v>
      </c>
      <c r="N18" s="11">
        <v>1.1663593351840973E-2</v>
      </c>
      <c r="O18" s="11">
        <v>0.14887562394142151</v>
      </c>
      <c r="P18" s="11">
        <v>2016</v>
      </c>
    </row>
    <row r="19" spans="1:16" x14ac:dyDescent="0.25">
      <c r="A19" s="5" t="s">
        <v>18</v>
      </c>
      <c r="B19" s="11">
        <v>0</v>
      </c>
      <c r="C19" s="11">
        <v>0</v>
      </c>
      <c r="D19" s="11">
        <v>0</v>
      </c>
      <c r="E19" s="11">
        <v>0.38710197806358337</v>
      </c>
      <c r="F19" s="11">
        <v>0.12580282986164093</v>
      </c>
      <c r="G19" s="11">
        <v>0.48709520697593689</v>
      </c>
      <c r="H19" s="11">
        <v>8.6053371429443359E-2</v>
      </c>
      <c r="I19" s="11">
        <v>0.12764598429203033</v>
      </c>
      <c r="J19" s="11">
        <v>0.29398348927497864</v>
      </c>
      <c r="K19" s="11">
        <v>2.0583987236022949E-2</v>
      </c>
      <c r="L19" s="11">
        <v>2.7568560093641281E-2</v>
      </c>
      <c r="M19" s="11">
        <v>7.9365313053131104E-2</v>
      </c>
      <c r="N19" s="11">
        <v>1.0824622586369514E-2</v>
      </c>
      <c r="O19" s="11">
        <v>0.12580282986164093</v>
      </c>
      <c r="P19" s="11">
        <v>2016</v>
      </c>
    </row>
    <row r="20" spans="1:16" x14ac:dyDescent="0.25">
      <c r="A20" s="5" t="s">
        <v>19</v>
      </c>
      <c r="B20" s="11">
        <v>0</v>
      </c>
      <c r="C20" s="11">
        <v>0</v>
      </c>
      <c r="D20" s="11">
        <v>0</v>
      </c>
      <c r="E20" s="11">
        <v>0.33200213313102722</v>
      </c>
      <c r="F20" s="11">
        <v>0.11614038050174713</v>
      </c>
      <c r="G20" s="11">
        <v>0.55185747146606445</v>
      </c>
      <c r="H20" s="11">
        <v>7.9931996762752533E-2</v>
      </c>
      <c r="I20" s="11">
        <v>0.10437771677970886</v>
      </c>
      <c r="J20" s="11">
        <v>0.20006746053695679</v>
      </c>
      <c r="K20" s="11">
        <v>2.3755233734846115E-2</v>
      </c>
      <c r="L20" s="11">
        <v>6.7470571957528591E-3</v>
      </c>
      <c r="M20" s="11">
        <v>9.9534556269645691E-2</v>
      </c>
      <c r="N20" s="11">
        <v>9.738442488014698E-3</v>
      </c>
      <c r="O20" s="11">
        <v>0.11614038050174713</v>
      </c>
      <c r="P20" s="11">
        <v>2016</v>
      </c>
    </row>
    <row r="21" spans="1:16" x14ac:dyDescent="0.25">
      <c r="A21" s="5" t="s">
        <v>20</v>
      </c>
      <c r="B21" s="11">
        <v>0</v>
      </c>
      <c r="C21" s="11">
        <v>0</v>
      </c>
      <c r="D21" s="11">
        <v>0</v>
      </c>
      <c r="E21" s="11">
        <v>0.51320725679397583</v>
      </c>
      <c r="F21" s="11">
        <v>9.5221713185310364E-2</v>
      </c>
      <c r="G21" s="11">
        <v>0.39157101511955261</v>
      </c>
      <c r="H21" s="11">
        <v>0.12591314315795898</v>
      </c>
      <c r="I21" s="11">
        <v>0.15731829404830933</v>
      </c>
      <c r="J21" s="11">
        <v>0.35419335961341858</v>
      </c>
      <c r="K21" s="11">
        <v>8.2199998199939728E-2</v>
      </c>
      <c r="L21" s="11">
        <v>0.15233577787876129</v>
      </c>
      <c r="M21" s="11">
        <v>0.13308152556419373</v>
      </c>
      <c r="N21" s="11">
        <v>1.8323848024010658E-2</v>
      </c>
      <c r="O21" s="11">
        <v>9.5221713185310364E-2</v>
      </c>
      <c r="P21" s="11">
        <v>2016</v>
      </c>
    </row>
    <row r="22" spans="1:16" x14ac:dyDescent="0.25">
      <c r="A22" s="5" t="s">
        <v>21</v>
      </c>
      <c r="B22" s="11">
        <v>0</v>
      </c>
      <c r="C22" s="11">
        <v>0</v>
      </c>
      <c r="D22" s="11">
        <v>0</v>
      </c>
      <c r="E22" s="11">
        <v>0.43030524253845215</v>
      </c>
      <c r="F22" s="11">
        <v>0.16255274415016174</v>
      </c>
      <c r="G22" s="11">
        <v>0.40714201331138611</v>
      </c>
      <c r="H22" s="11">
        <v>8.3014920353889465E-2</v>
      </c>
      <c r="I22" s="11">
        <v>0.14403340220451355</v>
      </c>
      <c r="J22" s="11">
        <v>0.33113119006156921</v>
      </c>
      <c r="K22" s="11">
        <v>2.250353991985321E-2</v>
      </c>
      <c r="L22" s="11">
        <v>4.0006723254919052E-2</v>
      </c>
      <c r="M22" s="11">
        <v>0.11088497936725616</v>
      </c>
      <c r="N22" s="11">
        <v>1.0163451544940472E-2</v>
      </c>
      <c r="O22" s="11">
        <v>0.16255274415016174</v>
      </c>
      <c r="P22" s="11">
        <v>2016</v>
      </c>
    </row>
    <row r="23" spans="1:16" x14ac:dyDescent="0.25">
      <c r="A23" s="5" t="s">
        <v>22</v>
      </c>
      <c r="B23" s="11">
        <v>0</v>
      </c>
      <c r="C23" s="11">
        <v>0</v>
      </c>
      <c r="D23" s="11">
        <v>0</v>
      </c>
      <c r="E23" s="11">
        <v>0.35585382580757141</v>
      </c>
      <c r="F23" s="11">
        <v>0.14099229872226715</v>
      </c>
      <c r="G23" s="11">
        <v>0.50315386056900024</v>
      </c>
      <c r="H23" s="11">
        <v>6.8226099014282227E-2</v>
      </c>
      <c r="I23" s="11">
        <v>0.12123696506023407</v>
      </c>
      <c r="J23" s="11">
        <v>0.2573699951171875</v>
      </c>
      <c r="K23" s="11">
        <v>3.06654442101717E-2</v>
      </c>
      <c r="L23" s="11">
        <v>1.6573403030633926E-2</v>
      </c>
      <c r="M23" s="11">
        <v>7.2545245289802551E-2</v>
      </c>
      <c r="N23" s="11">
        <v>7.56070576608181E-3</v>
      </c>
      <c r="O23" s="11">
        <v>0.14099229872226715</v>
      </c>
      <c r="P23" s="11">
        <v>2016</v>
      </c>
    </row>
    <row r="24" spans="1:16" x14ac:dyDescent="0.25">
      <c r="A24" s="5" t="s">
        <v>23</v>
      </c>
      <c r="B24" s="11">
        <v>0</v>
      </c>
      <c r="C24" s="11">
        <v>0</v>
      </c>
      <c r="D24" s="11">
        <v>0</v>
      </c>
      <c r="E24" s="11">
        <v>0.45594903826713562</v>
      </c>
      <c r="F24" s="11">
        <v>9.8122686147689819E-2</v>
      </c>
      <c r="G24" s="11">
        <v>0.44592827558517456</v>
      </c>
      <c r="H24" s="11">
        <v>9.766995906829834E-2</v>
      </c>
      <c r="I24" s="11">
        <v>0.1619158536195755</v>
      </c>
      <c r="J24" s="11">
        <v>0.2817375659942627</v>
      </c>
      <c r="K24" s="11">
        <v>8.7998092174530029E-2</v>
      </c>
      <c r="L24" s="11">
        <v>6.1632432043552399E-2</v>
      </c>
      <c r="M24" s="11">
        <v>0.13787555694580078</v>
      </c>
      <c r="N24" s="11">
        <v>9.0376771986484528E-3</v>
      </c>
      <c r="O24" s="11">
        <v>9.8122686147689819E-2</v>
      </c>
      <c r="P24" s="11">
        <v>2016</v>
      </c>
    </row>
    <row r="25" spans="1:16" x14ac:dyDescent="0.25">
      <c r="A25" s="5" t="s">
        <v>24</v>
      </c>
      <c r="B25" s="11">
        <v>0</v>
      </c>
      <c r="C25" s="11">
        <v>0</v>
      </c>
      <c r="D25" s="11">
        <v>0</v>
      </c>
      <c r="E25" s="11">
        <v>0.31306663155555725</v>
      </c>
      <c r="F25" s="11">
        <v>0.16562846302986145</v>
      </c>
      <c r="G25" s="11">
        <v>0.5213049054145813</v>
      </c>
      <c r="H25" s="11">
        <v>7.6489068567752838E-2</v>
      </c>
      <c r="I25" s="11">
        <v>7.8730098903179169E-2</v>
      </c>
      <c r="J25" s="11">
        <v>0.21637454628944397</v>
      </c>
      <c r="K25" s="11">
        <v>1.157199963927269E-2</v>
      </c>
      <c r="L25" s="11">
        <v>1.6270792111754417E-2</v>
      </c>
      <c r="M25" s="11">
        <v>8.6944550275802612E-2</v>
      </c>
      <c r="N25" s="11">
        <v>1.4818519353866577E-2</v>
      </c>
      <c r="O25" s="11">
        <v>0.16562846302986145</v>
      </c>
      <c r="P25" s="11">
        <v>2016</v>
      </c>
    </row>
    <row r="26" spans="1:16" x14ac:dyDescent="0.25">
      <c r="A26" s="5" t="s">
        <v>25</v>
      </c>
      <c r="B26" s="11">
        <v>0</v>
      </c>
      <c r="C26" s="11">
        <v>0</v>
      </c>
      <c r="D26" s="11">
        <v>0</v>
      </c>
      <c r="E26" s="11">
        <v>0.34067568182945251</v>
      </c>
      <c r="F26" s="11">
        <v>0.13041657209396362</v>
      </c>
      <c r="G26" s="11">
        <v>0.52890777587890625</v>
      </c>
      <c r="H26" s="11">
        <v>7.8863009810447693E-2</v>
      </c>
      <c r="I26" s="11">
        <v>9.8812654614448547E-2</v>
      </c>
      <c r="J26" s="11">
        <v>0.20903517305850983</v>
      </c>
      <c r="K26" s="11">
        <v>2.4367598816752434E-2</v>
      </c>
      <c r="L26" s="11">
        <v>1.5324147418141365E-2</v>
      </c>
      <c r="M26" s="11">
        <v>0.11372882127761841</v>
      </c>
      <c r="N26" s="11">
        <v>1.0914599522948265E-2</v>
      </c>
      <c r="O26" s="11">
        <v>0.13041657209396362</v>
      </c>
      <c r="P26" s="11">
        <v>2016</v>
      </c>
    </row>
    <row r="27" spans="1:16" x14ac:dyDescent="0.25">
      <c r="A27" s="5" t="s">
        <v>26</v>
      </c>
      <c r="B27" s="11">
        <v>0</v>
      </c>
      <c r="C27" s="11">
        <v>0</v>
      </c>
      <c r="D27" s="11">
        <v>0</v>
      </c>
      <c r="E27" s="11">
        <v>0.36458468437194824</v>
      </c>
      <c r="F27" s="11">
        <v>0.12207916378974915</v>
      </c>
      <c r="G27" s="11">
        <v>0.51333612203598022</v>
      </c>
      <c r="H27" s="11">
        <v>7.5609751045703888E-2</v>
      </c>
      <c r="I27" s="11">
        <v>0.12142032384872437</v>
      </c>
      <c r="J27" s="11">
        <v>0.24182552099227905</v>
      </c>
      <c r="K27" s="11">
        <v>3.6897007375955582E-2</v>
      </c>
      <c r="L27" s="11">
        <v>2.0641183480620384E-2</v>
      </c>
      <c r="M27" s="11">
        <v>9.3812204897403717E-2</v>
      </c>
      <c r="N27" s="11">
        <v>7.8957155346870422E-3</v>
      </c>
      <c r="O27" s="11">
        <v>0.12207916378974915</v>
      </c>
      <c r="P27" s="11">
        <v>2016</v>
      </c>
    </row>
    <row r="28" spans="1:16" x14ac:dyDescent="0.25">
      <c r="A28" s="5" t="s">
        <v>27</v>
      </c>
      <c r="B28" s="11">
        <v>0</v>
      </c>
      <c r="C28" s="11">
        <v>0</v>
      </c>
      <c r="D28" s="11">
        <v>0</v>
      </c>
      <c r="E28" s="11">
        <v>0.51699358224868774</v>
      </c>
      <c r="F28" s="11">
        <v>9.6635296940803528E-2</v>
      </c>
      <c r="G28" s="11">
        <v>0.38637110590934753</v>
      </c>
      <c r="H28" s="11">
        <v>7.9847581684589386E-2</v>
      </c>
      <c r="I28" s="11">
        <v>0.13036291301250458</v>
      </c>
      <c r="J28" s="11">
        <v>0.30511361360549927</v>
      </c>
      <c r="K28" s="11">
        <v>3.9920806884765625E-2</v>
      </c>
      <c r="L28" s="11">
        <v>0.14417561888694763</v>
      </c>
      <c r="M28" s="11">
        <v>0.24366357922554016</v>
      </c>
      <c r="N28" s="11">
        <v>6.969020701944828E-3</v>
      </c>
      <c r="O28" s="11">
        <v>9.6635296940803528E-2</v>
      </c>
      <c r="P28" s="11">
        <v>2016</v>
      </c>
    </row>
    <row r="29" spans="1:16" x14ac:dyDescent="0.25">
      <c r="A29" s="5" t="s">
        <v>28</v>
      </c>
      <c r="B29" s="11">
        <v>0</v>
      </c>
      <c r="C29" s="11">
        <v>0</v>
      </c>
      <c r="D29" s="11">
        <v>0</v>
      </c>
      <c r="E29" s="11">
        <v>0.37109991908073425</v>
      </c>
      <c r="F29" s="11">
        <v>0.16150186955928802</v>
      </c>
      <c r="G29" s="11">
        <v>0.46739819645881653</v>
      </c>
      <c r="H29" s="11">
        <v>8.5576482117176056E-2</v>
      </c>
      <c r="I29" s="11">
        <v>0.10055364668369293</v>
      </c>
      <c r="J29" s="11">
        <v>0.23417475819587708</v>
      </c>
      <c r="K29" s="11">
        <v>2.3727117106318474E-2</v>
      </c>
      <c r="L29" s="11">
        <v>1.6980590298771858E-2</v>
      </c>
      <c r="M29" s="11">
        <v>0.11644310504198074</v>
      </c>
      <c r="N29" s="11">
        <v>1.213204488158226E-2</v>
      </c>
      <c r="O29" s="11">
        <v>0.16150186955928802</v>
      </c>
      <c r="P29" s="11">
        <v>2016</v>
      </c>
    </row>
    <row r="30" spans="1:16" x14ac:dyDescent="0.25">
      <c r="A30" s="5" t="s">
        <v>29</v>
      </c>
      <c r="B30" s="11">
        <v>0</v>
      </c>
      <c r="C30" s="11">
        <v>0</v>
      </c>
      <c r="D30" s="11">
        <v>0</v>
      </c>
      <c r="E30" s="11">
        <v>0.42929062247276306</v>
      </c>
      <c r="F30" s="11">
        <v>0.24022933840751648</v>
      </c>
      <c r="G30" s="11">
        <v>0.33048003911972046</v>
      </c>
      <c r="H30" s="11">
        <v>6.822560727596283E-2</v>
      </c>
      <c r="I30" s="11">
        <v>0.11517137289047241</v>
      </c>
      <c r="J30" s="11">
        <v>0.34368446469306946</v>
      </c>
      <c r="K30" s="11">
        <v>3.8189724087715149E-2</v>
      </c>
      <c r="L30" s="11">
        <v>3.2476957887411118E-2</v>
      </c>
      <c r="M30" s="11">
        <v>0.10241223871707916</v>
      </c>
      <c r="N30" s="11">
        <v>3.1196428462862968E-2</v>
      </c>
      <c r="O30" s="11">
        <v>0.24022933840751648</v>
      </c>
      <c r="P30" s="11">
        <v>2016</v>
      </c>
    </row>
    <row r="31" spans="1:16" x14ac:dyDescent="0.25">
      <c r="A31" s="5" t="s">
        <v>30</v>
      </c>
      <c r="B31" s="11">
        <v>0</v>
      </c>
      <c r="C31" s="11">
        <v>0</v>
      </c>
      <c r="D31" s="11">
        <v>0</v>
      </c>
      <c r="E31" s="11">
        <v>0.42083808779716492</v>
      </c>
      <c r="F31" s="11">
        <v>0.14825507998466492</v>
      </c>
      <c r="G31" s="11">
        <v>0.43090686202049255</v>
      </c>
      <c r="H31" s="11">
        <v>9.9667295813560486E-2</v>
      </c>
      <c r="I31" s="11">
        <v>0.14592808485031128</v>
      </c>
      <c r="J31" s="11">
        <v>0.27452635765075684</v>
      </c>
      <c r="K31" s="11">
        <v>4.4204287230968475E-2</v>
      </c>
      <c r="L31" s="11">
        <v>8.952699601650238E-2</v>
      </c>
      <c r="M31" s="11">
        <v>0.10537815093994141</v>
      </c>
      <c r="N31" s="11">
        <v>1.1807085946202278E-2</v>
      </c>
      <c r="O31" s="11">
        <v>0.14825507998466492</v>
      </c>
      <c r="P31" s="11">
        <v>2016</v>
      </c>
    </row>
    <row r="32" spans="1:16" x14ac:dyDescent="0.25">
      <c r="A32" s="5" t="s">
        <v>31</v>
      </c>
      <c r="B32" s="11">
        <v>0</v>
      </c>
      <c r="C32" s="11">
        <v>0</v>
      </c>
      <c r="D32" s="11">
        <v>0</v>
      </c>
      <c r="E32" s="11">
        <v>0.444923996925354</v>
      </c>
      <c r="F32" s="11">
        <v>0.14686049520969391</v>
      </c>
      <c r="G32" s="11">
        <v>0.40821552276611328</v>
      </c>
      <c r="H32" s="11">
        <v>0.1010274812579155</v>
      </c>
      <c r="I32" s="11">
        <v>0.12827815115451813</v>
      </c>
      <c r="J32" s="11">
        <v>0.29484078288078308</v>
      </c>
      <c r="K32" s="11">
        <v>5.243479460477829E-2</v>
      </c>
      <c r="L32" s="11">
        <v>0.11277403682470322</v>
      </c>
      <c r="M32" s="11">
        <v>0.10247465968132019</v>
      </c>
      <c r="N32" s="11">
        <v>1.2258774600923061E-2</v>
      </c>
      <c r="O32" s="11">
        <v>0.14686049520969391</v>
      </c>
      <c r="P32" s="11">
        <v>2016</v>
      </c>
    </row>
    <row r="33" spans="1:16" x14ac:dyDescent="0.25">
      <c r="A33" s="5" t="s">
        <v>32</v>
      </c>
      <c r="B33" s="11">
        <v>0</v>
      </c>
      <c r="C33" s="11">
        <v>0</v>
      </c>
      <c r="D33" s="11">
        <v>0</v>
      </c>
      <c r="E33" s="11">
        <v>0.31042122840881348</v>
      </c>
      <c r="F33" s="11">
        <v>0.25762492418289185</v>
      </c>
      <c r="G33" s="11">
        <v>0.43195384740829468</v>
      </c>
      <c r="H33" s="11">
        <v>7.7859178185462952E-2</v>
      </c>
      <c r="I33" s="11">
        <v>8.5168495774269104E-2</v>
      </c>
      <c r="J33" s="11">
        <v>0.22873230278491974</v>
      </c>
      <c r="K33" s="11">
        <v>3.1198224052786827E-2</v>
      </c>
      <c r="L33" s="11">
        <v>6.6900728270411491E-3</v>
      </c>
      <c r="M33" s="11">
        <v>5.9934206306934357E-2</v>
      </c>
      <c r="N33" s="11">
        <v>2.8524037450551987E-2</v>
      </c>
      <c r="O33" s="11">
        <v>0.25762492418289185</v>
      </c>
      <c r="P33" s="11">
        <v>2016</v>
      </c>
    </row>
    <row r="34" spans="1:16" x14ac:dyDescent="0.25">
      <c r="A34" s="5" t="s">
        <v>1</v>
      </c>
      <c r="B34" s="11">
        <v>0</v>
      </c>
      <c r="C34" s="11">
        <v>0</v>
      </c>
      <c r="D34" s="11">
        <v>0</v>
      </c>
      <c r="E34" s="11">
        <v>0.28739014267921448</v>
      </c>
      <c r="F34" s="11">
        <v>0.19023396074771881</v>
      </c>
      <c r="G34" s="11">
        <v>0.52237594127655029</v>
      </c>
      <c r="H34" s="11">
        <v>7.3450036346912384E-2</v>
      </c>
      <c r="I34" s="11">
        <v>8.0589167773723602E-2</v>
      </c>
      <c r="J34" s="11">
        <v>0.18910843133926392</v>
      </c>
      <c r="K34" s="11">
        <v>1.105116680264473E-2</v>
      </c>
      <c r="L34" s="11">
        <v>3.4363502636551857E-3</v>
      </c>
      <c r="M34" s="11">
        <v>6.9413237273693085E-2</v>
      </c>
      <c r="N34" s="11">
        <v>2.0264588296413422E-2</v>
      </c>
      <c r="O34" s="11">
        <v>0.19023396074771881</v>
      </c>
      <c r="P34" s="11">
        <v>2018</v>
      </c>
    </row>
    <row r="35" spans="1:16" x14ac:dyDescent="0.25">
      <c r="A35" s="5" t="s">
        <v>2</v>
      </c>
      <c r="B35" s="11">
        <v>0</v>
      </c>
      <c r="C35" s="11">
        <v>0</v>
      </c>
      <c r="D35" s="11">
        <v>0</v>
      </c>
      <c r="E35" s="11">
        <v>0.41734340786933899</v>
      </c>
      <c r="F35" s="11">
        <v>0.12381302565336227</v>
      </c>
      <c r="G35" s="11">
        <v>0.45884355902671814</v>
      </c>
      <c r="H35" s="11">
        <v>9.514174610376358E-2</v>
      </c>
      <c r="I35" s="11">
        <v>0.14817924797534943</v>
      </c>
      <c r="J35" s="11">
        <v>0.26758846640586853</v>
      </c>
      <c r="K35" s="11">
        <v>4.8104308545589447E-2</v>
      </c>
      <c r="L35" s="11">
        <v>3.3511534333229065E-2</v>
      </c>
      <c r="M35" s="11">
        <v>9.3153595924377441E-2</v>
      </c>
      <c r="N35" s="11">
        <v>6.6192802041769028E-3</v>
      </c>
      <c r="O35" s="11">
        <v>0.12381302565336227</v>
      </c>
      <c r="P35" s="11">
        <v>2018</v>
      </c>
    </row>
    <row r="36" spans="1:16" x14ac:dyDescent="0.25">
      <c r="A36" s="5" t="s">
        <v>3</v>
      </c>
      <c r="B36" s="11">
        <v>0</v>
      </c>
      <c r="C36" s="11">
        <v>0</v>
      </c>
      <c r="D36" s="11">
        <v>0</v>
      </c>
      <c r="E36" s="11">
        <v>0.43936032056808472</v>
      </c>
      <c r="F36" s="11">
        <v>6.8694867193698883E-2</v>
      </c>
      <c r="G36" s="11">
        <v>0.49194478988647461</v>
      </c>
      <c r="H36" s="11">
        <v>9.4887226819992065E-2</v>
      </c>
      <c r="I36" s="11">
        <v>8.8992573320865631E-2</v>
      </c>
      <c r="J36" s="11">
        <v>0.20929574966430664</v>
      </c>
      <c r="K36" s="11">
        <v>9.8886087536811829E-2</v>
      </c>
      <c r="L36" s="11">
        <v>0.106269471347332</v>
      </c>
      <c r="M36" s="11">
        <v>0.13390910625457764</v>
      </c>
      <c r="N36" s="11">
        <v>2.3876333143562078E-3</v>
      </c>
      <c r="O36" s="11">
        <v>6.8694867193698883E-2</v>
      </c>
      <c r="P36" s="11">
        <v>2018</v>
      </c>
    </row>
    <row r="37" spans="1:16" x14ac:dyDescent="0.25">
      <c r="A37" s="5" t="s">
        <v>4</v>
      </c>
      <c r="B37" s="11">
        <v>0</v>
      </c>
      <c r="C37" s="11">
        <v>0</v>
      </c>
      <c r="D37" s="11">
        <v>0</v>
      </c>
      <c r="E37" s="11">
        <v>0.43310609459877014</v>
      </c>
      <c r="F37" s="11">
        <v>0.13896510004997253</v>
      </c>
      <c r="G37" s="11">
        <v>0.42792880535125732</v>
      </c>
      <c r="H37" s="11">
        <v>8.8002569973468781E-2</v>
      </c>
      <c r="I37" s="11">
        <v>8.7365537881851196E-2</v>
      </c>
      <c r="J37" s="11">
        <v>0.26387360692024231</v>
      </c>
      <c r="K37" s="11">
        <v>5.1577210426330566E-2</v>
      </c>
      <c r="L37" s="11">
        <v>0.10600989311933517</v>
      </c>
      <c r="M37" s="11">
        <v>0.14882232248783112</v>
      </c>
      <c r="N37" s="11">
        <v>1.3726914301514626E-2</v>
      </c>
      <c r="O37" s="11">
        <v>0.13896510004997253</v>
      </c>
      <c r="P37" s="11">
        <v>2018</v>
      </c>
    </row>
    <row r="38" spans="1:16" x14ac:dyDescent="0.25">
      <c r="A38" s="5" t="s">
        <v>5</v>
      </c>
      <c r="B38" s="11">
        <v>0</v>
      </c>
      <c r="C38" s="11">
        <v>0</v>
      </c>
      <c r="D38" s="11">
        <v>0</v>
      </c>
      <c r="E38" s="11">
        <v>0.27203088998794556</v>
      </c>
      <c r="F38" s="11">
        <v>0.20413753390312195</v>
      </c>
      <c r="G38" s="11">
        <v>0.52383154630661011</v>
      </c>
      <c r="H38" s="11">
        <v>7.6092712581157684E-2</v>
      </c>
      <c r="I38" s="11">
        <v>8.1930764019489288E-2</v>
      </c>
      <c r="J38" s="11">
        <v>0.13824827969074249</v>
      </c>
      <c r="K38" s="11">
        <v>1.7520960420370102E-2</v>
      </c>
      <c r="L38" s="11">
        <v>9.7873462364077568E-3</v>
      </c>
      <c r="M38" s="11">
        <v>8.6490824818611145E-2</v>
      </c>
      <c r="N38" s="11">
        <v>1.3261657208204269E-2</v>
      </c>
      <c r="O38" s="11">
        <v>0.20413753390312195</v>
      </c>
      <c r="P38" s="11">
        <v>2018</v>
      </c>
    </row>
    <row r="39" spans="1:16" x14ac:dyDescent="0.25">
      <c r="A39" s="5" t="s">
        <v>6</v>
      </c>
      <c r="B39" s="11">
        <v>0</v>
      </c>
      <c r="C39" s="11">
        <v>0</v>
      </c>
      <c r="D39" s="11">
        <v>0</v>
      </c>
      <c r="E39" s="11">
        <v>0.4312414824962616</v>
      </c>
      <c r="F39" s="11">
        <v>9.4869598746299744E-2</v>
      </c>
      <c r="G39" s="11">
        <v>0.47388893365859985</v>
      </c>
      <c r="H39" s="11">
        <v>0.11444640159606934</v>
      </c>
      <c r="I39" s="11">
        <v>9.5681436359882355E-2</v>
      </c>
      <c r="J39" s="11">
        <v>0.28210318088531494</v>
      </c>
      <c r="K39" s="11">
        <v>4.8694390803575516E-2</v>
      </c>
      <c r="L39" s="11">
        <v>3.6374367773532867E-2</v>
      </c>
      <c r="M39" s="11">
        <v>0.14188604056835175</v>
      </c>
      <c r="N39" s="11">
        <v>1.1406422592699528E-2</v>
      </c>
      <c r="O39" s="11">
        <v>9.4869598746299744E-2</v>
      </c>
      <c r="P39" s="11">
        <v>2018</v>
      </c>
    </row>
    <row r="40" spans="1:16" x14ac:dyDescent="0.25">
      <c r="A40" s="5" t="s">
        <v>7</v>
      </c>
      <c r="B40" s="11">
        <v>0</v>
      </c>
      <c r="C40" s="11">
        <v>0</v>
      </c>
      <c r="D40" s="11">
        <v>0</v>
      </c>
      <c r="E40" s="11">
        <v>0.42996776103973389</v>
      </c>
      <c r="F40" s="11">
        <v>0.17057129740715027</v>
      </c>
      <c r="G40" s="11">
        <v>0.39946094155311584</v>
      </c>
      <c r="H40" s="11">
        <v>6.2019158154726028E-2</v>
      </c>
      <c r="I40" s="11">
        <v>0.14961662888526917</v>
      </c>
      <c r="J40" s="11">
        <v>0.31761673092842102</v>
      </c>
      <c r="K40" s="11">
        <v>3.3608529716730118E-2</v>
      </c>
      <c r="L40" s="11">
        <v>9.712596982717514E-2</v>
      </c>
      <c r="M40" s="11">
        <v>9.7460366785526276E-2</v>
      </c>
      <c r="N40" s="11">
        <v>4.4949620962142944E-2</v>
      </c>
      <c r="O40" s="11">
        <v>0.17057129740715027</v>
      </c>
      <c r="P40" s="11">
        <v>2018</v>
      </c>
    </row>
    <row r="41" spans="1:16" x14ac:dyDescent="0.25">
      <c r="A41" s="5" t="s">
        <v>8</v>
      </c>
      <c r="B41" s="11">
        <v>0</v>
      </c>
      <c r="C41" s="11">
        <v>0</v>
      </c>
      <c r="D41" s="11">
        <v>0</v>
      </c>
      <c r="E41" s="11">
        <v>0.33051642775535583</v>
      </c>
      <c r="F41" s="11">
        <v>0.17414543032646179</v>
      </c>
      <c r="G41" s="11">
        <v>0.49533814191818237</v>
      </c>
      <c r="H41" s="11">
        <v>9.4582304358482361E-2</v>
      </c>
      <c r="I41" s="11">
        <v>9.2270493507385254E-2</v>
      </c>
      <c r="J41" s="11">
        <v>0.19648545980453491</v>
      </c>
      <c r="K41" s="11">
        <v>2.6996854692697525E-2</v>
      </c>
      <c r="L41" s="11">
        <v>1.3149554841220379E-2</v>
      </c>
      <c r="M41" s="11">
        <v>8.8957890868186951E-2</v>
      </c>
      <c r="N41" s="11">
        <v>1.9142176955938339E-2</v>
      </c>
      <c r="O41" s="11">
        <v>0.17414543032646179</v>
      </c>
      <c r="P41" s="11">
        <v>2018</v>
      </c>
    </row>
    <row r="42" spans="1:16" x14ac:dyDescent="0.25">
      <c r="A42" s="5" t="s">
        <v>9</v>
      </c>
      <c r="B42" s="11">
        <v>0</v>
      </c>
      <c r="C42" s="11">
        <v>0</v>
      </c>
      <c r="D42" s="11">
        <v>0</v>
      </c>
      <c r="E42" s="11">
        <v>0.35632646083831787</v>
      </c>
      <c r="F42" s="11">
        <v>0.12356444448232651</v>
      </c>
      <c r="G42" s="11">
        <v>0.52010911703109741</v>
      </c>
      <c r="H42" s="11">
        <v>4.6063121408224106E-2</v>
      </c>
      <c r="I42" s="11">
        <v>0.14765907824039459</v>
      </c>
      <c r="J42" s="11">
        <v>0.26827919483184814</v>
      </c>
      <c r="K42" s="11">
        <v>2.5132400915026665E-2</v>
      </c>
      <c r="L42" s="11">
        <v>1.8331319093704224E-2</v>
      </c>
      <c r="M42" s="11">
        <v>7.4550896883010864E-2</v>
      </c>
      <c r="N42" s="11">
        <v>9.9285850301384926E-3</v>
      </c>
      <c r="O42" s="11">
        <v>0.12356444448232651</v>
      </c>
      <c r="P42" s="11">
        <v>2018</v>
      </c>
    </row>
    <row r="43" spans="1:16" x14ac:dyDescent="0.25">
      <c r="A43" s="5" t="s">
        <v>10</v>
      </c>
      <c r="B43" s="11">
        <v>0</v>
      </c>
      <c r="C43" s="11">
        <v>0</v>
      </c>
      <c r="D43" s="11">
        <v>0</v>
      </c>
      <c r="E43" s="11">
        <v>0.28385889530181885</v>
      </c>
      <c r="F43" s="11">
        <v>0.23253196477890015</v>
      </c>
      <c r="G43" s="11">
        <v>0.48360916972160339</v>
      </c>
      <c r="H43" s="11">
        <v>6.7685797810554504E-2</v>
      </c>
      <c r="I43" s="11">
        <v>8.7576203048229218E-2</v>
      </c>
      <c r="J43" s="11">
        <v>0.18035756051540375</v>
      </c>
      <c r="K43" s="11">
        <v>1.2961484491825104E-2</v>
      </c>
      <c r="L43" s="11">
        <v>4.5620310120284557E-3</v>
      </c>
      <c r="M43" s="11">
        <v>7.9458825290203094E-2</v>
      </c>
      <c r="N43" s="11">
        <v>4.2080003768205643E-2</v>
      </c>
      <c r="O43" s="11">
        <v>0.23253196477890015</v>
      </c>
      <c r="P43" s="11">
        <v>2018</v>
      </c>
    </row>
    <row r="44" spans="1:16" x14ac:dyDescent="0.25">
      <c r="A44" s="5" t="s">
        <v>11</v>
      </c>
      <c r="B44" s="11">
        <v>0</v>
      </c>
      <c r="C44" s="11">
        <v>0</v>
      </c>
      <c r="D44" s="11">
        <v>0</v>
      </c>
      <c r="E44" s="11">
        <v>0.40707287192344666</v>
      </c>
      <c r="F44" s="11">
        <v>0.16290789842605591</v>
      </c>
      <c r="G44" s="11">
        <v>0.43001922965049744</v>
      </c>
      <c r="H44" s="11">
        <v>9.7957275807857513E-2</v>
      </c>
      <c r="I44" s="11">
        <v>0.11586857587099075</v>
      </c>
      <c r="J44" s="11">
        <v>0.27755075693130493</v>
      </c>
      <c r="K44" s="11">
        <v>2.429400198161602E-2</v>
      </c>
      <c r="L44" s="11">
        <v>2.7507318183779716E-2</v>
      </c>
      <c r="M44" s="11">
        <v>0.11680300533771515</v>
      </c>
      <c r="N44" s="11">
        <v>1.5273444354534149E-2</v>
      </c>
      <c r="O44" s="11">
        <v>0.16290789842605591</v>
      </c>
      <c r="P44" s="11">
        <v>2018</v>
      </c>
    </row>
    <row r="45" spans="1:16" x14ac:dyDescent="0.25">
      <c r="A45" s="5" t="s">
        <v>12</v>
      </c>
      <c r="B45" s="11">
        <v>0</v>
      </c>
      <c r="C45" s="11">
        <v>0</v>
      </c>
      <c r="D45" s="11">
        <v>0</v>
      </c>
      <c r="E45" s="11">
        <v>0.52272814512252808</v>
      </c>
      <c r="F45" s="11">
        <v>0.16793738305568695</v>
      </c>
      <c r="G45" s="11">
        <v>0.30933445692062378</v>
      </c>
      <c r="H45" s="11">
        <v>7.7891334891319275E-2</v>
      </c>
      <c r="I45" s="11">
        <v>0.11431989818811417</v>
      </c>
      <c r="J45" s="11">
        <v>0.31232410669326782</v>
      </c>
      <c r="K45" s="11">
        <v>5.9812508523464203E-2</v>
      </c>
      <c r="L45" s="11">
        <v>0.15377241373062134</v>
      </c>
      <c r="M45" s="11">
        <v>0.21901752054691315</v>
      </c>
      <c r="N45" s="11">
        <v>2.3937996476888657E-2</v>
      </c>
      <c r="O45" s="11">
        <v>0.16793738305568695</v>
      </c>
      <c r="P45" s="11">
        <v>2018</v>
      </c>
    </row>
    <row r="46" spans="1:16" x14ac:dyDescent="0.25">
      <c r="A46" s="5" t="s">
        <v>13</v>
      </c>
      <c r="B46" s="11">
        <v>0</v>
      </c>
      <c r="C46" s="11">
        <v>0</v>
      </c>
      <c r="D46" s="11">
        <v>0</v>
      </c>
      <c r="E46" s="11">
        <v>0.46454042196273804</v>
      </c>
      <c r="F46" s="11">
        <v>0.17478682100772858</v>
      </c>
      <c r="G46" s="11">
        <v>0.36067277193069458</v>
      </c>
      <c r="H46" s="11">
        <v>7.7421687543392181E-2</v>
      </c>
      <c r="I46" s="11">
        <v>0.12422636896371841</v>
      </c>
      <c r="J46" s="11">
        <v>0.37178334593772888</v>
      </c>
      <c r="K46" s="11">
        <v>2.1398615092039108E-2</v>
      </c>
      <c r="L46" s="11">
        <v>2.1774992346763611E-2</v>
      </c>
      <c r="M46" s="11">
        <v>0.12241083383560181</v>
      </c>
      <c r="N46" s="11">
        <v>9.9471239373087883E-3</v>
      </c>
      <c r="O46" s="11">
        <v>0.17478682100772858</v>
      </c>
      <c r="P46" s="11">
        <v>2018</v>
      </c>
    </row>
    <row r="47" spans="1:16" x14ac:dyDescent="0.25">
      <c r="A47" s="5" t="s">
        <v>14</v>
      </c>
      <c r="B47" s="11">
        <v>0</v>
      </c>
      <c r="C47" s="11">
        <v>0</v>
      </c>
      <c r="D47" s="11">
        <v>0</v>
      </c>
      <c r="E47" s="11">
        <v>0.42114299535751343</v>
      </c>
      <c r="F47" s="11">
        <v>0.13001623749732971</v>
      </c>
      <c r="G47" s="11">
        <v>0.44884073734283447</v>
      </c>
      <c r="H47" s="11">
        <v>0.10886894911527634</v>
      </c>
      <c r="I47" s="11">
        <v>0.15961122512817383</v>
      </c>
      <c r="J47" s="11">
        <v>0.29229050874710083</v>
      </c>
      <c r="K47" s="11">
        <v>2.853088267147541E-2</v>
      </c>
      <c r="L47" s="11">
        <v>2.2170988842844963E-2</v>
      </c>
      <c r="M47" s="11">
        <v>8.4171988070011139E-2</v>
      </c>
      <c r="N47" s="11">
        <v>1.1988461948931217E-2</v>
      </c>
      <c r="O47" s="11">
        <v>0.13001623749732971</v>
      </c>
      <c r="P47" s="11">
        <v>2018</v>
      </c>
    </row>
    <row r="48" spans="1:16" x14ac:dyDescent="0.25">
      <c r="A48" s="5" t="s">
        <v>15</v>
      </c>
      <c r="B48" s="11">
        <v>0</v>
      </c>
      <c r="C48" s="11">
        <v>0</v>
      </c>
      <c r="D48" s="11">
        <v>0</v>
      </c>
      <c r="E48" s="11">
        <v>0.40958762168884277</v>
      </c>
      <c r="F48" s="11">
        <v>0.18267445266246796</v>
      </c>
      <c r="G48" s="11">
        <v>0.40773791074752808</v>
      </c>
      <c r="H48" s="11">
        <v>7.4148312211036682E-2</v>
      </c>
      <c r="I48" s="11">
        <v>0.16063942015171051</v>
      </c>
      <c r="J48" s="11">
        <v>0.31407806277275085</v>
      </c>
      <c r="K48" s="11">
        <v>2.6332680135965347E-2</v>
      </c>
      <c r="L48" s="11">
        <v>1.8056482076644897E-2</v>
      </c>
      <c r="M48" s="11">
        <v>0.10186932235956192</v>
      </c>
      <c r="N48" s="11">
        <v>1.1631627567112446E-2</v>
      </c>
      <c r="O48" s="11">
        <v>0.18267445266246796</v>
      </c>
      <c r="P48" s="11">
        <v>2018</v>
      </c>
    </row>
    <row r="49" spans="1:16" x14ac:dyDescent="0.25">
      <c r="A49" s="5" t="s">
        <v>16</v>
      </c>
      <c r="B49" s="11">
        <v>0</v>
      </c>
      <c r="C49" s="11">
        <v>0</v>
      </c>
      <c r="D49" s="11">
        <v>0</v>
      </c>
      <c r="E49" s="11">
        <v>0.51816558837890625</v>
      </c>
      <c r="F49" s="11">
        <v>0.13022874295711517</v>
      </c>
      <c r="G49" s="11">
        <v>0.35160565376281738</v>
      </c>
      <c r="H49" s="11">
        <v>0.14730662107467651</v>
      </c>
      <c r="I49" s="11">
        <v>0.19214901328086853</v>
      </c>
      <c r="J49" s="11">
        <v>0.40231063961982727</v>
      </c>
      <c r="K49" s="11">
        <v>3.6400612443685532E-2</v>
      </c>
      <c r="L49" s="11">
        <v>4.0333349257707596E-2</v>
      </c>
      <c r="M49" s="11">
        <v>0.12103384733200073</v>
      </c>
      <c r="N49" s="11">
        <v>1.4869819395244122E-2</v>
      </c>
      <c r="O49" s="11">
        <v>0.13022874295711517</v>
      </c>
      <c r="P49" s="11">
        <v>2018</v>
      </c>
    </row>
    <row r="50" spans="1:16" x14ac:dyDescent="0.25">
      <c r="A50" s="5" t="s">
        <v>17</v>
      </c>
      <c r="B50" s="11">
        <v>0</v>
      </c>
      <c r="C50" s="11">
        <v>0</v>
      </c>
      <c r="D50" s="11">
        <v>0</v>
      </c>
      <c r="E50" s="11">
        <v>0.48083317279815674</v>
      </c>
      <c r="F50" s="11">
        <v>0.13350629806518555</v>
      </c>
      <c r="G50" s="11">
        <v>0.38566052913665771</v>
      </c>
      <c r="H50" s="11">
        <v>8.6231470108032227E-2</v>
      </c>
      <c r="I50" s="11">
        <v>0.14260387420654297</v>
      </c>
      <c r="J50" s="11">
        <v>0.37317362427711487</v>
      </c>
      <c r="K50" s="11">
        <v>3.319070115685463E-2</v>
      </c>
      <c r="L50" s="11">
        <v>5.1110245287418365E-2</v>
      </c>
      <c r="M50" s="11">
        <v>0.12704429030418396</v>
      </c>
      <c r="N50" s="11">
        <v>1.8798919394612312E-2</v>
      </c>
      <c r="O50" s="11">
        <v>0.13350629806518555</v>
      </c>
      <c r="P50" s="11">
        <v>2018</v>
      </c>
    </row>
    <row r="51" spans="1:16" x14ac:dyDescent="0.25">
      <c r="A51" s="5" t="s">
        <v>18</v>
      </c>
      <c r="B51" s="11">
        <v>0</v>
      </c>
      <c r="C51" s="11">
        <v>0</v>
      </c>
      <c r="D51" s="11">
        <v>0</v>
      </c>
      <c r="E51" s="11">
        <v>0.39865368604660034</v>
      </c>
      <c r="F51" s="11">
        <v>0.11094807833433151</v>
      </c>
      <c r="G51" s="11">
        <v>0.49039825797080994</v>
      </c>
      <c r="H51" s="11">
        <v>9.6264965832233429E-2</v>
      </c>
      <c r="I51" s="11">
        <v>0.11575368046760559</v>
      </c>
      <c r="J51" s="11">
        <v>0.29109373688697815</v>
      </c>
      <c r="K51" s="11">
        <v>3.4637451171875E-2</v>
      </c>
      <c r="L51" s="11">
        <v>2.8849078342318535E-2</v>
      </c>
      <c r="M51" s="11">
        <v>7.4207641184329987E-2</v>
      </c>
      <c r="N51" s="11">
        <v>5.4292827844619751E-3</v>
      </c>
      <c r="O51" s="11">
        <v>0.11094807833433151</v>
      </c>
      <c r="P51" s="11">
        <v>2018</v>
      </c>
    </row>
    <row r="52" spans="1:16" x14ac:dyDescent="0.25">
      <c r="A52" s="5" t="s">
        <v>19</v>
      </c>
      <c r="B52" s="11">
        <v>0</v>
      </c>
      <c r="C52" s="11">
        <v>0</v>
      </c>
      <c r="D52" s="11">
        <v>0</v>
      </c>
      <c r="E52" s="11">
        <v>0.29837170243263245</v>
      </c>
      <c r="F52" s="11">
        <v>0.15284238755702972</v>
      </c>
      <c r="G52" s="11">
        <v>0.54878592491149902</v>
      </c>
      <c r="H52" s="11">
        <v>8.3902910351753235E-2</v>
      </c>
      <c r="I52" s="11">
        <v>0.10243657231330872</v>
      </c>
      <c r="J52" s="11">
        <v>0.18998405337333679</v>
      </c>
      <c r="K52" s="11">
        <v>1.2719792313873768E-2</v>
      </c>
      <c r="L52" s="11">
        <v>5.3082406520843506E-3</v>
      </c>
      <c r="M52" s="11">
        <v>7.3360063135623932E-2</v>
      </c>
      <c r="N52" s="11">
        <v>9.4163659960031509E-3</v>
      </c>
      <c r="O52" s="11">
        <v>0.15284238755702972</v>
      </c>
      <c r="P52" s="11">
        <v>2018</v>
      </c>
    </row>
    <row r="53" spans="1:16" x14ac:dyDescent="0.25">
      <c r="A53" s="5" t="s">
        <v>20</v>
      </c>
      <c r="B53" s="11">
        <v>0</v>
      </c>
      <c r="C53" s="11">
        <v>0</v>
      </c>
      <c r="D53" s="11">
        <v>0</v>
      </c>
      <c r="E53" s="11">
        <v>0.5162588357925415</v>
      </c>
      <c r="F53" s="11">
        <v>0.13551245629787445</v>
      </c>
      <c r="G53" s="11">
        <v>0.34822869300842285</v>
      </c>
      <c r="H53" s="11">
        <v>8.7211795151233673E-2</v>
      </c>
      <c r="I53" s="11">
        <v>0.16601793467998505</v>
      </c>
      <c r="J53" s="11">
        <v>0.36726945638656616</v>
      </c>
      <c r="K53" s="11">
        <v>5.2815191447734833E-2</v>
      </c>
      <c r="L53" s="11">
        <v>0.1912422776222229</v>
      </c>
      <c r="M53" s="11">
        <v>0.12170591950416565</v>
      </c>
      <c r="N53" s="11">
        <v>6.9970902986824512E-3</v>
      </c>
      <c r="O53" s="11">
        <v>0.13551245629787445</v>
      </c>
      <c r="P53" s="11">
        <v>2018</v>
      </c>
    </row>
    <row r="54" spans="1:16" x14ac:dyDescent="0.25">
      <c r="A54" s="5" t="s">
        <v>21</v>
      </c>
      <c r="B54" s="11">
        <v>0</v>
      </c>
      <c r="C54" s="11">
        <v>0</v>
      </c>
      <c r="D54" s="11">
        <v>0</v>
      </c>
      <c r="E54" s="11">
        <v>0.41375896334648132</v>
      </c>
      <c r="F54" s="11">
        <v>0.1963522881269455</v>
      </c>
      <c r="G54" s="11">
        <v>0.38988876342773438</v>
      </c>
      <c r="H54" s="11">
        <v>7.7434137463569641E-2</v>
      </c>
      <c r="I54" s="11">
        <v>0.14945724606513977</v>
      </c>
      <c r="J54" s="11">
        <v>0.30227461457252502</v>
      </c>
      <c r="K54" s="11">
        <v>3.184780478477478E-2</v>
      </c>
      <c r="L54" s="11">
        <v>4.9695547670125961E-2</v>
      </c>
      <c r="M54" s="11">
        <v>0.11398284137248993</v>
      </c>
      <c r="N54" s="11">
        <v>2.1933766081929207E-2</v>
      </c>
      <c r="O54" s="11">
        <v>0.1963522881269455</v>
      </c>
      <c r="P54" s="11">
        <v>2018</v>
      </c>
    </row>
    <row r="55" spans="1:16" x14ac:dyDescent="0.25">
      <c r="A55" s="5" t="s">
        <v>22</v>
      </c>
      <c r="B55" s="11">
        <v>0</v>
      </c>
      <c r="C55" s="11">
        <v>0</v>
      </c>
      <c r="D55" s="11">
        <v>0</v>
      </c>
      <c r="E55" s="11">
        <v>0.37060698866844177</v>
      </c>
      <c r="F55" s="11">
        <v>0.11496903002262115</v>
      </c>
      <c r="G55" s="11">
        <v>0.51442396640777588</v>
      </c>
      <c r="H55" s="11">
        <v>8.2733839750289917E-2</v>
      </c>
      <c r="I55" s="11">
        <v>0.10942245274782181</v>
      </c>
      <c r="J55" s="11">
        <v>0.2594471275806427</v>
      </c>
      <c r="K55" s="11">
        <v>3.5293977707624435E-2</v>
      </c>
      <c r="L55" s="11">
        <v>1.3906878419220448E-2</v>
      </c>
      <c r="M55" s="11">
        <v>7.7317796647548676E-2</v>
      </c>
      <c r="N55" s="11">
        <v>6.4620287157595158E-3</v>
      </c>
      <c r="O55" s="11">
        <v>0.11496903002262115</v>
      </c>
      <c r="P55" s="11">
        <v>2018</v>
      </c>
    </row>
    <row r="56" spans="1:16" x14ac:dyDescent="0.25">
      <c r="A56" s="5" t="s">
        <v>23</v>
      </c>
      <c r="B56" s="11">
        <v>0</v>
      </c>
      <c r="C56" s="11">
        <v>0</v>
      </c>
      <c r="D56" s="11">
        <v>0</v>
      </c>
      <c r="E56" s="11">
        <v>0.47362568974494934</v>
      </c>
      <c r="F56" s="11">
        <v>8.9542105793952942E-2</v>
      </c>
      <c r="G56" s="11">
        <v>0.43683218955993652</v>
      </c>
      <c r="H56" s="11">
        <v>0.10470200330018997</v>
      </c>
      <c r="I56" s="11">
        <v>0.14131134748458862</v>
      </c>
      <c r="J56" s="11">
        <v>0.28368690609931946</v>
      </c>
      <c r="K56" s="11">
        <v>0.12868049740791321</v>
      </c>
      <c r="L56" s="11">
        <v>8.0016568303108215E-2</v>
      </c>
      <c r="M56" s="11">
        <v>0.13804054260253906</v>
      </c>
      <c r="N56" s="11">
        <v>1.0650883195921779E-3</v>
      </c>
      <c r="O56" s="11">
        <v>8.9542105793952942E-2</v>
      </c>
      <c r="P56" s="11">
        <v>2018</v>
      </c>
    </row>
    <row r="57" spans="1:16" x14ac:dyDescent="0.25">
      <c r="A57" s="5" t="s">
        <v>24</v>
      </c>
      <c r="B57" s="11">
        <v>0</v>
      </c>
      <c r="C57" s="11">
        <v>0</v>
      </c>
      <c r="D57" s="11">
        <v>0</v>
      </c>
      <c r="E57" s="11">
        <v>0.33490169048309326</v>
      </c>
      <c r="F57" s="11">
        <v>0.16076035797595978</v>
      </c>
      <c r="G57" s="11">
        <v>0.50433796644210815</v>
      </c>
      <c r="H57" s="11">
        <v>8.0463677644729614E-2</v>
      </c>
      <c r="I57" s="11">
        <v>8.7181851267814636E-2</v>
      </c>
      <c r="J57" s="11">
        <v>0.24090096354484558</v>
      </c>
      <c r="K57" s="11">
        <v>6.8474011495709419E-3</v>
      </c>
      <c r="L57" s="11">
        <v>1.9048530608415604E-2</v>
      </c>
      <c r="M57" s="11">
        <v>7.7494792640209198E-2</v>
      </c>
      <c r="N57" s="11">
        <v>7.6319989748299122E-3</v>
      </c>
      <c r="O57" s="11">
        <v>0.16076035797595978</v>
      </c>
      <c r="P57" s="11">
        <v>2018</v>
      </c>
    </row>
    <row r="58" spans="1:16" x14ac:dyDescent="0.25">
      <c r="A58" s="5" t="s">
        <v>25</v>
      </c>
      <c r="B58" s="11">
        <v>0</v>
      </c>
      <c r="C58" s="11">
        <v>0</v>
      </c>
      <c r="D58" s="11">
        <v>0</v>
      </c>
      <c r="E58" s="11">
        <v>0.3741016685962677</v>
      </c>
      <c r="F58" s="11">
        <v>0.11850085109472275</v>
      </c>
      <c r="G58" s="11">
        <v>0.50739747285842896</v>
      </c>
      <c r="H58" s="11">
        <v>8.7911203503608704E-2</v>
      </c>
      <c r="I58" s="11">
        <v>0.11014429479837418</v>
      </c>
      <c r="J58" s="11">
        <v>0.24017047882080078</v>
      </c>
      <c r="K58" s="11">
        <v>2.5913707911968231E-2</v>
      </c>
      <c r="L58" s="11">
        <v>1.7486553639173508E-2</v>
      </c>
      <c r="M58" s="11">
        <v>0.11020165681838989</v>
      </c>
      <c r="N58" s="11">
        <v>6.8298475816845894E-3</v>
      </c>
      <c r="O58" s="11">
        <v>0.11850085109472275</v>
      </c>
      <c r="P58" s="11">
        <v>2018</v>
      </c>
    </row>
    <row r="59" spans="1:16" x14ac:dyDescent="0.25">
      <c r="A59" s="5" t="s">
        <v>26</v>
      </c>
      <c r="B59" s="11">
        <v>0</v>
      </c>
      <c r="C59" s="11">
        <v>0</v>
      </c>
      <c r="D59" s="11">
        <v>0</v>
      </c>
      <c r="E59" s="11">
        <v>0.34890821576118469</v>
      </c>
      <c r="F59" s="11">
        <v>0.13366921246051788</v>
      </c>
      <c r="G59" s="11">
        <v>0.51742255687713623</v>
      </c>
      <c r="H59" s="11">
        <v>7.8950949013233185E-2</v>
      </c>
      <c r="I59" s="11">
        <v>0.10521405190229416</v>
      </c>
      <c r="J59" s="11">
        <v>0.21537770330905914</v>
      </c>
      <c r="K59" s="11">
        <v>2.8134541586041451E-2</v>
      </c>
      <c r="L59" s="11">
        <v>2.3350313305854797E-2</v>
      </c>
      <c r="M59" s="11">
        <v>0.10801907628774643</v>
      </c>
      <c r="N59" s="11">
        <v>9.4660259783267975E-3</v>
      </c>
      <c r="O59" s="11">
        <v>0.13366921246051788</v>
      </c>
      <c r="P59" s="11">
        <v>2018</v>
      </c>
    </row>
    <row r="60" spans="1:16" x14ac:dyDescent="0.25">
      <c r="A60" s="5" t="s">
        <v>27</v>
      </c>
      <c r="B60" s="11">
        <v>0</v>
      </c>
      <c r="C60" s="11">
        <v>0</v>
      </c>
      <c r="D60" s="11">
        <v>0</v>
      </c>
      <c r="E60" s="11">
        <v>0.51915526390075684</v>
      </c>
      <c r="F60" s="11">
        <v>9.5156230032444E-2</v>
      </c>
      <c r="G60" s="11">
        <v>0.38568851351737976</v>
      </c>
      <c r="H60" s="11">
        <v>7.3300078511238098E-2</v>
      </c>
      <c r="I60" s="11">
        <v>0.11176089197397232</v>
      </c>
      <c r="J60" s="11">
        <v>0.30717766284942627</v>
      </c>
      <c r="K60" s="11">
        <v>4.0399201214313507E-2</v>
      </c>
      <c r="L60" s="11">
        <v>0.11991213262081146</v>
      </c>
      <c r="M60" s="11">
        <v>0.25173640251159668</v>
      </c>
      <c r="N60" s="11">
        <v>6.8673319183290005E-3</v>
      </c>
      <c r="O60" s="11">
        <v>9.5156230032444E-2</v>
      </c>
      <c r="P60" s="11">
        <v>2018</v>
      </c>
    </row>
    <row r="61" spans="1:16" x14ac:dyDescent="0.25">
      <c r="A61" s="5" t="s">
        <v>28</v>
      </c>
      <c r="B61" s="11">
        <v>0</v>
      </c>
      <c r="C61" s="11">
        <v>0</v>
      </c>
      <c r="D61" s="11">
        <v>0</v>
      </c>
      <c r="E61" s="11">
        <v>0.31366711854934692</v>
      </c>
      <c r="F61" s="11">
        <v>0.22578704357147217</v>
      </c>
      <c r="G61" s="11">
        <v>0.4605458676815033</v>
      </c>
      <c r="H61" s="11">
        <v>8.2529515027999878E-2</v>
      </c>
      <c r="I61" s="11">
        <v>0.10095887631177902</v>
      </c>
      <c r="J61" s="11">
        <v>0.20814961194992065</v>
      </c>
      <c r="K61" s="11">
        <v>2.0156314596533775E-2</v>
      </c>
      <c r="L61" s="11">
        <v>9.5108253881335258E-3</v>
      </c>
      <c r="M61" s="11">
        <v>7.914501428604126E-2</v>
      </c>
      <c r="N61" s="11">
        <v>2.8234431520104408E-2</v>
      </c>
      <c r="O61" s="11">
        <v>0.22578704357147217</v>
      </c>
      <c r="P61" s="11">
        <v>2018</v>
      </c>
    </row>
    <row r="62" spans="1:16" x14ac:dyDescent="0.25">
      <c r="A62" s="5" t="s">
        <v>29</v>
      </c>
      <c r="B62" s="11">
        <v>0</v>
      </c>
      <c r="C62" s="11">
        <v>0</v>
      </c>
      <c r="D62" s="11">
        <v>0</v>
      </c>
      <c r="E62" s="11">
        <v>0.4347737729549408</v>
      </c>
      <c r="F62" s="11">
        <v>0.22325782477855682</v>
      </c>
      <c r="G62" s="11">
        <v>0.34196841716766357</v>
      </c>
      <c r="H62" s="11">
        <v>7.2077885270118713E-2</v>
      </c>
      <c r="I62" s="11">
        <v>0.10610610246658325</v>
      </c>
      <c r="J62" s="11">
        <v>0.35353571176528931</v>
      </c>
      <c r="K62" s="11">
        <v>2.3056542500853539E-2</v>
      </c>
      <c r="L62" s="11">
        <v>3.3005401492118835E-2</v>
      </c>
      <c r="M62" s="11">
        <v>0.11107642203569412</v>
      </c>
      <c r="N62" s="11">
        <v>1.8632546067237854E-2</v>
      </c>
      <c r="O62" s="11">
        <v>0.22325782477855682</v>
      </c>
      <c r="P62" s="11">
        <v>2018</v>
      </c>
    </row>
    <row r="63" spans="1:16" x14ac:dyDescent="0.25">
      <c r="A63" s="5" t="s">
        <v>30</v>
      </c>
      <c r="B63" s="11">
        <v>0</v>
      </c>
      <c r="C63" s="11">
        <v>0</v>
      </c>
      <c r="D63" s="11">
        <v>0</v>
      </c>
      <c r="E63" s="11">
        <v>0.39823144674301147</v>
      </c>
      <c r="F63" s="11">
        <v>0.22753113508224487</v>
      </c>
      <c r="G63" s="11">
        <v>0.37423741817474365</v>
      </c>
      <c r="H63" s="11">
        <v>7.9816766083240509E-2</v>
      </c>
      <c r="I63" s="11">
        <v>0.11870546638965607</v>
      </c>
      <c r="J63" s="11">
        <v>0.24208030104637146</v>
      </c>
      <c r="K63" s="11">
        <v>3.8159511983394623E-2</v>
      </c>
      <c r="L63" s="11">
        <v>7.5864322483539581E-2</v>
      </c>
      <c r="M63" s="11">
        <v>0.14880309998989105</v>
      </c>
      <c r="N63" s="11">
        <v>2.4493435397744179E-2</v>
      </c>
      <c r="O63" s="11">
        <v>0.22753113508224487</v>
      </c>
      <c r="P63" s="11">
        <v>2018</v>
      </c>
    </row>
    <row r="64" spans="1:16" x14ac:dyDescent="0.25">
      <c r="A64" s="5" t="s">
        <v>31</v>
      </c>
      <c r="B64" s="11">
        <v>0</v>
      </c>
      <c r="C64" s="11">
        <v>0</v>
      </c>
      <c r="D64" s="11">
        <v>0</v>
      </c>
      <c r="E64" s="11">
        <v>0.415212482213974</v>
      </c>
      <c r="F64" s="11">
        <v>0.15124613046646118</v>
      </c>
      <c r="G64" s="11">
        <v>0.43354138731956482</v>
      </c>
      <c r="H64" s="11">
        <v>0.10843779146671295</v>
      </c>
      <c r="I64" s="11">
        <v>0.13486380875110626</v>
      </c>
      <c r="J64" s="11">
        <v>0.27671825885772705</v>
      </c>
      <c r="K64" s="11">
        <v>4.2665660381317139E-2</v>
      </c>
      <c r="L64" s="11">
        <v>0.10992416739463806</v>
      </c>
      <c r="M64" s="11">
        <v>8.271007239818573E-2</v>
      </c>
      <c r="N64" s="11">
        <v>1.4750419184565544E-2</v>
      </c>
      <c r="O64" s="11">
        <v>0.15124613046646118</v>
      </c>
      <c r="P64" s="11">
        <v>2018</v>
      </c>
    </row>
    <row r="65" spans="1:16" x14ac:dyDescent="0.25">
      <c r="A65" s="5" t="s">
        <v>32</v>
      </c>
      <c r="B65" s="11">
        <v>0</v>
      </c>
      <c r="C65" s="11">
        <v>0</v>
      </c>
      <c r="D65" s="11">
        <v>0</v>
      </c>
      <c r="E65" s="11">
        <v>0.33169087767601013</v>
      </c>
      <c r="F65" s="11">
        <v>0.22020074725151062</v>
      </c>
      <c r="G65" s="11">
        <v>0.44810837507247925</v>
      </c>
      <c r="H65" s="11">
        <v>9.915073961019516E-2</v>
      </c>
      <c r="I65" s="11">
        <v>8.4195464849472046E-2</v>
      </c>
      <c r="J65" s="11">
        <v>0.22345396876335144</v>
      </c>
      <c r="K65" s="11">
        <v>1.7763311043381691E-2</v>
      </c>
      <c r="L65" s="11">
        <v>4.2729349806904793E-3</v>
      </c>
      <c r="M65" s="11">
        <v>7.0887729525566101E-2</v>
      </c>
      <c r="N65" s="11">
        <v>1.6791151836514473E-2</v>
      </c>
      <c r="O65" s="11">
        <v>0.22020074725151062</v>
      </c>
      <c r="P65" s="11">
        <v>2018</v>
      </c>
    </row>
    <row r="66" spans="1:16" x14ac:dyDescent="0.25">
      <c r="A66" s="5" t="s">
        <v>1</v>
      </c>
      <c r="B66" s="11">
        <v>0</v>
      </c>
      <c r="C66" s="11">
        <v>0</v>
      </c>
      <c r="D66" s="11">
        <v>0</v>
      </c>
      <c r="E66" s="11">
        <v>0.31072238087654114</v>
      </c>
      <c r="F66" s="11">
        <v>0.1675468236207962</v>
      </c>
      <c r="G66" s="11">
        <v>0.52173078060150146</v>
      </c>
      <c r="H66" s="11">
        <v>8.490859717130661E-2</v>
      </c>
      <c r="I66" s="11">
        <v>0.13356111943721771</v>
      </c>
      <c r="J66" s="11">
        <v>0.20057795941829681</v>
      </c>
      <c r="K66" s="11">
        <v>1.3642366044223309E-2</v>
      </c>
      <c r="L66" s="11">
        <v>4.8569617792963982E-3</v>
      </c>
      <c r="M66" s="11">
        <v>8.2278192043304443E-2</v>
      </c>
      <c r="N66" s="11">
        <v>1.3522747904062271E-2</v>
      </c>
      <c r="O66" s="11">
        <v>0.1675468236207962</v>
      </c>
      <c r="P66" s="11">
        <v>2020</v>
      </c>
    </row>
    <row r="67" spans="1:16" x14ac:dyDescent="0.25">
      <c r="A67" s="5" t="s">
        <v>2</v>
      </c>
      <c r="B67" s="11">
        <v>0</v>
      </c>
      <c r="C67" s="11">
        <v>0</v>
      </c>
      <c r="D67" s="11">
        <v>0</v>
      </c>
      <c r="E67" s="11">
        <v>0.42685317993164063</v>
      </c>
      <c r="F67" s="11">
        <v>0.10776393860578537</v>
      </c>
      <c r="G67" s="11">
        <v>0.46538287401199341</v>
      </c>
      <c r="H67" s="11">
        <v>0.11814756691455841</v>
      </c>
      <c r="I67" s="11">
        <v>0.19512313604354858</v>
      </c>
      <c r="J67" s="11">
        <v>0.29289454221725464</v>
      </c>
      <c r="K67" s="11">
        <v>3.3599119633436203E-2</v>
      </c>
      <c r="L67" s="11">
        <v>1.9238511100411415E-2</v>
      </c>
      <c r="M67" s="11">
        <v>8.0777034163475037E-2</v>
      </c>
      <c r="N67" s="11">
        <v>8.2263117656111717E-3</v>
      </c>
      <c r="O67" s="11">
        <v>0.10776393860578537</v>
      </c>
      <c r="P67" s="11">
        <v>2020</v>
      </c>
    </row>
    <row r="68" spans="1:16" x14ac:dyDescent="0.25">
      <c r="A68" s="5" t="s">
        <v>3</v>
      </c>
      <c r="B68" s="11">
        <v>0</v>
      </c>
      <c r="C68" s="11">
        <v>0</v>
      </c>
      <c r="D68" s="11">
        <v>0</v>
      </c>
      <c r="E68" s="11">
        <v>0.37513431906700134</v>
      </c>
      <c r="F68" s="11">
        <v>0.12681461870670319</v>
      </c>
      <c r="G68" s="11">
        <v>0.49805104732513428</v>
      </c>
      <c r="H68" s="11">
        <v>9.4572633504867554E-2</v>
      </c>
      <c r="I68" s="11">
        <v>0.12166060507297516</v>
      </c>
      <c r="J68" s="11">
        <v>0.19077421724796295</v>
      </c>
      <c r="K68" s="11">
        <v>4.9113649874925613E-2</v>
      </c>
      <c r="L68" s="11">
        <v>4.9193400889635086E-2</v>
      </c>
      <c r="M68" s="11">
        <v>0.13719242811203003</v>
      </c>
      <c r="N68" s="11">
        <v>1.4004558324813843E-2</v>
      </c>
      <c r="O68" s="11">
        <v>0.12681461870670319</v>
      </c>
      <c r="P68" s="11">
        <v>2020</v>
      </c>
    </row>
    <row r="69" spans="1:16" x14ac:dyDescent="0.25">
      <c r="A69" s="5" t="s">
        <v>4</v>
      </c>
      <c r="B69" s="11">
        <v>0</v>
      </c>
      <c r="C69" s="11">
        <v>0</v>
      </c>
      <c r="D69" s="11">
        <v>0</v>
      </c>
      <c r="E69" s="11">
        <v>0.34520861506462097</v>
      </c>
      <c r="F69" s="11">
        <v>0.1668224036693573</v>
      </c>
      <c r="G69" s="11">
        <v>0.48796898126602173</v>
      </c>
      <c r="H69" s="11">
        <v>8.3342418074607849E-2</v>
      </c>
      <c r="I69" s="11">
        <v>0.11797931045293808</v>
      </c>
      <c r="J69" s="11">
        <v>0.21098288893699646</v>
      </c>
      <c r="K69" s="11">
        <v>3.3793289214372635E-2</v>
      </c>
      <c r="L69" s="11">
        <v>6.0487367212772369E-2</v>
      </c>
      <c r="M69" s="11">
        <v>0.10334480553865433</v>
      </c>
      <c r="N69" s="11">
        <v>2.2021835669875145E-2</v>
      </c>
      <c r="O69" s="11">
        <v>0.1668224036693573</v>
      </c>
      <c r="P69" s="11">
        <v>2020</v>
      </c>
    </row>
    <row r="70" spans="1:16" x14ac:dyDescent="0.25">
      <c r="A70" s="5" t="s">
        <v>5</v>
      </c>
      <c r="B70" s="11">
        <v>0</v>
      </c>
      <c r="C70" s="11">
        <v>0</v>
      </c>
      <c r="D70" s="11">
        <v>0</v>
      </c>
      <c r="E70" s="11">
        <v>0.25987869501113892</v>
      </c>
      <c r="F70" s="11">
        <v>0.20486775040626526</v>
      </c>
      <c r="G70" s="11">
        <v>0.53525352478027344</v>
      </c>
      <c r="H70" s="11">
        <v>7.9796008765697479E-2</v>
      </c>
      <c r="I70" s="11">
        <v>0.1178731694817543</v>
      </c>
      <c r="J70" s="11">
        <v>0.14820343255996704</v>
      </c>
      <c r="K70" s="11">
        <v>1.0352958925068378E-2</v>
      </c>
      <c r="L70" s="11">
        <v>9.0503953397274017E-3</v>
      </c>
      <c r="M70" s="11">
        <v>6.6968828439712524E-2</v>
      </c>
      <c r="N70" s="11">
        <v>2.6865145191550255E-2</v>
      </c>
      <c r="O70" s="11">
        <v>0.20486775040626526</v>
      </c>
      <c r="P70" s="11">
        <v>2020</v>
      </c>
    </row>
    <row r="71" spans="1:16" x14ac:dyDescent="0.25">
      <c r="A71" s="5" t="s">
        <v>6</v>
      </c>
      <c r="B71" s="11">
        <v>0</v>
      </c>
      <c r="C71" s="11">
        <v>0</v>
      </c>
      <c r="D71" s="11">
        <v>0</v>
      </c>
      <c r="E71" s="11">
        <v>0.41372108459472656</v>
      </c>
      <c r="F71" s="11">
        <v>0.10472062230110168</v>
      </c>
      <c r="G71" s="11">
        <v>0.48155829310417175</v>
      </c>
      <c r="H71" s="11">
        <v>0.12240459769964218</v>
      </c>
      <c r="I71" s="11">
        <v>0.14828303456306458</v>
      </c>
      <c r="J71" s="11">
        <v>0.272828608751297</v>
      </c>
      <c r="K71" s="11">
        <v>3.5529576241970062E-2</v>
      </c>
      <c r="L71" s="11">
        <v>2.8367826715111732E-2</v>
      </c>
      <c r="M71" s="11">
        <v>0.11134292930364609</v>
      </c>
      <c r="N71" s="11">
        <v>7.277192547917366E-3</v>
      </c>
      <c r="O71" s="11">
        <v>0.10472062230110168</v>
      </c>
      <c r="P71" s="11">
        <v>2020</v>
      </c>
    </row>
    <row r="72" spans="1:16" x14ac:dyDescent="0.25">
      <c r="A72" s="5" t="s">
        <v>7</v>
      </c>
      <c r="B72" s="11">
        <v>0</v>
      </c>
      <c r="C72" s="11">
        <v>0</v>
      </c>
      <c r="D72" s="11">
        <v>0</v>
      </c>
      <c r="E72" s="11">
        <v>0.40388330817222595</v>
      </c>
      <c r="F72" s="11">
        <v>0.18554653227329254</v>
      </c>
      <c r="G72" s="11">
        <v>0.4105701744556427</v>
      </c>
      <c r="H72" s="11">
        <v>0.11438329517841339</v>
      </c>
      <c r="I72" s="11">
        <v>0.18373270332813263</v>
      </c>
      <c r="J72" s="11">
        <v>0.25999048352241516</v>
      </c>
      <c r="K72" s="11">
        <v>1.968657411634922E-2</v>
      </c>
      <c r="L72" s="11">
        <v>0.10837335139513016</v>
      </c>
      <c r="M72" s="11">
        <v>8.9049540460109711E-2</v>
      </c>
      <c r="N72" s="11">
        <v>3.3991549164056778E-2</v>
      </c>
      <c r="O72" s="11">
        <v>0.18554653227329254</v>
      </c>
      <c r="P72" s="11">
        <v>2020</v>
      </c>
    </row>
    <row r="73" spans="1:16" x14ac:dyDescent="0.25">
      <c r="A73" s="5" t="s">
        <v>8</v>
      </c>
      <c r="B73" s="11">
        <v>0</v>
      </c>
      <c r="C73" s="11">
        <v>0</v>
      </c>
      <c r="D73" s="11">
        <v>0</v>
      </c>
      <c r="E73" s="11">
        <v>0.27696150541305542</v>
      </c>
      <c r="F73" s="11">
        <v>0.17936313152313232</v>
      </c>
      <c r="G73" s="11">
        <v>0.54367536306381226</v>
      </c>
      <c r="H73" s="11">
        <v>7.8472055494785309E-2</v>
      </c>
      <c r="I73" s="11">
        <v>0.10354728251695633</v>
      </c>
      <c r="J73" s="11">
        <v>0.16236424446105957</v>
      </c>
      <c r="K73" s="11">
        <v>1.8785689026117325E-2</v>
      </c>
      <c r="L73" s="11">
        <v>1.0348428040742874E-2</v>
      </c>
      <c r="M73" s="11">
        <v>6.3457489013671875E-2</v>
      </c>
      <c r="N73" s="11">
        <v>1.9003957509994507E-2</v>
      </c>
      <c r="O73" s="11">
        <v>0.17936313152313232</v>
      </c>
      <c r="P73" s="11">
        <v>2020</v>
      </c>
    </row>
    <row r="74" spans="1:16" x14ac:dyDescent="0.25">
      <c r="A74" s="5" t="s">
        <v>9</v>
      </c>
      <c r="B74" s="11">
        <v>0</v>
      </c>
      <c r="C74" s="11">
        <v>0</v>
      </c>
      <c r="D74" s="11">
        <v>0</v>
      </c>
      <c r="E74" s="11">
        <v>0.31487822532653809</v>
      </c>
      <c r="F74" s="11">
        <v>0.16682495176792145</v>
      </c>
      <c r="G74" s="11">
        <v>0.51829683780670166</v>
      </c>
      <c r="H74" s="11">
        <v>4.8938550055027008E-2</v>
      </c>
      <c r="I74" s="11">
        <v>0.15876595675945282</v>
      </c>
      <c r="J74" s="11">
        <v>0.22803241014480591</v>
      </c>
      <c r="K74" s="11">
        <v>1.6796160489320755E-2</v>
      </c>
      <c r="L74" s="11">
        <v>1.4669659547507763E-2</v>
      </c>
      <c r="M74" s="11">
        <v>7.2149373590946198E-2</v>
      </c>
      <c r="N74" s="11">
        <v>1.6949411481618881E-2</v>
      </c>
      <c r="O74" s="11">
        <v>0.16682495176792145</v>
      </c>
      <c r="P74" s="11">
        <v>2020</v>
      </c>
    </row>
    <row r="75" spans="1:16" x14ac:dyDescent="0.25">
      <c r="A75" s="5" t="s">
        <v>10</v>
      </c>
      <c r="B75" s="11">
        <v>0</v>
      </c>
      <c r="C75" s="11">
        <v>0</v>
      </c>
      <c r="D75" s="11">
        <v>0</v>
      </c>
      <c r="E75" s="11">
        <v>0.28501668572425842</v>
      </c>
      <c r="F75" s="11">
        <v>0.24165342748165131</v>
      </c>
      <c r="G75" s="11">
        <v>0.47332990169525146</v>
      </c>
      <c r="H75" s="11">
        <v>7.2783902287483215E-2</v>
      </c>
      <c r="I75" s="11">
        <v>0.12145601958036423</v>
      </c>
      <c r="J75" s="11">
        <v>0.18752372264862061</v>
      </c>
      <c r="K75" s="11">
        <v>1.0257451795041561E-2</v>
      </c>
      <c r="L75" s="11">
        <v>3.7359178531914949E-3</v>
      </c>
      <c r="M75" s="11">
        <v>8.3980768918991089E-2</v>
      </c>
      <c r="N75" s="11">
        <v>3.6424592137336731E-2</v>
      </c>
      <c r="O75" s="11">
        <v>0.24165342748165131</v>
      </c>
      <c r="P75" s="11">
        <v>2020</v>
      </c>
    </row>
    <row r="76" spans="1:16" x14ac:dyDescent="0.25">
      <c r="A76" s="5" t="s">
        <v>11</v>
      </c>
      <c r="B76" s="11">
        <v>0</v>
      </c>
      <c r="C76" s="11">
        <v>0</v>
      </c>
      <c r="D76" s="11">
        <v>0</v>
      </c>
      <c r="E76" s="11">
        <v>0.38287776708602905</v>
      </c>
      <c r="F76" s="11">
        <v>0.19138342142105103</v>
      </c>
      <c r="G76" s="11">
        <v>0.42573881149291992</v>
      </c>
      <c r="H76" s="11">
        <v>0.102949358522892</v>
      </c>
      <c r="I76" s="11">
        <v>0.15375269949436188</v>
      </c>
      <c r="J76" s="11">
        <v>0.24337658286094666</v>
      </c>
      <c r="K76" s="11">
        <v>1.6067298129200935E-2</v>
      </c>
      <c r="L76" s="11">
        <v>2.1870754659175873E-2</v>
      </c>
      <c r="M76" s="11">
        <v>0.10302599519491196</v>
      </c>
      <c r="N76" s="11">
        <v>1.4564101584255695E-2</v>
      </c>
      <c r="O76" s="11">
        <v>0.19138342142105103</v>
      </c>
      <c r="P76" s="11">
        <v>2020</v>
      </c>
    </row>
    <row r="77" spans="1:16" x14ac:dyDescent="0.25">
      <c r="A77" s="5" t="s">
        <v>12</v>
      </c>
      <c r="B77" s="11">
        <v>0</v>
      </c>
      <c r="C77" s="11">
        <v>0</v>
      </c>
      <c r="D77" s="11">
        <v>0</v>
      </c>
      <c r="E77" s="11">
        <v>0.52266860008239746</v>
      </c>
      <c r="F77" s="11">
        <v>0.17027002573013306</v>
      </c>
      <c r="G77" s="11">
        <v>0.30706137418746948</v>
      </c>
      <c r="H77" s="11">
        <v>0.11053578555583954</v>
      </c>
      <c r="I77" s="11">
        <v>0.19700880348682404</v>
      </c>
      <c r="J77" s="11">
        <v>0.32765576243400574</v>
      </c>
      <c r="K77" s="11">
        <v>6.5715864300727844E-2</v>
      </c>
      <c r="L77" s="11">
        <v>0.20116351544857025</v>
      </c>
      <c r="M77" s="11">
        <v>0.18684472143650055</v>
      </c>
      <c r="N77" s="11">
        <v>3.8198623806238174E-2</v>
      </c>
      <c r="O77" s="11">
        <v>0.17027002573013306</v>
      </c>
      <c r="P77" s="11">
        <v>2020</v>
      </c>
    </row>
    <row r="78" spans="1:16" x14ac:dyDescent="0.25">
      <c r="A78" s="5" t="s">
        <v>13</v>
      </c>
      <c r="B78" s="11">
        <v>0</v>
      </c>
      <c r="C78" s="11">
        <v>0</v>
      </c>
      <c r="D78" s="11">
        <v>0</v>
      </c>
      <c r="E78" s="11">
        <v>0.41455337405204773</v>
      </c>
      <c r="F78" s="11">
        <v>0.17774869501590729</v>
      </c>
      <c r="G78" s="11">
        <v>0.40769791603088379</v>
      </c>
      <c r="H78" s="11">
        <v>7.281070202589035E-2</v>
      </c>
      <c r="I78" s="11">
        <v>0.16642814874649048</v>
      </c>
      <c r="J78" s="11">
        <v>0.31025004386901855</v>
      </c>
      <c r="K78" s="11">
        <v>1.2962796725332737E-2</v>
      </c>
      <c r="L78" s="11">
        <v>1.0907171294093132E-2</v>
      </c>
      <c r="M78" s="11">
        <v>0.10918404161930084</v>
      </c>
      <c r="N78" s="11">
        <v>1.2439342215657234E-2</v>
      </c>
      <c r="O78" s="11">
        <v>0.17774869501590729</v>
      </c>
      <c r="P78" s="11">
        <v>2020</v>
      </c>
    </row>
    <row r="79" spans="1:16" x14ac:dyDescent="0.25">
      <c r="A79" s="5" t="s">
        <v>14</v>
      </c>
      <c r="B79" s="11">
        <v>0</v>
      </c>
      <c r="C79" s="11">
        <v>0</v>
      </c>
      <c r="D79" s="11">
        <v>0</v>
      </c>
      <c r="E79" s="11">
        <v>0.36830008029937744</v>
      </c>
      <c r="F79" s="11">
        <v>0.15910495817661285</v>
      </c>
      <c r="G79" s="11">
        <v>0.47259494662284851</v>
      </c>
      <c r="H79" s="11">
        <v>0.10744795948266983</v>
      </c>
      <c r="I79" s="11">
        <v>0.20501904189586639</v>
      </c>
      <c r="J79" s="11">
        <v>0.248652383685112</v>
      </c>
      <c r="K79" s="11">
        <v>1.981024444103241E-2</v>
      </c>
      <c r="L79" s="11">
        <v>1.2529077008366585E-2</v>
      </c>
      <c r="M79" s="11">
        <v>8.7976150214672089E-2</v>
      </c>
      <c r="N79" s="11">
        <v>9.7095733508467674E-3</v>
      </c>
      <c r="O79" s="11">
        <v>0.15910495817661285</v>
      </c>
      <c r="P79" s="11">
        <v>2020</v>
      </c>
    </row>
    <row r="80" spans="1:16" x14ac:dyDescent="0.25">
      <c r="A80" s="5" t="s">
        <v>15</v>
      </c>
      <c r="B80" s="11">
        <v>0</v>
      </c>
      <c r="C80" s="11">
        <v>0</v>
      </c>
      <c r="D80" s="11">
        <v>0</v>
      </c>
      <c r="E80" s="11">
        <v>0.30851477384567261</v>
      </c>
      <c r="F80" s="11">
        <v>0.25092718005180359</v>
      </c>
      <c r="G80" s="11">
        <v>0.44055807590484619</v>
      </c>
      <c r="H80" s="11">
        <v>5.1492162048816681E-2</v>
      </c>
      <c r="I80" s="11">
        <v>0.16181483864784241</v>
      </c>
      <c r="J80" s="11">
        <v>0.22146181762218475</v>
      </c>
      <c r="K80" s="11">
        <v>1.1412501335144043E-2</v>
      </c>
      <c r="L80" s="11">
        <v>1.8222302198410034E-2</v>
      </c>
      <c r="M80" s="11">
        <v>7.3251120746135712E-2</v>
      </c>
      <c r="N80" s="11">
        <v>2.781759575009346E-2</v>
      </c>
      <c r="O80" s="11">
        <v>0.25092718005180359</v>
      </c>
      <c r="P80" s="11">
        <v>2020</v>
      </c>
    </row>
    <row r="81" spans="1:16" x14ac:dyDescent="0.25">
      <c r="A81" s="5" t="s">
        <v>16</v>
      </c>
      <c r="B81" s="11">
        <v>0</v>
      </c>
      <c r="C81" s="11">
        <v>0</v>
      </c>
      <c r="D81" s="11">
        <v>0</v>
      </c>
      <c r="E81" s="11">
        <v>0.52359509468078613</v>
      </c>
      <c r="F81" s="11">
        <v>0.1281779557466507</v>
      </c>
      <c r="G81" s="11">
        <v>0.34822693467140198</v>
      </c>
      <c r="H81" s="11">
        <v>0.16962765157222748</v>
      </c>
      <c r="I81" s="11">
        <v>0.2662767767906189</v>
      </c>
      <c r="J81" s="11">
        <v>0.39516317844390869</v>
      </c>
      <c r="K81" s="11">
        <v>3.6359798163175583E-2</v>
      </c>
      <c r="L81" s="11">
        <v>4.1436474770307541E-2</v>
      </c>
      <c r="M81" s="11">
        <v>0.12817023694515228</v>
      </c>
      <c r="N81" s="11">
        <v>9.6432054415345192E-3</v>
      </c>
      <c r="O81" s="11">
        <v>0.1281779557466507</v>
      </c>
      <c r="P81" s="11">
        <v>2020</v>
      </c>
    </row>
    <row r="82" spans="1:16" x14ac:dyDescent="0.25">
      <c r="A82" s="5" t="s">
        <v>17</v>
      </c>
      <c r="B82" s="11">
        <v>0</v>
      </c>
      <c r="C82" s="11">
        <v>0</v>
      </c>
      <c r="D82" s="11">
        <v>0</v>
      </c>
      <c r="E82" s="11">
        <v>0.42837151885032654</v>
      </c>
      <c r="F82" s="11">
        <v>0.20975367724895477</v>
      </c>
      <c r="G82" s="11">
        <v>0.36187481880187988</v>
      </c>
      <c r="H82" s="11">
        <v>8.9462876319885254E-2</v>
      </c>
      <c r="I82" s="11">
        <v>0.19627940654754639</v>
      </c>
      <c r="J82" s="11">
        <v>0.30590593814849854</v>
      </c>
      <c r="K82" s="11">
        <v>3.5831302404403687E-2</v>
      </c>
      <c r="L82" s="11">
        <v>4.8083566129207611E-2</v>
      </c>
      <c r="M82" s="11">
        <v>0.10605355352163315</v>
      </c>
      <c r="N82" s="11">
        <v>3.2790567725896835E-2</v>
      </c>
      <c r="O82" s="11">
        <v>0.20975367724895477</v>
      </c>
      <c r="P82" s="11">
        <v>2020</v>
      </c>
    </row>
    <row r="83" spans="1:16" x14ac:dyDescent="0.25">
      <c r="A83" s="5" t="s">
        <v>18</v>
      </c>
      <c r="B83" s="11">
        <v>0</v>
      </c>
      <c r="C83" s="11">
        <v>0</v>
      </c>
      <c r="D83" s="11">
        <v>0</v>
      </c>
      <c r="E83" s="11">
        <v>0.41069084405899048</v>
      </c>
      <c r="F83" s="11">
        <v>0.12633208930492401</v>
      </c>
      <c r="G83" s="11">
        <v>0.46297705173492432</v>
      </c>
      <c r="H83" s="11">
        <v>0.10488103330135345</v>
      </c>
      <c r="I83" s="11">
        <v>0.17972494661808014</v>
      </c>
      <c r="J83" s="11">
        <v>0.28007817268371582</v>
      </c>
      <c r="K83" s="11">
        <v>3.2187364995479584E-2</v>
      </c>
      <c r="L83" s="11">
        <v>2.5026503950357437E-2</v>
      </c>
      <c r="M83" s="11">
        <v>0.10795874148607254</v>
      </c>
      <c r="N83" s="11">
        <v>1.7301537096500397E-2</v>
      </c>
      <c r="O83" s="11">
        <v>0.12633208930492401</v>
      </c>
      <c r="P83" s="11">
        <v>2020</v>
      </c>
    </row>
    <row r="84" spans="1:16" x14ac:dyDescent="0.25">
      <c r="A84" s="5" t="s">
        <v>19</v>
      </c>
      <c r="B84" s="11">
        <v>0</v>
      </c>
      <c r="C84" s="11">
        <v>0</v>
      </c>
      <c r="D84" s="11">
        <v>0</v>
      </c>
      <c r="E84" s="11">
        <v>0.30965718626976013</v>
      </c>
      <c r="F84" s="11">
        <v>0.15343150496482849</v>
      </c>
      <c r="G84" s="11">
        <v>0.53691130876541138</v>
      </c>
      <c r="H84" s="11">
        <v>9.0485483407974243E-2</v>
      </c>
      <c r="I84" s="11">
        <v>0.13290415704250336</v>
      </c>
      <c r="J84" s="11">
        <v>0.19360941648483276</v>
      </c>
      <c r="K84" s="11">
        <v>1.625245064496994E-2</v>
      </c>
      <c r="L84" s="11">
        <v>5.4887277074158192E-3</v>
      </c>
      <c r="M84" s="11">
        <v>7.2477631270885468E-2</v>
      </c>
      <c r="N84" s="11">
        <v>1.6257431358098984E-2</v>
      </c>
      <c r="O84" s="11">
        <v>0.15343150496482849</v>
      </c>
      <c r="P84" s="11">
        <v>2020</v>
      </c>
    </row>
    <row r="85" spans="1:16" x14ac:dyDescent="0.25">
      <c r="A85" s="5" t="s">
        <v>20</v>
      </c>
      <c r="B85" s="11">
        <v>0</v>
      </c>
      <c r="C85" s="11">
        <v>0</v>
      </c>
      <c r="D85" s="11">
        <v>0</v>
      </c>
      <c r="E85" s="11">
        <v>0.49605023860931396</v>
      </c>
      <c r="F85" s="11">
        <v>0.10745332390069962</v>
      </c>
      <c r="G85" s="11">
        <v>0.39649644494056702</v>
      </c>
      <c r="H85" s="11">
        <v>0.1204833909869194</v>
      </c>
      <c r="I85" s="11">
        <v>0.22970497608184814</v>
      </c>
      <c r="J85" s="11">
        <v>0.33882060647010803</v>
      </c>
      <c r="K85" s="11">
        <v>6.0057450085878372E-2</v>
      </c>
      <c r="L85" s="11">
        <v>0.1251818835735321</v>
      </c>
      <c r="M85" s="11">
        <v>0.11998657882213593</v>
      </c>
      <c r="N85" s="11">
        <v>9.4417370855808258E-3</v>
      </c>
      <c r="O85" s="11">
        <v>0.10745332390069962</v>
      </c>
      <c r="P85" s="11">
        <v>2020</v>
      </c>
    </row>
    <row r="86" spans="1:16" x14ac:dyDescent="0.25">
      <c r="A86" s="5" t="s">
        <v>21</v>
      </c>
      <c r="B86" s="11">
        <v>0</v>
      </c>
      <c r="C86" s="11">
        <v>0</v>
      </c>
      <c r="D86" s="11">
        <v>0</v>
      </c>
      <c r="E86" s="11">
        <v>0.38608250021934509</v>
      </c>
      <c r="F86" s="11">
        <v>0.23418179154396057</v>
      </c>
      <c r="G86" s="11">
        <v>0.37973570823669434</v>
      </c>
      <c r="H86" s="11">
        <v>7.7259406447410583E-2</v>
      </c>
      <c r="I86" s="11">
        <v>0.18007859587669373</v>
      </c>
      <c r="J86" s="11">
        <v>0.28962403535842896</v>
      </c>
      <c r="K86" s="11">
        <v>1.7088621854782104E-2</v>
      </c>
      <c r="L86" s="11">
        <v>4.6270027756690979E-2</v>
      </c>
      <c r="M86" s="11">
        <v>0.11626239120960236</v>
      </c>
      <c r="N86" s="11">
        <v>3.4631174057722092E-2</v>
      </c>
      <c r="O86" s="11">
        <v>0.23418179154396057</v>
      </c>
      <c r="P86" s="11">
        <v>2020</v>
      </c>
    </row>
    <row r="87" spans="1:16" x14ac:dyDescent="0.25">
      <c r="A87" s="5" t="s">
        <v>22</v>
      </c>
      <c r="B87" s="11">
        <v>0</v>
      </c>
      <c r="C87" s="11">
        <v>0</v>
      </c>
      <c r="D87" s="11">
        <v>0</v>
      </c>
      <c r="E87" s="11">
        <v>0.35013046860694885</v>
      </c>
      <c r="F87" s="11">
        <v>0.15196317434310913</v>
      </c>
      <c r="G87" s="11">
        <v>0.49790635704994202</v>
      </c>
      <c r="H87" s="11">
        <v>7.9758428037166595E-2</v>
      </c>
      <c r="I87" s="11">
        <v>0.13577695190906525</v>
      </c>
      <c r="J87" s="11">
        <v>0.22583144903182983</v>
      </c>
      <c r="K87" s="11">
        <v>2.0106295123696327E-2</v>
      </c>
      <c r="L87" s="11">
        <v>1.3078640215098858E-2</v>
      </c>
      <c r="M87" s="11">
        <v>9.7810037434101105E-2</v>
      </c>
      <c r="N87" s="11">
        <v>1.2911115773022175E-2</v>
      </c>
      <c r="O87" s="11">
        <v>0.15196317434310913</v>
      </c>
      <c r="P87" s="11">
        <v>2020</v>
      </c>
    </row>
    <row r="88" spans="1:16" x14ac:dyDescent="0.25">
      <c r="A88" s="5" t="s">
        <v>23</v>
      </c>
      <c r="B88" s="11">
        <v>0</v>
      </c>
      <c r="C88" s="11">
        <v>0</v>
      </c>
      <c r="D88" s="11">
        <v>0</v>
      </c>
      <c r="E88" s="11">
        <v>0.38451135158538818</v>
      </c>
      <c r="F88" s="11">
        <v>0.18800994753837585</v>
      </c>
      <c r="G88" s="11">
        <v>0.42747870087623596</v>
      </c>
      <c r="H88" s="11">
        <v>9.6185706555843353E-2</v>
      </c>
      <c r="I88" s="11">
        <v>0.14997738599777222</v>
      </c>
      <c r="J88" s="11">
        <v>0.23311300575733185</v>
      </c>
      <c r="K88" s="11">
        <v>5.5942408740520477E-2</v>
      </c>
      <c r="L88" s="11">
        <v>5.2796155214309692E-2</v>
      </c>
      <c r="M88" s="11">
        <v>0.14523014426231384</v>
      </c>
      <c r="N88" s="11">
        <v>3.6714483052492142E-2</v>
      </c>
      <c r="O88" s="11">
        <v>0.18800994753837585</v>
      </c>
      <c r="P88" s="11">
        <v>2020</v>
      </c>
    </row>
    <row r="89" spans="1:16" x14ac:dyDescent="0.25">
      <c r="A89" s="5" t="s">
        <v>24</v>
      </c>
      <c r="B89" s="11">
        <v>0</v>
      </c>
      <c r="C89" s="11">
        <v>0</v>
      </c>
      <c r="D89" s="11">
        <v>0</v>
      </c>
      <c r="E89" s="11">
        <v>0.32451802492141724</v>
      </c>
      <c r="F89" s="11">
        <v>0.1843486875295639</v>
      </c>
      <c r="G89" s="11">
        <v>0.49113327264785767</v>
      </c>
      <c r="H89" s="11">
        <v>7.8026629984378815E-2</v>
      </c>
      <c r="I89" s="11">
        <v>0.1168939545750618</v>
      </c>
      <c r="J89" s="11">
        <v>0.20416076481342316</v>
      </c>
      <c r="K89" s="11">
        <v>8.1326169893145561E-3</v>
      </c>
      <c r="L89" s="11">
        <v>1.9523408263921738E-2</v>
      </c>
      <c r="M89" s="11">
        <v>8.8797055184841156E-2</v>
      </c>
      <c r="N89" s="11">
        <v>1.3413192704319954E-2</v>
      </c>
      <c r="O89" s="11">
        <v>0.1843486875295639</v>
      </c>
      <c r="P89" s="11">
        <v>2020</v>
      </c>
    </row>
    <row r="90" spans="1:16" x14ac:dyDescent="0.25">
      <c r="A90" s="5" t="s">
        <v>25</v>
      </c>
      <c r="B90" s="11">
        <v>0</v>
      </c>
      <c r="C90" s="11">
        <v>0</v>
      </c>
      <c r="D90" s="11">
        <v>0</v>
      </c>
      <c r="E90" s="11">
        <v>0.34860634803771973</v>
      </c>
      <c r="F90" s="11">
        <v>0.14135240018367767</v>
      </c>
      <c r="G90" s="11">
        <v>0.51004123687744141</v>
      </c>
      <c r="H90" s="11">
        <v>9.2133395373821259E-2</v>
      </c>
      <c r="I90" s="11">
        <v>0.13674499094486237</v>
      </c>
      <c r="J90" s="11">
        <v>0.21234433352947235</v>
      </c>
      <c r="K90" s="11">
        <v>1.7010265961289406E-2</v>
      </c>
      <c r="L90" s="11">
        <v>1.5320451930165291E-2</v>
      </c>
      <c r="M90" s="11">
        <v>0.10913503915071487</v>
      </c>
      <c r="N90" s="11">
        <v>1.1672842316329479E-2</v>
      </c>
      <c r="O90" s="11">
        <v>0.14135240018367767</v>
      </c>
      <c r="P90" s="11">
        <v>2020</v>
      </c>
    </row>
    <row r="91" spans="1:16" x14ac:dyDescent="0.25">
      <c r="A91" s="5" t="s">
        <v>26</v>
      </c>
      <c r="B91" s="11">
        <v>0</v>
      </c>
      <c r="C91" s="11">
        <v>0</v>
      </c>
      <c r="D91" s="11">
        <v>0</v>
      </c>
      <c r="E91" s="11">
        <v>0.32122480869293213</v>
      </c>
      <c r="F91" s="11">
        <v>0.16272033751010895</v>
      </c>
      <c r="G91" s="11">
        <v>0.51605486869812012</v>
      </c>
      <c r="H91" s="11">
        <v>8.2145437598228455E-2</v>
      </c>
      <c r="I91" s="11">
        <v>0.11790697276592255</v>
      </c>
      <c r="J91" s="11">
        <v>0.18348264694213867</v>
      </c>
      <c r="K91" s="11">
        <v>2.5840327143669128E-2</v>
      </c>
      <c r="L91" s="11">
        <v>2.4838823825120926E-2</v>
      </c>
      <c r="M91" s="11">
        <v>0.11334913223981857</v>
      </c>
      <c r="N91" s="11">
        <v>2.4673387408256531E-2</v>
      </c>
      <c r="O91" s="11">
        <v>0.16272033751010895</v>
      </c>
      <c r="P91" s="11">
        <v>2020</v>
      </c>
    </row>
    <row r="92" spans="1:16" x14ac:dyDescent="0.25">
      <c r="A92" s="5" t="s">
        <v>27</v>
      </c>
      <c r="B92" s="11">
        <v>0</v>
      </c>
      <c r="C92" s="11">
        <v>0</v>
      </c>
      <c r="D92" s="11">
        <v>0</v>
      </c>
      <c r="E92" s="11">
        <v>0.42361399531364441</v>
      </c>
      <c r="F92" s="11">
        <v>0.14978660643100739</v>
      </c>
      <c r="G92" s="11">
        <v>0.4265994131565094</v>
      </c>
      <c r="H92" s="11">
        <v>5.9001930058002472E-2</v>
      </c>
      <c r="I92" s="11">
        <v>0.14103281497955322</v>
      </c>
      <c r="J92" s="11">
        <v>0.23550799489021301</v>
      </c>
      <c r="K92" s="11">
        <v>2.2411486133933067E-2</v>
      </c>
      <c r="L92" s="11">
        <v>9.6409454941749573E-2</v>
      </c>
      <c r="M92" s="11">
        <v>0.17949004471302032</v>
      </c>
      <c r="N92" s="11">
        <v>1.3501171953976154E-2</v>
      </c>
      <c r="O92" s="11">
        <v>0.14978660643100739</v>
      </c>
      <c r="P92" s="11">
        <v>2020</v>
      </c>
    </row>
    <row r="93" spans="1:16" x14ac:dyDescent="0.25">
      <c r="A93" s="5" t="s">
        <v>28</v>
      </c>
      <c r="B93" s="11">
        <v>0</v>
      </c>
      <c r="C93" s="11">
        <v>0</v>
      </c>
      <c r="D93" s="11">
        <v>0</v>
      </c>
      <c r="E93" s="11">
        <v>0.28442287445068359</v>
      </c>
      <c r="F93" s="11">
        <v>0.21833430230617523</v>
      </c>
      <c r="G93" s="11">
        <v>0.49724280834197998</v>
      </c>
      <c r="H93" s="11">
        <v>8.1846095621585846E-2</v>
      </c>
      <c r="I93" s="11">
        <v>0.11454726010560989</v>
      </c>
      <c r="J93" s="11">
        <v>0.17563565075397491</v>
      </c>
      <c r="K93" s="11">
        <v>2.7410903945565224E-2</v>
      </c>
      <c r="L93" s="11">
        <v>7.78533099219203E-3</v>
      </c>
      <c r="M93" s="11">
        <v>5.4109271615743637E-2</v>
      </c>
      <c r="N93" s="11">
        <v>2.35332902520895E-2</v>
      </c>
      <c r="O93" s="11">
        <v>0.21833430230617523</v>
      </c>
      <c r="P93" s="11">
        <v>2020</v>
      </c>
    </row>
    <row r="94" spans="1:16" x14ac:dyDescent="0.25">
      <c r="A94" s="5" t="s">
        <v>29</v>
      </c>
      <c r="B94" s="11">
        <v>0</v>
      </c>
      <c r="C94" s="11">
        <v>0</v>
      </c>
      <c r="D94" s="11">
        <v>0</v>
      </c>
      <c r="E94" s="11">
        <v>0.3896268904209137</v>
      </c>
      <c r="F94" s="11">
        <v>0.26256966590881348</v>
      </c>
      <c r="G94" s="11">
        <v>0.34780347347259521</v>
      </c>
      <c r="H94" s="11">
        <v>6.9620899856090546E-2</v>
      </c>
      <c r="I94" s="11">
        <v>0.13960820436477661</v>
      </c>
      <c r="J94" s="11">
        <v>0.28845813870429993</v>
      </c>
      <c r="K94" s="11">
        <v>1.8768144771456718E-2</v>
      </c>
      <c r="L94" s="11">
        <v>1.7780961468815804E-2</v>
      </c>
      <c r="M94" s="11">
        <v>0.12824976444244385</v>
      </c>
      <c r="N94" s="11">
        <v>4.0938921272754669E-2</v>
      </c>
      <c r="O94" s="11">
        <v>0.26256966590881348</v>
      </c>
      <c r="P94" s="11">
        <v>2020</v>
      </c>
    </row>
    <row r="95" spans="1:16" x14ac:dyDescent="0.25">
      <c r="A95" s="5" t="s">
        <v>30</v>
      </c>
      <c r="B95" s="11">
        <v>0</v>
      </c>
      <c r="C95" s="11">
        <v>0</v>
      </c>
      <c r="D95" s="11">
        <v>0</v>
      </c>
      <c r="E95" s="11">
        <v>0.41013804078102112</v>
      </c>
      <c r="F95" s="11">
        <v>0.18898884952068329</v>
      </c>
      <c r="G95" s="11">
        <v>0.40087312459945679</v>
      </c>
      <c r="H95" s="11">
        <v>0.10681828856468201</v>
      </c>
      <c r="I95" s="11">
        <v>0.1799062043428421</v>
      </c>
      <c r="J95" s="11">
        <v>0.2736421525478363</v>
      </c>
      <c r="K95" s="11">
        <v>5.7034719735383987E-2</v>
      </c>
      <c r="L95" s="11">
        <v>5.6237738579511642E-2</v>
      </c>
      <c r="M95" s="11">
        <v>8.5725225508213043E-2</v>
      </c>
      <c r="N95" s="11">
        <v>3.0218344181776047E-2</v>
      </c>
      <c r="O95" s="11">
        <v>0.18898884952068329</v>
      </c>
      <c r="P95" s="11">
        <v>2020</v>
      </c>
    </row>
    <row r="96" spans="1:16" x14ac:dyDescent="0.25">
      <c r="A96" s="5" t="s">
        <v>31</v>
      </c>
      <c r="B96" s="11">
        <v>0</v>
      </c>
      <c r="C96" s="11">
        <v>0</v>
      </c>
      <c r="D96" s="11">
        <v>0</v>
      </c>
      <c r="E96" s="11">
        <v>0.37914010882377625</v>
      </c>
      <c r="F96" s="11">
        <v>0.20146220922470093</v>
      </c>
      <c r="G96" s="11">
        <v>0.41939768195152283</v>
      </c>
      <c r="H96" s="11">
        <v>0.10196951031684875</v>
      </c>
      <c r="I96" s="11">
        <v>0.15061205625534058</v>
      </c>
      <c r="J96" s="11">
        <v>0.23951219022274017</v>
      </c>
      <c r="K96" s="11">
        <v>2.6560688391327858E-2</v>
      </c>
      <c r="L96" s="11">
        <v>6.6537313163280487E-2</v>
      </c>
      <c r="M96" s="11">
        <v>0.11117877066135406</v>
      </c>
      <c r="N96" s="11">
        <v>2.8840731829404831E-2</v>
      </c>
      <c r="O96" s="11">
        <v>0.20146220922470093</v>
      </c>
      <c r="P96" s="11">
        <v>2020</v>
      </c>
    </row>
    <row r="97" spans="1:16" x14ac:dyDescent="0.25">
      <c r="A97" s="5" t="s">
        <v>32</v>
      </c>
      <c r="B97" s="11">
        <v>0</v>
      </c>
      <c r="C97" s="11">
        <v>0</v>
      </c>
      <c r="D97" s="11">
        <v>0</v>
      </c>
      <c r="E97" s="11">
        <v>0.31304159760475159</v>
      </c>
      <c r="F97" s="11">
        <v>0.20832616090774536</v>
      </c>
      <c r="G97" s="11">
        <v>0.47863224148750305</v>
      </c>
      <c r="H97" s="11">
        <v>9.3849152326583862E-2</v>
      </c>
      <c r="I97" s="11">
        <v>0.1327870637178421</v>
      </c>
      <c r="J97" s="11">
        <v>0.21447253227233887</v>
      </c>
      <c r="K97" s="11">
        <v>8.283490315079689E-3</v>
      </c>
      <c r="L97" s="11">
        <v>9.0560885146260262E-3</v>
      </c>
      <c r="M97" s="11">
        <v>6.0673899948596954E-2</v>
      </c>
      <c r="N97" s="11">
        <v>1.9399266690015793E-2</v>
      </c>
      <c r="O97" s="11">
        <v>0.20832616090774536</v>
      </c>
      <c r="P97" s="11">
        <v>2020</v>
      </c>
    </row>
    <row r="98" spans="1:16" x14ac:dyDescent="0.25">
      <c r="A98" s="5" t="s">
        <v>1</v>
      </c>
      <c r="B98" s="11">
        <v>0</v>
      </c>
      <c r="C98" s="11">
        <v>0</v>
      </c>
      <c r="D98" s="11">
        <v>0</v>
      </c>
      <c r="E98" s="11">
        <v>0.34410107135772705</v>
      </c>
      <c r="F98" s="11">
        <v>0.1350620836019516</v>
      </c>
      <c r="G98" s="11">
        <v>0.52083683013916016</v>
      </c>
      <c r="H98" s="11">
        <v>9.9652901291847229E-2</v>
      </c>
      <c r="I98" s="11">
        <v>0.16028715670108795</v>
      </c>
      <c r="J98" s="11">
        <v>0.20839126408100128</v>
      </c>
      <c r="K98" s="11">
        <v>2.6907358318567276E-2</v>
      </c>
      <c r="L98" s="11">
        <v>3.2157909590750933E-3</v>
      </c>
      <c r="M98" s="11">
        <v>7.6405361294746399E-2</v>
      </c>
      <c r="N98" s="11">
        <v>1.7530066892504692E-2</v>
      </c>
      <c r="O98" s="11">
        <v>0.1350620836019516</v>
      </c>
      <c r="P98" s="11">
        <v>2022</v>
      </c>
    </row>
    <row r="99" spans="1:16" x14ac:dyDescent="0.25">
      <c r="A99" s="5" t="s">
        <v>2</v>
      </c>
      <c r="B99" s="11">
        <v>0</v>
      </c>
      <c r="C99" s="11">
        <v>0</v>
      </c>
      <c r="D99" s="11">
        <v>0</v>
      </c>
      <c r="E99" s="11">
        <v>0.4173147976398468</v>
      </c>
      <c r="F99" s="11">
        <v>6.7212991416454315E-2</v>
      </c>
      <c r="G99" s="11">
        <v>0.5154721736907959</v>
      </c>
      <c r="H99" s="11">
        <v>0.11437460780143738</v>
      </c>
      <c r="I99" s="11">
        <v>0.23305073380470276</v>
      </c>
      <c r="J99" s="11">
        <v>0.27624687552452087</v>
      </c>
      <c r="K99" s="11">
        <v>3.0663188546895981E-2</v>
      </c>
      <c r="L99" s="11">
        <v>1.4107232913374901E-2</v>
      </c>
      <c r="M99" s="11">
        <v>6.9420769810676575E-2</v>
      </c>
      <c r="N99" s="11">
        <v>2.8487222734838724E-3</v>
      </c>
      <c r="O99" s="11">
        <v>6.7212991416454315E-2</v>
      </c>
      <c r="P99" s="11">
        <v>2022</v>
      </c>
    </row>
    <row r="100" spans="1:16" x14ac:dyDescent="0.25">
      <c r="A100" s="5" t="s">
        <v>3</v>
      </c>
      <c r="B100" s="11">
        <v>0</v>
      </c>
      <c r="C100" s="11">
        <v>0</v>
      </c>
      <c r="D100" s="11">
        <v>0</v>
      </c>
      <c r="E100" s="11">
        <v>0.4004092812538147</v>
      </c>
      <c r="F100" s="11">
        <v>5.6330982595682144E-2</v>
      </c>
      <c r="G100" s="11">
        <v>0.54325973987579346</v>
      </c>
      <c r="H100" s="11">
        <v>0.10688810050487518</v>
      </c>
      <c r="I100" s="11">
        <v>0.1465892493724823</v>
      </c>
      <c r="J100" s="11">
        <v>0.22723513841629028</v>
      </c>
      <c r="K100" s="11">
        <v>5.1517549902200699E-2</v>
      </c>
      <c r="L100" s="11">
        <v>6.890510767698288E-2</v>
      </c>
      <c r="M100" s="11">
        <v>0.10014736652374268</v>
      </c>
      <c r="N100" s="11">
        <v>6.0360943898558617E-3</v>
      </c>
      <c r="O100" s="11">
        <v>5.6330982595682144E-2</v>
      </c>
      <c r="P100" s="11">
        <v>2022</v>
      </c>
    </row>
    <row r="101" spans="1:16" x14ac:dyDescent="0.25">
      <c r="A101" s="5" t="s">
        <v>4</v>
      </c>
      <c r="B101" s="11">
        <v>0</v>
      </c>
      <c r="C101" s="11">
        <v>0</v>
      </c>
      <c r="D101" s="11">
        <v>0</v>
      </c>
      <c r="E101" s="11">
        <v>0.40392693877220154</v>
      </c>
      <c r="F101" s="11">
        <v>0.1326192319393158</v>
      </c>
      <c r="G101" s="11">
        <v>0.46345385909080505</v>
      </c>
      <c r="H101" s="11">
        <v>0.10382210463285446</v>
      </c>
      <c r="I101" s="11">
        <v>0.18038639426231384</v>
      </c>
      <c r="J101" s="11">
        <v>0.23960056900978088</v>
      </c>
      <c r="K101" s="11">
        <v>5.00028096139431E-2</v>
      </c>
      <c r="L101" s="11">
        <v>8.7178118526935577E-2</v>
      </c>
      <c r="M101" s="11">
        <v>0.10475057363510132</v>
      </c>
      <c r="N101" s="11">
        <v>1.4205537736415863E-2</v>
      </c>
      <c r="O101" s="11">
        <v>0.1326192319393158</v>
      </c>
      <c r="P101" s="11">
        <v>2022</v>
      </c>
    </row>
    <row r="102" spans="1:16" x14ac:dyDescent="0.25">
      <c r="A102" s="5" t="s">
        <v>5</v>
      </c>
      <c r="B102" s="11">
        <v>0</v>
      </c>
      <c r="C102" s="11">
        <v>0</v>
      </c>
      <c r="D102" s="11">
        <v>0</v>
      </c>
      <c r="E102" s="11">
        <v>0.27621465921401978</v>
      </c>
      <c r="F102" s="11">
        <v>0.13250181078910828</v>
      </c>
      <c r="G102" s="11">
        <v>0.59128355979919434</v>
      </c>
      <c r="H102" s="11">
        <v>8.7851867079734802E-2</v>
      </c>
      <c r="I102" s="11">
        <v>0.12038367986679077</v>
      </c>
      <c r="J102" s="11">
        <v>0.14987997710704803</v>
      </c>
      <c r="K102" s="11">
        <v>1.4408346265554428E-2</v>
      </c>
      <c r="L102" s="11">
        <v>7.6832622289657593E-3</v>
      </c>
      <c r="M102" s="11">
        <v>7.0298120379447937E-2</v>
      </c>
      <c r="N102" s="11">
        <v>1.7039583995938301E-2</v>
      </c>
      <c r="O102" s="11">
        <v>0.13250181078910828</v>
      </c>
      <c r="P102" s="11">
        <v>2022</v>
      </c>
    </row>
    <row r="103" spans="1:16" x14ac:dyDescent="0.25">
      <c r="A103" s="5" t="s">
        <v>6</v>
      </c>
      <c r="B103" s="11">
        <v>0</v>
      </c>
      <c r="C103" s="11">
        <v>0</v>
      </c>
      <c r="D103" s="11">
        <v>0</v>
      </c>
      <c r="E103" s="11">
        <v>0.3653792142868042</v>
      </c>
      <c r="F103" s="11">
        <v>9.2163875699043274E-2</v>
      </c>
      <c r="G103" s="11">
        <v>0.54245692491531372</v>
      </c>
      <c r="H103" s="11">
        <v>0.10045647621154785</v>
      </c>
      <c r="I103" s="11">
        <v>0.1496632844209671</v>
      </c>
      <c r="J103" s="11">
        <v>0.23397140204906464</v>
      </c>
      <c r="K103" s="11">
        <v>2.4822739884257317E-2</v>
      </c>
      <c r="L103" s="11">
        <v>1.7234954982995987E-2</v>
      </c>
      <c r="M103" s="11">
        <v>8.9952148497104645E-2</v>
      </c>
      <c r="N103" s="11">
        <v>5.8844797313213348E-3</v>
      </c>
      <c r="O103" s="11">
        <v>9.2163875699043274E-2</v>
      </c>
      <c r="P103" s="11">
        <v>2022</v>
      </c>
    </row>
    <row r="104" spans="1:16" x14ac:dyDescent="0.25">
      <c r="A104" s="5" t="s">
        <v>7</v>
      </c>
      <c r="B104" s="11">
        <v>0</v>
      </c>
      <c r="C104" s="11">
        <v>0</v>
      </c>
      <c r="D104" s="11">
        <v>0</v>
      </c>
      <c r="E104" s="11">
        <v>0.49456244707107544</v>
      </c>
      <c r="F104" s="11">
        <v>0.1241660937666893</v>
      </c>
      <c r="G104" s="11">
        <v>0.38127145171165466</v>
      </c>
      <c r="H104" s="11">
        <v>0.11309651285409927</v>
      </c>
      <c r="I104" s="11">
        <v>0.31543275713920593</v>
      </c>
      <c r="J104" s="11">
        <v>0.35409596562385559</v>
      </c>
      <c r="K104" s="11">
        <v>3.2782156020402908E-2</v>
      </c>
      <c r="L104" s="11">
        <v>8.435281366109848E-2</v>
      </c>
      <c r="M104" s="11">
        <v>7.4984870851039886E-2</v>
      </c>
      <c r="N104" s="11">
        <v>1.3080351985991001E-2</v>
      </c>
      <c r="O104" s="11">
        <v>0.1241660937666893</v>
      </c>
      <c r="P104" s="11">
        <v>2022</v>
      </c>
    </row>
    <row r="105" spans="1:16" x14ac:dyDescent="0.25">
      <c r="A105" s="5" t="s">
        <v>8</v>
      </c>
      <c r="B105" s="11">
        <v>0</v>
      </c>
      <c r="C105" s="11">
        <v>0</v>
      </c>
      <c r="D105" s="11">
        <v>0</v>
      </c>
      <c r="E105" s="11">
        <v>0.32231131196022034</v>
      </c>
      <c r="F105" s="11">
        <v>0.10494741052389145</v>
      </c>
      <c r="G105" s="11">
        <v>0.57274127006530762</v>
      </c>
      <c r="H105" s="11">
        <v>9.4759345054626465E-2</v>
      </c>
      <c r="I105" s="11">
        <v>0.14753827452659607</v>
      </c>
      <c r="J105" s="11">
        <v>0.19957937300205231</v>
      </c>
      <c r="K105" s="11">
        <v>2.2503850981593132E-2</v>
      </c>
      <c r="L105" s="11">
        <v>6.1461315490305424E-3</v>
      </c>
      <c r="M105" s="11">
        <v>6.0085535049438477E-2</v>
      </c>
      <c r="N105" s="11">
        <v>5.3098811767995358E-3</v>
      </c>
      <c r="O105" s="11">
        <v>0.10494741052389145</v>
      </c>
      <c r="P105" s="11">
        <v>2022</v>
      </c>
    </row>
    <row r="106" spans="1:16" x14ac:dyDescent="0.25">
      <c r="A106" s="5" t="s">
        <v>9</v>
      </c>
      <c r="B106" s="11">
        <v>0</v>
      </c>
      <c r="C106" s="11">
        <v>0</v>
      </c>
      <c r="D106" s="11">
        <v>0</v>
      </c>
      <c r="E106" s="11">
        <v>0.34862726926803589</v>
      </c>
      <c r="F106" s="11">
        <v>0.10839520394802094</v>
      </c>
      <c r="G106" s="11">
        <v>0.54297751188278198</v>
      </c>
      <c r="H106" s="11">
        <v>5.4568294435739517E-2</v>
      </c>
      <c r="I106" s="11">
        <v>0.19997812807559967</v>
      </c>
      <c r="J106" s="11">
        <v>0.26169982552528381</v>
      </c>
      <c r="K106" s="11">
        <v>1.3963521458208561E-2</v>
      </c>
      <c r="L106" s="11">
        <v>1.6974417492747307E-2</v>
      </c>
      <c r="M106" s="11">
        <v>5.9693116694688797E-2</v>
      </c>
      <c r="N106" s="11">
        <v>6.0078524984419346E-3</v>
      </c>
      <c r="O106" s="11">
        <v>0.10839520394802094</v>
      </c>
      <c r="P106" s="11">
        <v>2022</v>
      </c>
    </row>
    <row r="107" spans="1:16" x14ac:dyDescent="0.25">
      <c r="A107" s="5" t="s">
        <v>10</v>
      </c>
      <c r="B107" s="11">
        <v>0</v>
      </c>
      <c r="C107" s="11">
        <v>0</v>
      </c>
      <c r="D107" s="11">
        <v>0</v>
      </c>
      <c r="E107" s="11">
        <v>0.33756375312805176</v>
      </c>
      <c r="F107" s="11">
        <v>0.16816046833992004</v>
      </c>
      <c r="G107" s="11">
        <v>0.49427580833435059</v>
      </c>
      <c r="H107" s="11">
        <v>7.7467106282711029E-2</v>
      </c>
      <c r="I107" s="11">
        <v>0.16574616730213165</v>
      </c>
      <c r="J107" s="11">
        <v>0.2299702912569046</v>
      </c>
      <c r="K107" s="11">
        <v>1.1825158260762691E-2</v>
      </c>
      <c r="L107" s="11">
        <v>4.6290773898363113E-3</v>
      </c>
      <c r="M107" s="11">
        <v>9.6147269010543823E-2</v>
      </c>
      <c r="N107" s="11">
        <v>1.8633347004652023E-2</v>
      </c>
      <c r="O107" s="11">
        <v>0.16816046833992004</v>
      </c>
      <c r="P107" s="11">
        <v>2022</v>
      </c>
    </row>
    <row r="108" spans="1:16" x14ac:dyDescent="0.25">
      <c r="A108" s="5" t="s">
        <v>11</v>
      </c>
      <c r="B108" s="11">
        <v>0</v>
      </c>
      <c r="C108" s="11">
        <v>0</v>
      </c>
      <c r="D108" s="11">
        <v>0</v>
      </c>
      <c r="E108" s="11">
        <v>0.41096913814544678</v>
      </c>
      <c r="F108" s="11">
        <v>0.15832848846912384</v>
      </c>
      <c r="G108" s="11">
        <v>0.43070238828659058</v>
      </c>
      <c r="H108" s="11">
        <v>0.12838466465473175</v>
      </c>
      <c r="I108" s="11">
        <v>0.18943417072296143</v>
      </c>
      <c r="J108" s="11">
        <v>0.26324570178985596</v>
      </c>
      <c r="K108" s="11">
        <v>1.4226747676730156E-2</v>
      </c>
      <c r="L108" s="11">
        <v>1.7437804490327835E-2</v>
      </c>
      <c r="M108" s="11">
        <v>0.11239439994096756</v>
      </c>
      <c r="N108" s="11">
        <v>1.7425002530217171E-2</v>
      </c>
      <c r="O108" s="11">
        <v>0.15832848846912384</v>
      </c>
      <c r="P108" s="11">
        <v>2022</v>
      </c>
    </row>
    <row r="109" spans="1:16" x14ac:dyDescent="0.25">
      <c r="A109" s="5" t="s">
        <v>12</v>
      </c>
      <c r="B109" s="11">
        <v>0</v>
      </c>
      <c r="C109" s="11">
        <v>0</v>
      </c>
      <c r="D109" s="11">
        <v>0</v>
      </c>
      <c r="E109" s="11">
        <v>0.53830063343048096</v>
      </c>
      <c r="F109" s="11">
        <v>0.11781219393014908</v>
      </c>
      <c r="G109" s="11">
        <v>0.34388715028762817</v>
      </c>
      <c r="H109" s="11">
        <v>0.12097272276878357</v>
      </c>
      <c r="I109" s="11">
        <v>0.28298979997634888</v>
      </c>
      <c r="J109" s="11">
        <v>0.35664060711860657</v>
      </c>
      <c r="K109" s="11">
        <v>8.3838701248168945E-2</v>
      </c>
      <c r="L109" s="11">
        <v>0.16338099539279938</v>
      </c>
      <c r="M109" s="11">
        <v>0.16016320884227753</v>
      </c>
      <c r="N109" s="11">
        <v>1.2289978563785553E-2</v>
      </c>
      <c r="O109" s="11">
        <v>0.11781219393014908</v>
      </c>
      <c r="P109" s="11">
        <v>2022</v>
      </c>
    </row>
    <row r="110" spans="1:16" x14ac:dyDescent="0.25">
      <c r="A110" s="5" t="s">
        <v>13</v>
      </c>
      <c r="B110" s="11">
        <v>0</v>
      </c>
      <c r="C110" s="11">
        <v>0</v>
      </c>
      <c r="D110" s="11">
        <v>0</v>
      </c>
      <c r="E110" s="11">
        <v>0.48535963892936707</v>
      </c>
      <c r="F110" s="11">
        <v>0.14109568297863007</v>
      </c>
      <c r="G110" s="11">
        <v>0.37354466319084167</v>
      </c>
      <c r="H110" s="11">
        <v>9.5755778253078461E-2</v>
      </c>
      <c r="I110" s="11">
        <v>0.30286991596221924</v>
      </c>
      <c r="J110" s="11">
        <v>0.35939791798591614</v>
      </c>
      <c r="K110" s="11">
        <v>1.8863983452320099E-2</v>
      </c>
      <c r="L110" s="11">
        <v>4.8119697719812393E-2</v>
      </c>
      <c r="M110" s="11">
        <v>0.11046306788921356</v>
      </c>
      <c r="N110" s="11">
        <v>1.0102958418428898E-2</v>
      </c>
      <c r="O110" s="11">
        <v>0.14109568297863007</v>
      </c>
      <c r="P110" s="11">
        <v>2022</v>
      </c>
    </row>
    <row r="111" spans="1:16" x14ac:dyDescent="0.25">
      <c r="A111" s="5" t="s">
        <v>14</v>
      </c>
      <c r="B111" s="11">
        <v>0</v>
      </c>
      <c r="C111" s="11">
        <v>0</v>
      </c>
      <c r="D111" s="11">
        <v>0</v>
      </c>
      <c r="E111" s="11">
        <v>0.43301600217819214</v>
      </c>
      <c r="F111" s="11">
        <v>0.10554446280002594</v>
      </c>
      <c r="G111" s="11">
        <v>0.46143954992294312</v>
      </c>
      <c r="H111" s="11">
        <v>0.12775117158889771</v>
      </c>
      <c r="I111" s="11">
        <v>0.26176270842552185</v>
      </c>
      <c r="J111" s="11">
        <v>0.29044505953788757</v>
      </c>
      <c r="K111" s="11">
        <v>3.1958635896444321E-2</v>
      </c>
      <c r="L111" s="11">
        <v>1.2482345104217529E-2</v>
      </c>
      <c r="M111" s="11">
        <v>9.0802200138568878E-2</v>
      </c>
      <c r="N111" s="11">
        <v>7.7906227670609951E-3</v>
      </c>
      <c r="O111" s="11">
        <v>0.10554446280002594</v>
      </c>
      <c r="P111" s="11">
        <v>2022</v>
      </c>
    </row>
    <row r="112" spans="1:16" x14ac:dyDescent="0.25">
      <c r="A112" s="5" t="s">
        <v>15</v>
      </c>
      <c r="B112" s="11">
        <v>0</v>
      </c>
      <c r="C112" s="11">
        <v>0</v>
      </c>
      <c r="D112" s="11">
        <v>0</v>
      </c>
      <c r="E112" s="11">
        <v>0.35911402106285095</v>
      </c>
      <c r="F112" s="11">
        <v>0.19603438675403595</v>
      </c>
      <c r="G112" s="11">
        <v>0.4448515772819519</v>
      </c>
      <c r="H112" s="11">
        <v>7.0238061249256134E-2</v>
      </c>
      <c r="I112" s="11">
        <v>0.22310617566108704</v>
      </c>
      <c r="J112" s="11">
        <v>0.25392434000968933</v>
      </c>
      <c r="K112" s="11">
        <v>2.0050795748829842E-2</v>
      </c>
      <c r="L112" s="11">
        <v>2.8939073905348778E-2</v>
      </c>
      <c r="M112" s="11">
        <v>8.0063633620738983E-2</v>
      </c>
      <c r="N112" s="11">
        <v>7.5423745438456535E-3</v>
      </c>
      <c r="O112" s="11">
        <v>0.19603438675403595</v>
      </c>
      <c r="P112" s="11">
        <v>2022</v>
      </c>
    </row>
    <row r="113" spans="1:16" x14ac:dyDescent="0.25">
      <c r="A113" s="5" t="s">
        <v>16</v>
      </c>
      <c r="B113" s="11">
        <v>0</v>
      </c>
      <c r="C113" s="11">
        <v>0</v>
      </c>
      <c r="D113" s="11">
        <v>0</v>
      </c>
      <c r="E113" s="11">
        <v>0.51400279998779297</v>
      </c>
      <c r="F113" s="11">
        <v>0.11284784972667694</v>
      </c>
      <c r="G113" s="11">
        <v>0.37314936518669128</v>
      </c>
      <c r="H113" s="11">
        <v>0.17550672590732574</v>
      </c>
      <c r="I113" s="11">
        <v>0.30724933743476868</v>
      </c>
      <c r="J113" s="11">
        <v>0.35789754986763</v>
      </c>
      <c r="K113" s="11">
        <v>3.2291445881128311E-2</v>
      </c>
      <c r="L113" s="11">
        <v>6.0734324157238007E-2</v>
      </c>
      <c r="M113" s="11">
        <v>0.13774430751800537</v>
      </c>
      <c r="N113" s="11">
        <v>1.4283798635005951E-2</v>
      </c>
      <c r="O113" s="11">
        <v>0.11284784972667694</v>
      </c>
      <c r="P113" s="11">
        <v>2022</v>
      </c>
    </row>
    <row r="114" spans="1:16" x14ac:dyDescent="0.25">
      <c r="A114" s="5" t="s">
        <v>17</v>
      </c>
      <c r="B114" s="11">
        <v>0</v>
      </c>
      <c r="C114" s="11">
        <v>0</v>
      </c>
      <c r="D114" s="11">
        <v>0</v>
      </c>
      <c r="E114" s="11">
        <v>0.4464714527130127</v>
      </c>
      <c r="F114" s="11">
        <v>0.14481382071971893</v>
      </c>
      <c r="G114" s="11">
        <v>0.40871471166610718</v>
      </c>
      <c r="H114" s="11">
        <v>9.4749890267848969E-2</v>
      </c>
      <c r="I114" s="11">
        <v>0.28701141476631165</v>
      </c>
      <c r="J114" s="11">
        <v>0.3364596962928772</v>
      </c>
      <c r="K114" s="11">
        <v>3.6281712353229523E-2</v>
      </c>
      <c r="L114" s="11">
        <v>6.0711313039064407E-2</v>
      </c>
      <c r="M114" s="11">
        <v>9.5270819962024689E-2</v>
      </c>
      <c r="N114" s="11">
        <v>1.8977699801325798E-2</v>
      </c>
      <c r="O114" s="11">
        <v>0.14481382071971893</v>
      </c>
      <c r="P114" s="11">
        <v>2022</v>
      </c>
    </row>
    <row r="115" spans="1:16" x14ac:dyDescent="0.25">
      <c r="A115" s="5" t="s">
        <v>18</v>
      </c>
      <c r="B115" s="11">
        <v>0</v>
      </c>
      <c r="C115" s="11">
        <v>0</v>
      </c>
      <c r="D115" s="11">
        <v>0</v>
      </c>
      <c r="E115" s="11">
        <v>0.42677110433578491</v>
      </c>
      <c r="F115" s="11">
        <v>0.10240320861339569</v>
      </c>
      <c r="G115" s="11">
        <v>0.4708256721496582</v>
      </c>
      <c r="H115" s="11">
        <v>0.1197860911488533</v>
      </c>
      <c r="I115" s="11">
        <v>0.21415258944034576</v>
      </c>
      <c r="J115" s="11">
        <v>0.2794642448425293</v>
      </c>
      <c r="K115" s="11">
        <v>2.4654954671859741E-2</v>
      </c>
      <c r="L115" s="11">
        <v>2.8091069310903549E-2</v>
      </c>
      <c r="M115" s="11">
        <v>9.2892959713935852E-2</v>
      </c>
      <c r="N115" s="11">
        <v>6.8180658854544163E-3</v>
      </c>
      <c r="O115" s="11">
        <v>0.10240320861339569</v>
      </c>
      <c r="P115" s="11">
        <v>2022</v>
      </c>
    </row>
    <row r="116" spans="1:16" x14ac:dyDescent="0.25">
      <c r="A116" s="5" t="s">
        <v>19</v>
      </c>
      <c r="B116" s="11">
        <v>0</v>
      </c>
      <c r="C116" s="11">
        <v>0</v>
      </c>
      <c r="D116" s="11">
        <v>0</v>
      </c>
      <c r="E116" s="11">
        <v>0.31669136881828308</v>
      </c>
      <c r="F116" s="11">
        <v>0.12027043849229813</v>
      </c>
      <c r="G116" s="11">
        <v>0.563038170337677</v>
      </c>
      <c r="H116" s="11">
        <v>9.45233553647995E-2</v>
      </c>
      <c r="I116" s="11">
        <v>0.15954920649528503</v>
      </c>
      <c r="J116" s="11">
        <v>0.18609397113323212</v>
      </c>
      <c r="K116" s="11">
        <v>1.8999665975570679E-2</v>
      </c>
      <c r="L116" s="11">
        <v>8.6356531828641891E-3</v>
      </c>
      <c r="M116" s="11">
        <v>7.3793001472949982E-2</v>
      </c>
      <c r="N116" s="11">
        <v>5.1054558716714382E-3</v>
      </c>
      <c r="O116" s="11">
        <v>0.12027043849229813</v>
      </c>
      <c r="P116" s="11">
        <v>2022</v>
      </c>
    </row>
    <row r="117" spans="1:16" x14ac:dyDescent="0.25">
      <c r="A117" s="5" t="s">
        <v>20</v>
      </c>
      <c r="B117" s="11">
        <v>0</v>
      </c>
      <c r="C117" s="11">
        <v>0</v>
      </c>
      <c r="D117" s="11">
        <v>0</v>
      </c>
      <c r="E117" s="11">
        <v>0.52849823236465454</v>
      </c>
      <c r="F117" s="11">
        <v>0.11616965383291245</v>
      </c>
      <c r="G117" s="11">
        <v>0.3553321361541748</v>
      </c>
      <c r="H117" s="11">
        <v>0.10895475745201111</v>
      </c>
      <c r="I117" s="11">
        <v>0.34343042969703674</v>
      </c>
      <c r="J117" s="11">
        <v>0.36674419045448303</v>
      </c>
      <c r="K117" s="11">
        <v>6.964324414730072E-2</v>
      </c>
      <c r="L117" s="11">
        <v>0.15428045392036438</v>
      </c>
      <c r="M117" s="11">
        <v>0.12508875131607056</v>
      </c>
      <c r="N117" s="11">
        <v>3.8224696181714535E-3</v>
      </c>
      <c r="O117" s="11">
        <v>0.11616965383291245</v>
      </c>
      <c r="P117" s="11">
        <v>2022</v>
      </c>
    </row>
    <row r="118" spans="1:16" x14ac:dyDescent="0.25">
      <c r="A118" s="5" t="s">
        <v>21</v>
      </c>
      <c r="B118" s="11">
        <v>0</v>
      </c>
      <c r="C118" s="11">
        <v>0</v>
      </c>
      <c r="D118" s="11">
        <v>0</v>
      </c>
      <c r="E118" s="11">
        <v>0.43821975588798523</v>
      </c>
      <c r="F118" s="11">
        <v>0.18789404630661011</v>
      </c>
      <c r="G118" s="11">
        <v>0.37388616800308228</v>
      </c>
      <c r="H118" s="11">
        <v>9.129660576581955E-2</v>
      </c>
      <c r="I118" s="11">
        <v>0.25040066242218018</v>
      </c>
      <c r="J118" s="11">
        <v>0.31764057278633118</v>
      </c>
      <c r="K118" s="11">
        <v>2.0139768719673157E-2</v>
      </c>
      <c r="L118" s="11">
        <v>7.1641519665718079E-2</v>
      </c>
      <c r="M118" s="11">
        <v>8.5540004074573517E-2</v>
      </c>
      <c r="N118" s="11">
        <v>2.1106068044900894E-2</v>
      </c>
      <c r="O118" s="11">
        <v>0.18789404630661011</v>
      </c>
      <c r="P118" s="11">
        <v>2022</v>
      </c>
    </row>
    <row r="119" spans="1:16" x14ac:dyDescent="0.25">
      <c r="A119" s="5" t="s">
        <v>22</v>
      </c>
      <c r="B119" s="11">
        <v>0</v>
      </c>
      <c r="C119" s="11">
        <v>0</v>
      </c>
      <c r="D119" s="11">
        <v>0</v>
      </c>
      <c r="E119" s="11">
        <v>0.3666730523109436</v>
      </c>
      <c r="F119" s="11">
        <v>0.12111470848321915</v>
      </c>
      <c r="G119" s="11">
        <v>0.51221221685409546</v>
      </c>
      <c r="H119" s="11">
        <v>8.6556591093540192E-2</v>
      </c>
      <c r="I119" s="11">
        <v>0.19077569246292114</v>
      </c>
      <c r="J119" s="11">
        <v>0.24783693253993988</v>
      </c>
      <c r="K119" s="11">
        <v>1.842130534350872E-2</v>
      </c>
      <c r="L119" s="11">
        <v>1.0549236088991165E-2</v>
      </c>
      <c r="M119" s="11">
        <v>8.1014029681682587E-2</v>
      </c>
      <c r="N119" s="11">
        <v>6.0297166928648949E-3</v>
      </c>
      <c r="O119" s="11">
        <v>0.12111470848321915</v>
      </c>
      <c r="P119" s="11">
        <v>2022</v>
      </c>
    </row>
    <row r="120" spans="1:16" x14ac:dyDescent="0.25">
      <c r="A120" s="5" t="s">
        <v>23</v>
      </c>
      <c r="B120" s="11">
        <v>0</v>
      </c>
      <c r="C120" s="11">
        <v>0</v>
      </c>
      <c r="D120" s="11">
        <v>0</v>
      </c>
      <c r="E120" s="11">
        <v>0.44466587901115417</v>
      </c>
      <c r="F120" s="11">
        <v>9.0221963822841644E-2</v>
      </c>
      <c r="G120" s="11">
        <v>0.46511214971542358</v>
      </c>
      <c r="H120" s="11">
        <v>0.10891512781381607</v>
      </c>
      <c r="I120" s="11">
        <v>0.2214464396238327</v>
      </c>
      <c r="J120" s="11">
        <v>0.27424460649490356</v>
      </c>
      <c r="K120" s="11">
        <v>5.9930067509412766E-2</v>
      </c>
      <c r="L120" s="11">
        <v>0.11055660247802734</v>
      </c>
      <c r="M120" s="11">
        <v>8.9989170432090759E-2</v>
      </c>
      <c r="N120" s="11">
        <v>6.2143146060407162E-3</v>
      </c>
      <c r="O120" s="11">
        <v>9.0221963822841644E-2</v>
      </c>
      <c r="P120" s="11">
        <v>2022</v>
      </c>
    </row>
    <row r="121" spans="1:16" x14ac:dyDescent="0.25">
      <c r="A121" s="5" t="s">
        <v>24</v>
      </c>
      <c r="B121" s="11">
        <v>0</v>
      </c>
      <c r="C121" s="11">
        <v>0</v>
      </c>
      <c r="D121" s="11">
        <v>0</v>
      </c>
      <c r="E121" s="11">
        <v>0.32401937246322632</v>
      </c>
      <c r="F121" s="11">
        <v>0.12692482769489288</v>
      </c>
      <c r="G121" s="11">
        <v>0.54905581474304199</v>
      </c>
      <c r="H121" s="11">
        <v>8.818729966878891E-2</v>
      </c>
      <c r="I121" s="11">
        <v>0.14680245518684387</v>
      </c>
      <c r="J121" s="11">
        <v>0.21822041273117065</v>
      </c>
      <c r="K121" s="11">
        <v>1.0191795416176319E-2</v>
      </c>
      <c r="L121" s="11">
        <v>2.8999499976634979E-2</v>
      </c>
      <c r="M121" s="11">
        <v>6.0593340545892715E-2</v>
      </c>
      <c r="N121" s="11">
        <v>2.0681517198681831E-2</v>
      </c>
      <c r="O121" s="11">
        <v>0.12692482769489288</v>
      </c>
      <c r="P121" s="11">
        <v>2022</v>
      </c>
    </row>
    <row r="122" spans="1:16" x14ac:dyDescent="0.25">
      <c r="A122" s="5" t="s">
        <v>25</v>
      </c>
      <c r="B122" s="11">
        <v>0</v>
      </c>
      <c r="C122" s="11">
        <v>0</v>
      </c>
      <c r="D122" s="11">
        <v>0</v>
      </c>
      <c r="E122" s="11">
        <v>0.36325043439865112</v>
      </c>
      <c r="F122" s="11">
        <v>0.10292013734579086</v>
      </c>
      <c r="G122" s="11">
        <v>0.5338294506072998</v>
      </c>
      <c r="H122" s="11">
        <v>9.8220027983188629E-2</v>
      </c>
      <c r="I122" s="11">
        <v>0.1752581000328064</v>
      </c>
      <c r="J122" s="11">
        <v>0.23349800705909729</v>
      </c>
      <c r="K122" s="11">
        <v>2.400997094810009E-2</v>
      </c>
      <c r="L122" s="11">
        <v>1.0383349843323231E-2</v>
      </c>
      <c r="M122" s="11">
        <v>8.6225539445877075E-2</v>
      </c>
      <c r="N122" s="11">
        <v>8.1997998058795929E-3</v>
      </c>
      <c r="O122" s="11">
        <v>0.10292013734579086</v>
      </c>
      <c r="P122" s="11">
        <v>2022</v>
      </c>
    </row>
    <row r="123" spans="1:16" x14ac:dyDescent="0.25">
      <c r="A123" s="5" t="s">
        <v>26</v>
      </c>
      <c r="B123" s="11">
        <v>0</v>
      </c>
      <c r="C123" s="11">
        <v>0</v>
      </c>
      <c r="D123" s="11">
        <v>0</v>
      </c>
      <c r="E123" s="11">
        <v>0.37228894233703613</v>
      </c>
      <c r="F123" s="11">
        <v>8.8900282979011536E-2</v>
      </c>
      <c r="G123" s="11">
        <v>0.53881078958511353</v>
      </c>
      <c r="H123" s="11">
        <v>9.7596228122711182E-2</v>
      </c>
      <c r="I123" s="11">
        <v>0.1778130829334259</v>
      </c>
      <c r="J123" s="11">
        <v>0.23217965662479401</v>
      </c>
      <c r="K123" s="11">
        <v>3.0030649155378342E-2</v>
      </c>
      <c r="L123" s="11">
        <v>1.5608400106430054E-2</v>
      </c>
      <c r="M123" s="11">
        <v>9.7670890390872955E-2</v>
      </c>
      <c r="N123" s="11">
        <v>1.3692115433514118E-2</v>
      </c>
      <c r="O123" s="11">
        <v>8.8900282979011536E-2</v>
      </c>
      <c r="P123" s="11">
        <v>2022</v>
      </c>
    </row>
    <row r="124" spans="1:16" x14ac:dyDescent="0.25">
      <c r="A124" s="5" t="s">
        <v>27</v>
      </c>
      <c r="B124" s="11">
        <v>0</v>
      </c>
      <c r="C124" s="11">
        <v>0</v>
      </c>
      <c r="D124" s="11">
        <v>0</v>
      </c>
      <c r="E124" s="11">
        <v>0.49069392681121826</v>
      </c>
      <c r="F124" s="11">
        <v>8.9053988456726074E-2</v>
      </c>
      <c r="G124" s="11">
        <v>0.42025208473205566</v>
      </c>
      <c r="H124" s="11">
        <v>8.4738858044147491E-2</v>
      </c>
      <c r="I124" s="11">
        <v>0.2392599880695343</v>
      </c>
      <c r="J124" s="11">
        <v>0.29121974110603333</v>
      </c>
      <c r="K124" s="11">
        <v>3.648800402879715E-2</v>
      </c>
      <c r="L124" s="11">
        <v>0.12993387877941132</v>
      </c>
      <c r="M124" s="11">
        <v>0.18927761912345886</v>
      </c>
      <c r="N124" s="11">
        <v>9.9753998219966888E-3</v>
      </c>
      <c r="O124" s="11">
        <v>8.9053988456726074E-2</v>
      </c>
      <c r="P124" s="11">
        <v>2022</v>
      </c>
    </row>
    <row r="125" spans="1:16" x14ac:dyDescent="0.25">
      <c r="A125" s="5" t="s">
        <v>28</v>
      </c>
      <c r="B125" s="11">
        <v>0</v>
      </c>
      <c r="C125" s="11">
        <v>0</v>
      </c>
      <c r="D125" s="11">
        <v>0</v>
      </c>
      <c r="E125" s="11">
        <v>0.34160465002059937</v>
      </c>
      <c r="F125" s="11">
        <v>0.15887324512004852</v>
      </c>
      <c r="G125" s="11">
        <v>0.49952211976051331</v>
      </c>
      <c r="H125" s="11">
        <v>9.1212153434753418E-2</v>
      </c>
      <c r="I125" s="11">
        <v>0.18177185952663422</v>
      </c>
      <c r="J125" s="11">
        <v>0.22349266707897186</v>
      </c>
      <c r="K125" s="11">
        <v>2.5300437584519386E-2</v>
      </c>
      <c r="L125" s="11">
        <v>1.4968859031796455E-2</v>
      </c>
      <c r="M125" s="11">
        <v>7.2697065770626068E-2</v>
      </c>
      <c r="N125" s="11">
        <v>1.4003844000399113E-2</v>
      </c>
      <c r="O125" s="11">
        <v>0.15887324512004852</v>
      </c>
      <c r="P125" s="11">
        <v>2022</v>
      </c>
    </row>
    <row r="126" spans="1:16" x14ac:dyDescent="0.25">
      <c r="A126" s="5" t="s">
        <v>29</v>
      </c>
      <c r="B126" s="11">
        <v>0</v>
      </c>
      <c r="C126" s="11">
        <v>0</v>
      </c>
      <c r="D126" s="11">
        <v>0</v>
      </c>
      <c r="E126" s="11">
        <v>0.38037553429603577</v>
      </c>
      <c r="F126" s="11">
        <v>0.27299743890762329</v>
      </c>
      <c r="G126" s="11">
        <v>0.34662702679634094</v>
      </c>
      <c r="H126" s="11">
        <v>7.384510338306427E-2</v>
      </c>
      <c r="I126" s="11">
        <v>0.22571967542171478</v>
      </c>
      <c r="J126" s="11">
        <v>0.29022195935249329</v>
      </c>
      <c r="K126" s="11">
        <v>1.1945866048336029E-2</v>
      </c>
      <c r="L126" s="11">
        <v>1.3187291100621223E-2</v>
      </c>
      <c r="M126" s="11">
        <v>9.0118341147899628E-2</v>
      </c>
      <c r="N126" s="11">
        <v>4.0274813771247864E-2</v>
      </c>
      <c r="O126" s="11">
        <v>0.27299743890762329</v>
      </c>
      <c r="P126" s="11">
        <v>2022</v>
      </c>
    </row>
    <row r="127" spans="1:16" x14ac:dyDescent="0.25">
      <c r="A127" s="5" t="s">
        <v>30</v>
      </c>
      <c r="B127" s="11">
        <v>0</v>
      </c>
      <c r="C127" s="11">
        <v>0</v>
      </c>
      <c r="D127" s="11">
        <v>0</v>
      </c>
      <c r="E127" s="11">
        <v>0.42154717445373535</v>
      </c>
      <c r="F127" s="11">
        <v>0.16974291205406189</v>
      </c>
      <c r="G127" s="11">
        <v>0.40870991349220276</v>
      </c>
      <c r="H127" s="11">
        <v>9.5992058515548706E-2</v>
      </c>
      <c r="I127" s="11">
        <v>0.21350774168968201</v>
      </c>
      <c r="J127" s="11">
        <v>0.2496151477098465</v>
      </c>
      <c r="K127" s="11">
        <v>2.9361853376030922E-2</v>
      </c>
      <c r="L127" s="11">
        <v>9.541814774274826E-2</v>
      </c>
      <c r="M127" s="11">
        <v>9.6297398209571838E-2</v>
      </c>
      <c r="N127" s="11">
        <v>1.6581593081355095E-2</v>
      </c>
      <c r="O127" s="11">
        <v>0.16974291205406189</v>
      </c>
      <c r="P127" s="11">
        <v>2022</v>
      </c>
    </row>
    <row r="128" spans="1:16" x14ac:dyDescent="0.25">
      <c r="A128" s="5" t="s">
        <v>31</v>
      </c>
      <c r="B128" s="11">
        <v>0</v>
      </c>
      <c r="C128" s="11">
        <v>0</v>
      </c>
      <c r="D128" s="11">
        <v>0</v>
      </c>
      <c r="E128" s="11">
        <v>0.41993910074234009</v>
      </c>
      <c r="F128" s="11">
        <v>0.1342426985502243</v>
      </c>
      <c r="G128" s="11">
        <v>0.4458182156085968</v>
      </c>
      <c r="H128" s="11">
        <v>0.11733231693506241</v>
      </c>
      <c r="I128" s="11">
        <v>0.21704532206058502</v>
      </c>
      <c r="J128" s="11">
        <v>0.26321238279342651</v>
      </c>
      <c r="K128" s="11">
        <v>3.054424375295639E-2</v>
      </c>
      <c r="L128" s="11">
        <v>0.12055039405822754</v>
      </c>
      <c r="M128" s="11">
        <v>8.1641137599945068E-2</v>
      </c>
      <c r="N128" s="11">
        <v>1.5901710838079453E-2</v>
      </c>
      <c r="O128" s="11">
        <v>0.1342426985502243</v>
      </c>
      <c r="P128" s="11">
        <v>2022</v>
      </c>
    </row>
    <row r="129" spans="1:16" x14ac:dyDescent="0.25">
      <c r="A129" s="5" t="s">
        <v>32</v>
      </c>
      <c r="B129" s="11">
        <v>0</v>
      </c>
      <c r="C129" s="11">
        <v>0</v>
      </c>
      <c r="D129" s="11">
        <v>0</v>
      </c>
      <c r="E129" s="11">
        <v>0.33996278047561646</v>
      </c>
      <c r="F129" s="11">
        <v>0.20842954516410828</v>
      </c>
      <c r="G129" s="11">
        <v>0.45160767436027527</v>
      </c>
      <c r="H129" s="11">
        <v>8.3496727049350739E-2</v>
      </c>
      <c r="I129" s="11">
        <v>0.17392541468143463</v>
      </c>
      <c r="J129" s="11">
        <v>0.22620317339897156</v>
      </c>
      <c r="K129" s="11">
        <v>1.7581077292561531E-2</v>
      </c>
      <c r="L129" s="11">
        <v>1.1250215582549572E-2</v>
      </c>
      <c r="M129" s="11">
        <v>8.7568841874599457E-2</v>
      </c>
      <c r="N129" s="11">
        <v>3.4730162471532822E-2</v>
      </c>
      <c r="O129" s="11">
        <v>0.20842954516410828</v>
      </c>
      <c r="P129" s="11">
        <v>2022</v>
      </c>
    </row>
    <row r="130" spans="1:16" x14ac:dyDescent="0.25">
      <c r="A130" s="5" t="s">
        <v>1</v>
      </c>
      <c r="B130" s="11">
        <v>0</v>
      </c>
      <c r="C130" s="11">
        <v>0</v>
      </c>
      <c r="D130" s="11">
        <v>0</v>
      </c>
      <c r="E130" s="11">
        <v>0.3246101438999176</v>
      </c>
      <c r="F130" s="11">
        <v>0.10379871726036072</v>
      </c>
      <c r="G130" s="11">
        <v>0.57159113883972168</v>
      </c>
      <c r="H130" s="11">
        <v>0.10344086587429047</v>
      </c>
      <c r="I130" s="11">
        <v>0.16222034394741058</v>
      </c>
      <c r="J130" s="11">
        <v>0.21726037561893463</v>
      </c>
      <c r="K130" s="11">
        <v>1.5615769661962986E-2</v>
      </c>
      <c r="L130" s="11">
        <v>3.5974492784589529E-3</v>
      </c>
      <c r="M130" s="11">
        <v>5.361335352063179E-2</v>
      </c>
      <c r="N130" s="11">
        <v>1.257308479398489E-2</v>
      </c>
      <c r="O130" s="11">
        <v>0.10379871726036072</v>
      </c>
      <c r="P130" s="11">
        <v>2024</v>
      </c>
    </row>
    <row r="131" spans="1:16" x14ac:dyDescent="0.25">
      <c r="A131" s="5" t="s">
        <v>2</v>
      </c>
      <c r="B131" s="11">
        <v>0</v>
      </c>
      <c r="C131" s="11">
        <v>0</v>
      </c>
      <c r="D131" s="11">
        <v>0</v>
      </c>
      <c r="E131" s="11">
        <v>0.40716254711151123</v>
      </c>
      <c r="F131" s="11">
        <v>5.754515528678894E-2</v>
      </c>
      <c r="G131" s="11">
        <v>0.53529226779937744</v>
      </c>
      <c r="H131" s="11">
        <v>0.12018091231584549</v>
      </c>
      <c r="I131" s="11">
        <v>0.19162824749946594</v>
      </c>
      <c r="J131" s="11">
        <v>0.26510083675384521</v>
      </c>
      <c r="K131" s="11">
        <v>3.6973405629396439E-2</v>
      </c>
      <c r="L131" s="11">
        <v>1.0708156041800976E-2</v>
      </c>
      <c r="M131" s="11">
        <v>6.5215267241001129E-2</v>
      </c>
      <c r="N131" s="11">
        <v>2.0808074623346329E-4</v>
      </c>
      <c r="O131" s="11">
        <v>5.754515528678894E-2</v>
      </c>
      <c r="P131" s="11">
        <v>2024</v>
      </c>
    </row>
    <row r="132" spans="1:16" x14ac:dyDescent="0.25">
      <c r="A132" s="5" t="s">
        <v>3</v>
      </c>
      <c r="B132" s="11">
        <v>0</v>
      </c>
      <c r="C132" s="11">
        <v>0</v>
      </c>
      <c r="D132" s="11">
        <v>0</v>
      </c>
      <c r="E132" s="11">
        <v>0.39261165261268616</v>
      </c>
      <c r="F132" s="11">
        <v>4.7085899859666824E-2</v>
      </c>
      <c r="G132" s="11">
        <v>0.56030243635177612</v>
      </c>
      <c r="H132" s="11">
        <v>0.10550460964441299</v>
      </c>
      <c r="I132" s="11">
        <v>0.15524666011333466</v>
      </c>
      <c r="J132" s="11">
        <v>0.21977145969867706</v>
      </c>
      <c r="K132" s="11">
        <v>8.5611097514629364E-2</v>
      </c>
      <c r="L132" s="11">
        <v>7.1924477815628052E-2</v>
      </c>
      <c r="M132" s="11">
        <v>7.8625597059726715E-2</v>
      </c>
      <c r="N132" s="11">
        <v>3.625284181907773E-3</v>
      </c>
      <c r="O132" s="11">
        <v>4.7085899859666824E-2</v>
      </c>
      <c r="P132" s="11">
        <v>2024</v>
      </c>
    </row>
    <row r="133" spans="1:16" x14ac:dyDescent="0.25">
      <c r="A133" s="5" t="s">
        <v>4</v>
      </c>
      <c r="B133" s="11">
        <v>0</v>
      </c>
      <c r="C133" s="11">
        <v>0</v>
      </c>
      <c r="D133" s="11">
        <v>0</v>
      </c>
      <c r="E133" s="11">
        <v>0.38504666090011597</v>
      </c>
      <c r="F133" s="11">
        <v>0.14001715183258057</v>
      </c>
      <c r="G133" s="11">
        <v>0.47493618726730347</v>
      </c>
      <c r="H133" s="11">
        <v>0.10304035246372223</v>
      </c>
      <c r="I133" s="11">
        <v>0.15678328275680542</v>
      </c>
      <c r="J133" s="11">
        <v>0.24848046898841858</v>
      </c>
      <c r="K133" s="11">
        <v>4.3311052024364471E-2</v>
      </c>
      <c r="L133" s="11">
        <v>6.6957771778106689E-2</v>
      </c>
      <c r="M133" s="11">
        <v>9.6362501382827759E-2</v>
      </c>
      <c r="N133" s="11">
        <v>1.3031303882598877E-2</v>
      </c>
      <c r="O133" s="11">
        <v>0.14001715183258057</v>
      </c>
      <c r="P133" s="11">
        <v>2024</v>
      </c>
    </row>
    <row r="134" spans="1:16" x14ac:dyDescent="0.25">
      <c r="A134" s="5" t="s">
        <v>5</v>
      </c>
      <c r="B134" s="11">
        <v>0</v>
      </c>
      <c r="C134" s="11">
        <v>0</v>
      </c>
      <c r="D134" s="11">
        <v>0</v>
      </c>
      <c r="E134" s="11">
        <v>0.2788587212562561</v>
      </c>
      <c r="F134" s="11">
        <v>0.1160525307059288</v>
      </c>
      <c r="G134" s="11">
        <v>0.60508877038955688</v>
      </c>
      <c r="H134" s="11">
        <v>9.5888338983058929E-2</v>
      </c>
      <c r="I134" s="11">
        <v>0.13628749549388885</v>
      </c>
      <c r="J134" s="11">
        <v>0.15851843357086182</v>
      </c>
      <c r="K134" s="11">
        <v>1.6904201358556747E-2</v>
      </c>
      <c r="L134" s="11">
        <v>6.7348252050578594E-3</v>
      </c>
      <c r="M134" s="11">
        <v>5.9800155460834503E-2</v>
      </c>
      <c r="N134" s="11">
        <v>1.0722446255385876E-2</v>
      </c>
      <c r="O134" s="11">
        <v>0.1160525307059288</v>
      </c>
      <c r="P134" s="11">
        <v>2024</v>
      </c>
    </row>
    <row r="135" spans="1:16" x14ac:dyDescent="0.25">
      <c r="A135" s="5" t="s">
        <v>6</v>
      </c>
      <c r="B135" s="11">
        <v>0</v>
      </c>
      <c r="C135" s="11">
        <v>0</v>
      </c>
      <c r="D135" s="11">
        <v>0</v>
      </c>
      <c r="E135" s="11">
        <v>0.39751306176185608</v>
      </c>
      <c r="F135" s="11">
        <v>5.5648565292358398E-2</v>
      </c>
      <c r="G135" s="11">
        <v>0.54683834314346313</v>
      </c>
      <c r="H135" s="11">
        <v>0.10884676873683929</v>
      </c>
      <c r="I135" s="11">
        <v>0.18681749701499939</v>
      </c>
      <c r="J135" s="11">
        <v>0.27194932103157043</v>
      </c>
      <c r="K135" s="11">
        <v>3.5550910979509354E-2</v>
      </c>
      <c r="L135" s="11">
        <v>2.0540406927466393E-2</v>
      </c>
      <c r="M135" s="11">
        <v>7.9030103981494904E-2</v>
      </c>
      <c r="N135" s="11">
        <v>4.3504289351403713E-3</v>
      </c>
      <c r="O135" s="11">
        <v>5.5648565292358398E-2</v>
      </c>
      <c r="P135" s="11">
        <v>2024</v>
      </c>
    </row>
    <row r="136" spans="1:16" x14ac:dyDescent="0.25">
      <c r="A136" s="5" t="s">
        <v>7</v>
      </c>
      <c r="B136" s="11">
        <v>0</v>
      </c>
      <c r="C136" s="11">
        <v>0</v>
      </c>
      <c r="D136" s="11">
        <v>0</v>
      </c>
      <c r="E136" s="11">
        <v>0.42764577269554138</v>
      </c>
      <c r="F136" s="11">
        <v>0.16858650743961334</v>
      </c>
      <c r="G136" s="11">
        <v>0.40376770496368408</v>
      </c>
      <c r="H136" s="11">
        <v>0.10059009492397308</v>
      </c>
      <c r="I136" s="11">
        <v>0.26755812764167786</v>
      </c>
      <c r="J136" s="11">
        <v>0.31502819061279297</v>
      </c>
      <c r="K136" s="11">
        <v>4.8396054655313492E-2</v>
      </c>
      <c r="L136" s="11">
        <v>6.3650161027908325E-2</v>
      </c>
      <c r="M136" s="11">
        <v>6.3922703266143799E-2</v>
      </c>
      <c r="N136" s="11">
        <v>2.8853073716163635E-2</v>
      </c>
      <c r="O136" s="11">
        <v>0.16858650743961334</v>
      </c>
      <c r="P136" s="11">
        <v>2024</v>
      </c>
    </row>
    <row r="137" spans="1:16" x14ac:dyDescent="0.25">
      <c r="A137" s="5" t="s">
        <v>8</v>
      </c>
      <c r="B137" s="11">
        <v>0</v>
      </c>
      <c r="C137" s="11">
        <v>0</v>
      </c>
      <c r="D137" s="11">
        <v>0</v>
      </c>
      <c r="E137" s="11">
        <v>0.32881954312324524</v>
      </c>
      <c r="F137" s="11">
        <v>7.2048641741275787E-2</v>
      </c>
      <c r="G137" s="11">
        <v>0.59913182258605957</v>
      </c>
      <c r="H137" s="11">
        <v>0.11244045943021774</v>
      </c>
      <c r="I137" s="11">
        <v>0.14310421049594879</v>
      </c>
      <c r="J137" s="11">
        <v>0.19451308250427246</v>
      </c>
      <c r="K137" s="11">
        <v>2.2354496642947197E-2</v>
      </c>
      <c r="L137" s="11">
        <v>5.5930698290467262E-3</v>
      </c>
      <c r="M137" s="11">
        <v>6.26688152551651E-2</v>
      </c>
      <c r="N137" s="11">
        <v>4.5691328123211861E-3</v>
      </c>
      <c r="O137" s="11">
        <v>7.2048641741275787E-2</v>
      </c>
      <c r="P137" s="11">
        <v>2024</v>
      </c>
    </row>
    <row r="138" spans="1:16" x14ac:dyDescent="0.25">
      <c r="A138" s="5" t="s">
        <v>9</v>
      </c>
      <c r="B138" s="11">
        <v>0</v>
      </c>
      <c r="C138" s="11">
        <v>0</v>
      </c>
      <c r="D138" s="11">
        <v>0</v>
      </c>
      <c r="E138" s="11">
        <v>0.33863276243209839</v>
      </c>
      <c r="F138" s="11">
        <v>7.4609681963920593E-2</v>
      </c>
      <c r="G138" s="11">
        <v>0.58675754070281982</v>
      </c>
      <c r="H138" s="11">
        <v>5.2378121763467789E-2</v>
      </c>
      <c r="I138" s="11">
        <v>0.15441142022609711</v>
      </c>
      <c r="J138" s="11">
        <v>0.26419654488563538</v>
      </c>
      <c r="K138" s="11">
        <v>1.8370063975453377E-2</v>
      </c>
      <c r="L138" s="11">
        <v>1.8070599064230919E-2</v>
      </c>
      <c r="M138" s="11">
        <v>5.498286709189415E-2</v>
      </c>
      <c r="N138" s="11">
        <v>4.7856513410806656E-3</v>
      </c>
      <c r="O138" s="11">
        <v>7.4609681963920593E-2</v>
      </c>
      <c r="P138" s="11">
        <v>2024</v>
      </c>
    </row>
    <row r="139" spans="1:16" x14ac:dyDescent="0.25">
      <c r="A139" s="5" t="s">
        <v>10</v>
      </c>
      <c r="B139" s="11">
        <v>0</v>
      </c>
      <c r="C139" s="11">
        <v>0</v>
      </c>
      <c r="D139" s="11">
        <v>0</v>
      </c>
      <c r="E139" s="11">
        <v>0.33269032835960388</v>
      </c>
      <c r="F139" s="11">
        <v>0.12113780528306961</v>
      </c>
      <c r="G139" s="11">
        <v>0.54617184400558472</v>
      </c>
      <c r="H139" s="11">
        <v>9.9269725382328033E-2</v>
      </c>
      <c r="I139" s="11">
        <v>0.16907328367233276</v>
      </c>
      <c r="J139" s="11">
        <v>0.21044421195983887</v>
      </c>
      <c r="K139" s="11">
        <v>1.6702348366379738E-2</v>
      </c>
      <c r="L139" s="11">
        <v>1.3944989070296288E-2</v>
      </c>
      <c r="M139" s="11">
        <v>6.6941700875759125E-2</v>
      </c>
      <c r="N139" s="11">
        <v>1.6180789098143578E-2</v>
      </c>
      <c r="O139" s="11">
        <v>0.12113780528306961</v>
      </c>
      <c r="P139" s="11">
        <v>2024</v>
      </c>
    </row>
    <row r="140" spans="1:16" x14ac:dyDescent="0.25">
      <c r="A140" s="5" t="s">
        <v>11</v>
      </c>
      <c r="B140" s="11">
        <v>0</v>
      </c>
      <c r="C140" s="11">
        <v>0</v>
      </c>
      <c r="D140" s="11">
        <v>0</v>
      </c>
      <c r="E140" s="11">
        <v>0.41796779632568359</v>
      </c>
      <c r="F140" s="11">
        <v>0.10006556659936905</v>
      </c>
      <c r="G140" s="11">
        <v>0.48196664452552795</v>
      </c>
      <c r="H140" s="11">
        <v>0.12773214280605316</v>
      </c>
      <c r="I140" s="11">
        <v>0.2160392552614212</v>
      </c>
      <c r="J140" s="11">
        <v>0.26962956786155701</v>
      </c>
      <c r="K140" s="11">
        <v>2.0736584439873695E-2</v>
      </c>
      <c r="L140" s="11">
        <v>1.9254175946116447E-2</v>
      </c>
      <c r="M140" s="11">
        <v>0.10228761285543442</v>
      </c>
      <c r="N140" s="11">
        <v>7.1675917133688927E-3</v>
      </c>
      <c r="O140" s="11">
        <v>0.10006556659936905</v>
      </c>
      <c r="P140" s="11">
        <v>2024</v>
      </c>
    </row>
    <row r="141" spans="1:16" x14ac:dyDescent="0.25">
      <c r="A141" s="5" t="s">
        <v>12</v>
      </c>
      <c r="B141" s="11">
        <v>0</v>
      </c>
      <c r="C141" s="11">
        <v>0</v>
      </c>
      <c r="D141" s="11">
        <v>0</v>
      </c>
      <c r="E141" s="11">
        <v>0.57152676582336426</v>
      </c>
      <c r="F141" s="11">
        <v>8.9620538055896759E-2</v>
      </c>
      <c r="G141" s="11">
        <v>0.33885270357131958</v>
      </c>
      <c r="H141" s="11">
        <v>0.13653768599033356</v>
      </c>
      <c r="I141" s="11">
        <v>0.25953853130340576</v>
      </c>
      <c r="J141" s="11">
        <v>0.38157537579536438</v>
      </c>
      <c r="K141" s="11">
        <v>7.9474180936813354E-2</v>
      </c>
      <c r="L141" s="11">
        <v>0.12738427519798279</v>
      </c>
      <c r="M141" s="11">
        <v>0.15271401405334473</v>
      </c>
      <c r="N141" s="11">
        <v>7.491434458643198E-3</v>
      </c>
      <c r="O141" s="11">
        <v>8.9620538055896759E-2</v>
      </c>
      <c r="P141" s="11">
        <v>2024</v>
      </c>
    </row>
    <row r="142" spans="1:16" x14ac:dyDescent="0.25">
      <c r="A142" s="5" t="s">
        <v>13</v>
      </c>
      <c r="B142" s="11">
        <v>0</v>
      </c>
      <c r="C142" s="11">
        <v>0</v>
      </c>
      <c r="D142" s="11">
        <v>0</v>
      </c>
      <c r="E142" s="11">
        <v>0.43130007386207581</v>
      </c>
      <c r="F142" s="11">
        <v>0.14154404401779175</v>
      </c>
      <c r="G142" s="11">
        <v>0.42715588212013245</v>
      </c>
      <c r="H142" s="11">
        <v>7.6249741017818451E-2</v>
      </c>
      <c r="I142" s="11">
        <v>0.26915851235389709</v>
      </c>
      <c r="J142" s="11">
        <v>0.32856288552284241</v>
      </c>
      <c r="K142" s="11">
        <v>1.3413146138191223E-2</v>
      </c>
      <c r="L142" s="11">
        <v>2.0573515444993973E-2</v>
      </c>
      <c r="M142" s="11">
        <v>9.4024993479251862E-2</v>
      </c>
      <c r="N142" s="11">
        <v>1.1871612630784512E-2</v>
      </c>
      <c r="O142" s="11">
        <v>0.14154404401779175</v>
      </c>
      <c r="P142" s="11">
        <v>2024</v>
      </c>
    </row>
    <row r="143" spans="1:16" x14ac:dyDescent="0.25">
      <c r="A143" s="5" t="s">
        <v>14</v>
      </c>
      <c r="B143" s="11">
        <v>0</v>
      </c>
      <c r="C143" s="11">
        <v>0</v>
      </c>
      <c r="D143" s="11">
        <v>0</v>
      </c>
      <c r="E143" s="11">
        <v>0.40788799524307251</v>
      </c>
      <c r="F143" s="11">
        <v>7.2195954620838165E-2</v>
      </c>
      <c r="G143" s="11">
        <v>0.51991605758666992</v>
      </c>
      <c r="H143" s="11">
        <v>0.14193664491176605</v>
      </c>
      <c r="I143" s="11">
        <v>0.23192352056503296</v>
      </c>
      <c r="J143" s="11">
        <v>0.29340323805809021</v>
      </c>
      <c r="K143" s="11">
        <v>1.2073518708348274E-2</v>
      </c>
      <c r="L143" s="11">
        <v>6.3790730200707912E-3</v>
      </c>
      <c r="M143" s="11">
        <v>5.1119297742843628E-2</v>
      </c>
      <c r="N143" s="11">
        <v>5.5560851469635963E-3</v>
      </c>
      <c r="O143" s="11">
        <v>7.2195954620838165E-2</v>
      </c>
      <c r="P143" s="11">
        <v>2024</v>
      </c>
    </row>
    <row r="144" spans="1:16" x14ac:dyDescent="0.25">
      <c r="A144" s="5" t="s">
        <v>15</v>
      </c>
      <c r="B144" s="11">
        <v>0</v>
      </c>
      <c r="C144" s="11">
        <v>0</v>
      </c>
      <c r="D144" s="11">
        <v>0</v>
      </c>
      <c r="E144" s="11">
        <v>0.40539765357971191</v>
      </c>
      <c r="F144" s="11">
        <v>0.11309028416872025</v>
      </c>
      <c r="G144" s="11">
        <v>0.48151206970214844</v>
      </c>
      <c r="H144" s="11">
        <v>8.6873076856136322E-2</v>
      </c>
      <c r="I144" s="11">
        <v>0.24612385034561157</v>
      </c>
      <c r="J144" s="11">
        <v>0.29481536149978638</v>
      </c>
      <c r="K144" s="11">
        <v>2.6619935408234596E-2</v>
      </c>
      <c r="L144" s="11">
        <v>2.2393530234694481E-2</v>
      </c>
      <c r="M144" s="11">
        <v>6.6185563802719116E-2</v>
      </c>
      <c r="N144" s="11">
        <v>8.8631389662623405E-3</v>
      </c>
      <c r="O144" s="11">
        <v>0.11309028416872025</v>
      </c>
      <c r="P144" s="11">
        <v>2024</v>
      </c>
    </row>
    <row r="145" spans="1:16" x14ac:dyDescent="0.25">
      <c r="A145" s="5" t="s">
        <v>16</v>
      </c>
      <c r="B145" s="11">
        <v>0</v>
      </c>
      <c r="C145" s="11">
        <v>0</v>
      </c>
      <c r="D145" s="11">
        <v>0</v>
      </c>
      <c r="E145" s="11">
        <v>0.51938533782958984</v>
      </c>
      <c r="F145" s="11">
        <v>8.6765371263027191E-2</v>
      </c>
      <c r="G145" s="11">
        <v>0.39384931325912476</v>
      </c>
      <c r="H145" s="11">
        <v>0.16012096405029297</v>
      </c>
      <c r="I145" s="11">
        <v>0.30559366941452026</v>
      </c>
      <c r="J145" s="11">
        <v>0.39973744750022888</v>
      </c>
      <c r="K145" s="11">
        <v>3.3460814505815506E-2</v>
      </c>
      <c r="L145" s="11">
        <v>5.034981295466423E-2</v>
      </c>
      <c r="M145" s="11">
        <v>0.11327662318944931</v>
      </c>
      <c r="N145" s="11">
        <v>6.2724845483899117E-3</v>
      </c>
      <c r="O145" s="11">
        <v>8.6765371263027191E-2</v>
      </c>
      <c r="P145" s="11">
        <v>2024</v>
      </c>
    </row>
    <row r="146" spans="1:16" x14ac:dyDescent="0.25">
      <c r="A146" s="5" t="s">
        <v>17</v>
      </c>
      <c r="B146" s="11">
        <v>0</v>
      </c>
      <c r="C146" s="11">
        <v>0</v>
      </c>
      <c r="D146" s="11">
        <v>0</v>
      </c>
      <c r="E146" s="11">
        <v>0.47817936539649963</v>
      </c>
      <c r="F146" s="11">
        <v>0.10223240405321121</v>
      </c>
      <c r="G146" s="11">
        <v>0.41958823800086975</v>
      </c>
      <c r="H146" s="11">
        <v>0.10434426367282867</v>
      </c>
      <c r="I146" s="11">
        <v>0.30365285277366638</v>
      </c>
      <c r="J146" s="11">
        <v>0.3461909294128418</v>
      </c>
      <c r="K146" s="11">
        <v>1.6092574223875999E-2</v>
      </c>
      <c r="L146" s="11">
        <v>4.4149469584226608E-2</v>
      </c>
      <c r="M146" s="11">
        <v>9.7264222800731659E-2</v>
      </c>
      <c r="N146" s="11">
        <v>4.2825457639992237E-3</v>
      </c>
      <c r="O146" s="11">
        <v>0.10223240405321121</v>
      </c>
      <c r="P146" s="11">
        <v>2024</v>
      </c>
    </row>
    <row r="147" spans="1:16" x14ac:dyDescent="0.25">
      <c r="A147" s="5" t="s">
        <v>18</v>
      </c>
      <c r="B147" s="11">
        <v>0</v>
      </c>
      <c r="C147" s="11">
        <v>0</v>
      </c>
      <c r="D147" s="11">
        <v>0</v>
      </c>
      <c r="E147" s="11">
        <v>0.3984447717666626</v>
      </c>
      <c r="F147" s="11">
        <v>7.6127156615257263E-2</v>
      </c>
      <c r="G147" s="11">
        <v>0.52542805671691895</v>
      </c>
      <c r="H147" s="11">
        <v>0.11590439081192017</v>
      </c>
      <c r="I147" s="11">
        <v>0.18781417608261108</v>
      </c>
      <c r="J147" s="11">
        <v>0.29324015974998474</v>
      </c>
      <c r="K147" s="11">
        <v>2.7969144284725189E-2</v>
      </c>
      <c r="L147" s="11">
        <v>1.4124320819973946E-2</v>
      </c>
      <c r="M147" s="11">
        <v>6.8869903683662415E-2</v>
      </c>
      <c r="N147" s="11">
        <v>4.269950557500124E-3</v>
      </c>
      <c r="O147" s="11">
        <v>7.6127156615257263E-2</v>
      </c>
      <c r="P147" s="11">
        <v>2024</v>
      </c>
    </row>
    <row r="148" spans="1:16" x14ac:dyDescent="0.25">
      <c r="A148" s="5" t="s">
        <v>19</v>
      </c>
      <c r="B148" s="11">
        <v>0</v>
      </c>
      <c r="C148" s="11">
        <v>0</v>
      </c>
      <c r="D148" s="11">
        <v>0</v>
      </c>
      <c r="E148" s="11">
        <v>0.31241264939308167</v>
      </c>
      <c r="F148" s="11">
        <v>8.3490394055843353E-2</v>
      </c>
      <c r="G148" s="11">
        <v>0.60409694910049438</v>
      </c>
      <c r="H148" s="11">
        <v>0.1076175794005394</v>
      </c>
      <c r="I148" s="11">
        <v>0.13270694017410278</v>
      </c>
      <c r="J148" s="11">
        <v>0.18882259726524353</v>
      </c>
      <c r="K148" s="11">
        <v>1.697218045592308E-2</v>
      </c>
      <c r="L148" s="11">
        <v>5.1747108809649944E-3</v>
      </c>
      <c r="M148" s="11">
        <v>7.0415347814559937E-2</v>
      </c>
      <c r="N148" s="11">
        <v>8.2863336428999901E-3</v>
      </c>
      <c r="O148" s="11">
        <v>8.3490394055843353E-2</v>
      </c>
      <c r="P148" s="11">
        <v>2024</v>
      </c>
    </row>
    <row r="149" spans="1:16" x14ac:dyDescent="0.25">
      <c r="A149" s="5" t="s">
        <v>20</v>
      </c>
      <c r="B149" s="11">
        <v>0</v>
      </c>
      <c r="C149" s="11">
        <v>0</v>
      </c>
      <c r="D149" s="11">
        <v>0</v>
      </c>
      <c r="E149" s="11">
        <v>0.53192311525344849</v>
      </c>
      <c r="F149" s="11">
        <v>8.1083185970783234E-2</v>
      </c>
      <c r="G149" s="11">
        <v>0.38699367642402649</v>
      </c>
      <c r="H149" s="11">
        <v>0.14052937924861908</v>
      </c>
      <c r="I149" s="11">
        <v>0.31576979160308838</v>
      </c>
      <c r="J149" s="11">
        <v>0.40006616711616516</v>
      </c>
      <c r="K149" s="11">
        <v>5.6820109486579895E-2</v>
      </c>
      <c r="L149" s="11">
        <v>0.11708983033895493</v>
      </c>
      <c r="M149" s="11">
        <v>0.10030275583267212</v>
      </c>
      <c r="N149" s="11">
        <v>2.2278041578829288E-3</v>
      </c>
      <c r="O149" s="11">
        <v>8.1083185970783234E-2</v>
      </c>
      <c r="P149" s="11">
        <v>2024</v>
      </c>
    </row>
    <row r="150" spans="1:16" x14ac:dyDescent="0.25">
      <c r="A150" s="5" t="s">
        <v>21</v>
      </c>
      <c r="B150" s="11">
        <v>0</v>
      </c>
      <c r="C150" s="11">
        <v>0</v>
      </c>
      <c r="D150" s="11">
        <v>0</v>
      </c>
      <c r="E150" s="11">
        <v>0.478973388671875</v>
      </c>
      <c r="F150" s="11">
        <v>0.12412238866090775</v>
      </c>
      <c r="G150" s="11">
        <v>0.39690420031547546</v>
      </c>
      <c r="H150" s="11">
        <v>0.12347959727048874</v>
      </c>
      <c r="I150" s="11">
        <v>0.29146701097488403</v>
      </c>
      <c r="J150" s="11">
        <v>0.38654476404190063</v>
      </c>
      <c r="K150" s="11">
        <v>2.8794692829251289E-2</v>
      </c>
      <c r="L150" s="11">
        <v>4.6268735080957413E-2</v>
      </c>
      <c r="M150" s="11">
        <v>8.4128163754940033E-2</v>
      </c>
      <c r="N150" s="11">
        <v>7.6197702437639236E-3</v>
      </c>
      <c r="O150" s="11">
        <v>0.12412238866090775</v>
      </c>
      <c r="P150" s="11">
        <v>2024</v>
      </c>
    </row>
    <row r="151" spans="1:16" x14ac:dyDescent="0.25">
      <c r="A151" s="5" t="s">
        <v>22</v>
      </c>
      <c r="B151" s="11">
        <v>0</v>
      </c>
      <c r="C151" s="11">
        <v>0</v>
      </c>
      <c r="D151" s="11">
        <v>0</v>
      </c>
      <c r="E151" s="11">
        <v>0.34243181347846985</v>
      </c>
      <c r="F151" s="11">
        <v>6.6060736775398254E-2</v>
      </c>
      <c r="G151" s="11">
        <v>0.5915074348449707</v>
      </c>
      <c r="H151" s="11">
        <v>8.4916859865188599E-2</v>
      </c>
      <c r="I151" s="11">
        <v>0.16921354830265045</v>
      </c>
      <c r="J151" s="11">
        <v>0.23609296977519989</v>
      </c>
      <c r="K151" s="11">
        <v>2.2372229024767876E-2</v>
      </c>
      <c r="L151" s="11">
        <v>2.1109554916620255E-2</v>
      </c>
      <c r="M151" s="11">
        <v>6.4941950142383575E-2</v>
      </c>
      <c r="N151" s="11">
        <v>9.7454916685819626E-3</v>
      </c>
      <c r="O151" s="11">
        <v>6.6060736775398254E-2</v>
      </c>
      <c r="P151" s="11">
        <v>2024</v>
      </c>
    </row>
    <row r="152" spans="1:16" x14ac:dyDescent="0.25">
      <c r="A152" s="5" t="s">
        <v>23</v>
      </c>
      <c r="B152" s="11">
        <v>0</v>
      </c>
      <c r="C152" s="11">
        <v>0</v>
      </c>
      <c r="D152" s="11">
        <v>0</v>
      </c>
      <c r="E152" s="11">
        <v>0.43977367877960205</v>
      </c>
      <c r="F152" s="11">
        <v>5.5539079010486603E-2</v>
      </c>
      <c r="G152" s="11">
        <v>0.50468724966049194</v>
      </c>
      <c r="H152" s="11">
        <v>0.12599891424179077</v>
      </c>
      <c r="I152" s="11">
        <v>0.23197364807128906</v>
      </c>
      <c r="J152" s="11">
        <v>0.28618630766868591</v>
      </c>
      <c r="K152" s="11">
        <v>5.9919498860836029E-2</v>
      </c>
      <c r="L152" s="11">
        <v>4.360465332865715E-2</v>
      </c>
      <c r="M152" s="11">
        <v>0.10219568014144897</v>
      </c>
      <c r="N152" s="11">
        <v>2.734858077019453E-3</v>
      </c>
      <c r="O152" s="11">
        <v>5.5539079010486603E-2</v>
      </c>
      <c r="P152" s="11">
        <v>2024</v>
      </c>
    </row>
    <row r="153" spans="1:16" x14ac:dyDescent="0.25">
      <c r="A153" s="5" t="s">
        <v>24</v>
      </c>
      <c r="B153" s="11">
        <v>0</v>
      </c>
      <c r="C153" s="11">
        <v>0</v>
      </c>
      <c r="D153" s="11">
        <v>0</v>
      </c>
      <c r="E153" s="11">
        <v>0.38126149773597717</v>
      </c>
      <c r="F153" s="11">
        <v>8.4644705057144165E-2</v>
      </c>
      <c r="G153" s="11">
        <v>0.53409379720687866</v>
      </c>
      <c r="H153" s="11">
        <v>0.11168520152568817</v>
      </c>
      <c r="I153" s="11">
        <v>0.19937443733215332</v>
      </c>
      <c r="J153" s="11">
        <v>0.25970709323883057</v>
      </c>
      <c r="K153" s="11">
        <v>2.0817440003156662E-2</v>
      </c>
      <c r="L153" s="11">
        <v>1.8529972061514854E-2</v>
      </c>
      <c r="M153" s="11">
        <v>6.4672142267227173E-2</v>
      </c>
      <c r="N153" s="11">
        <v>8.7297046557068825E-3</v>
      </c>
      <c r="O153" s="11">
        <v>8.4644705057144165E-2</v>
      </c>
      <c r="P153" s="11">
        <v>2024</v>
      </c>
    </row>
    <row r="154" spans="1:16" x14ac:dyDescent="0.25">
      <c r="A154" s="5" t="s">
        <v>25</v>
      </c>
      <c r="B154" s="11">
        <v>0</v>
      </c>
      <c r="C154" s="11">
        <v>0</v>
      </c>
      <c r="D154" s="11">
        <v>0</v>
      </c>
      <c r="E154" s="11">
        <v>0.34469163417816162</v>
      </c>
      <c r="F154" s="11">
        <v>8.2405507564544678E-2</v>
      </c>
      <c r="G154" s="11">
        <v>0.5729028582572937</v>
      </c>
      <c r="H154" s="11">
        <v>8.9945428073406219E-2</v>
      </c>
      <c r="I154" s="11">
        <v>0.17024540901184082</v>
      </c>
      <c r="J154" s="11">
        <v>0.22899250686168671</v>
      </c>
      <c r="K154" s="11">
        <v>2.9478335753083229E-2</v>
      </c>
      <c r="L154" s="11">
        <v>8.1043252721428871E-3</v>
      </c>
      <c r="M154" s="11">
        <v>6.3794024288654327E-2</v>
      </c>
      <c r="N154" s="11">
        <v>5.0401026383042336E-3</v>
      </c>
      <c r="O154" s="11">
        <v>8.2405507564544678E-2</v>
      </c>
      <c r="P154" s="11">
        <v>2024</v>
      </c>
    </row>
    <row r="155" spans="1:16" x14ac:dyDescent="0.25">
      <c r="A155" s="5" t="s">
        <v>26</v>
      </c>
      <c r="B155" s="11">
        <v>0</v>
      </c>
      <c r="C155" s="11">
        <v>0</v>
      </c>
      <c r="D155" s="11">
        <v>0</v>
      </c>
      <c r="E155" s="11">
        <v>0.3800080418586731</v>
      </c>
      <c r="F155" s="11">
        <v>5.5268488824367523E-2</v>
      </c>
      <c r="G155" s="11">
        <v>0.5647234320640564</v>
      </c>
      <c r="H155" s="11">
        <v>9.7800604999065399E-2</v>
      </c>
      <c r="I155" s="11">
        <v>0.1745116263628006</v>
      </c>
      <c r="J155" s="11">
        <v>0.23504333198070526</v>
      </c>
      <c r="K155" s="11">
        <v>4.0757935494184494E-2</v>
      </c>
      <c r="L155" s="11">
        <v>1.8140435218811035E-2</v>
      </c>
      <c r="M155" s="11">
        <v>8.3839759230613708E-2</v>
      </c>
      <c r="N155" s="11">
        <v>3.368681762367487E-3</v>
      </c>
      <c r="O155" s="11">
        <v>5.5268488824367523E-2</v>
      </c>
      <c r="P155" s="11">
        <v>2024</v>
      </c>
    </row>
    <row r="156" spans="1:16" x14ac:dyDescent="0.25">
      <c r="A156" s="5" t="s">
        <v>27</v>
      </c>
      <c r="B156" s="11">
        <v>0</v>
      </c>
      <c r="C156" s="11">
        <v>0</v>
      </c>
      <c r="D156" s="11">
        <v>0</v>
      </c>
      <c r="E156" s="11">
        <v>0.46711817383766174</v>
      </c>
      <c r="F156" s="11">
        <v>8.4783725440502167E-2</v>
      </c>
      <c r="G156" s="11">
        <v>0.44809809327125549</v>
      </c>
      <c r="H156" s="11">
        <v>8.731512725353241E-2</v>
      </c>
      <c r="I156" s="11">
        <v>0.19362391531467438</v>
      </c>
      <c r="J156" s="11">
        <v>0.29062750935554504</v>
      </c>
      <c r="K156" s="11">
        <v>6.6133685410022736E-2</v>
      </c>
      <c r="L156" s="11">
        <v>7.7267788350582123E-2</v>
      </c>
      <c r="M156" s="11">
        <v>0.1778397411108017</v>
      </c>
      <c r="N156" s="11">
        <v>1.1399449780583382E-2</v>
      </c>
      <c r="O156" s="11">
        <v>8.4783725440502167E-2</v>
      </c>
      <c r="P156" s="11">
        <v>2024</v>
      </c>
    </row>
    <row r="157" spans="1:16" x14ac:dyDescent="0.25">
      <c r="A157" s="5" t="s">
        <v>28</v>
      </c>
      <c r="B157" s="11">
        <v>0</v>
      </c>
      <c r="C157" s="11">
        <v>0</v>
      </c>
      <c r="D157" s="11">
        <v>0</v>
      </c>
      <c r="E157" s="11">
        <v>0.3639829158782959</v>
      </c>
      <c r="F157" s="11">
        <v>9.1293796896934509E-2</v>
      </c>
      <c r="G157" s="11">
        <v>0.5447232723236084</v>
      </c>
      <c r="H157" s="11">
        <v>0.10423619300127029</v>
      </c>
      <c r="I157" s="11">
        <v>0.18638582527637482</v>
      </c>
      <c r="J157" s="11">
        <v>0.25080326199531555</v>
      </c>
      <c r="K157" s="11">
        <v>2.1969739347696304E-2</v>
      </c>
      <c r="L157" s="11">
        <v>1.1999057605862617E-2</v>
      </c>
      <c r="M157" s="11">
        <v>6.084899976849556E-2</v>
      </c>
      <c r="N157" s="11">
        <v>7.8350640833377838E-3</v>
      </c>
      <c r="O157" s="11">
        <v>9.1293796896934509E-2</v>
      </c>
      <c r="P157" s="11">
        <v>2024</v>
      </c>
    </row>
    <row r="158" spans="1:16" x14ac:dyDescent="0.25">
      <c r="A158" s="5" t="s">
        <v>29</v>
      </c>
      <c r="B158" s="11">
        <v>0</v>
      </c>
      <c r="C158" s="11">
        <v>0</v>
      </c>
      <c r="D158" s="11">
        <v>0</v>
      </c>
      <c r="E158" s="11">
        <v>0.45811456441879272</v>
      </c>
      <c r="F158" s="11">
        <v>0.18635015189647675</v>
      </c>
      <c r="G158" s="11">
        <v>0.35553526878356934</v>
      </c>
      <c r="H158" s="11">
        <v>9.1905482113361359E-2</v>
      </c>
      <c r="I158" s="11">
        <v>0.24325619637966156</v>
      </c>
      <c r="J158" s="11">
        <v>0.36613363027572632</v>
      </c>
      <c r="K158" s="11">
        <v>1.687854528427124E-2</v>
      </c>
      <c r="L158" s="11">
        <v>2.3012004792690277E-2</v>
      </c>
      <c r="M158" s="11">
        <v>0.1163177415728569</v>
      </c>
      <c r="N158" s="11">
        <v>1.9424721598625183E-2</v>
      </c>
      <c r="O158" s="11">
        <v>0.18635015189647675</v>
      </c>
      <c r="P158" s="11">
        <v>2024</v>
      </c>
    </row>
    <row r="159" spans="1:16" x14ac:dyDescent="0.25">
      <c r="A159" s="5" t="s">
        <v>30</v>
      </c>
      <c r="B159" s="11">
        <v>0</v>
      </c>
      <c r="C159" s="11">
        <v>0</v>
      </c>
      <c r="D159" s="11">
        <v>0</v>
      </c>
      <c r="E159" s="11">
        <v>0.40893992781639099</v>
      </c>
      <c r="F159" s="11">
        <v>0.13109071552753448</v>
      </c>
      <c r="G159" s="11">
        <v>0.45996934175491333</v>
      </c>
      <c r="H159" s="11">
        <v>0.11081624031066895</v>
      </c>
      <c r="I159" s="11">
        <v>0.22019389271736145</v>
      </c>
      <c r="J159" s="11">
        <v>0.28756469488143921</v>
      </c>
      <c r="K159" s="11">
        <v>2.3015525192022324E-2</v>
      </c>
      <c r="L159" s="11">
        <v>4.1257310658693314E-2</v>
      </c>
      <c r="M159" s="11">
        <v>7.0553071796894073E-2</v>
      </c>
      <c r="N159" s="11">
        <v>9.6469270065426826E-3</v>
      </c>
      <c r="O159" s="11">
        <v>0.13109071552753448</v>
      </c>
      <c r="P159" s="11">
        <v>2024</v>
      </c>
    </row>
    <row r="160" spans="1:16" x14ac:dyDescent="0.25">
      <c r="A160" s="5" t="s">
        <v>31</v>
      </c>
      <c r="B160" s="11">
        <v>0</v>
      </c>
      <c r="C160" s="11">
        <v>0</v>
      </c>
      <c r="D160" s="11">
        <v>0</v>
      </c>
      <c r="E160" s="11">
        <v>0.4461885392665863</v>
      </c>
      <c r="F160" s="11">
        <v>8.1320561468601227E-2</v>
      </c>
      <c r="G160" s="11">
        <v>0.47249090671539307</v>
      </c>
      <c r="H160" s="11">
        <v>0.12809911370277405</v>
      </c>
      <c r="I160" s="11">
        <v>0.17741142213344574</v>
      </c>
      <c r="J160" s="11">
        <v>0.26595193147659302</v>
      </c>
      <c r="K160" s="11">
        <v>4.6294804662466049E-2</v>
      </c>
      <c r="L160" s="11">
        <v>0.12768937647342682</v>
      </c>
      <c r="M160" s="11">
        <v>8.9850328862667084E-2</v>
      </c>
      <c r="N160" s="11">
        <v>6.8168058060109615E-3</v>
      </c>
      <c r="O160" s="11">
        <v>8.1320561468601227E-2</v>
      </c>
      <c r="P160" s="11">
        <v>2024</v>
      </c>
    </row>
    <row r="161" spans="1:16" x14ac:dyDescent="0.25">
      <c r="A161" s="5" t="s">
        <v>32</v>
      </c>
      <c r="B161" s="11">
        <v>0</v>
      </c>
      <c r="C161" s="11">
        <v>0</v>
      </c>
      <c r="D161" s="11">
        <v>0</v>
      </c>
      <c r="E161" s="11">
        <v>0.34144547581672668</v>
      </c>
      <c r="F161" s="11">
        <v>0.1629800945520401</v>
      </c>
      <c r="G161" s="11">
        <v>0.49557441473007202</v>
      </c>
      <c r="H161" s="11">
        <v>0.1042385995388031</v>
      </c>
      <c r="I161" s="11">
        <v>0.15364393591880798</v>
      </c>
      <c r="J161" s="11">
        <v>0.23896418511867523</v>
      </c>
      <c r="K161" s="11">
        <v>1.5869088470935822E-2</v>
      </c>
      <c r="L161" s="11">
        <v>8.8174100965261459E-3</v>
      </c>
      <c r="M161" s="11">
        <v>5.108952522277832E-2</v>
      </c>
      <c r="N161" s="11">
        <v>2.4454535916447639E-2</v>
      </c>
      <c r="O161" s="11">
        <v>0.1629800945520401</v>
      </c>
      <c r="P161" s="11">
        <v>2024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7089-EAE1-4E7A-8F8F-7578890C6661}">
  <dimension ref="A1:T321"/>
  <sheetViews>
    <sheetView workbookViewId="0">
      <selection activeCell="B1" sqref="B1:T1048576"/>
    </sheetView>
  </sheetViews>
  <sheetFormatPr defaultRowHeight="15" x14ac:dyDescent="0.25"/>
  <cols>
    <col min="1" max="1" width="28" style="10" customWidth="1"/>
    <col min="21" max="16384" width="9.140625" style="10"/>
  </cols>
  <sheetData>
    <row r="1" spans="1:20" x14ac:dyDescent="0.25">
      <c r="A1" s="10" t="s">
        <v>46</v>
      </c>
      <c r="B1" t="s">
        <v>65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62</v>
      </c>
      <c r="R1" t="s">
        <v>63</v>
      </c>
      <c r="S1" t="s">
        <v>64</v>
      </c>
      <c r="T1" t="s">
        <v>61</v>
      </c>
    </row>
    <row r="2" spans="1:20" x14ac:dyDescent="0.25">
      <c r="A2" s="10" t="s">
        <v>1</v>
      </c>
      <c r="B2" t="s">
        <v>66</v>
      </c>
      <c r="C2" s="11">
        <v>0</v>
      </c>
      <c r="D2" s="11">
        <v>0</v>
      </c>
      <c r="E2" s="11">
        <v>0</v>
      </c>
      <c r="F2" s="11">
        <v>167253</v>
      </c>
      <c r="G2" s="11">
        <v>72548</v>
      </c>
      <c r="H2" s="11">
        <v>219218</v>
      </c>
      <c r="I2" s="11">
        <v>50240</v>
      </c>
      <c r="J2" s="11">
        <v>51249</v>
      </c>
      <c r="K2" s="11">
        <v>107861</v>
      </c>
      <c r="L2" s="11">
        <v>12437</v>
      </c>
      <c r="M2" s="11">
        <v>6278</v>
      </c>
      <c r="N2" s="11">
        <v>49949</v>
      </c>
      <c r="O2" s="11">
        <v>6529</v>
      </c>
      <c r="P2" s="11">
        <v>72548</v>
      </c>
      <c r="Q2" s="11"/>
      <c r="R2" s="11"/>
      <c r="S2" s="11"/>
      <c r="T2" s="11">
        <v>2016</v>
      </c>
    </row>
    <row r="3" spans="1:20" x14ac:dyDescent="0.25">
      <c r="A3" s="10" t="s">
        <v>1</v>
      </c>
      <c r="B3" t="s">
        <v>67</v>
      </c>
      <c r="C3" s="11">
        <v>0</v>
      </c>
      <c r="D3" s="11">
        <v>0</v>
      </c>
      <c r="E3" s="11">
        <v>0</v>
      </c>
      <c r="F3" s="11">
        <v>163465</v>
      </c>
      <c r="G3" s="11">
        <v>79461</v>
      </c>
      <c r="H3" s="11">
        <v>234210</v>
      </c>
      <c r="I3" s="11">
        <v>43405</v>
      </c>
      <c r="J3" s="11">
        <v>36888</v>
      </c>
      <c r="K3" s="11">
        <v>104050</v>
      </c>
      <c r="L3" s="11">
        <v>10954</v>
      </c>
      <c r="M3" s="11">
        <v>6315</v>
      </c>
      <c r="N3" s="11">
        <v>49369</v>
      </c>
      <c r="O3" s="11">
        <v>8686</v>
      </c>
      <c r="P3" s="11">
        <v>79461</v>
      </c>
      <c r="Q3" s="11"/>
      <c r="R3" s="11"/>
      <c r="S3" s="11"/>
      <c r="T3" s="11">
        <v>2016</v>
      </c>
    </row>
    <row r="4" spans="1:20" x14ac:dyDescent="0.25">
      <c r="A4" s="10" t="s">
        <v>2</v>
      </c>
      <c r="B4" t="s">
        <v>66</v>
      </c>
      <c r="C4" s="11">
        <v>0</v>
      </c>
      <c r="D4" s="11">
        <v>0</v>
      </c>
      <c r="E4" s="11">
        <v>0</v>
      </c>
      <c r="F4" s="11">
        <v>644501</v>
      </c>
      <c r="G4" s="11">
        <v>131137</v>
      </c>
      <c r="H4" s="11">
        <v>643983</v>
      </c>
      <c r="I4" s="11">
        <v>144262</v>
      </c>
      <c r="J4" s="11">
        <v>237404</v>
      </c>
      <c r="K4" s="11">
        <v>416021</v>
      </c>
      <c r="L4" s="11">
        <v>76402</v>
      </c>
      <c r="M4" s="11">
        <v>62654</v>
      </c>
      <c r="N4" s="11">
        <v>163384</v>
      </c>
      <c r="O4" s="11">
        <v>13409</v>
      </c>
      <c r="P4" s="11">
        <v>131137</v>
      </c>
      <c r="Q4" s="11"/>
      <c r="R4" s="11"/>
      <c r="S4" s="11"/>
      <c r="T4" s="11">
        <v>2016</v>
      </c>
    </row>
    <row r="5" spans="1:20" x14ac:dyDescent="0.25">
      <c r="A5" s="10" t="s">
        <v>2</v>
      </c>
      <c r="B5" t="s">
        <v>67</v>
      </c>
      <c r="C5" s="11">
        <v>0</v>
      </c>
      <c r="D5" s="11">
        <v>0</v>
      </c>
      <c r="E5" s="11">
        <v>0</v>
      </c>
      <c r="F5" s="11">
        <v>572780</v>
      </c>
      <c r="G5" s="11">
        <v>149006</v>
      </c>
      <c r="H5" s="11">
        <v>664326</v>
      </c>
      <c r="I5" s="11">
        <v>136973</v>
      </c>
      <c r="J5" s="11">
        <v>178960</v>
      </c>
      <c r="K5" s="11">
        <v>363737</v>
      </c>
      <c r="L5" s="11">
        <v>61724</v>
      </c>
      <c r="M5" s="11">
        <v>56929</v>
      </c>
      <c r="N5" s="11">
        <v>146709</v>
      </c>
      <c r="O5" s="11">
        <v>12561</v>
      </c>
      <c r="P5" s="11">
        <v>149006</v>
      </c>
      <c r="Q5" s="11"/>
      <c r="R5" s="11"/>
      <c r="S5" s="11"/>
      <c r="T5" s="11">
        <v>2016</v>
      </c>
    </row>
    <row r="6" spans="1:20" x14ac:dyDescent="0.25">
      <c r="A6" s="10" t="s">
        <v>3</v>
      </c>
      <c r="B6" t="s">
        <v>66</v>
      </c>
      <c r="C6" s="11">
        <v>0</v>
      </c>
      <c r="D6" s="11">
        <v>0</v>
      </c>
      <c r="E6" s="11">
        <v>0</v>
      </c>
      <c r="F6" s="11">
        <v>133344</v>
      </c>
      <c r="G6" s="11">
        <v>26155</v>
      </c>
      <c r="H6" s="11">
        <v>126923</v>
      </c>
      <c r="I6" s="11">
        <v>36112</v>
      </c>
      <c r="J6" s="11">
        <v>35058</v>
      </c>
      <c r="K6" s="11">
        <v>72733</v>
      </c>
      <c r="L6" s="11">
        <v>31666</v>
      </c>
      <c r="M6" s="11">
        <v>31411</v>
      </c>
      <c r="N6" s="11">
        <v>40605</v>
      </c>
      <c r="O6" s="11">
        <v>2732</v>
      </c>
      <c r="P6" s="11">
        <v>26155</v>
      </c>
      <c r="Q6" s="11"/>
      <c r="R6" s="11"/>
      <c r="S6" s="11"/>
      <c r="T6" s="11">
        <v>2016</v>
      </c>
    </row>
    <row r="7" spans="1:20" x14ac:dyDescent="0.25">
      <c r="A7" s="10" t="s">
        <v>3</v>
      </c>
      <c r="B7" t="s">
        <v>67</v>
      </c>
      <c r="C7" s="11">
        <v>0</v>
      </c>
      <c r="D7" s="11">
        <v>0</v>
      </c>
      <c r="E7" s="11">
        <v>0</v>
      </c>
      <c r="F7" s="11">
        <v>112982</v>
      </c>
      <c r="G7" s="11">
        <v>26481</v>
      </c>
      <c r="H7" s="11">
        <v>131056</v>
      </c>
      <c r="I7" s="11">
        <v>26413</v>
      </c>
      <c r="J7" s="11">
        <v>20942</v>
      </c>
      <c r="K7" s="11">
        <v>61577</v>
      </c>
      <c r="L7" s="11">
        <v>25983</v>
      </c>
      <c r="M7" s="11">
        <v>24597</v>
      </c>
      <c r="N7" s="11">
        <v>32485</v>
      </c>
      <c r="O7" s="11">
        <v>3306</v>
      </c>
      <c r="P7" s="11">
        <v>26481</v>
      </c>
      <c r="Q7" s="11"/>
      <c r="R7" s="11"/>
      <c r="S7" s="11"/>
      <c r="T7" s="11">
        <v>2016</v>
      </c>
    </row>
    <row r="8" spans="1:20" x14ac:dyDescent="0.25">
      <c r="A8" s="10" t="s">
        <v>4</v>
      </c>
      <c r="B8" t="s">
        <v>66</v>
      </c>
      <c r="C8" s="11">
        <v>0</v>
      </c>
      <c r="D8" s="11">
        <v>0</v>
      </c>
      <c r="E8" s="11">
        <v>0</v>
      </c>
      <c r="F8" s="11">
        <v>119372</v>
      </c>
      <c r="G8" s="11">
        <v>22924</v>
      </c>
      <c r="H8" s="11">
        <v>82556</v>
      </c>
      <c r="I8" s="11">
        <v>27514</v>
      </c>
      <c r="J8" s="11">
        <v>24464</v>
      </c>
      <c r="K8" s="11">
        <v>83486</v>
      </c>
      <c r="L8" s="11">
        <v>15561</v>
      </c>
      <c r="M8" s="11">
        <v>36535</v>
      </c>
      <c r="N8" s="11">
        <v>38363</v>
      </c>
      <c r="O8" s="11">
        <v>1896</v>
      </c>
      <c r="P8" s="11">
        <v>22924</v>
      </c>
      <c r="Q8" s="11"/>
      <c r="R8" s="11"/>
      <c r="S8" s="11"/>
      <c r="T8" s="11">
        <v>2016</v>
      </c>
    </row>
    <row r="9" spans="1:20" x14ac:dyDescent="0.25">
      <c r="A9" s="10" t="s">
        <v>4</v>
      </c>
      <c r="B9" t="s">
        <v>67</v>
      </c>
      <c r="C9" s="11">
        <v>0</v>
      </c>
      <c r="D9" s="11">
        <v>0</v>
      </c>
      <c r="E9" s="11">
        <v>0</v>
      </c>
      <c r="F9" s="11">
        <v>125540</v>
      </c>
      <c r="G9" s="11">
        <v>24999</v>
      </c>
      <c r="H9" s="11">
        <v>90487</v>
      </c>
      <c r="I9" s="11">
        <v>30385</v>
      </c>
      <c r="J9" s="11">
        <v>17465</v>
      </c>
      <c r="K9" s="11">
        <v>85863</v>
      </c>
      <c r="L9" s="11">
        <v>14369</v>
      </c>
      <c r="M9" s="11">
        <v>36207</v>
      </c>
      <c r="N9" s="11">
        <v>42802</v>
      </c>
      <c r="O9" s="11">
        <v>2391</v>
      </c>
      <c r="P9" s="11">
        <v>24999</v>
      </c>
      <c r="Q9" s="11"/>
      <c r="R9" s="11"/>
      <c r="S9" s="11"/>
      <c r="T9" s="11">
        <v>2016</v>
      </c>
    </row>
    <row r="10" spans="1:20" x14ac:dyDescent="0.25">
      <c r="A10" s="10" t="s">
        <v>5</v>
      </c>
      <c r="B10" t="s">
        <v>66</v>
      </c>
      <c r="C10" s="11">
        <v>0</v>
      </c>
      <c r="D10" s="11">
        <v>0</v>
      </c>
      <c r="E10" s="11">
        <v>0</v>
      </c>
      <c r="F10" s="11">
        <v>314840</v>
      </c>
      <c r="G10" s="11">
        <v>227333</v>
      </c>
      <c r="H10" s="11">
        <v>530200</v>
      </c>
      <c r="I10" s="11">
        <v>87362</v>
      </c>
      <c r="J10" s="11">
        <v>99021</v>
      </c>
      <c r="K10" s="11">
        <v>173131</v>
      </c>
      <c r="L10" s="11">
        <v>20564</v>
      </c>
      <c r="M10" s="11">
        <v>38265</v>
      </c>
      <c r="N10" s="11">
        <v>93844</v>
      </c>
      <c r="O10" s="11">
        <v>29770</v>
      </c>
      <c r="P10" s="11">
        <v>227333</v>
      </c>
      <c r="Q10" s="11"/>
      <c r="R10" s="11"/>
      <c r="S10" s="11"/>
      <c r="T10" s="11">
        <v>2016</v>
      </c>
    </row>
    <row r="11" spans="1:20" x14ac:dyDescent="0.25">
      <c r="A11" s="10" t="s">
        <v>5</v>
      </c>
      <c r="B11" t="s">
        <v>67</v>
      </c>
      <c r="C11" s="11">
        <v>0</v>
      </c>
      <c r="D11" s="11">
        <v>0</v>
      </c>
      <c r="E11" s="11">
        <v>0</v>
      </c>
      <c r="F11" s="11">
        <v>291907</v>
      </c>
      <c r="G11" s="11">
        <v>246162</v>
      </c>
      <c r="H11" s="11">
        <v>545778</v>
      </c>
      <c r="I11" s="11">
        <v>87128</v>
      </c>
      <c r="J11" s="11">
        <v>67889</v>
      </c>
      <c r="K11" s="11">
        <v>143436</v>
      </c>
      <c r="L11" s="11">
        <v>18516</v>
      </c>
      <c r="M11" s="11">
        <v>36432</v>
      </c>
      <c r="N11" s="11">
        <v>93506</v>
      </c>
      <c r="O11" s="11">
        <v>34033</v>
      </c>
      <c r="P11" s="11">
        <v>246162</v>
      </c>
      <c r="Q11" s="11"/>
      <c r="R11" s="11"/>
      <c r="S11" s="11"/>
      <c r="T11" s="11">
        <v>2016</v>
      </c>
    </row>
    <row r="12" spans="1:20" x14ac:dyDescent="0.25">
      <c r="A12" s="10" t="s">
        <v>6</v>
      </c>
      <c r="B12" t="s">
        <v>66</v>
      </c>
      <c r="C12" s="11">
        <v>0</v>
      </c>
      <c r="D12" s="11">
        <v>0</v>
      </c>
      <c r="E12" s="11">
        <v>0</v>
      </c>
      <c r="F12" s="11">
        <v>105680</v>
      </c>
      <c r="G12" s="11">
        <v>20513</v>
      </c>
      <c r="H12" s="11">
        <v>104942</v>
      </c>
      <c r="I12" s="11">
        <v>29564</v>
      </c>
      <c r="J12" s="11">
        <v>27071</v>
      </c>
      <c r="K12" s="11">
        <v>73776</v>
      </c>
      <c r="L12" s="11">
        <v>12058</v>
      </c>
      <c r="M12" s="11">
        <v>13498</v>
      </c>
      <c r="N12" s="11">
        <v>31176</v>
      </c>
      <c r="O12" s="11">
        <v>1001</v>
      </c>
      <c r="P12" s="11">
        <v>20513</v>
      </c>
      <c r="Q12" s="11"/>
      <c r="R12" s="11"/>
      <c r="S12" s="11"/>
      <c r="T12" s="11">
        <v>2016</v>
      </c>
    </row>
    <row r="13" spans="1:20" x14ac:dyDescent="0.25">
      <c r="A13" s="10" t="s">
        <v>6</v>
      </c>
      <c r="B13" t="s">
        <v>67</v>
      </c>
      <c r="C13" s="11">
        <v>0</v>
      </c>
      <c r="D13" s="11">
        <v>0</v>
      </c>
      <c r="E13" s="11">
        <v>0</v>
      </c>
      <c r="F13" s="11">
        <v>105081</v>
      </c>
      <c r="G13" s="11">
        <v>26587</v>
      </c>
      <c r="H13" s="11">
        <v>109047</v>
      </c>
      <c r="I13" s="11">
        <v>28472</v>
      </c>
      <c r="J13" s="11">
        <v>20427</v>
      </c>
      <c r="K13" s="11">
        <v>68239</v>
      </c>
      <c r="L13" s="11">
        <v>10291</v>
      </c>
      <c r="M13" s="11">
        <v>11438</v>
      </c>
      <c r="N13" s="11">
        <v>28535</v>
      </c>
      <c r="O13" s="11">
        <v>1644</v>
      </c>
      <c r="P13" s="11">
        <v>26587</v>
      </c>
      <c r="Q13" s="11"/>
      <c r="R13" s="11"/>
      <c r="S13" s="11"/>
      <c r="T13" s="11">
        <v>2016</v>
      </c>
    </row>
    <row r="14" spans="1:20" x14ac:dyDescent="0.25">
      <c r="A14" s="10" t="s">
        <v>7</v>
      </c>
      <c r="B14" t="s">
        <v>66</v>
      </c>
      <c r="C14" s="11">
        <v>0</v>
      </c>
      <c r="D14" s="11">
        <v>0</v>
      </c>
      <c r="E14" s="11">
        <v>0</v>
      </c>
      <c r="F14" s="11">
        <v>301838</v>
      </c>
      <c r="G14" s="11">
        <v>88938</v>
      </c>
      <c r="H14" s="11">
        <v>169311</v>
      </c>
      <c r="I14" s="11">
        <v>63414</v>
      </c>
      <c r="J14" s="11">
        <v>75652</v>
      </c>
      <c r="K14" s="11">
        <v>224683</v>
      </c>
      <c r="L14" s="11">
        <v>35051</v>
      </c>
      <c r="M14" s="11">
        <v>134528</v>
      </c>
      <c r="N14" s="11">
        <v>64593</v>
      </c>
      <c r="O14" s="11">
        <v>13426</v>
      </c>
      <c r="P14" s="11">
        <v>88938</v>
      </c>
      <c r="Q14" s="11"/>
      <c r="R14" s="11"/>
      <c r="S14" s="11"/>
      <c r="T14" s="11">
        <v>2016</v>
      </c>
    </row>
    <row r="15" spans="1:20" x14ac:dyDescent="0.25">
      <c r="A15" s="10" t="s">
        <v>7</v>
      </c>
      <c r="B15" t="s">
        <v>67</v>
      </c>
      <c r="C15" s="11">
        <v>0</v>
      </c>
      <c r="D15" s="11">
        <v>0</v>
      </c>
      <c r="E15" s="11">
        <v>0</v>
      </c>
      <c r="F15" s="11">
        <v>308176</v>
      </c>
      <c r="G15" s="11">
        <v>98042</v>
      </c>
      <c r="H15" s="11">
        <v>178053</v>
      </c>
      <c r="I15" s="11">
        <v>76709</v>
      </c>
      <c r="J15" s="11">
        <v>66467</v>
      </c>
      <c r="K15" s="11">
        <v>229409</v>
      </c>
      <c r="L15" s="11">
        <v>35996</v>
      </c>
      <c r="M15" s="11">
        <v>111736</v>
      </c>
      <c r="N15" s="11">
        <v>63383</v>
      </c>
      <c r="O15" s="11">
        <v>12466</v>
      </c>
      <c r="P15" s="11">
        <v>98042</v>
      </c>
      <c r="Q15" s="11"/>
      <c r="R15" s="11"/>
      <c r="S15" s="11"/>
      <c r="T15" s="11">
        <v>2016</v>
      </c>
    </row>
    <row r="16" spans="1:20" x14ac:dyDescent="0.25">
      <c r="A16" s="10" t="s">
        <v>8</v>
      </c>
      <c r="B16" t="s">
        <v>66</v>
      </c>
      <c r="C16" s="11">
        <v>0</v>
      </c>
      <c r="D16" s="11">
        <v>0</v>
      </c>
      <c r="E16" s="11">
        <v>0</v>
      </c>
      <c r="F16" s="11">
        <v>452608</v>
      </c>
      <c r="G16" s="11">
        <v>208285</v>
      </c>
      <c r="H16" s="11">
        <v>570559</v>
      </c>
      <c r="I16" s="11">
        <v>140227</v>
      </c>
      <c r="J16" s="11">
        <v>132585</v>
      </c>
      <c r="K16" s="11">
        <v>297343</v>
      </c>
      <c r="L16" s="11">
        <v>34591</v>
      </c>
      <c r="M16" s="11">
        <v>31137</v>
      </c>
      <c r="N16" s="11">
        <v>107872</v>
      </c>
      <c r="O16" s="11">
        <v>21566</v>
      </c>
      <c r="P16" s="11">
        <v>208285</v>
      </c>
      <c r="Q16" s="11"/>
      <c r="R16" s="11"/>
      <c r="S16" s="11"/>
      <c r="T16" s="11">
        <v>2016</v>
      </c>
    </row>
    <row r="17" spans="1:20" x14ac:dyDescent="0.25">
      <c r="A17" s="10" t="s">
        <v>8</v>
      </c>
      <c r="B17" t="s">
        <v>67</v>
      </c>
      <c r="C17" s="11">
        <v>0</v>
      </c>
      <c r="D17" s="11">
        <v>0</v>
      </c>
      <c r="E17" s="11">
        <v>0</v>
      </c>
      <c r="F17" s="11">
        <v>435008</v>
      </c>
      <c r="G17" s="11">
        <v>252438</v>
      </c>
      <c r="H17" s="11">
        <v>572949</v>
      </c>
      <c r="I17" s="11">
        <v>117169</v>
      </c>
      <c r="J17" s="11">
        <v>85314</v>
      </c>
      <c r="K17" s="11">
        <v>262703</v>
      </c>
      <c r="L17" s="11">
        <v>37618</v>
      </c>
      <c r="M17" s="11">
        <v>28591</v>
      </c>
      <c r="N17" s="11">
        <v>117880</v>
      </c>
      <c r="O17" s="11">
        <v>27127</v>
      </c>
      <c r="P17" s="11">
        <v>252438</v>
      </c>
      <c r="Q17" s="11"/>
      <c r="R17" s="11"/>
      <c r="S17" s="11"/>
      <c r="T17" s="11">
        <v>2016</v>
      </c>
    </row>
    <row r="18" spans="1:20" x14ac:dyDescent="0.25">
      <c r="A18" s="5" t="s">
        <v>9</v>
      </c>
      <c r="B18" t="s">
        <v>66</v>
      </c>
      <c r="C18" s="11">
        <v>0</v>
      </c>
      <c r="D18" s="11">
        <v>0</v>
      </c>
      <c r="E18" s="11">
        <v>0</v>
      </c>
      <c r="F18" s="11">
        <v>1206178</v>
      </c>
      <c r="G18" s="11">
        <v>316446</v>
      </c>
      <c r="H18" s="11">
        <v>1586568</v>
      </c>
      <c r="I18" s="11">
        <v>147154</v>
      </c>
      <c r="J18" s="11">
        <v>548086</v>
      </c>
      <c r="K18" s="11">
        <v>946869</v>
      </c>
      <c r="L18" s="11">
        <v>58898</v>
      </c>
      <c r="M18" s="11">
        <v>50914</v>
      </c>
      <c r="N18" s="11">
        <v>230502</v>
      </c>
      <c r="O18" s="11">
        <v>16032</v>
      </c>
      <c r="P18" s="11">
        <v>316446</v>
      </c>
      <c r="Q18" s="11"/>
      <c r="R18" s="11"/>
      <c r="S18" s="11"/>
      <c r="T18" s="11">
        <v>2016</v>
      </c>
    </row>
    <row r="19" spans="1:20" x14ac:dyDescent="0.25">
      <c r="A19" s="5" t="s">
        <v>9</v>
      </c>
      <c r="B19" t="s">
        <v>67</v>
      </c>
      <c r="C19" s="11">
        <v>0</v>
      </c>
      <c r="D19" s="11">
        <v>0</v>
      </c>
      <c r="E19" s="11">
        <v>0</v>
      </c>
      <c r="F19" s="11">
        <v>1318625</v>
      </c>
      <c r="G19" s="11">
        <v>358812</v>
      </c>
      <c r="H19" s="11">
        <v>1904024</v>
      </c>
      <c r="I19" s="11">
        <v>224803</v>
      </c>
      <c r="J19" s="11">
        <v>521558</v>
      </c>
      <c r="K19" s="11">
        <v>979862</v>
      </c>
      <c r="L19" s="11">
        <v>69481</v>
      </c>
      <c r="M19" s="11">
        <v>48257</v>
      </c>
      <c r="N19" s="11">
        <v>249369</v>
      </c>
      <c r="O19" s="11">
        <v>15947</v>
      </c>
      <c r="P19" s="11">
        <v>358812</v>
      </c>
      <c r="Q19" s="11"/>
      <c r="R19" s="11"/>
      <c r="S19" s="11"/>
      <c r="T19" s="11">
        <v>2016</v>
      </c>
    </row>
    <row r="20" spans="1:20" x14ac:dyDescent="0.25">
      <c r="A20" s="10" t="s">
        <v>10</v>
      </c>
      <c r="B20" t="s">
        <v>66</v>
      </c>
      <c r="C20" s="11">
        <v>0</v>
      </c>
      <c r="D20" s="11">
        <v>0</v>
      </c>
      <c r="E20" s="11">
        <v>0</v>
      </c>
      <c r="F20" s="11">
        <v>228561</v>
      </c>
      <c r="G20" s="11">
        <v>91062</v>
      </c>
      <c r="H20" s="11">
        <v>216133</v>
      </c>
      <c r="I20" s="11">
        <v>62602</v>
      </c>
      <c r="J20" s="11">
        <v>68345</v>
      </c>
      <c r="K20" s="11">
        <v>161707</v>
      </c>
      <c r="L20" s="11">
        <v>14539</v>
      </c>
      <c r="M20" s="11">
        <v>26921</v>
      </c>
      <c r="N20" s="11">
        <v>58320</v>
      </c>
      <c r="O20" s="11">
        <v>10933</v>
      </c>
      <c r="P20" s="11">
        <v>91062</v>
      </c>
      <c r="Q20" s="11"/>
      <c r="R20" s="11"/>
      <c r="S20" s="11"/>
      <c r="T20" s="11">
        <v>2016</v>
      </c>
    </row>
    <row r="21" spans="1:20" x14ac:dyDescent="0.25">
      <c r="A21" s="10" t="s">
        <v>10</v>
      </c>
      <c r="B21" t="s">
        <v>67</v>
      </c>
      <c r="C21" s="11">
        <v>0</v>
      </c>
      <c r="D21" s="11">
        <v>0</v>
      </c>
      <c r="E21" s="11">
        <v>0</v>
      </c>
      <c r="F21" s="11">
        <v>230323</v>
      </c>
      <c r="G21" s="11">
        <v>98092</v>
      </c>
      <c r="H21" s="11">
        <v>235109</v>
      </c>
      <c r="I21" s="11">
        <v>54909</v>
      </c>
      <c r="J21" s="11">
        <v>51692</v>
      </c>
      <c r="K21" s="11">
        <v>161136</v>
      </c>
      <c r="L21" s="11">
        <v>15629</v>
      </c>
      <c r="M21" s="11">
        <v>27668</v>
      </c>
      <c r="N21" s="11">
        <v>51690</v>
      </c>
      <c r="O21" s="11">
        <v>13375</v>
      </c>
      <c r="P21" s="11">
        <v>98092</v>
      </c>
      <c r="Q21" s="11"/>
      <c r="R21" s="11"/>
      <c r="S21" s="11"/>
      <c r="T21" s="11">
        <v>2016</v>
      </c>
    </row>
    <row r="22" spans="1:20" x14ac:dyDescent="0.25">
      <c r="A22" s="10" t="s">
        <v>11</v>
      </c>
      <c r="B22" t="s">
        <v>66</v>
      </c>
      <c r="C22" s="11">
        <v>0</v>
      </c>
      <c r="D22" s="11">
        <v>0</v>
      </c>
      <c r="E22" s="11">
        <v>0</v>
      </c>
      <c r="F22" s="11">
        <v>885348</v>
      </c>
      <c r="G22" s="11">
        <v>196972</v>
      </c>
      <c r="H22" s="11">
        <v>647598</v>
      </c>
      <c r="I22" s="11">
        <v>263698</v>
      </c>
      <c r="J22" s="11">
        <v>222848</v>
      </c>
      <c r="K22" s="11">
        <v>619456</v>
      </c>
      <c r="L22" s="11">
        <v>78154</v>
      </c>
      <c r="M22" s="11">
        <v>124954</v>
      </c>
      <c r="N22" s="11">
        <v>226656</v>
      </c>
      <c r="O22" s="11">
        <v>28981</v>
      </c>
      <c r="P22" s="11">
        <v>196972</v>
      </c>
      <c r="Q22" s="11"/>
      <c r="R22" s="11"/>
      <c r="S22" s="11"/>
      <c r="T22" s="11">
        <v>2016</v>
      </c>
    </row>
    <row r="23" spans="1:20" x14ac:dyDescent="0.25">
      <c r="A23" s="10" t="s">
        <v>11</v>
      </c>
      <c r="B23" t="s">
        <v>67</v>
      </c>
      <c r="C23" s="11">
        <v>0</v>
      </c>
      <c r="D23" s="11">
        <v>0</v>
      </c>
      <c r="E23" s="11">
        <v>0</v>
      </c>
      <c r="F23" s="11">
        <v>978449</v>
      </c>
      <c r="G23" s="11">
        <v>251964</v>
      </c>
      <c r="H23" s="11">
        <v>644544</v>
      </c>
      <c r="I23" s="11">
        <v>276830</v>
      </c>
      <c r="J23" s="11">
        <v>193999</v>
      </c>
      <c r="K23" s="11">
        <v>676453</v>
      </c>
      <c r="L23" s="11">
        <v>83543</v>
      </c>
      <c r="M23" s="11">
        <v>137663</v>
      </c>
      <c r="N23" s="11">
        <v>245798</v>
      </c>
      <c r="O23" s="11">
        <v>30991</v>
      </c>
      <c r="P23" s="11">
        <v>251964</v>
      </c>
      <c r="Q23" s="11"/>
      <c r="R23" s="11"/>
      <c r="S23" s="11"/>
      <c r="T23" s="11">
        <v>2016</v>
      </c>
    </row>
    <row r="24" spans="1:20" x14ac:dyDescent="0.25">
      <c r="A24" s="10" t="s">
        <v>12</v>
      </c>
      <c r="B24" t="s">
        <v>66</v>
      </c>
      <c r="C24" s="11">
        <v>0</v>
      </c>
      <c r="D24" s="11">
        <v>0</v>
      </c>
      <c r="E24" s="11">
        <v>0</v>
      </c>
      <c r="F24" s="11">
        <v>351623</v>
      </c>
      <c r="G24" s="11">
        <v>54222</v>
      </c>
      <c r="H24" s="11">
        <v>143426</v>
      </c>
      <c r="I24" s="11">
        <v>85834</v>
      </c>
      <c r="J24" s="11">
        <v>78101</v>
      </c>
      <c r="K24" s="11">
        <v>244143</v>
      </c>
      <c r="L24" s="11">
        <v>74340</v>
      </c>
      <c r="M24" s="11">
        <v>151147</v>
      </c>
      <c r="N24" s="11">
        <v>107960</v>
      </c>
      <c r="O24" s="11">
        <v>4814</v>
      </c>
      <c r="P24" s="11">
        <v>54222</v>
      </c>
      <c r="Q24" s="11"/>
      <c r="R24" s="11"/>
      <c r="S24" s="11"/>
      <c r="T24" s="11">
        <v>2016</v>
      </c>
    </row>
    <row r="25" spans="1:20" x14ac:dyDescent="0.25">
      <c r="A25" s="10" t="s">
        <v>12</v>
      </c>
      <c r="B25" t="s">
        <v>67</v>
      </c>
      <c r="C25" s="11">
        <v>0</v>
      </c>
      <c r="D25" s="11">
        <v>0</v>
      </c>
      <c r="E25" s="11">
        <v>0</v>
      </c>
      <c r="F25" s="11">
        <v>364495</v>
      </c>
      <c r="G25" s="11">
        <v>62063</v>
      </c>
      <c r="H25" s="11">
        <v>174942</v>
      </c>
      <c r="I25" s="11">
        <v>92030</v>
      </c>
      <c r="J25" s="11">
        <v>53106</v>
      </c>
      <c r="K25" s="11">
        <v>246682</v>
      </c>
      <c r="L25" s="11">
        <v>67146</v>
      </c>
      <c r="M25" s="11">
        <v>160898</v>
      </c>
      <c r="N25" s="11">
        <v>110834</v>
      </c>
      <c r="O25" s="11">
        <v>5645</v>
      </c>
      <c r="P25" s="11">
        <v>62063</v>
      </c>
      <c r="Q25" s="11"/>
      <c r="R25" s="11"/>
      <c r="S25" s="11"/>
      <c r="T25" s="11">
        <v>2016</v>
      </c>
    </row>
    <row r="26" spans="1:20" x14ac:dyDescent="0.25">
      <c r="A26" s="10" t="s">
        <v>13</v>
      </c>
      <c r="B26" t="s">
        <v>66</v>
      </c>
      <c r="C26" s="11">
        <v>0</v>
      </c>
      <c r="D26" s="11">
        <v>0</v>
      </c>
      <c r="E26" s="11">
        <v>0</v>
      </c>
      <c r="F26" s="11">
        <v>349548</v>
      </c>
      <c r="G26" s="11">
        <v>80510</v>
      </c>
      <c r="H26" s="11">
        <v>191538</v>
      </c>
      <c r="I26" s="11">
        <v>71655</v>
      </c>
      <c r="J26" s="11">
        <v>89897</v>
      </c>
      <c r="K26" s="11">
        <v>292621</v>
      </c>
      <c r="L26" s="11">
        <v>27509</v>
      </c>
      <c r="M26" s="11">
        <v>81188</v>
      </c>
      <c r="N26" s="11">
        <v>89030</v>
      </c>
      <c r="O26" s="11">
        <v>7458</v>
      </c>
      <c r="P26" s="11">
        <v>80510</v>
      </c>
      <c r="Q26" s="11"/>
      <c r="R26" s="11"/>
      <c r="S26" s="11"/>
      <c r="T26" s="11">
        <v>2016</v>
      </c>
    </row>
    <row r="27" spans="1:20" x14ac:dyDescent="0.25">
      <c r="A27" s="10" t="s">
        <v>13</v>
      </c>
      <c r="B27" t="s">
        <v>67</v>
      </c>
      <c r="C27" s="11">
        <v>0</v>
      </c>
      <c r="D27" s="11">
        <v>0</v>
      </c>
      <c r="E27" s="11">
        <v>0</v>
      </c>
      <c r="F27" s="11">
        <v>357639</v>
      </c>
      <c r="G27" s="11">
        <v>85183</v>
      </c>
      <c r="H27" s="11">
        <v>203468</v>
      </c>
      <c r="I27" s="11">
        <v>78823</v>
      </c>
      <c r="J27" s="11">
        <v>73281</v>
      </c>
      <c r="K27" s="11">
        <v>294193</v>
      </c>
      <c r="L27" s="11">
        <v>25013</v>
      </c>
      <c r="M27" s="11">
        <v>77417</v>
      </c>
      <c r="N27" s="11">
        <v>89558</v>
      </c>
      <c r="O27" s="11">
        <v>10365</v>
      </c>
      <c r="P27" s="11">
        <v>85183</v>
      </c>
      <c r="Q27" s="11"/>
      <c r="R27" s="11"/>
      <c r="S27" s="11"/>
      <c r="T27" s="11">
        <v>2016</v>
      </c>
    </row>
    <row r="28" spans="1:20" x14ac:dyDescent="0.25">
      <c r="A28" s="10" t="s">
        <v>14</v>
      </c>
      <c r="B28" t="s">
        <v>66</v>
      </c>
      <c r="C28" s="11">
        <v>0</v>
      </c>
      <c r="D28" s="11">
        <v>0</v>
      </c>
      <c r="E28" s="11">
        <v>0</v>
      </c>
      <c r="F28" s="11">
        <v>1253440</v>
      </c>
      <c r="G28" s="11">
        <v>294658</v>
      </c>
      <c r="H28" s="11">
        <v>1184596</v>
      </c>
      <c r="I28" s="11">
        <v>340275</v>
      </c>
      <c r="J28" s="11">
        <v>463759</v>
      </c>
      <c r="K28" s="11">
        <v>911587</v>
      </c>
      <c r="L28" s="11">
        <v>80389</v>
      </c>
      <c r="M28" s="11">
        <v>97533</v>
      </c>
      <c r="N28" s="11">
        <v>251226</v>
      </c>
      <c r="O28" s="11">
        <v>8175</v>
      </c>
      <c r="P28" s="11">
        <v>294658</v>
      </c>
      <c r="Q28" s="11"/>
      <c r="R28" s="11"/>
      <c r="S28" s="11"/>
      <c r="T28" s="11">
        <v>2016</v>
      </c>
    </row>
    <row r="29" spans="1:20" x14ac:dyDescent="0.25">
      <c r="A29" s="10" t="s">
        <v>14</v>
      </c>
      <c r="B29" t="s">
        <v>67</v>
      </c>
      <c r="C29" s="11">
        <v>0</v>
      </c>
      <c r="D29" s="11">
        <v>0</v>
      </c>
      <c r="E29" s="11">
        <v>0</v>
      </c>
      <c r="F29" s="11">
        <v>1264747</v>
      </c>
      <c r="G29" s="11">
        <v>339414</v>
      </c>
      <c r="H29" s="11">
        <v>1200520</v>
      </c>
      <c r="I29" s="11">
        <v>356012</v>
      </c>
      <c r="J29" s="11">
        <v>362385</v>
      </c>
      <c r="K29" s="11">
        <v>890743</v>
      </c>
      <c r="L29" s="11">
        <v>67203</v>
      </c>
      <c r="M29" s="11">
        <v>89876</v>
      </c>
      <c r="N29" s="11">
        <v>241998</v>
      </c>
      <c r="O29" s="11">
        <v>9495</v>
      </c>
      <c r="P29" s="11">
        <v>339414</v>
      </c>
      <c r="Q29" s="11"/>
      <c r="R29" s="11"/>
      <c r="S29" s="11"/>
      <c r="T29" s="11">
        <v>2016</v>
      </c>
    </row>
    <row r="30" spans="1:20" x14ac:dyDescent="0.25">
      <c r="A30" s="5" t="s">
        <v>15</v>
      </c>
      <c r="B30" t="s">
        <v>66</v>
      </c>
      <c r="C30" s="11">
        <v>0</v>
      </c>
      <c r="D30" s="11">
        <v>0</v>
      </c>
      <c r="E30" s="11">
        <v>0</v>
      </c>
      <c r="F30" s="11">
        <v>1735715</v>
      </c>
      <c r="G30" s="11">
        <v>776576</v>
      </c>
      <c r="H30" s="11">
        <v>1761851</v>
      </c>
      <c r="I30" s="11">
        <v>316288</v>
      </c>
      <c r="J30" s="11">
        <v>566355</v>
      </c>
      <c r="K30" s="11">
        <v>1250194</v>
      </c>
      <c r="L30" s="11">
        <v>137453</v>
      </c>
      <c r="M30" s="11">
        <v>222538</v>
      </c>
      <c r="N30" s="11">
        <v>476624</v>
      </c>
      <c r="O30" s="11">
        <v>77975</v>
      </c>
      <c r="P30" s="11">
        <v>776576</v>
      </c>
      <c r="Q30" s="11"/>
      <c r="R30" s="11"/>
      <c r="S30" s="11"/>
      <c r="T30" s="11">
        <v>2016</v>
      </c>
    </row>
    <row r="31" spans="1:20" x14ac:dyDescent="0.25">
      <c r="A31" s="5" t="s">
        <v>15</v>
      </c>
      <c r="B31" t="s">
        <v>67</v>
      </c>
      <c r="C31" s="11">
        <v>0</v>
      </c>
      <c r="D31" s="11">
        <v>0</v>
      </c>
      <c r="E31" s="11">
        <v>0</v>
      </c>
      <c r="F31" s="11">
        <v>1703334</v>
      </c>
      <c r="G31" s="11">
        <v>877836</v>
      </c>
      <c r="H31" s="11">
        <v>1947383</v>
      </c>
      <c r="I31" s="11">
        <v>359125</v>
      </c>
      <c r="J31" s="11">
        <v>421812</v>
      </c>
      <c r="K31" s="11">
        <v>1218283</v>
      </c>
      <c r="L31" s="11">
        <v>129153</v>
      </c>
      <c r="M31" s="11">
        <v>222557</v>
      </c>
      <c r="N31" s="11">
        <v>439866</v>
      </c>
      <c r="O31" s="11">
        <v>90195</v>
      </c>
      <c r="P31" s="11">
        <v>877836</v>
      </c>
      <c r="Q31" s="11"/>
      <c r="R31" s="11"/>
      <c r="S31" s="11"/>
      <c r="T31" s="11">
        <v>2016</v>
      </c>
    </row>
    <row r="32" spans="1:20" x14ac:dyDescent="0.25">
      <c r="A32" s="5" t="s">
        <v>16</v>
      </c>
      <c r="B32" t="s">
        <v>66</v>
      </c>
      <c r="C32" s="11">
        <v>0</v>
      </c>
      <c r="D32" s="11">
        <v>0</v>
      </c>
      <c r="E32" s="11">
        <v>0</v>
      </c>
      <c r="F32" s="11">
        <v>642895</v>
      </c>
      <c r="G32" s="11">
        <v>107293</v>
      </c>
      <c r="H32" s="11">
        <v>277786</v>
      </c>
      <c r="I32" s="11">
        <v>196911</v>
      </c>
      <c r="J32" s="11">
        <v>229771</v>
      </c>
      <c r="K32" s="11">
        <v>516463</v>
      </c>
      <c r="L32" s="11">
        <v>74942</v>
      </c>
      <c r="M32" s="11">
        <v>158107</v>
      </c>
      <c r="N32" s="11">
        <v>179709</v>
      </c>
      <c r="O32" s="11">
        <v>8526</v>
      </c>
      <c r="P32" s="11">
        <v>107293</v>
      </c>
      <c r="Q32" s="11"/>
      <c r="R32" s="11"/>
      <c r="S32" s="11"/>
      <c r="T32" s="11">
        <v>2016</v>
      </c>
    </row>
    <row r="33" spans="1:20" x14ac:dyDescent="0.25">
      <c r="A33" s="5" t="s">
        <v>16</v>
      </c>
      <c r="B33" t="s">
        <v>67</v>
      </c>
      <c r="C33" s="11">
        <v>0</v>
      </c>
      <c r="D33" s="11">
        <v>0</v>
      </c>
      <c r="E33" s="11">
        <v>0</v>
      </c>
      <c r="F33" s="11">
        <v>605094</v>
      </c>
      <c r="G33" s="11">
        <v>115012</v>
      </c>
      <c r="H33" s="11">
        <v>307701</v>
      </c>
      <c r="I33" s="11">
        <v>195626</v>
      </c>
      <c r="J33" s="11">
        <v>168397</v>
      </c>
      <c r="K33" s="11">
        <v>466119</v>
      </c>
      <c r="L33" s="11">
        <v>70562</v>
      </c>
      <c r="M33" s="11">
        <v>130413</v>
      </c>
      <c r="N33" s="11">
        <v>174187</v>
      </c>
      <c r="O33" s="11">
        <v>13366</v>
      </c>
      <c r="P33" s="11">
        <v>115012</v>
      </c>
      <c r="Q33" s="11"/>
      <c r="R33" s="11"/>
      <c r="S33" s="11"/>
      <c r="T33" s="11">
        <v>2016</v>
      </c>
    </row>
    <row r="34" spans="1:20" x14ac:dyDescent="0.25">
      <c r="A34" s="10" t="s">
        <v>17</v>
      </c>
      <c r="B34" t="s">
        <v>66</v>
      </c>
      <c r="C34" s="11">
        <v>0</v>
      </c>
      <c r="D34" s="11">
        <v>0</v>
      </c>
      <c r="E34" s="11">
        <v>0</v>
      </c>
      <c r="F34" s="11">
        <v>251342</v>
      </c>
      <c r="G34" s="11">
        <v>60827</v>
      </c>
      <c r="H34" s="11">
        <v>173766</v>
      </c>
      <c r="I34" s="11">
        <v>54083</v>
      </c>
      <c r="J34" s="11">
        <v>76629</v>
      </c>
      <c r="K34" s="11">
        <v>201735</v>
      </c>
      <c r="L34" s="11">
        <v>21514</v>
      </c>
      <c r="M34" s="11">
        <v>44144</v>
      </c>
      <c r="N34" s="11">
        <v>65826</v>
      </c>
      <c r="O34" s="11">
        <v>4655</v>
      </c>
      <c r="P34" s="11">
        <v>60827</v>
      </c>
      <c r="Q34" s="11"/>
      <c r="R34" s="11"/>
      <c r="S34" s="11"/>
      <c r="T34" s="11">
        <v>2016</v>
      </c>
    </row>
    <row r="35" spans="1:20" x14ac:dyDescent="0.25">
      <c r="A35" s="10" t="s">
        <v>17</v>
      </c>
      <c r="B35" t="s">
        <v>67</v>
      </c>
      <c r="C35" s="11">
        <v>0</v>
      </c>
      <c r="D35" s="11">
        <v>0</v>
      </c>
      <c r="E35" s="11">
        <v>0</v>
      </c>
      <c r="F35" s="11">
        <v>253402</v>
      </c>
      <c r="G35" s="11">
        <v>74324</v>
      </c>
      <c r="H35" s="11">
        <v>207576</v>
      </c>
      <c r="I35" s="11">
        <v>54986</v>
      </c>
      <c r="J35" s="11">
        <v>55861</v>
      </c>
      <c r="K35" s="11">
        <v>201962</v>
      </c>
      <c r="L35" s="11">
        <v>18696</v>
      </c>
      <c r="M35" s="11">
        <v>39472</v>
      </c>
      <c r="N35" s="11">
        <v>54911</v>
      </c>
      <c r="O35" s="11">
        <v>5761</v>
      </c>
      <c r="P35" s="11">
        <v>74324</v>
      </c>
      <c r="Q35" s="11"/>
      <c r="R35" s="11"/>
      <c r="S35" s="11"/>
      <c r="T35" s="11">
        <v>2016</v>
      </c>
    </row>
    <row r="36" spans="1:20" x14ac:dyDescent="0.25">
      <c r="A36" s="10" t="s">
        <v>18</v>
      </c>
      <c r="B36" t="s">
        <v>66</v>
      </c>
      <c r="C36" s="11">
        <v>0</v>
      </c>
      <c r="D36" s="11">
        <v>0</v>
      </c>
      <c r="E36" s="11">
        <v>0</v>
      </c>
      <c r="F36" s="11">
        <v>182327</v>
      </c>
      <c r="G36" s="11">
        <v>36362</v>
      </c>
      <c r="H36" s="11">
        <v>146716</v>
      </c>
      <c r="I36" s="11">
        <v>46529</v>
      </c>
      <c r="J36" s="11">
        <v>53499</v>
      </c>
      <c r="K36" s="11">
        <v>144435</v>
      </c>
      <c r="L36" s="11">
        <v>9699</v>
      </c>
      <c r="M36" s="11">
        <v>35252</v>
      </c>
      <c r="N36" s="11">
        <v>42602</v>
      </c>
      <c r="O36" s="11">
        <v>3110</v>
      </c>
      <c r="P36" s="11">
        <v>36362</v>
      </c>
      <c r="Q36" s="11"/>
      <c r="R36" s="11"/>
      <c r="S36" s="11"/>
      <c r="T36" s="11">
        <v>2016</v>
      </c>
    </row>
    <row r="37" spans="1:20" x14ac:dyDescent="0.25">
      <c r="A37" s="10" t="s">
        <v>18</v>
      </c>
      <c r="B37" t="s">
        <v>67</v>
      </c>
      <c r="C37" s="11">
        <v>0</v>
      </c>
      <c r="D37" s="11">
        <v>0</v>
      </c>
      <c r="E37" s="11">
        <v>0</v>
      </c>
      <c r="F37" s="11">
        <v>166478</v>
      </c>
      <c r="G37" s="11">
        <v>39606</v>
      </c>
      <c r="H37" s="11">
        <v>159542</v>
      </c>
      <c r="I37" s="11">
        <v>36945</v>
      </c>
      <c r="J37" s="11">
        <v>36401</v>
      </c>
      <c r="K37" s="11">
        <v>130122</v>
      </c>
      <c r="L37" s="11">
        <v>11342</v>
      </c>
      <c r="M37" s="11">
        <v>27989</v>
      </c>
      <c r="N37" s="11">
        <v>37516</v>
      </c>
      <c r="O37" s="11">
        <v>2969</v>
      </c>
      <c r="P37" s="11">
        <v>39606</v>
      </c>
      <c r="Q37" s="11"/>
      <c r="R37" s="11"/>
      <c r="S37" s="11"/>
      <c r="T37" s="11">
        <v>2016</v>
      </c>
    </row>
    <row r="38" spans="1:20" x14ac:dyDescent="0.25">
      <c r="A38" s="5" t="s">
        <v>19</v>
      </c>
      <c r="B38" t="s">
        <v>66</v>
      </c>
      <c r="C38" s="11">
        <v>0</v>
      </c>
      <c r="D38" s="11">
        <v>0</v>
      </c>
      <c r="E38" s="11">
        <v>0</v>
      </c>
      <c r="F38" s="11">
        <v>750468</v>
      </c>
      <c r="G38" s="11">
        <v>251077</v>
      </c>
      <c r="H38" s="11">
        <v>1184976</v>
      </c>
      <c r="I38" s="11">
        <v>180421</v>
      </c>
      <c r="J38" s="11">
        <v>247627</v>
      </c>
      <c r="K38" s="11">
        <v>465920</v>
      </c>
      <c r="L38" s="11">
        <v>56551</v>
      </c>
      <c r="M38" s="11">
        <v>39208</v>
      </c>
      <c r="N38" s="11">
        <v>225166</v>
      </c>
      <c r="O38" s="11">
        <v>22316</v>
      </c>
      <c r="P38" s="11">
        <v>251077</v>
      </c>
      <c r="Q38" s="11"/>
      <c r="R38" s="11"/>
      <c r="S38" s="11"/>
      <c r="T38" s="11">
        <v>2016</v>
      </c>
    </row>
    <row r="39" spans="1:20" x14ac:dyDescent="0.25">
      <c r="A39" s="5" t="s">
        <v>19</v>
      </c>
      <c r="B39" t="s">
        <v>67</v>
      </c>
      <c r="C39" s="11">
        <v>0</v>
      </c>
      <c r="D39" s="11">
        <v>0</v>
      </c>
      <c r="E39" s="11">
        <v>0</v>
      </c>
      <c r="F39" s="11">
        <v>734899</v>
      </c>
      <c r="G39" s="11">
        <v>236980</v>
      </c>
      <c r="H39" s="11">
        <v>1140417</v>
      </c>
      <c r="I39" s="11">
        <v>193854</v>
      </c>
      <c r="J39" s="11">
        <v>203953</v>
      </c>
      <c r="K39" s="11">
        <v>434908</v>
      </c>
      <c r="L39" s="11">
        <v>57177</v>
      </c>
      <c r="M39" s="11">
        <v>27729</v>
      </c>
      <c r="N39" s="11">
        <v>213780</v>
      </c>
      <c r="O39" s="11">
        <v>18366</v>
      </c>
      <c r="P39" s="11">
        <v>236980</v>
      </c>
      <c r="Q39" s="11"/>
      <c r="R39" s="11"/>
      <c r="S39" s="11"/>
      <c r="T39" s="11">
        <v>2016</v>
      </c>
    </row>
    <row r="40" spans="1:20" x14ac:dyDescent="0.25">
      <c r="A40" s="10" t="s">
        <v>20</v>
      </c>
      <c r="B40" t="s">
        <v>66</v>
      </c>
      <c r="C40" s="11">
        <v>0</v>
      </c>
      <c r="D40" s="11">
        <v>0</v>
      </c>
      <c r="E40" s="11">
        <v>0</v>
      </c>
      <c r="F40" s="11">
        <v>425378</v>
      </c>
      <c r="G40" s="11">
        <v>38615</v>
      </c>
      <c r="H40" s="11">
        <v>149105</v>
      </c>
      <c r="I40" s="11">
        <v>100364</v>
      </c>
      <c r="J40" s="11">
        <v>116125</v>
      </c>
      <c r="K40" s="11">
        <v>343175</v>
      </c>
      <c r="L40" s="11">
        <v>93937</v>
      </c>
      <c r="M40" s="11">
        <v>236793</v>
      </c>
      <c r="N40" s="11">
        <v>109083</v>
      </c>
      <c r="O40" s="11">
        <v>8079</v>
      </c>
      <c r="P40" s="11">
        <v>38615</v>
      </c>
      <c r="Q40" s="11"/>
      <c r="R40" s="11"/>
      <c r="S40" s="11"/>
      <c r="T40" s="11">
        <v>2016</v>
      </c>
    </row>
    <row r="41" spans="1:20" x14ac:dyDescent="0.25">
      <c r="A41" s="10" t="s">
        <v>20</v>
      </c>
      <c r="B41" t="s">
        <v>67</v>
      </c>
      <c r="C41" s="11">
        <v>0</v>
      </c>
      <c r="D41" s="11">
        <v>0</v>
      </c>
      <c r="E41" s="11">
        <v>0</v>
      </c>
      <c r="F41" s="11">
        <v>427452</v>
      </c>
      <c r="G41" s="11">
        <v>41122</v>
      </c>
      <c r="H41" s="11">
        <v>171620</v>
      </c>
      <c r="I41" s="11">
        <v>125589</v>
      </c>
      <c r="J41" s="11">
        <v>82286</v>
      </c>
      <c r="K41" s="11">
        <v>322885</v>
      </c>
      <c r="L41" s="11">
        <v>85780</v>
      </c>
      <c r="M41" s="11">
        <v>227039</v>
      </c>
      <c r="N41" s="11">
        <v>107358</v>
      </c>
      <c r="O41" s="11">
        <v>6633</v>
      </c>
      <c r="P41" s="11">
        <v>41122</v>
      </c>
      <c r="Q41" s="11"/>
      <c r="R41" s="11"/>
      <c r="S41" s="11"/>
      <c r="T41" s="11">
        <v>2016</v>
      </c>
    </row>
    <row r="42" spans="1:20" x14ac:dyDescent="0.25">
      <c r="A42" s="10" t="s">
        <v>21</v>
      </c>
      <c r="B42" t="s">
        <v>66</v>
      </c>
      <c r="C42" s="11">
        <v>0</v>
      </c>
      <c r="D42" s="11">
        <v>0</v>
      </c>
      <c r="E42" s="11">
        <v>0</v>
      </c>
      <c r="F42" s="11">
        <v>665958</v>
      </c>
      <c r="G42" s="11">
        <v>170162</v>
      </c>
      <c r="H42" s="11">
        <v>444278</v>
      </c>
      <c r="I42" s="11">
        <v>133794</v>
      </c>
      <c r="J42" s="11">
        <v>212524</v>
      </c>
      <c r="K42" s="11">
        <v>534485</v>
      </c>
      <c r="L42" s="11">
        <v>69914</v>
      </c>
      <c r="M42" s="11">
        <v>142189</v>
      </c>
      <c r="N42" s="11">
        <v>152628</v>
      </c>
      <c r="O42" s="11">
        <v>7438</v>
      </c>
      <c r="P42" s="11">
        <v>170162</v>
      </c>
      <c r="Q42" s="11"/>
      <c r="R42" s="11"/>
      <c r="S42" s="11"/>
      <c r="T42" s="11">
        <v>2016</v>
      </c>
    </row>
    <row r="43" spans="1:20" x14ac:dyDescent="0.25">
      <c r="A43" s="10" t="s">
        <v>21</v>
      </c>
      <c r="B43" t="s">
        <v>67</v>
      </c>
      <c r="C43" s="11">
        <v>0</v>
      </c>
      <c r="D43" s="11">
        <v>0</v>
      </c>
      <c r="E43" s="11">
        <v>0</v>
      </c>
      <c r="F43" s="11">
        <v>726524</v>
      </c>
      <c r="G43" s="11">
        <v>184177</v>
      </c>
      <c r="H43" s="11">
        <v>456026</v>
      </c>
      <c r="I43" s="11">
        <v>168947</v>
      </c>
      <c r="J43" s="11">
        <v>167836</v>
      </c>
      <c r="K43" s="11">
        <v>567223</v>
      </c>
      <c r="L43" s="11">
        <v>67592</v>
      </c>
      <c r="M43" s="11">
        <v>142501</v>
      </c>
      <c r="N43" s="11">
        <v>184838</v>
      </c>
      <c r="O43" s="11">
        <v>13546</v>
      </c>
      <c r="P43" s="11">
        <v>184177</v>
      </c>
      <c r="Q43" s="11"/>
      <c r="R43" s="11"/>
      <c r="S43" s="11"/>
      <c r="T43" s="11">
        <v>2016</v>
      </c>
    </row>
    <row r="44" spans="1:20" x14ac:dyDescent="0.25">
      <c r="A44" s="5" t="s">
        <v>22</v>
      </c>
      <c r="B44" t="s">
        <v>66</v>
      </c>
      <c r="C44" s="11">
        <v>0</v>
      </c>
      <c r="D44" s="11">
        <v>0</v>
      </c>
      <c r="E44" s="11">
        <v>0</v>
      </c>
      <c r="F44" s="11">
        <v>328884</v>
      </c>
      <c r="G44" s="11">
        <v>87728</v>
      </c>
      <c r="H44" s="11">
        <v>321756</v>
      </c>
      <c r="I44" s="11">
        <v>77686</v>
      </c>
      <c r="J44" s="11">
        <v>104093</v>
      </c>
      <c r="K44" s="11">
        <v>242589</v>
      </c>
      <c r="L44" s="11">
        <v>33901</v>
      </c>
      <c r="M44" s="11">
        <v>57407</v>
      </c>
      <c r="N44" s="11">
        <v>70344</v>
      </c>
      <c r="O44" s="11">
        <v>3110</v>
      </c>
      <c r="P44" s="11">
        <v>87728</v>
      </c>
      <c r="Q44" s="11"/>
      <c r="R44" s="11"/>
      <c r="S44" s="11"/>
      <c r="T44" s="11">
        <v>2016</v>
      </c>
    </row>
    <row r="45" spans="1:20" x14ac:dyDescent="0.25">
      <c r="A45" s="5" t="s">
        <v>22</v>
      </c>
      <c r="B45" t="s">
        <v>67</v>
      </c>
      <c r="C45" s="11">
        <v>0</v>
      </c>
      <c r="D45" s="11">
        <v>0</v>
      </c>
      <c r="E45" s="11">
        <v>0</v>
      </c>
      <c r="F45" s="11">
        <v>345516</v>
      </c>
      <c r="G45" s="11">
        <v>97550</v>
      </c>
      <c r="H45" s="11">
        <v>334770</v>
      </c>
      <c r="I45" s="11">
        <v>85732</v>
      </c>
      <c r="J45" s="11">
        <v>81860</v>
      </c>
      <c r="K45" s="11">
        <v>246755</v>
      </c>
      <c r="L45" s="11">
        <v>38263</v>
      </c>
      <c r="M45" s="11">
        <v>62467</v>
      </c>
      <c r="N45" s="11">
        <v>65356</v>
      </c>
      <c r="O45" s="11">
        <v>6585</v>
      </c>
      <c r="P45" s="11">
        <v>97550</v>
      </c>
      <c r="Q45" s="11"/>
      <c r="R45" s="11"/>
      <c r="S45" s="11"/>
      <c r="T45" s="11">
        <v>2016</v>
      </c>
    </row>
    <row r="46" spans="1:20" x14ac:dyDescent="0.25">
      <c r="A46" s="10" t="s">
        <v>23</v>
      </c>
      <c r="B46" t="s">
        <v>66</v>
      </c>
      <c r="C46" s="11">
        <v>0</v>
      </c>
      <c r="D46" s="11">
        <v>0</v>
      </c>
      <c r="E46" s="11">
        <v>0</v>
      </c>
      <c r="F46" s="11">
        <v>288329</v>
      </c>
      <c r="G46" s="11">
        <v>51991</v>
      </c>
      <c r="H46" s="11">
        <v>244884</v>
      </c>
      <c r="I46" s="11">
        <v>65265</v>
      </c>
      <c r="J46" s="11">
        <v>96658</v>
      </c>
      <c r="K46" s="11">
        <v>182960</v>
      </c>
      <c r="L46" s="11">
        <v>58927</v>
      </c>
      <c r="M46" s="11">
        <v>57731</v>
      </c>
      <c r="N46" s="11">
        <v>88362</v>
      </c>
      <c r="O46" s="11">
        <v>4101</v>
      </c>
      <c r="P46" s="11">
        <v>51991</v>
      </c>
      <c r="Q46" s="11"/>
      <c r="R46" s="11"/>
      <c r="S46" s="11"/>
      <c r="T46" s="11">
        <v>2016</v>
      </c>
    </row>
    <row r="47" spans="1:20" x14ac:dyDescent="0.25">
      <c r="A47" s="10" t="s">
        <v>23</v>
      </c>
      <c r="B47" t="s">
        <v>67</v>
      </c>
      <c r="C47" s="11">
        <v>0</v>
      </c>
      <c r="D47" s="11">
        <v>0</v>
      </c>
      <c r="E47" s="11">
        <v>0</v>
      </c>
      <c r="F47" s="11">
        <v>277726</v>
      </c>
      <c r="G47" s="11">
        <v>55740</v>
      </c>
      <c r="H47" s="11">
        <v>242764</v>
      </c>
      <c r="I47" s="11">
        <v>60875</v>
      </c>
      <c r="J47" s="11">
        <v>85470</v>
      </c>
      <c r="K47" s="11">
        <v>178596</v>
      </c>
      <c r="L47" s="11">
        <v>56173</v>
      </c>
      <c r="M47" s="11">
        <v>51356</v>
      </c>
      <c r="N47" s="11">
        <v>72339</v>
      </c>
      <c r="O47" s="11">
        <v>5930</v>
      </c>
      <c r="P47" s="11">
        <v>55740</v>
      </c>
      <c r="Q47" s="11"/>
      <c r="R47" s="11"/>
      <c r="S47" s="11"/>
      <c r="T47" s="11">
        <v>2016</v>
      </c>
    </row>
    <row r="48" spans="1:20" x14ac:dyDescent="0.25">
      <c r="A48" s="5" t="s">
        <v>24</v>
      </c>
      <c r="B48" t="s">
        <v>66</v>
      </c>
      <c r="C48" s="11">
        <v>0</v>
      </c>
      <c r="D48" s="11">
        <v>0</v>
      </c>
      <c r="E48" s="11">
        <v>0</v>
      </c>
      <c r="F48" s="11">
        <v>333482</v>
      </c>
      <c r="G48" s="11">
        <v>96138</v>
      </c>
      <c r="H48" s="11">
        <v>325324</v>
      </c>
      <c r="I48" s="11">
        <v>99822</v>
      </c>
      <c r="J48" s="11">
        <v>64932</v>
      </c>
      <c r="K48" s="11">
        <v>226926</v>
      </c>
      <c r="L48" s="11">
        <v>17956</v>
      </c>
      <c r="M48" s="11">
        <v>95267</v>
      </c>
      <c r="N48" s="11">
        <v>90074</v>
      </c>
      <c r="O48" s="11">
        <v>6561</v>
      </c>
      <c r="P48" s="11">
        <v>96138</v>
      </c>
      <c r="Q48" s="11"/>
      <c r="R48" s="11"/>
      <c r="S48" s="11"/>
      <c r="T48" s="11">
        <v>2016</v>
      </c>
    </row>
    <row r="49" spans="1:20" x14ac:dyDescent="0.25">
      <c r="A49" s="5" t="s">
        <v>24</v>
      </c>
      <c r="B49" t="s">
        <v>67</v>
      </c>
      <c r="C49" s="11">
        <v>0</v>
      </c>
      <c r="D49" s="11">
        <v>0</v>
      </c>
      <c r="E49" s="11">
        <v>0</v>
      </c>
      <c r="F49" s="11">
        <v>343722</v>
      </c>
      <c r="G49" s="11">
        <v>103728</v>
      </c>
      <c r="H49" s="11">
        <v>339161</v>
      </c>
      <c r="I49" s="11">
        <v>83892</v>
      </c>
      <c r="J49" s="11">
        <v>45507</v>
      </c>
      <c r="K49" s="11">
        <v>240319</v>
      </c>
      <c r="L49" s="11">
        <v>24504</v>
      </c>
      <c r="M49" s="11">
        <v>93256</v>
      </c>
      <c r="N49" s="11">
        <v>86348</v>
      </c>
      <c r="O49" s="11">
        <v>10489</v>
      </c>
      <c r="P49" s="11">
        <v>103728</v>
      </c>
      <c r="Q49" s="11"/>
      <c r="R49" s="11"/>
      <c r="S49" s="11"/>
      <c r="T49" s="11">
        <v>2016</v>
      </c>
    </row>
    <row r="50" spans="1:20" x14ac:dyDescent="0.25">
      <c r="A50" s="10" t="s">
        <v>25</v>
      </c>
      <c r="B50" t="s">
        <v>66</v>
      </c>
      <c r="C50" s="11">
        <v>0</v>
      </c>
      <c r="D50" s="11">
        <v>0</v>
      </c>
      <c r="E50" s="11">
        <v>0</v>
      </c>
      <c r="F50" s="11">
        <v>463394</v>
      </c>
      <c r="G50" s="11">
        <v>104891</v>
      </c>
      <c r="H50" s="11">
        <v>437964</v>
      </c>
      <c r="I50" s="11">
        <v>126640</v>
      </c>
      <c r="J50" s="11">
        <v>127870</v>
      </c>
      <c r="K50" s="11">
        <v>311174</v>
      </c>
      <c r="L50" s="11">
        <v>48469</v>
      </c>
      <c r="M50" s="11">
        <v>83595</v>
      </c>
      <c r="N50" s="11">
        <v>142432</v>
      </c>
      <c r="O50" s="11">
        <v>6934</v>
      </c>
      <c r="P50" s="11">
        <v>104891</v>
      </c>
      <c r="Q50" s="11"/>
      <c r="R50" s="11"/>
      <c r="S50" s="11"/>
      <c r="T50" s="11">
        <v>2016</v>
      </c>
    </row>
    <row r="51" spans="1:20" x14ac:dyDescent="0.25">
      <c r="A51" s="10" t="s">
        <v>25</v>
      </c>
      <c r="B51" t="s">
        <v>67</v>
      </c>
      <c r="C51" s="11">
        <v>0</v>
      </c>
      <c r="D51" s="11">
        <v>0</v>
      </c>
      <c r="E51" s="11">
        <v>0</v>
      </c>
      <c r="F51" s="11">
        <v>436497</v>
      </c>
      <c r="G51" s="11">
        <v>118526</v>
      </c>
      <c r="H51" s="11">
        <v>483877</v>
      </c>
      <c r="I51" s="11">
        <v>115689</v>
      </c>
      <c r="J51" s="11">
        <v>75800</v>
      </c>
      <c r="K51" s="11">
        <v>266406</v>
      </c>
      <c r="L51" s="11">
        <v>49456</v>
      </c>
      <c r="M51" s="11">
        <v>77142</v>
      </c>
      <c r="N51" s="11">
        <v>135405</v>
      </c>
      <c r="O51" s="11">
        <v>11739</v>
      </c>
      <c r="P51" s="11">
        <v>118526</v>
      </c>
      <c r="Q51" s="11"/>
      <c r="R51" s="11"/>
      <c r="S51" s="11"/>
      <c r="T51" s="11">
        <v>2016</v>
      </c>
    </row>
    <row r="52" spans="1:20" x14ac:dyDescent="0.25">
      <c r="A52" s="10" t="s">
        <v>26</v>
      </c>
      <c r="B52" t="s">
        <v>66</v>
      </c>
      <c r="C52" s="11">
        <v>0</v>
      </c>
      <c r="D52" s="11">
        <v>0</v>
      </c>
      <c r="E52" s="11">
        <v>0</v>
      </c>
      <c r="F52" s="11">
        <v>447593</v>
      </c>
      <c r="G52" s="11">
        <v>110571</v>
      </c>
      <c r="H52" s="11">
        <v>483045</v>
      </c>
      <c r="I52" s="11">
        <v>101553</v>
      </c>
      <c r="J52" s="11">
        <v>153404</v>
      </c>
      <c r="K52" s="11">
        <v>298928</v>
      </c>
      <c r="L52" s="11">
        <v>60483</v>
      </c>
      <c r="M52" s="11">
        <v>66962</v>
      </c>
      <c r="N52" s="11">
        <v>120948</v>
      </c>
      <c r="O52" s="11">
        <v>7545</v>
      </c>
      <c r="P52" s="11">
        <v>110571</v>
      </c>
      <c r="Q52" s="11"/>
      <c r="R52" s="11"/>
      <c r="S52" s="11"/>
      <c r="T52" s="11">
        <v>2016</v>
      </c>
    </row>
    <row r="53" spans="1:20" x14ac:dyDescent="0.25">
      <c r="A53" s="10" t="s">
        <v>26</v>
      </c>
      <c r="B53" t="s">
        <v>67</v>
      </c>
      <c r="C53" s="11">
        <v>0</v>
      </c>
      <c r="D53" s="11">
        <v>0</v>
      </c>
      <c r="E53" s="11">
        <v>0</v>
      </c>
      <c r="F53" s="11">
        <v>400281</v>
      </c>
      <c r="G53" s="11">
        <v>127413</v>
      </c>
      <c r="H53" s="11">
        <v>506761</v>
      </c>
      <c r="I53" s="11">
        <v>92693</v>
      </c>
      <c r="J53" s="11">
        <v>99192</v>
      </c>
      <c r="K53" s="11">
        <v>257031</v>
      </c>
      <c r="L53" s="11">
        <v>47398</v>
      </c>
      <c r="M53" s="11">
        <v>53562</v>
      </c>
      <c r="N53" s="11">
        <v>105705</v>
      </c>
      <c r="O53" s="11">
        <v>7652</v>
      </c>
      <c r="P53" s="11">
        <v>127413</v>
      </c>
      <c r="Q53" s="11"/>
      <c r="R53" s="11"/>
      <c r="S53" s="11"/>
      <c r="T53" s="11">
        <v>2016</v>
      </c>
    </row>
    <row r="54" spans="1:20" x14ac:dyDescent="0.25">
      <c r="A54" s="10" t="s">
        <v>27</v>
      </c>
      <c r="B54" t="s">
        <v>66</v>
      </c>
      <c r="C54" s="11">
        <v>0</v>
      </c>
      <c r="D54" s="11">
        <v>0</v>
      </c>
      <c r="E54" s="11">
        <v>0</v>
      </c>
      <c r="F54" s="11">
        <v>359203</v>
      </c>
      <c r="G54" s="11">
        <v>37704</v>
      </c>
      <c r="H54" s="11">
        <v>144922</v>
      </c>
      <c r="I54" s="11">
        <v>67006</v>
      </c>
      <c r="J54" s="11">
        <v>88066</v>
      </c>
      <c r="K54" s="11">
        <v>226726</v>
      </c>
      <c r="L54" s="11">
        <v>35071</v>
      </c>
      <c r="M54" s="11">
        <v>185980</v>
      </c>
      <c r="N54" s="11">
        <v>174400</v>
      </c>
      <c r="O54" s="11">
        <v>2641</v>
      </c>
      <c r="P54" s="11">
        <v>37704</v>
      </c>
      <c r="Q54" s="11"/>
      <c r="R54" s="11"/>
      <c r="S54" s="11"/>
      <c r="T54" s="11">
        <v>2016</v>
      </c>
    </row>
    <row r="55" spans="1:20" x14ac:dyDescent="0.25">
      <c r="A55" s="10" t="s">
        <v>27</v>
      </c>
      <c r="B55" t="s">
        <v>67</v>
      </c>
      <c r="C55" s="11">
        <v>0</v>
      </c>
      <c r="D55" s="11">
        <v>0</v>
      </c>
      <c r="E55" s="11">
        <v>0</v>
      </c>
      <c r="F55" s="11">
        <v>347618</v>
      </c>
      <c r="G55" s="11">
        <v>35226</v>
      </c>
      <c r="H55" s="11">
        <v>151987</v>
      </c>
      <c r="I55" s="11">
        <v>59761</v>
      </c>
      <c r="J55" s="11">
        <v>57601</v>
      </c>
      <c r="K55" s="11">
        <v>220222</v>
      </c>
      <c r="L55" s="11">
        <v>34161</v>
      </c>
      <c r="M55" s="11">
        <v>176677</v>
      </c>
      <c r="N55" s="11">
        <v>173826</v>
      </c>
      <c r="O55" s="11">
        <v>2030</v>
      </c>
      <c r="P55" s="11">
        <v>35226</v>
      </c>
      <c r="Q55" s="11"/>
      <c r="R55" s="11"/>
      <c r="S55" s="11"/>
      <c r="T55" s="11">
        <v>2016</v>
      </c>
    </row>
    <row r="56" spans="1:20" x14ac:dyDescent="0.25">
      <c r="A56" s="10" t="s">
        <v>28</v>
      </c>
      <c r="B56" t="s">
        <v>66</v>
      </c>
      <c r="C56" s="11">
        <v>0</v>
      </c>
      <c r="D56" s="11">
        <v>0</v>
      </c>
      <c r="E56" s="11">
        <v>0</v>
      </c>
      <c r="F56" s="11">
        <v>467372</v>
      </c>
      <c r="G56" s="11">
        <v>163683</v>
      </c>
      <c r="H56" s="11">
        <v>505582</v>
      </c>
      <c r="I56" s="11">
        <v>107227</v>
      </c>
      <c r="J56" s="11">
        <v>136944</v>
      </c>
      <c r="K56" s="11">
        <v>303730</v>
      </c>
      <c r="L56" s="11">
        <v>31818</v>
      </c>
      <c r="M56" s="11">
        <v>46502</v>
      </c>
      <c r="N56" s="11">
        <v>140931</v>
      </c>
      <c r="O56" s="11">
        <v>10919</v>
      </c>
      <c r="P56" s="11">
        <v>163683</v>
      </c>
      <c r="Q56" s="11"/>
      <c r="R56" s="11"/>
      <c r="S56" s="11"/>
      <c r="T56" s="11">
        <v>2016</v>
      </c>
    </row>
    <row r="57" spans="1:20" x14ac:dyDescent="0.25">
      <c r="A57" s="10" t="s">
        <v>28</v>
      </c>
      <c r="B57" t="s">
        <v>67</v>
      </c>
      <c r="C57" s="11">
        <v>0</v>
      </c>
      <c r="D57" s="11">
        <v>0</v>
      </c>
      <c r="E57" s="11">
        <v>0</v>
      </c>
      <c r="F57" s="11">
        <v>463884</v>
      </c>
      <c r="G57" s="11">
        <v>196746</v>
      </c>
      <c r="H57" s="11">
        <v>529974</v>
      </c>
      <c r="I57" s="11">
        <v>117154</v>
      </c>
      <c r="J57" s="11">
        <v>99335</v>
      </c>
      <c r="K57" s="11">
        <v>292661</v>
      </c>
      <c r="L57" s="11">
        <v>25709</v>
      </c>
      <c r="M57" s="11">
        <v>50126</v>
      </c>
      <c r="N57" s="11">
        <v>140103</v>
      </c>
      <c r="O57" s="11">
        <v>17694</v>
      </c>
      <c r="P57" s="11">
        <v>196746</v>
      </c>
      <c r="Q57" s="11"/>
      <c r="R57" s="11"/>
      <c r="S57" s="11"/>
      <c r="T57" s="11">
        <v>2016</v>
      </c>
    </row>
    <row r="58" spans="1:20" x14ac:dyDescent="0.25">
      <c r="A58" s="10" t="s">
        <v>29</v>
      </c>
      <c r="B58" t="s">
        <v>66</v>
      </c>
      <c r="C58" s="11">
        <v>0</v>
      </c>
      <c r="D58" s="11">
        <v>0</v>
      </c>
      <c r="E58" s="11">
        <v>0</v>
      </c>
      <c r="F58" s="11">
        <v>136601</v>
      </c>
      <c r="G58" s="11">
        <v>58804</v>
      </c>
      <c r="H58" s="11">
        <v>80769</v>
      </c>
      <c r="I58" s="11">
        <v>25860</v>
      </c>
      <c r="J58" s="11">
        <v>33576</v>
      </c>
      <c r="K58" s="11">
        <v>112015</v>
      </c>
      <c r="L58" s="11">
        <v>12173</v>
      </c>
      <c r="M58" s="11">
        <v>15312</v>
      </c>
      <c r="N58" s="11">
        <v>35491</v>
      </c>
      <c r="O58" s="11">
        <v>8028</v>
      </c>
      <c r="P58" s="11">
        <v>58804</v>
      </c>
      <c r="Q58" s="11"/>
      <c r="R58" s="11"/>
      <c r="S58" s="11"/>
      <c r="T58" s="11">
        <v>2016</v>
      </c>
    </row>
    <row r="59" spans="1:20" x14ac:dyDescent="0.25">
      <c r="A59" s="10" t="s">
        <v>29</v>
      </c>
      <c r="B59" t="s">
        <v>67</v>
      </c>
      <c r="C59" s="11">
        <v>0</v>
      </c>
      <c r="D59" s="11">
        <v>0</v>
      </c>
      <c r="E59" s="11">
        <v>0</v>
      </c>
      <c r="F59" s="11">
        <v>138666</v>
      </c>
      <c r="G59" s="11">
        <v>56715</v>
      </c>
      <c r="H59" s="11">
        <v>88827</v>
      </c>
      <c r="I59" s="11">
        <v>20833</v>
      </c>
      <c r="J59" s="11">
        <v>25923</v>
      </c>
      <c r="K59" s="11">
        <v>109048</v>
      </c>
      <c r="L59" s="11">
        <v>11155</v>
      </c>
      <c r="M59" s="11">
        <v>13981</v>
      </c>
      <c r="N59" s="11">
        <v>36488</v>
      </c>
      <c r="O59" s="11">
        <v>7739</v>
      </c>
      <c r="P59" s="11">
        <v>56715</v>
      </c>
      <c r="Q59" s="11"/>
      <c r="R59" s="11"/>
      <c r="S59" s="11"/>
      <c r="T59" s="11">
        <v>2016</v>
      </c>
    </row>
    <row r="60" spans="1:20" x14ac:dyDescent="0.25">
      <c r="A60" s="10" t="s">
        <v>30</v>
      </c>
      <c r="B60" t="s">
        <v>66</v>
      </c>
      <c r="C60" s="11">
        <v>0</v>
      </c>
      <c r="D60" s="11">
        <v>0</v>
      </c>
      <c r="E60" s="11">
        <v>0</v>
      </c>
      <c r="F60" s="11">
        <v>762260</v>
      </c>
      <c r="G60" s="11">
        <v>184741</v>
      </c>
      <c r="H60" s="11">
        <v>566138</v>
      </c>
      <c r="I60" s="11">
        <v>205508</v>
      </c>
      <c r="J60" s="11">
        <v>263278</v>
      </c>
      <c r="K60" s="11">
        <v>570050</v>
      </c>
      <c r="L60" s="11">
        <v>88429</v>
      </c>
      <c r="M60" s="11">
        <v>287480</v>
      </c>
      <c r="N60" s="11">
        <v>183430</v>
      </c>
      <c r="O60" s="11">
        <v>10020</v>
      </c>
      <c r="P60" s="11">
        <v>184741</v>
      </c>
      <c r="Q60" s="11"/>
      <c r="R60" s="11"/>
      <c r="S60" s="11"/>
      <c r="T60" s="11">
        <v>2016</v>
      </c>
    </row>
    <row r="61" spans="1:20" x14ac:dyDescent="0.25">
      <c r="A61" s="10" t="s">
        <v>30</v>
      </c>
      <c r="B61" t="s">
        <v>67</v>
      </c>
      <c r="C61" s="11">
        <v>0</v>
      </c>
      <c r="D61" s="11">
        <v>0</v>
      </c>
      <c r="E61" s="11">
        <v>0</v>
      </c>
      <c r="F61" s="11">
        <v>809717</v>
      </c>
      <c r="G61" s="11">
        <v>182911</v>
      </c>
      <c r="H61" s="11">
        <v>592795</v>
      </c>
      <c r="I61" s="11">
        <v>240613</v>
      </c>
      <c r="J61" s="11">
        <v>208997</v>
      </c>
      <c r="K61" s="11">
        <v>552469</v>
      </c>
      <c r="L61" s="11">
        <v>79840</v>
      </c>
      <c r="M61" s="11">
        <v>303671</v>
      </c>
      <c r="N61" s="11">
        <v>174021</v>
      </c>
      <c r="O61" s="11">
        <v>18533</v>
      </c>
      <c r="P61" s="11">
        <v>182911</v>
      </c>
      <c r="Q61" s="11"/>
      <c r="R61" s="11"/>
      <c r="S61" s="11"/>
      <c r="T61" s="11">
        <v>2016</v>
      </c>
    </row>
    <row r="62" spans="1:20" x14ac:dyDescent="0.25">
      <c r="A62" s="5" t="s">
        <v>31</v>
      </c>
      <c r="B62" t="s">
        <v>66</v>
      </c>
      <c r="C62" s="11">
        <v>0</v>
      </c>
      <c r="D62" s="11">
        <v>0</v>
      </c>
      <c r="E62" s="11">
        <v>0</v>
      </c>
      <c r="F62" s="11">
        <v>301376</v>
      </c>
      <c r="G62" s="11">
        <v>74703</v>
      </c>
      <c r="H62" s="11">
        <v>216492</v>
      </c>
      <c r="I62" s="11">
        <v>68818</v>
      </c>
      <c r="J62" s="11">
        <v>85685</v>
      </c>
      <c r="K62" s="11">
        <v>199410</v>
      </c>
      <c r="L62" s="11">
        <v>43572</v>
      </c>
      <c r="M62" s="11">
        <v>113101</v>
      </c>
      <c r="N62" s="11">
        <v>75762</v>
      </c>
      <c r="O62" s="11">
        <v>6205</v>
      </c>
      <c r="P62" s="11">
        <v>74703</v>
      </c>
      <c r="Q62" s="11"/>
      <c r="R62" s="11"/>
      <c r="S62" s="11"/>
      <c r="T62" s="11">
        <v>2016</v>
      </c>
    </row>
    <row r="63" spans="1:20" x14ac:dyDescent="0.25">
      <c r="A63" s="5" t="s">
        <v>31</v>
      </c>
      <c r="B63" t="s">
        <v>67</v>
      </c>
      <c r="C63" s="11">
        <v>0</v>
      </c>
      <c r="D63" s="11">
        <v>0</v>
      </c>
      <c r="E63" s="11">
        <v>0</v>
      </c>
      <c r="F63" s="11">
        <v>290947</v>
      </c>
      <c r="G63" s="11">
        <v>78047</v>
      </c>
      <c r="H63" s="11">
        <v>224715</v>
      </c>
      <c r="I63" s="11">
        <v>82579</v>
      </c>
      <c r="J63" s="11">
        <v>58141</v>
      </c>
      <c r="K63" s="11">
        <v>179264</v>
      </c>
      <c r="L63" s="11">
        <v>41920</v>
      </c>
      <c r="M63" s="11">
        <v>104611</v>
      </c>
      <c r="N63" s="11">
        <v>67589</v>
      </c>
      <c r="O63" s="11">
        <v>6264</v>
      </c>
      <c r="P63" s="11">
        <v>78047</v>
      </c>
      <c r="Q63" s="11"/>
      <c r="R63" s="11"/>
      <c r="S63" s="11"/>
      <c r="T63" s="11">
        <v>2016</v>
      </c>
    </row>
    <row r="64" spans="1:20" x14ac:dyDescent="0.25">
      <c r="A64" s="10" t="s">
        <v>32</v>
      </c>
      <c r="B64" t="s">
        <v>66</v>
      </c>
      <c r="C64" s="11">
        <v>0</v>
      </c>
      <c r="D64" s="11">
        <v>0</v>
      </c>
      <c r="E64" s="11">
        <v>0</v>
      </c>
      <c r="F64" s="11">
        <v>173977</v>
      </c>
      <c r="G64" s="11">
        <v>77355</v>
      </c>
      <c r="H64" s="11">
        <v>137417</v>
      </c>
      <c r="I64" s="11">
        <v>54014</v>
      </c>
      <c r="J64" s="11">
        <v>41585</v>
      </c>
      <c r="K64" s="11">
        <v>135767</v>
      </c>
      <c r="L64" s="11">
        <v>11391</v>
      </c>
      <c r="M64" s="11">
        <v>18031</v>
      </c>
      <c r="N64" s="11">
        <v>32725</v>
      </c>
      <c r="O64" s="11">
        <v>7923</v>
      </c>
      <c r="P64" s="11">
        <v>77355</v>
      </c>
      <c r="Q64" s="11"/>
      <c r="R64" s="11"/>
      <c r="S64" s="11"/>
      <c r="T64" s="11">
        <v>2016</v>
      </c>
    </row>
    <row r="65" spans="1:20" x14ac:dyDescent="0.25">
      <c r="A65" s="10" t="s">
        <v>32</v>
      </c>
      <c r="B65" t="s">
        <v>67</v>
      </c>
      <c r="C65" s="11">
        <v>0</v>
      </c>
      <c r="D65" s="11">
        <v>0</v>
      </c>
      <c r="E65" s="11">
        <v>0</v>
      </c>
      <c r="F65" s="11">
        <v>174861</v>
      </c>
      <c r="G65" s="11">
        <v>80934</v>
      </c>
      <c r="H65" s="11">
        <v>149610</v>
      </c>
      <c r="I65" s="11">
        <v>46091</v>
      </c>
      <c r="J65" s="11">
        <v>35160</v>
      </c>
      <c r="K65" s="11">
        <v>139895</v>
      </c>
      <c r="L65" s="11">
        <v>13206</v>
      </c>
      <c r="M65" s="11">
        <v>20757</v>
      </c>
      <c r="N65" s="11">
        <v>33331</v>
      </c>
      <c r="O65" s="11">
        <v>8338</v>
      </c>
      <c r="P65" s="11">
        <v>80934</v>
      </c>
      <c r="Q65" s="11"/>
      <c r="R65" s="11"/>
      <c r="S65" s="11"/>
      <c r="T65" s="11">
        <v>2016</v>
      </c>
    </row>
    <row r="66" spans="1:20" x14ac:dyDescent="0.25">
      <c r="A66" s="10" t="s">
        <v>1</v>
      </c>
      <c r="B66" t="s">
        <v>66</v>
      </c>
      <c r="C66" s="11">
        <v>0</v>
      </c>
      <c r="D66" s="11">
        <v>0</v>
      </c>
      <c r="E66" s="11">
        <v>0</v>
      </c>
      <c r="F66" s="11">
        <v>172431</v>
      </c>
      <c r="G66" s="11">
        <v>77234</v>
      </c>
      <c r="H66" s="11">
        <v>245604</v>
      </c>
      <c r="I66" s="11">
        <v>54033</v>
      </c>
      <c r="J66" s="11">
        <v>50680</v>
      </c>
      <c r="K66" s="11">
        <v>115291</v>
      </c>
      <c r="L66" s="11">
        <v>10798</v>
      </c>
      <c r="M66" s="11">
        <v>10654</v>
      </c>
      <c r="N66" s="11">
        <v>44697</v>
      </c>
      <c r="O66" s="11">
        <v>7959</v>
      </c>
      <c r="P66" s="11">
        <v>77234</v>
      </c>
      <c r="Q66" s="11"/>
      <c r="R66" s="11"/>
      <c r="S66" s="11"/>
      <c r="T66" s="11">
        <v>2018</v>
      </c>
    </row>
    <row r="67" spans="1:20" x14ac:dyDescent="0.25">
      <c r="A67" s="10" t="s">
        <v>1</v>
      </c>
      <c r="B67" t="s">
        <v>67</v>
      </c>
      <c r="C67" s="11">
        <v>0</v>
      </c>
      <c r="D67" s="11">
        <v>0</v>
      </c>
      <c r="E67" s="11">
        <v>0</v>
      </c>
      <c r="F67" s="11">
        <v>178427</v>
      </c>
      <c r="G67" s="11">
        <v>87372</v>
      </c>
      <c r="H67" s="11">
        <v>251917</v>
      </c>
      <c r="I67" s="11">
        <v>51860</v>
      </c>
      <c r="J67" s="11">
        <v>36275</v>
      </c>
      <c r="K67" s="11">
        <v>117433</v>
      </c>
      <c r="L67" s="11">
        <v>12645</v>
      </c>
      <c r="M67" s="11">
        <v>9684</v>
      </c>
      <c r="N67" s="11">
        <v>38730</v>
      </c>
      <c r="O67" s="11">
        <v>9692</v>
      </c>
      <c r="P67" s="11">
        <v>87372</v>
      </c>
      <c r="Q67" s="11"/>
      <c r="R67" s="11"/>
      <c r="S67" s="11"/>
      <c r="T67" s="11">
        <v>2018</v>
      </c>
    </row>
    <row r="68" spans="1:20" x14ac:dyDescent="0.25">
      <c r="A68" s="10" t="s">
        <v>2</v>
      </c>
      <c r="B68" t="s">
        <v>66</v>
      </c>
      <c r="C68" s="11">
        <v>0</v>
      </c>
      <c r="D68" s="11">
        <v>0</v>
      </c>
      <c r="E68" s="11">
        <v>0</v>
      </c>
      <c r="F68" s="11">
        <v>658014</v>
      </c>
      <c r="G68" s="11">
        <v>159943</v>
      </c>
      <c r="H68" s="11">
        <v>623336</v>
      </c>
      <c r="I68" s="11">
        <v>158230</v>
      </c>
      <c r="J68" s="11">
        <v>241345</v>
      </c>
      <c r="K68" s="11">
        <v>426463</v>
      </c>
      <c r="L68" s="11">
        <v>78132</v>
      </c>
      <c r="M68" s="11">
        <v>91604</v>
      </c>
      <c r="N68" s="11">
        <v>142181</v>
      </c>
      <c r="O68" s="11">
        <v>5825</v>
      </c>
      <c r="P68" s="11">
        <v>159943</v>
      </c>
      <c r="Q68" s="11"/>
      <c r="R68" s="11"/>
      <c r="S68" s="11"/>
      <c r="T68" s="11">
        <v>2018</v>
      </c>
    </row>
    <row r="69" spans="1:20" x14ac:dyDescent="0.25">
      <c r="A69" s="10" t="s">
        <v>2</v>
      </c>
      <c r="B69" t="s">
        <v>67</v>
      </c>
      <c r="C69" s="11">
        <v>0</v>
      </c>
      <c r="D69" s="11">
        <v>0</v>
      </c>
      <c r="E69" s="11">
        <v>0</v>
      </c>
      <c r="F69" s="11">
        <v>612545</v>
      </c>
      <c r="G69" s="11">
        <v>169831</v>
      </c>
      <c r="H69" s="11">
        <v>638914</v>
      </c>
      <c r="I69" s="11">
        <v>150404</v>
      </c>
      <c r="J69" s="11">
        <v>183857</v>
      </c>
      <c r="K69" s="11">
        <v>375341</v>
      </c>
      <c r="L69" s="11">
        <v>75071</v>
      </c>
      <c r="M69" s="11">
        <v>83337</v>
      </c>
      <c r="N69" s="11">
        <v>140356</v>
      </c>
      <c r="O69" s="11">
        <v>11801</v>
      </c>
      <c r="P69" s="11">
        <v>169831</v>
      </c>
      <c r="Q69" s="11"/>
      <c r="R69" s="11"/>
      <c r="S69" s="11"/>
      <c r="T69" s="11">
        <v>2018</v>
      </c>
    </row>
    <row r="70" spans="1:20" x14ac:dyDescent="0.25">
      <c r="A70" s="10" t="s">
        <v>3</v>
      </c>
      <c r="B70" t="s">
        <v>66</v>
      </c>
      <c r="C70" s="11">
        <v>0</v>
      </c>
      <c r="D70" s="11">
        <v>0</v>
      </c>
      <c r="E70" s="11">
        <v>0</v>
      </c>
      <c r="F70" s="11">
        <v>150407</v>
      </c>
      <c r="G70" s="11">
        <v>20477</v>
      </c>
      <c r="H70" s="11">
        <v>150789</v>
      </c>
      <c r="I70" s="11">
        <v>38885</v>
      </c>
      <c r="J70" s="11">
        <v>33489</v>
      </c>
      <c r="K70" s="11">
        <v>74349</v>
      </c>
      <c r="L70" s="11">
        <v>37183</v>
      </c>
      <c r="M70" s="11">
        <v>36148</v>
      </c>
      <c r="N70" s="11">
        <v>43941</v>
      </c>
      <c r="O70" s="11">
        <v>562</v>
      </c>
      <c r="P70" s="11">
        <v>20477</v>
      </c>
      <c r="Q70" s="11"/>
      <c r="R70" s="11"/>
      <c r="S70" s="11"/>
      <c r="T70" s="11">
        <v>2018</v>
      </c>
    </row>
    <row r="71" spans="1:20" x14ac:dyDescent="0.25">
      <c r="A71" s="10" t="s">
        <v>3</v>
      </c>
      <c r="B71" t="s">
        <v>67</v>
      </c>
      <c r="C71" s="11">
        <v>0</v>
      </c>
      <c r="D71" s="11">
        <v>0</v>
      </c>
      <c r="E71" s="11">
        <v>0</v>
      </c>
      <c r="F71" s="11">
        <v>136865</v>
      </c>
      <c r="G71" s="11">
        <v>20216</v>
      </c>
      <c r="H71" s="11">
        <v>141047</v>
      </c>
      <c r="I71" s="11">
        <v>31353</v>
      </c>
      <c r="J71" s="11">
        <v>22921</v>
      </c>
      <c r="K71" s="11">
        <v>64898</v>
      </c>
      <c r="L71" s="11">
        <v>32204</v>
      </c>
      <c r="M71" s="11">
        <v>31980</v>
      </c>
      <c r="N71" s="11">
        <v>39052</v>
      </c>
      <c r="O71" s="11">
        <v>895</v>
      </c>
      <c r="P71" s="11">
        <v>20216</v>
      </c>
      <c r="Q71" s="11"/>
      <c r="R71" s="11"/>
      <c r="S71" s="11"/>
      <c r="T71" s="11">
        <v>2018</v>
      </c>
    </row>
    <row r="72" spans="1:20" x14ac:dyDescent="0.25">
      <c r="A72" s="10" t="s">
        <v>4</v>
      </c>
      <c r="B72" t="s">
        <v>66</v>
      </c>
      <c r="C72" s="11">
        <v>0</v>
      </c>
      <c r="D72" s="11">
        <v>0</v>
      </c>
      <c r="E72" s="11">
        <v>0</v>
      </c>
      <c r="F72" s="11">
        <v>122190</v>
      </c>
      <c r="G72" s="11">
        <v>23842</v>
      </c>
      <c r="H72" s="11">
        <v>76232</v>
      </c>
      <c r="I72" s="11">
        <v>29182</v>
      </c>
      <c r="J72" s="11">
        <v>27591</v>
      </c>
      <c r="K72" s="11">
        <v>86194</v>
      </c>
      <c r="L72" s="11">
        <v>17398</v>
      </c>
      <c r="M72" s="11">
        <v>54597</v>
      </c>
      <c r="N72" s="11">
        <v>38713</v>
      </c>
      <c r="O72" s="11">
        <v>2265</v>
      </c>
      <c r="P72" s="11">
        <v>23842</v>
      </c>
      <c r="Q72" s="11"/>
      <c r="R72" s="11"/>
      <c r="S72" s="11"/>
      <c r="T72" s="11">
        <v>2018</v>
      </c>
    </row>
    <row r="73" spans="1:20" x14ac:dyDescent="0.25">
      <c r="A73" s="10" t="s">
        <v>4</v>
      </c>
      <c r="B73" t="s">
        <v>67</v>
      </c>
      <c r="C73" s="11">
        <v>0</v>
      </c>
      <c r="D73" s="11">
        <v>0</v>
      </c>
      <c r="E73" s="11">
        <v>0</v>
      </c>
      <c r="F73" s="11">
        <v>116135</v>
      </c>
      <c r="G73" s="11">
        <v>28380</v>
      </c>
      <c r="H73" s="11">
        <v>82301</v>
      </c>
      <c r="I73" s="11">
        <v>28421</v>
      </c>
      <c r="J73" s="11">
        <v>19440</v>
      </c>
      <c r="K73" s="11">
        <v>77643</v>
      </c>
      <c r="L73" s="11">
        <v>15439</v>
      </c>
      <c r="M73" s="11">
        <v>47248</v>
      </c>
      <c r="N73" s="11">
        <v>36972</v>
      </c>
      <c r="O73" s="11">
        <v>2648</v>
      </c>
      <c r="P73" s="11">
        <v>28380</v>
      </c>
      <c r="Q73" s="11"/>
      <c r="R73" s="11"/>
      <c r="S73" s="11"/>
      <c r="T73" s="11">
        <v>2018</v>
      </c>
    </row>
    <row r="74" spans="1:20" x14ac:dyDescent="0.25">
      <c r="A74" s="10" t="s">
        <v>5</v>
      </c>
      <c r="B74" t="s">
        <v>66</v>
      </c>
      <c r="C74" s="11">
        <v>0</v>
      </c>
      <c r="D74" s="11">
        <v>0</v>
      </c>
      <c r="E74" s="11">
        <v>0</v>
      </c>
      <c r="F74" s="11">
        <v>348815</v>
      </c>
      <c r="G74" s="11">
        <v>216147</v>
      </c>
      <c r="H74" s="11">
        <v>570132</v>
      </c>
      <c r="I74" s="11">
        <v>103934</v>
      </c>
      <c r="J74" s="11">
        <v>110774</v>
      </c>
      <c r="K74" s="11">
        <v>179581</v>
      </c>
      <c r="L74" s="11">
        <v>24152</v>
      </c>
      <c r="M74" s="11">
        <v>27819</v>
      </c>
      <c r="N74" s="11">
        <v>113594</v>
      </c>
      <c r="O74" s="11">
        <v>13899</v>
      </c>
      <c r="P74" s="11">
        <v>216147</v>
      </c>
      <c r="Q74" s="11"/>
      <c r="R74" s="11"/>
      <c r="S74" s="11"/>
      <c r="T74" s="11">
        <v>2018</v>
      </c>
    </row>
    <row r="75" spans="1:20" x14ac:dyDescent="0.25">
      <c r="A75" s="10" t="s">
        <v>5</v>
      </c>
      <c r="B75" t="s">
        <v>67</v>
      </c>
      <c r="C75" s="11">
        <v>0</v>
      </c>
      <c r="D75" s="11">
        <v>0</v>
      </c>
      <c r="E75" s="11">
        <v>0</v>
      </c>
      <c r="F75" s="11">
        <v>323501</v>
      </c>
      <c r="G75" s="11">
        <v>228402</v>
      </c>
      <c r="H75" s="11">
        <v>585237</v>
      </c>
      <c r="I75" s="11">
        <v>97538</v>
      </c>
      <c r="J75" s="11">
        <v>80353</v>
      </c>
      <c r="K75" s="11">
        <v>151171</v>
      </c>
      <c r="L75" s="11">
        <v>20675</v>
      </c>
      <c r="M75" s="11">
        <v>22913</v>
      </c>
      <c r="N75" s="11">
        <v>100191</v>
      </c>
      <c r="O75" s="11">
        <v>16833</v>
      </c>
      <c r="P75" s="11">
        <v>228402</v>
      </c>
      <c r="Q75" s="11"/>
      <c r="R75" s="11"/>
      <c r="S75" s="11"/>
      <c r="T75" s="11">
        <v>2018</v>
      </c>
    </row>
    <row r="76" spans="1:20" x14ac:dyDescent="0.25">
      <c r="A76" s="10" t="s">
        <v>6</v>
      </c>
      <c r="B76" t="s">
        <v>66</v>
      </c>
      <c r="C76" s="11">
        <v>0</v>
      </c>
      <c r="D76" s="11">
        <v>0</v>
      </c>
      <c r="E76" s="11">
        <v>0</v>
      </c>
      <c r="F76" s="11">
        <v>118739</v>
      </c>
      <c r="G76" s="11">
        <v>19258</v>
      </c>
      <c r="H76" s="11">
        <v>110727</v>
      </c>
      <c r="I76" s="11">
        <v>35362</v>
      </c>
      <c r="J76" s="11">
        <v>28570</v>
      </c>
      <c r="K76" s="11">
        <v>81665</v>
      </c>
      <c r="L76" s="11">
        <v>14540</v>
      </c>
      <c r="M76" s="11">
        <v>16166</v>
      </c>
      <c r="N76" s="11">
        <v>37846</v>
      </c>
      <c r="O76" s="11">
        <v>2389</v>
      </c>
      <c r="P76" s="11">
        <v>19258</v>
      </c>
      <c r="Q76" s="11"/>
      <c r="R76" s="11"/>
      <c r="S76" s="11"/>
      <c r="T76" s="11">
        <v>2018</v>
      </c>
    </row>
    <row r="77" spans="1:20" x14ac:dyDescent="0.25">
      <c r="A77" s="10" t="s">
        <v>6</v>
      </c>
      <c r="B77" t="s">
        <v>67</v>
      </c>
      <c r="C77" s="11">
        <v>0</v>
      </c>
      <c r="D77" s="11">
        <v>0</v>
      </c>
      <c r="E77" s="11">
        <v>0</v>
      </c>
      <c r="F77" s="11">
        <v>116244</v>
      </c>
      <c r="G77" s="11">
        <v>25649</v>
      </c>
      <c r="H77" s="11">
        <v>112340</v>
      </c>
      <c r="I77" s="11">
        <v>29894</v>
      </c>
      <c r="J77" s="11">
        <v>19137</v>
      </c>
      <c r="K77" s="11">
        <v>74712</v>
      </c>
      <c r="L77" s="11">
        <v>13694</v>
      </c>
      <c r="M77" s="11">
        <v>15295</v>
      </c>
      <c r="N77" s="11">
        <v>37005</v>
      </c>
      <c r="O77" s="11">
        <v>2835</v>
      </c>
      <c r="P77" s="11">
        <v>25649</v>
      </c>
      <c r="Q77" s="11"/>
      <c r="R77" s="11"/>
      <c r="S77" s="11"/>
      <c r="T77" s="11">
        <v>2018</v>
      </c>
    </row>
    <row r="78" spans="1:20" x14ac:dyDescent="0.25">
      <c r="A78" s="10" t="s">
        <v>7</v>
      </c>
      <c r="B78" t="s">
        <v>66</v>
      </c>
      <c r="C78" s="11">
        <v>0</v>
      </c>
      <c r="D78" s="11">
        <v>0</v>
      </c>
      <c r="E78" s="11">
        <v>0</v>
      </c>
      <c r="F78" s="11">
        <v>338749</v>
      </c>
      <c r="G78" s="11">
        <v>80338</v>
      </c>
      <c r="H78" s="11">
        <v>172827</v>
      </c>
      <c r="I78" s="11">
        <v>73080</v>
      </c>
      <c r="J78" s="11">
        <v>116287</v>
      </c>
      <c r="K78" s="11">
        <v>265357</v>
      </c>
      <c r="L78" s="11">
        <v>26826</v>
      </c>
      <c r="M78" s="11">
        <v>134371</v>
      </c>
      <c r="N78" s="11">
        <v>66529</v>
      </c>
      <c r="O78" s="11">
        <v>19895</v>
      </c>
      <c r="P78" s="11">
        <v>80338</v>
      </c>
      <c r="Q78" s="11"/>
      <c r="R78" s="11"/>
      <c r="S78" s="11"/>
      <c r="T78" s="11">
        <v>2018</v>
      </c>
    </row>
    <row r="79" spans="1:20" x14ac:dyDescent="0.25">
      <c r="A79" s="10" t="s">
        <v>7</v>
      </c>
      <c r="B79" t="s">
        <v>67</v>
      </c>
      <c r="C79" s="11">
        <v>0</v>
      </c>
      <c r="D79" s="11">
        <v>0</v>
      </c>
      <c r="E79" s="11">
        <v>0</v>
      </c>
      <c r="F79" s="11">
        <v>316415</v>
      </c>
      <c r="G79" s="11">
        <v>78078</v>
      </c>
      <c r="H79" s="11">
        <v>188953</v>
      </c>
      <c r="I79" s="11">
        <v>79553</v>
      </c>
      <c r="J79" s="11">
        <v>80909</v>
      </c>
      <c r="K79" s="11">
        <v>246091</v>
      </c>
      <c r="L79" s="11">
        <v>26924</v>
      </c>
      <c r="M79" s="11">
        <v>117112</v>
      </c>
      <c r="N79" s="11">
        <v>62423</v>
      </c>
      <c r="O79" s="11">
        <v>18146</v>
      </c>
      <c r="P79" s="11">
        <v>78078</v>
      </c>
      <c r="Q79" s="11"/>
      <c r="R79" s="11"/>
      <c r="S79" s="11"/>
      <c r="T79" s="11">
        <v>2018</v>
      </c>
    </row>
    <row r="80" spans="1:20" x14ac:dyDescent="0.25">
      <c r="A80" s="10" t="s">
        <v>8</v>
      </c>
      <c r="B80" t="s">
        <v>66</v>
      </c>
      <c r="C80" s="11">
        <v>0</v>
      </c>
      <c r="D80" s="11">
        <v>0</v>
      </c>
      <c r="E80" s="11">
        <v>0</v>
      </c>
      <c r="F80" s="11">
        <v>516992</v>
      </c>
      <c r="G80" s="11">
        <v>202623</v>
      </c>
      <c r="H80" s="11">
        <v>607247</v>
      </c>
      <c r="I80" s="11">
        <v>165196</v>
      </c>
      <c r="J80" s="11">
        <v>153028</v>
      </c>
      <c r="K80" s="11">
        <v>340732</v>
      </c>
      <c r="L80" s="11">
        <v>40884</v>
      </c>
      <c r="M80" s="11">
        <v>30445</v>
      </c>
      <c r="N80" s="11">
        <v>122074</v>
      </c>
      <c r="O80" s="11">
        <v>22487</v>
      </c>
      <c r="P80" s="11">
        <v>202623</v>
      </c>
      <c r="Q80" s="11"/>
      <c r="R80" s="11"/>
      <c r="S80" s="11"/>
      <c r="T80" s="11">
        <v>2018</v>
      </c>
    </row>
    <row r="81" spans="1:20" x14ac:dyDescent="0.25">
      <c r="A81" s="10" t="s">
        <v>8</v>
      </c>
      <c r="B81" t="s">
        <v>67</v>
      </c>
      <c r="C81" s="11">
        <v>0</v>
      </c>
      <c r="D81" s="11">
        <v>0</v>
      </c>
      <c r="E81" s="11">
        <v>0</v>
      </c>
      <c r="F81" s="11">
        <v>491521</v>
      </c>
      <c r="G81" s="11">
        <v>229733</v>
      </c>
      <c r="H81" s="11">
        <v>652766</v>
      </c>
      <c r="I81" s="11">
        <v>150895</v>
      </c>
      <c r="J81" s="11">
        <v>104975</v>
      </c>
      <c r="K81" s="11">
        <v>309758</v>
      </c>
      <c r="L81" s="11">
        <v>42502</v>
      </c>
      <c r="M81" s="11">
        <v>30515</v>
      </c>
      <c r="N81" s="11">
        <v>122351</v>
      </c>
      <c r="O81" s="11">
        <v>26868</v>
      </c>
      <c r="P81" s="11">
        <v>229733</v>
      </c>
      <c r="Q81" s="11"/>
      <c r="R81" s="11"/>
      <c r="S81" s="11"/>
      <c r="T81" s="11">
        <v>2018</v>
      </c>
    </row>
    <row r="82" spans="1:20" x14ac:dyDescent="0.25">
      <c r="A82" s="5" t="s">
        <v>9</v>
      </c>
      <c r="B82" t="s">
        <v>66</v>
      </c>
      <c r="C82" s="11">
        <v>0</v>
      </c>
      <c r="D82" s="11">
        <v>0</v>
      </c>
      <c r="E82" s="11">
        <v>0</v>
      </c>
      <c r="F82" s="11">
        <v>1166095</v>
      </c>
      <c r="G82" s="11">
        <v>383171</v>
      </c>
      <c r="H82" s="11">
        <v>1564795</v>
      </c>
      <c r="I82" s="11">
        <v>119050</v>
      </c>
      <c r="J82" s="11">
        <v>545298</v>
      </c>
      <c r="K82" s="11">
        <v>920754</v>
      </c>
      <c r="L82" s="11">
        <v>79204</v>
      </c>
      <c r="M82" s="11">
        <v>73231</v>
      </c>
      <c r="N82" s="11">
        <v>227338</v>
      </c>
      <c r="O82" s="11">
        <v>31581</v>
      </c>
      <c r="P82" s="11">
        <v>383171</v>
      </c>
      <c r="Q82" s="11"/>
      <c r="R82" s="11"/>
      <c r="S82" s="11"/>
      <c r="T82" s="11">
        <v>2018</v>
      </c>
    </row>
    <row r="83" spans="1:20" x14ac:dyDescent="0.25">
      <c r="A83" s="5" t="s">
        <v>9</v>
      </c>
      <c r="B83" t="s">
        <v>67</v>
      </c>
      <c r="C83" s="11">
        <v>0</v>
      </c>
      <c r="D83" s="11">
        <v>0</v>
      </c>
      <c r="E83" s="11">
        <v>0</v>
      </c>
      <c r="F83" s="11">
        <v>1148622</v>
      </c>
      <c r="G83" s="11">
        <v>408416</v>
      </c>
      <c r="H83" s="11">
        <v>1769245</v>
      </c>
      <c r="I83" s="11">
        <v>182590</v>
      </c>
      <c r="J83" s="11">
        <v>405827</v>
      </c>
      <c r="K83" s="11">
        <v>817273</v>
      </c>
      <c r="L83" s="11">
        <v>88123</v>
      </c>
      <c r="M83" s="11">
        <v>69205</v>
      </c>
      <c r="N83" s="11">
        <v>256041</v>
      </c>
      <c r="O83" s="11">
        <v>31946</v>
      </c>
      <c r="P83" s="11">
        <v>408416</v>
      </c>
      <c r="Q83" s="11"/>
      <c r="R83" s="11"/>
      <c r="S83" s="11"/>
      <c r="T83" s="11">
        <v>2018</v>
      </c>
    </row>
    <row r="84" spans="1:20" x14ac:dyDescent="0.25">
      <c r="A84" s="10" t="s">
        <v>10</v>
      </c>
      <c r="B84" t="s">
        <v>66</v>
      </c>
      <c r="C84" s="11">
        <v>0</v>
      </c>
      <c r="D84" s="11">
        <v>0</v>
      </c>
      <c r="E84" s="11">
        <v>0</v>
      </c>
      <c r="F84" s="11">
        <v>209191</v>
      </c>
      <c r="G84" s="11">
        <v>100765</v>
      </c>
      <c r="H84" s="11">
        <v>219301</v>
      </c>
      <c r="I84" s="11">
        <v>62680</v>
      </c>
      <c r="J84" s="11">
        <v>62863</v>
      </c>
      <c r="K84" s="11">
        <v>145918</v>
      </c>
      <c r="L84" s="11">
        <v>7972</v>
      </c>
      <c r="M84" s="11">
        <v>19367</v>
      </c>
      <c r="N84" s="11">
        <v>47306</v>
      </c>
      <c r="O84" s="11">
        <v>16255</v>
      </c>
      <c r="P84" s="11">
        <v>100765</v>
      </c>
      <c r="Q84" s="11"/>
      <c r="R84" s="11"/>
      <c r="S84" s="11"/>
      <c r="T84" s="11">
        <v>2018</v>
      </c>
    </row>
    <row r="85" spans="1:20" x14ac:dyDescent="0.25">
      <c r="A85" s="10" t="s">
        <v>10</v>
      </c>
      <c r="B85" t="s">
        <v>67</v>
      </c>
      <c r="C85" s="11">
        <v>0</v>
      </c>
      <c r="D85" s="11">
        <v>0</v>
      </c>
      <c r="E85" s="11">
        <v>0</v>
      </c>
      <c r="F85" s="11">
        <v>205804</v>
      </c>
      <c r="G85" s="11">
        <v>119418</v>
      </c>
      <c r="H85" s="11">
        <v>241568</v>
      </c>
      <c r="I85" s="11">
        <v>52959</v>
      </c>
      <c r="J85" s="11">
        <v>44664</v>
      </c>
      <c r="K85" s="11">
        <v>142683</v>
      </c>
      <c r="L85" s="11">
        <v>9637</v>
      </c>
      <c r="M85" s="11">
        <v>18099</v>
      </c>
      <c r="N85" s="11">
        <v>49224</v>
      </c>
      <c r="O85" s="11">
        <v>23152</v>
      </c>
      <c r="P85" s="11">
        <v>119418</v>
      </c>
      <c r="Q85" s="11"/>
      <c r="R85" s="11"/>
      <c r="S85" s="11"/>
      <c r="T85" s="11">
        <v>2018</v>
      </c>
    </row>
    <row r="86" spans="1:20" x14ac:dyDescent="0.25">
      <c r="A86" s="10" t="s">
        <v>11</v>
      </c>
      <c r="B86" t="s">
        <v>66</v>
      </c>
      <c r="C86" s="11">
        <v>0</v>
      </c>
      <c r="D86" s="11">
        <v>0</v>
      </c>
      <c r="E86" s="11">
        <v>0</v>
      </c>
      <c r="F86" s="11">
        <v>880804</v>
      </c>
      <c r="G86" s="11">
        <v>231776</v>
      </c>
      <c r="H86" s="11">
        <v>620353</v>
      </c>
      <c r="I86" s="11">
        <v>275633</v>
      </c>
      <c r="J86" s="11">
        <v>230004</v>
      </c>
      <c r="K86" s="11">
        <v>630587</v>
      </c>
      <c r="L86" s="11">
        <v>85178</v>
      </c>
      <c r="M86" s="11">
        <v>116890</v>
      </c>
      <c r="N86" s="11">
        <v>227599</v>
      </c>
      <c r="O86" s="11">
        <v>25664</v>
      </c>
      <c r="P86" s="11">
        <v>231776</v>
      </c>
      <c r="Q86" s="11"/>
      <c r="R86" s="11"/>
      <c r="S86" s="11"/>
      <c r="T86" s="11">
        <v>2018</v>
      </c>
    </row>
    <row r="87" spans="1:20" x14ac:dyDescent="0.25">
      <c r="A87" s="10" t="s">
        <v>11</v>
      </c>
      <c r="B87" t="s">
        <v>67</v>
      </c>
      <c r="C87" s="11">
        <v>0</v>
      </c>
      <c r="D87" s="11">
        <v>0</v>
      </c>
      <c r="E87" s="11">
        <v>0</v>
      </c>
      <c r="F87" s="11">
        <v>902182</v>
      </c>
      <c r="G87" s="11">
        <v>242883</v>
      </c>
      <c r="H87" s="11">
        <v>675669</v>
      </c>
      <c r="I87" s="11">
        <v>261510</v>
      </c>
      <c r="J87" s="11">
        <v>189958</v>
      </c>
      <c r="K87" s="11">
        <v>622622</v>
      </c>
      <c r="L87" s="11">
        <v>84629</v>
      </c>
      <c r="M87" s="11">
        <v>129897</v>
      </c>
      <c r="N87" s="11">
        <v>228221</v>
      </c>
      <c r="O87" s="11">
        <v>19980</v>
      </c>
      <c r="P87" s="11">
        <v>242883</v>
      </c>
      <c r="Q87" s="11"/>
      <c r="R87" s="11"/>
      <c r="S87" s="11"/>
      <c r="T87" s="11">
        <v>2018</v>
      </c>
    </row>
    <row r="88" spans="1:20" x14ac:dyDescent="0.25">
      <c r="A88" s="10" t="s">
        <v>12</v>
      </c>
      <c r="B88" t="s">
        <v>66</v>
      </c>
      <c r="C88" s="11">
        <v>0</v>
      </c>
      <c r="D88" s="11">
        <v>0</v>
      </c>
      <c r="E88" s="11">
        <v>0</v>
      </c>
      <c r="F88" s="11">
        <v>348190</v>
      </c>
      <c r="G88" s="11">
        <v>64640</v>
      </c>
      <c r="H88" s="11">
        <v>128394</v>
      </c>
      <c r="I88" s="11">
        <v>63144</v>
      </c>
      <c r="J88" s="11">
        <v>82476</v>
      </c>
      <c r="K88" s="11">
        <v>230993</v>
      </c>
      <c r="L88" s="11">
        <v>57960</v>
      </c>
      <c r="M88" s="11">
        <v>158387</v>
      </c>
      <c r="N88" s="11">
        <v>126446</v>
      </c>
      <c r="O88" s="11">
        <v>9916</v>
      </c>
      <c r="P88" s="11">
        <v>64640</v>
      </c>
      <c r="Q88" s="11"/>
      <c r="R88" s="11"/>
      <c r="S88" s="11"/>
      <c r="T88" s="11">
        <v>2018</v>
      </c>
    </row>
    <row r="89" spans="1:20" x14ac:dyDescent="0.25">
      <c r="A89" s="10" t="s">
        <v>12</v>
      </c>
      <c r="B89" t="s">
        <v>67</v>
      </c>
      <c r="C89" s="11">
        <v>0</v>
      </c>
      <c r="D89" s="11">
        <v>0</v>
      </c>
      <c r="E89" s="11">
        <v>0</v>
      </c>
      <c r="F89" s="11">
        <v>359158</v>
      </c>
      <c r="G89" s="11">
        <v>76658</v>
      </c>
      <c r="H89" s="11">
        <v>147921</v>
      </c>
      <c r="I89" s="11">
        <v>86073</v>
      </c>
      <c r="J89" s="11">
        <v>59180</v>
      </c>
      <c r="K89" s="11">
        <v>231938</v>
      </c>
      <c r="L89" s="11">
        <v>49979</v>
      </c>
      <c r="M89" s="11">
        <v>165642</v>
      </c>
      <c r="N89" s="11">
        <v>125153</v>
      </c>
      <c r="O89" s="11">
        <v>9613</v>
      </c>
      <c r="P89" s="11">
        <v>76658</v>
      </c>
      <c r="Q89" s="11"/>
      <c r="R89" s="11"/>
      <c r="S89" s="11"/>
      <c r="T89" s="11">
        <v>2018</v>
      </c>
    </row>
    <row r="90" spans="1:20" x14ac:dyDescent="0.25">
      <c r="A90" s="10" t="s">
        <v>13</v>
      </c>
      <c r="B90" t="s">
        <v>66</v>
      </c>
      <c r="C90" s="11">
        <v>0</v>
      </c>
      <c r="D90" s="11">
        <v>0</v>
      </c>
      <c r="E90" s="11">
        <v>0</v>
      </c>
      <c r="F90" s="11">
        <v>483808</v>
      </c>
      <c r="G90" s="11">
        <v>72670</v>
      </c>
      <c r="H90" s="11">
        <v>191443</v>
      </c>
      <c r="I90" s="11">
        <v>105478</v>
      </c>
      <c r="J90" s="11">
        <v>129795</v>
      </c>
      <c r="K90" s="11">
        <v>391858</v>
      </c>
      <c r="L90" s="11">
        <v>29821</v>
      </c>
      <c r="M90" s="11">
        <v>117676</v>
      </c>
      <c r="N90" s="11">
        <v>132530</v>
      </c>
      <c r="O90" s="11">
        <v>4299</v>
      </c>
      <c r="P90" s="11">
        <v>72670</v>
      </c>
      <c r="Q90" s="11"/>
      <c r="R90" s="11"/>
      <c r="S90" s="11"/>
      <c r="T90" s="11">
        <v>2018</v>
      </c>
    </row>
    <row r="91" spans="1:20" x14ac:dyDescent="0.25">
      <c r="A91" s="10" t="s">
        <v>13</v>
      </c>
      <c r="B91" t="s">
        <v>67</v>
      </c>
      <c r="C91" s="11">
        <v>0</v>
      </c>
      <c r="D91" s="11">
        <v>0</v>
      </c>
      <c r="E91" s="11">
        <v>0</v>
      </c>
      <c r="F91" s="11">
        <v>471128</v>
      </c>
      <c r="G91" s="11">
        <v>89330</v>
      </c>
      <c r="H91" s="11">
        <v>216793</v>
      </c>
      <c r="I91" s="11">
        <v>97216</v>
      </c>
      <c r="J91" s="11">
        <v>77365</v>
      </c>
      <c r="K91" s="11">
        <v>371896</v>
      </c>
      <c r="L91" s="11">
        <v>31444</v>
      </c>
      <c r="M91" s="11">
        <v>120553</v>
      </c>
      <c r="N91" s="11">
        <v>125643</v>
      </c>
      <c r="O91" s="11">
        <v>5520</v>
      </c>
      <c r="P91" s="11">
        <v>89330</v>
      </c>
      <c r="Q91" s="11"/>
      <c r="R91" s="11"/>
      <c r="S91" s="11"/>
      <c r="T91" s="11">
        <v>2018</v>
      </c>
    </row>
    <row r="92" spans="1:20" x14ac:dyDescent="0.25">
      <c r="A92" s="10" t="s">
        <v>14</v>
      </c>
      <c r="B92" t="s">
        <v>66</v>
      </c>
      <c r="C92" s="11">
        <v>0</v>
      </c>
      <c r="D92" s="11">
        <v>0</v>
      </c>
      <c r="E92" s="11">
        <v>0</v>
      </c>
      <c r="F92" s="11">
        <v>1427514</v>
      </c>
      <c r="G92" s="11">
        <v>316104</v>
      </c>
      <c r="H92" s="11">
        <v>1184772</v>
      </c>
      <c r="I92" s="11">
        <v>390293</v>
      </c>
      <c r="J92" s="11">
        <v>542525</v>
      </c>
      <c r="K92" s="11">
        <v>1041084</v>
      </c>
      <c r="L92" s="11">
        <v>97223</v>
      </c>
      <c r="M92" s="11">
        <v>143743</v>
      </c>
      <c r="N92" s="11">
        <v>276911</v>
      </c>
      <c r="O92" s="11">
        <v>29793</v>
      </c>
      <c r="P92" s="11">
        <v>316104</v>
      </c>
      <c r="Q92" s="11"/>
      <c r="R92" s="11"/>
      <c r="S92" s="11"/>
      <c r="T92" s="11">
        <v>2018</v>
      </c>
    </row>
    <row r="93" spans="1:20" x14ac:dyDescent="0.25">
      <c r="A93" s="10" t="s">
        <v>14</v>
      </c>
      <c r="B93" t="s">
        <v>67</v>
      </c>
      <c r="C93" s="11">
        <v>0</v>
      </c>
      <c r="D93" s="11">
        <v>0</v>
      </c>
      <c r="E93" s="11">
        <v>0</v>
      </c>
      <c r="F93" s="11">
        <v>1366180</v>
      </c>
      <c r="G93" s="11">
        <v>365530</v>
      </c>
      <c r="H93" s="11">
        <v>1275872</v>
      </c>
      <c r="I93" s="11">
        <v>396330</v>
      </c>
      <c r="J93" s="11">
        <v>398265</v>
      </c>
      <c r="K93" s="11">
        <v>946371</v>
      </c>
      <c r="L93" s="11">
        <v>90069</v>
      </c>
      <c r="M93" s="11">
        <v>135020</v>
      </c>
      <c r="N93" s="11">
        <v>252007</v>
      </c>
      <c r="O93" s="11">
        <v>35889</v>
      </c>
      <c r="P93" s="11">
        <v>365530</v>
      </c>
      <c r="Q93" s="11"/>
      <c r="R93" s="11"/>
      <c r="S93" s="11"/>
      <c r="T93" s="11">
        <v>2018</v>
      </c>
    </row>
    <row r="94" spans="1:20" x14ac:dyDescent="0.25">
      <c r="A94" s="5" t="s">
        <v>15</v>
      </c>
      <c r="B94" t="s">
        <v>66</v>
      </c>
      <c r="C94" s="11">
        <v>0</v>
      </c>
      <c r="D94" s="11">
        <v>0</v>
      </c>
      <c r="E94" s="11">
        <v>0</v>
      </c>
      <c r="F94" s="11">
        <v>2192530</v>
      </c>
      <c r="G94" s="11">
        <v>801925</v>
      </c>
      <c r="H94" s="11">
        <v>1848309</v>
      </c>
      <c r="I94" s="11">
        <v>428395</v>
      </c>
      <c r="J94" s="11">
        <v>842221</v>
      </c>
      <c r="K94" s="11">
        <v>1744435</v>
      </c>
      <c r="L94" s="11">
        <v>179631</v>
      </c>
      <c r="M94" s="11">
        <v>249223</v>
      </c>
      <c r="N94" s="11">
        <v>610170</v>
      </c>
      <c r="O94" s="11">
        <v>59676</v>
      </c>
      <c r="P94" s="11">
        <v>801925</v>
      </c>
      <c r="Q94" s="11"/>
      <c r="R94" s="11"/>
      <c r="S94" s="11"/>
      <c r="T94" s="11">
        <v>2018</v>
      </c>
    </row>
    <row r="95" spans="1:20" x14ac:dyDescent="0.25">
      <c r="A95" s="5" t="s">
        <v>15</v>
      </c>
      <c r="B95" t="s">
        <v>67</v>
      </c>
      <c r="C95" s="11">
        <v>0</v>
      </c>
      <c r="D95" s="11">
        <v>0</v>
      </c>
      <c r="E95" s="11">
        <v>0</v>
      </c>
      <c r="F95" s="11">
        <v>2231976</v>
      </c>
      <c r="G95" s="11">
        <v>814024</v>
      </c>
      <c r="H95" s="11">
        <v>1918451</v>
      </c>
      <c r="I95" s="11">
        <v>449665</v>
      </c>
      <c r="J95" s="11">
        <v>729648</v>
      </c>
      <c r="K95" s="11">
        <v>1616310</v>
      </c>
      <c r="L95" s="11">
        <v>154605</v>
      </c>
      <c r="M95" s="11">
        <v>264248</v>
      </c>
      <c r="N95" s="11">
        <v>555268</v>
      </c>
      <c r="O95" s="11">
        <v>40208</v>
      </c>
      <c r="P95" s="11">
        <v>814024</v>
      </c>
      <c r="Q95" s="11"/>
      <c r="R95" s="11"/>
      <c r="S95" s="11"/>
      <c r="T95" s="11">
        <v>2018</v>
      </c>
    </row>
    <row r="96" spans="1:20" x14ac:dyDescent="0.25">
      <c r="A96" s="5" t="s">
        <v>16</v>
      </c>
      <c r="B96" t="s">
        <v>66</v>
      </c>
      <c r="C96" s="11">
        <v>0</v>
      </c>
      <c r="D96" s="11">
        <v>0</v>
      </c>
      <c r="E96" s="11">
        <v>0</v>
      </c>
      <c r="F96" s="11">
        <v>756170</v>
      </c>
      <c r="G96" s="11">
        <v>125360</v>
      </c>
      <c r="H96" s="11">
        <v>343448</v>
      </c>
      <c r="I96" s="11">
        <v>256555</v>
      </c>
      <c r="J96" s="11">
        <v>279744</v>
      </c>
      <c r="K96" s="11">
        <v>620778</v>
      </c>
      <c r="L96" s="11">
        <v>63590</v>
      </c>
      <c r="M96" s="11">
        <v>120689</v>
      </c>
      <c r="N96" s="11">
        <v>167310</v>
      </c>
      <c r="O96" s="11">
        <v>13428</v>
      </c>
      <c r="P96" s="11">
        <v>125360</v>
      </c>
      <c r="Q96" s="11"/>
      <c r="R96" s="11"/>
      <c r="S96" s="11"/>
      <c r="T96" s="11">
        <v>2018</v>
      </c>
    </row>
    <row r="97" spans="1:20" x14ac:dyDescent="0.25">
      <c r="A97" s="5" t="s">
        <v>16</v>
      </c>
      <c r="B97" t="s">
        <v>67</v>
      </c>
      <c r="C97" s="11">
        <v>0</v>
      </c>
      <c r="D97" s="11">
        <v>0</v>
      </c>
      <c r="E97" s="11">
        <v>0</v>
      </c>
      <c r="F97" s="11">
        <v>778295</v>
      </c>
      <c r="G97" s="11">
        <v>119598</v>
      </c>
      <c r="H97" s="11">
        <v>383359</v>
      </c>
      <c r="I97" s="11">
        <v>245335</v>
      </c>
      <c r="J97" s="11">
        <v>215534</v>
      </c>
      <c r="K97" s="11">
        <v>618993</v>
      </c>
      <c r="L97" s="11">
        <v>69995</v>
      </c>
      <c r="M97" s="11">
        <v>125363</v>
      </c>
      <c r="N97" s="11">
        <v>184193</v>
      </c>
      <c r="O97" s="11">
        <v>14708</v>
      </c>
      <c r="P97" s="11">
        <v>119598</v>
      </c>
      <c r="Q97" s="11"/>
      <c r="R97" s="11"/>
      <c r="S97" s="11"/>
      <c r="T97" s="11">
        <v>2018</v>
      </c>
    </row>
    <row r="98" spans="1:20" x14ac:dyDescent="0.25">
      <c r="A98" s="10" t="s">
        <v>17</v>
      </c>
      <c r="B98" t="s">
        <v>66</v>
      </c>
      <c r="C98" s="11">
        <v>0</v>
      </c>
      <c r="D98" s="11">
        <v>0</v>
      </c>
      <c r="E98" s="11">
        <v>0</v>
      </c>
      <c r="F98" s="11">
        <v>275485</v>
      </c>
      <c r="G98" s="11">
        <v>50969</v>
      </c>
      <c r="H98" s="11">
        <v>153551</v>
      </c>
      <c r="I98" s="11">
        <v>58633</v>
      </c>
      <c r="J98" s="11">
        <v>88361</v>
      </c>
      <c r="K98" s="11">
        <v>227231</v>
      </c>
      <c r="L98" s="11">
        <v>21551</v>
      </c>
      <c r="M98" s="11">
        <v>61118</v>
      </c>
      <c r="N98" s="11">
        <v>68341</v>
      </c>
      <c r="O98" s="11">
        <v>7400</v>
      </c>
      <c r="P98" s="11">
        <v>50969</v>
      </c>
      <c r="Q98" s="11"/>
      <c r="R98" s="11"/>
      <c r="S98" s="11"/>
      <c r="T98" s="11">
        <v>2018</v>
      </c>
    </row>
    <row r="99" spans="1:20" x14ac:dyDescent="0.25">
      <c r="A99" s="10" t="s">
        <v>17</v>
      </c>
      <c r="B99" t="s">
        <v>67</v>
      </c>
      <c r="C99" s="11">
        <v>0</v>
      </c>
      <c r="D99" s="11">
        <v>0</v>
      </c>
      <c r="E99" s="11">
        <v>0</v>
      </c>
      <c r="F99" s="11">
        <v>290123</v>
      </c>
      <c r="G99" s="11">
        <v>64642</v>
      </c>
      <c r="H99" s="11">
        <v>175240</v>
      </c>
      <c r="I99" s="11">
        <v>55497</v>
      </c>
      <c r="J99" s="11">
        <v>57065</v>
      </c>
      <c r="K99" s="11">
        <v>214860</v>
      </c>
      <c r="L99" s="11">
        <v>24748</v>
      </c>
      <c r="M99" s="11">
        <v>64725</v>
      </c>
      <c r="N99" s="11">
        <v>78856</v>
      </c>
      <c r="O99" s="11">
        <v>8857</v>
      </c>
      <c r="P99" s="11">
        <v>64642</v>
      </c>
      <c r="Q99" s="11"/>
      <c r="R99" s="11"/>
      <c r="S99" s="11"/>
      <c r="T99" s="11">
        <v>2018</v>
      </c>
    </row>
    <row r="100" spans="1:20" x14ac:dyDescent="0.25">
      <c r="A100" s="10" t="s">
        <v>18</v>
      </c>
      <c r="B100" t="s">
        <v>66</v>
      </c>
      <c r="C100" s="11">
        <v>0</v>
      </c>
      <c r="D100" s="11">
        <v>0</v>
      </c>
      <c r="E100" s="11">
        <v>0</v>
      </c>
      <c r="F100" s="11">
        <v>197918</v>
      </c>
      <c r="G100" s="11">
        <v>33698</v>
      </c>
      <c r="H100" s="11">
        <v>157116</v>
      </c>
      <c r="I100" s="11">
        <v>58813</v>
      </c>
      <c r="J100" s="11">
        <v>56519</v>
      </c>
      <c r="K100" s="11">
        <v>150945</v>
      </c>
      <c r="L100" s="11">
        <v>17815</v>
      </c>
      <c r="M100" s="11">
        <v>38752</v>
      </c>
      <c r="N100" s="11">
        <v>38557</v>
      </c>
      <c r="O100" s="11">
        <v>1873</v>
      </c>
      <c r="P100" s="11">
        <v>33698</v>
      </c>
      <c r="Q100" s="11"/>
      <c r="R100" s="11"/>
      <c r="S100" s="11"/>
      <c r="T100" s="11">
        <v>2018</v>
      </c>
    </row>
    <row r="101" spans="1:20" x14ac:dyDescent="0.25">
      <c r="A101" s="10" t="s">
        <v>18</v>
      </c>
      <c r="B101" t="s">
        <v>67</v>
      </c>
      <c r="C101" s="11">
        <v>0</v>
      </c>
      <c r="D101" s="11">
        <v>0</v>
      </c>
      <c r="E101" s="11">
        <v>0</v>
      </c>
      <c r="F101" s="11">
        <v>189194</v>
      </c>
      <c r="G101" s="11">
        <v>39138</v>
      </c>
      <c r="H101" s="11">
        <v>168449</v>
      </c>
      <c r="I101" s="11">
        <v>46946</v>
      </c>
      <c r="J101" s="11">
        <v>36516</v>
      </c>
      <c r="K101" s="11">
        <v>139397</v>
      </c>
      <c r="L101" s="11">
        <v>14922</v>
      </c>
      <c r="M101" s="11">
        <v>31567</v>
      </c>
      <c r="N101" s="11">
        <v>35186</v>
      </c>
      <c r="O101" s="11">
        <v>2081</v>
      </c>
      <c r="P101" s="11">
        <v>39138</v>
      </c>
      <c r="Q101" s="11"/>
      <c r="R101" s="11"/>
      <c r="S101" s="11"/>
      <c r="T101" s="11">
        <v>2018</v>
      </c>
    </row>
    <row r="102" spans="1:20" x14ac:dyDescent="0.25">
      <c r="A102" s="5" t="s">
        <v>19</v>
      </c>
      <c r="B102" t="s">
        <v>66</v>
      </c>
      <c r="C102" s="11">
        <v>0</v>
      </c>
      <c r="D102" s="11">
        <v>0</v>
      </c>
      <c r="E102" s="11">
        <v>0</v>
      </c>
      <c r="F102" s="11">
        <v>723230</v>
      </c>
      <c r="G102" s="11">
        <v>312237</v>
      </c>
      <c r="H102" s="11">
        <v>1197614</v>
      </c>
      <c r="I102" s="11">
        <v>212195</v>
      </c>
      <c r="J102" s="11">
        <v>265943</v>
      </c>
      <c r="K102" s="11">
        <v>469059</v>
      </c>
      <c r="L102" s="11">
        <v>39901</v>
      </c>
      <c r="M102" s="11">
        <v>41229</v>
      </c>
      <c r="N102" s="11">
        <v>170234</v>
      </c>
      <c r="O102" s="11">
        <v>18840</v>
      </c>
      <c r="P102" s="11">
        <v>312237</v>
      </c>
      <c r="Q102" s="11"/>
      <c r="R102" s="11"/>
      <c r="S102" s="11"/>
      <c r="T102" s="11">
        <v>2018</v>
      </c>
    </row>
    <row r="103" spans="1:20" x14ac:dyDescent="0.25">
      <c r="A103" s="5" t="s">
        <v>19</v>
      </c>
      <c r="B103" t="s">
        <v>67</v>
      </c>
      <c r="C103" s="11">
        <v>0</v>
      </c>
      <c r="D103" s="11">
        <v>0</v>
      </c>
      <c r="E103" s="11">
        <v>0</v>
      </c>
      <c r="F103" s="11">
        <v>671489</v>
      </c>
      <c r="G103" s="11">
        <v>345620</v>
      </c>
      <c r="H103" s="11">
        <v>1185557</v>
      </c>
      <c r="I103" s="11">
        <v>196355</v>
      </c>
      <c r="J103" s="11">
        <v>190428</v>
      </c>
      <c r="K103" s="11">
        <v>414726</v>
      </c>
      <c r="L103" s="11">
        <v>32168</v>
      </c>
      <c r="M103" s="11">
        <v>29843</v>
      </c>
      <c r="N103" s="11">
        <v>162494</v>
      </c>
      <c r="O103" s="11">
        <v>22946</v>
      </c>
      <c r="P103" s="11">
        <v>345620</v>
      </c>
      <c r="Q103" s="11"/>
      <c r="R103" s="11"/>
      <c r="S103" s="11"/>
      <c r="T103" s="11">
        <v>2018</v>
      </c>
    </row>
    <row r="104" spans="1:20" x14ac:dyDescent="0.25">
      <c r="A104" s="10" t="s">
        <v>20</v>
      </c>
      <c r="B104" t="s">
        <v>66</v>
      </c>
      <c r="C104" s="11">
        <v>0</v>
      </c>
      <c r="D104" s="11">
        <v>0</v>
      </c>
      <c r="E104" s="11">
        <v>0</v>
      </c>
      <c r="F104" s="11">
        <v>451304</v>
      </c>
      <c r="G104" s="11">
        <v>58877</v>
      </c>
      <c r="H104" s="11">
        <v>185552</v>
      </c>
      <c r="I104" s="11">
        <v>118622</v>
      </c>
      <c r="J104" s="11">
        <v>131377</v>
      </c>
      <c r="K104" s="11">
        <v>356309</v>
      </c>
      <c r="L104" s="11">
        <v>74313</v>
      </c>
      <c r="M104" s="11">
        <v>243385</v>
      </c>
      <c r="N104" s="11">
        <v>127595</v>
      </c>
      <c r="O104" s="11">
        <v>4365</v>
      </c>
      <c r="P104" s="11">
        <v>58877</v>
      </c>
      <c r="Q104" s="11"/>
      <c r="R104" s="11"/>
      <c r="S104" s="11"/>
      <c r="T104" s="11">
        <v>2018</v>
      </c>
    </row>
    <row r="105" spans="1:20" x14ac:dyDescent="0.25">
      <c r="A105" s="10" t="s">
        <v>20</v>
      </c>
      <c r="B105" t="s">
        <v>67</v>
      </c>
      <c r="C105" s="11">
        <v>0</v>
      </c>
      <c r="D105" s="11">
        <v>0</v>
      </c>
      <c r="E105" s="11">
        <v>0</v>
      </c>
      <c r="F105" s="11">
        <v>485248</v>
      </c>
      <c r="G105" s="11">
        <v>57695</v>
      </c>
      <c r="H105" s="11">
        <v>188937</v>
      </c>
      <c r="I105" s="11">
        <v>128634</v>
      </c>
      <c r="J105" s="11">
        <v>102588</v>
      </c>
      <c r="K105" s="11">
        <v>368449</v>
      </c>
      <c r="L105" s="11">
        <v>66501</v>
      </c>
      <c r="M105" s="11">
        <v>253614</v>
      </c>
      <c r="N105" s="11">
        <v>124500</v>
      </c>
      <c r="O105" s="11">
        <v>2183</v>
      </c>
      <c r="P105" s="11">
        <v>57695</v>
      </c>
      <c r="Q105" s="11"/>
      <c r="R105" s="11"/>
      <c r="S105" s="11"/>
      <c r="T105" s="11">
        <v>2018</v>
      </c>
    </row>
    <row r="106" spans="1:20" x14ac:dyDescent="0.25">
      <c r="A106" s="10" t="s">
        <v>21</v>
      </c>
      <c r="B106" t="s">
        <v>66</v>
      </c>
      <c r="C106" s="11">
        <v>0</v>
      </c>
      <c r="D106" s="11">
        <v>0</v>
      </c>
      <c r="E106" s="11">
        <v>0</v>
      </c>
      <c r="F106" s="11">
        <v>701682</v>
      </c>
      <c r="G106" s="11">
        <v>189075</v>
      </c>
      <c r="H106" s="11">
        <v>410405</v>
      </c>
      <c r="I106" s="11">
        <v>162035</v>
      </c>
      <c r="J106" s="11">
        <v>217044</v>
      </c>
      <c r="K106" s="11">
        <v>571209</v>
      </c>
      <c r="L106" s="11">
        <v>62586</v>
      </c>
      <c r="M106" s="11">
        <v>187983</v>
      </c>
      <c r="N106" s="11">
        <v>182263</v>
      </c>
      <c r="O106" s="11">
        <v>21265</v>
      </c>
      <c r="P106" s="11">
        <v>189075</v>
      </c>
      <c r="Q106" s="11"/>
      <c r="R106" s="11"/>
      <c r="S106" s="11"/>
      <c r="T106" s="11">
        <v>2018</v>
      </c>
    </row>
    <row r="107" spans="1:20" x14ac:dyDescent="0.25">
      <c r="A107" s="10" t="s">
        <v>21</v>
      </c>
      <c r="B107" t="s">
        <v>67</v>
      </c>
      <c r="C107" s="11">
        <v>0</v>
      </c>
      <c r="D107" s="11">
        <v>0</v>
      </c>
      <c r="E107" s="11">
        <v>0</v>
      </c>
      <c r="F107" s="11">
        <v>735619</v>
      </c>
      <c r="G107" s="11">
        <v>220534</v>
      </c>
      <c r="H107" s="11">
        <v>461716</v>
      </c>
      <c r="I107" s="11">
        <v>180582</v>
      </c>
      <c r="J107" s="11">
        <v>196111</v>
      </c>
      <c r="K107" s="11">
        <v>584233</v>
      </c>
      <c r="L107" s="11">
        <v>52798</v>
      </c>
      <c r="M107" s="11">
        <v>203640</v>
      </c>
      <c r="N107" s="11">
        <v>183675</v>
      </c>
      <c r="O107" s="11">
        <v>23182</v>
      </c>
      <c r="P107" s="11">
        <v>220534</v>
      </c>
      <c r="Q107" s="11"/>
      <c r="R107" s="11"/>
      <c r="S107" s="11"/>
      <c r="T107" s="11">
        <v>2018</v>
      </c>
    </row>
    <row r="108" spans="1:20" x14ac:dyDescent="0.25">
      <c r="A108" s="5" t="s">
        <v>22</v>
      </c>
      <c r="B108" t="s">
        <v>66</v>
      </c>
      <c r="C108" s="11">
        <v>0</v>
      </c>
      <c r="D108" s="11">
        <v>0</v>
      </c>
      <c r="E108" s="11">
        <v>0</v>
      </c>
      <c r="F108" s="11">
        <v>389009</v>
      </c>
      <c r="G108" s="11">
        <v>77049</v>
      </c>
      <c r="H108" s="11">
        <v>352722</v>
      </c>
      <c r="I108" s="11">
        <v>107419</v>
      </c>
      <c r="J108" s="11">
        <v>104264</v>
      </c>
      <c r="K108" s="11">
        <v>270412</v>
      </c>
      <c r="L108" s="11">
        <v>42417</v>
      </c>
      <c r="M108" s="11">
        <v>72171</v>
      </c>
      <c r="N108" s="11">
        <v>87001</v>
      </c>
      <c r="O108" s="11">
        <v>4765</v>
      </c>
      <c r="P108" s="11">
        <v>77049</v>
      </c>
      <c r="Q108" s="11"/>
      <c r="R108" s="11"/>
      <c r="S108" s="11"/>
      <c r="T108" s="11">
        <v>2018</v>
      </c>
    </row>
    <row r="109" spans="1:20" x14ac:dyDescent="0.25">
      <c r="A109" s="5" t="s">
        <v>22</v>
      </c>
      <c r="B109" t="s">
        <v>67</v>
      </c>
      <c r="C109" s="11">
        <v>0</v>
      </c>
      <c r="D109" s="11">
        <v>0</v>
      </c>
      <c r="E109" s="11">
        <v>0</v>
      </c>
      <c r="F109" s="11">
        <v>408778</v>
      </c>
      <c r="G109" s="11">
        <v>85196</v>
      </c>
      <c r="H109" s="11">
        <v>374758</v>
      </c>
      <c r="I109" s="11">
        <v>113312</v>
      </c>
      <c r="J109" s="11">
        <v>77642</v>
      </c>
      <c r="K109" s="11">
        <v>283438</v>
      </c>
      <c r="L109" s="11">
        <v>42294</v>
      </c>
      <c r="M109" s="11">
        <v>72308</v>
      </c>
      <c r="N109" s="11">
        <v>91961</v>
      </c>
      <c r="O109" s="11">
        <v>4391</v>
      </c>
      <c r="P109" s="11">
        <v>85196</v>
      </c>
      <c r="Q109" s="11"/>
      <c r="R109" s="11"/>
      <c r="S109" s="11"/>
      <c r="T109" s="11">
        <v>2018</v>
      </c>
    </row>
    <row r="110" spans="1:20" x14ac:dyDescent="0.25">
      <c r="A110" s="10" t="s">
        <v>23</v>
      </c>
      <c r="B110" t="s">
        <v>66</v>
      </c>
      <c r="C110" s="11">
        <v>0</v>
      </c>
      <c r="D110" s="11">
        <v>0</v>
      </c>
      <c r="E110" s="11">
        <v>0</v>
      </c>
      <c r="F110" s="11">
        <v>328880</v>
      </c>
      <c r="G110" s="11">
        <v>49808</v>
      </c>
      <c r="H110" s="11">
        <v>266606</v>
      </c>
      <c r="I110" s="11">
        <v>74089</v>
      </c>
      <c r="J110" s="11">
        <v>99759</v>
      </c>
      <c r="K110" s="11">
        <v>206570</v>
      </c>
      <c r="L110" s="11">
        <v>97129</v>
      </c>
      <c r="M110" s="11">
        <v>76839</v>
      </c>
      <c r="N110" s="11">
        <v>98232</v>
      </c>
      <c r="O110" s="11">
        <v>459</v>
      </c>
      <c r="P110" s="11">
        <v>49808</v>
      </c>
      <c r="Q110" s="11"/>
      <c r="R110" s="11"/>
      <c r="S110" s="11"/>
      <c r="T110" s="11">
        <v>2018</v>
      </c>
    </row>
    <row r="111" spans="1:20" x14ac:dyDescent="0.25">
      <c r="A111" s="10" t="s">
        <v>23</v>
      </c>
      <c r="B111" t="s">
        <v>67</v>
      </c>
      <c r="C111" s="11">
        <v>0</v>
      </c>
      <c r="D111" s="11">
        <v>0</v>
      </c>
      <c r="E111" s="11">
        <v>0</v>
      </c>
      <c r="F111" s="11">
        <v>301279</v>
      </c>
      <c r="G111" s="11">
        <v>56825</v>
      </c>
      <c r="H111" s="11">
        <v>259882</v>
      </c>
      <c r="I111" s="11">
        <v>77544</v>
      </c>
      <c r="J111" s="11">
        <v>75879</v>
      </c>
      <c r="K111" s="11">
        <v>181951</v>
      </c>
      <c r="L111" s="11">
        <v>81635</v>
      </c>
      <c r="M111" s="11">
        <v>60406</v>
      </c>
      <c r="N111" s="11">
        <v>82361</v>
      </c>
      <c r="O111" s="11">
        <v>1021</v>
      </c>
      <c r="P111" s="11">
        <v>56825</v>
      </c>
      <c r="Q111" s="11"/>
      <c r="R111" s="11"/>
      <c r="S111" s="11"/>
      <c r="T111" s="11">
        <v>2018</v>
      </c>
    </row>
    <row r="112" spans="1:20" x14ac:dyDescent="0.25">
      <c r="A112" s="5" t="s">
        <v>24</v>
      </c>
      <c r="B112" t="s">
        <v>66</v>
      </c>
      <c r="C112" s="11">
        <v>0</v>
      </c>
      <c r="D112" s="11">
        <v>0</v>
      </c>
      <c r="E112" s="11">
        <v>0</v>
      </c>
      <c r="F112" s="11">
        <v>356302</v>
      </c>
      <c r="G112" s="11">
        <v>94586</v>
      </c>
      <c r="H112" s="11">
        <v>324908</v>
      </c>
      <c r="I112" s="11">
        <v>98639</v>
      </c>
      <c r="J112" s="11">
        <v>79485</v>
      </c>
      <c r="K112" s="11">
        <v>258643</v>
      </c>
      <c r="L112" s="11">
        <v>17060</v>
      </c>
      <c r="M112" s="11">
        <v>94038</v>
      </c>
      <c r="N112" s="11">
        <v>72022</v>
      </c>
      <c r="O112" s="11">
        <v>3825</v>
      </c>
      <c r="P112" s="11">
        <v>94586</v>
      </c>
      <c r="Q112" s="11"/>
      <c r="R112" s="11"/>
      <c r="S112" s="11"/>
      <c r="T112" s="11">
        <v>2018</v>
      </c>
    </row>
    <row r="113" spans="1:20" x14ac:dyDescent="0.25">
      <c r="A113" s="5" t="s">
        <v>24</v>
      </c>
      <c r="B113" t="s">
        <v>67</v>
      </c>
      <c r="C113" s="11">
        <v>0</v>
      </c>
      <c r="D113" s="11">
        <v>0</v>
      </c>
      <c r="E113" s="11">
        <v>0</v>
      </c>
      <c r="F113" s="11">
        <v>377782</v>
      </c>
      <c r="G113" s="11">
        <v>115270</v>
      </c>
      <c r="H113" s="11">
        <v>355454</v>
      </c>
      <c r="I113" s="11">
        <v>104146</v>
      </c>
      <c r="J113" s="11">
        <v>54636</v>
      </c>
      <c r="K113" s="11">
        <v>264057</v>
      </c>
      <c r="L113" s="11">
        <v>17128</v>
      </c>
      <c r="M113" s="11">
        <v>102688</v>
      </c>
      <c r="N113" s="11">
        <v>77259</v>
      </c>
      <c r="O113" s="11">
        <v>6934</v>
      </c>
      <c r="P113" s="11">
        <v>115270</v>
      </c>
      <c r="Q113" s="11"/>
      <c r="R113" s="11"/>
      <c r="S113" s="11"/>
      <c r="T113" s="11">
        <v>2018</v>
      </c>
    </row>
    <row r="114" spans="1:20" x14ac:dyDescent="0.25">
      <c r="A114" s="10" t="s">
        <v>25</v>
      </c>
      <c r="B114" t="s">
        <v>66</v>
      </c>
      <c r="C114" s="11">
        <v>0</v>
      </c>
      <c r="D114" s="11">
        <v>0</v>
      </c>
      <c r="E114" s="11">
        <v>0</v>
      </c>
      <c r="F114" s="11">
        <v>483161</v>
      </c>
      <c r="G114" s="11">
        <v>95905</v>
      </c>
      <c r="H114" s="11">
        <v>433448</v>
      </c>
      <c r="I114" s="11">
        <v>146894</v>
      </c>
      <c r="J114" s="11">
        <v>133473</v>
      </c>
      <c r="K114" s="11">
        <v>311225</v>
      </c>
      <c r="L114" s="11">
        <v>39632</v>
      </c>
      <c r="M114" s="11">
        <v>93784</v>
      </c>
      <c r="N114" s="11">
        <v>148869</v>
      </c>
      <c r="O114" s="11">
        <v>4648</v>
      </c>
      <c r="P114" s="11">
        <v>95905</v>
      </c>
      <c r="Q114" s="11"/>
      <c r="R114" s="11"/>
      <c r="S114" s="11"/>
      <c r="T114" s="11">
        <v>2018</v>
      </c>
    </row>
    <row r="115" spans="1:20" x14ac:dyDescent="0.25">
      <c r="A115" s="10" t="s">
        <v>25</v>
      </c>
      <c r="B115" t="s">
        <v>67</v>
      </c>
      <c r="C115" s="11">
        <v>0</v>
      </c>
      <c r="D115" s="11">
        <v>0</v>
      </c>
      <c r="E115" s="11">
        <v>0</v>
      </c>
      <c r="F115" s="11">
        <v>465087</v>
      </c>
      <c r="G115" s="11">
        <v>113103</v>
      </c>
      <c r="H115" s="11">
        <v>476272</v>
      </c>
      <c r="I115" s="11">
        <v>118658</v>
      </c>
      <c r="J115" s="11">
        <v>92870</v>
      </c>
      <c r="K115" s="11">
        <v>285050</v>
      </c>
      <c r="L115" s="11">
        <v>38500</v>
      </c>
      <c r="M115" s="11">
        <v>71670</v>
      </c>
      <c r="N115" s="11">
        <v>148689</v>
      </c>
      <c r="O115" s="11">
        <v>6187</v>
      </c>
      <c r="P115" s="11">
        <v>113103</v>
      </c>
      <c r="Q115" s="11"/>
      <c r="R115" s="11"/>
      <c r="S115" s="11"/>
      <c r="T115" s="11">
        <v>2018</v>
      </c>
    </row>
    <row r="116" spans="1:20" x14ac:dyDescent="0.25">
      <c r="A116" s="10" t="s">
        <v>26</v>
      </c>
      <c r="B116" t="s">
        <v>66</v>
      </c>
      <c r="C116" s="11">
        <v>0</v>
      </c>
      <c r="D116" s="11">
        <v>0</v>
      </c>
      <c r="E116" s="11">
        <v>0</v>
      </c>
      <c r="F116" s="11">
        <v>440864</v>
      </c>
      <c r="G116" s="11">
        <v>122673</v>
      </c>
      <c r="H116" s="11">
        <v>494253</v>
      </c>
      <c r="I116" s="11">
        <v>111393</v>
      </c>
      <c r="J116" s="11">
        <v>140413</v>
      </c>
      <c r="K116" s="11">
        <v>276098</v>
      </c>
      <c r="L116" s="11">
        <v>45216</v>
      </c>
      <c r="M116" s="11">
        <v>80738</v>
      </c>
      <c r="N116" s="11">
        <v>134367</v>
      </c>
      <c r="O116" s="11">
        <v>10742</v>
      </c>
      <c r="P116" s="11">
        <v>122673</v>
      </c>
      <c r="Q116" s="11"/>
      <c r="R116" s="11"/>
      <c r="S116" s="11"/>
      <c r="T116" s="11">
        <v>2018</v>
      </c>
    </row>
    <row r="117" spans="1:20" x14ac:dyDescent="0.25">
      <c r="A117" s="10" t="s">
        <v>26</v>
      </c>
      <c r="B117" t="s">
        <v>67</v>
      </c>
      <c r="C117" s="11">
        <v>0</v>
      </c>
      <c r="D117" s="11">
        <v>0</v>
      </c>
      <c r="E117" s="11">
        <v>0</v>
      </c>
      <c r="F117" s="11">
        <v>398978</v>
      </c>
      <c r="G117" s="11">
        <v>142311</v>
      </c>
      <c r="H117" s="11">
        <v>530284</v>
      </c>
      <c r="I117" s="11">
        <v>88161</v>
      </c>
      <c r="J117" s="11">
        <v>86145</v>
      </c>
      <c r="K117" s="11">
        <v>236599</v>
      </c>
      <c r="L117" s="11">
        <v>37428</v>
      </c>
      <c r="M117" s="11">
        <v>65917</v>
      </c>
      <c r="N117" s="11">
        <v>132600</v>
      </c>
      <c r="O117" s="11">
        <v>10355</v>
      </c>
      <c r="P117" s="11">
        <v>142311</v>
      </c>
      <c r="Q117" s="11"/>
      <c r="R117" s="11"/>
      <c r="S117" s="11"/>
      <c r="T117" s="11">
        <v>2018</v>
      </c>
    </row>
    <row r="118" spans="1:20" x14ac:dyDescent="0.25">
      <c r="A118" s="10" t="s">
        <v>27</v>
      </c>
      <c r="B118" t="s">
        <v>66</v>
      </c>
      <c r="C118" s="11">
        <v>0</v>
      </c>
      <c r="D118" s="11">
        <v>0</v>
      </c>
      <c r="E118" s="11">
        <v>0</v>
      </c>
      <c r="F118" s="11">
        <v>325467</v>
      </c>
      <c r="G118" s="11">
        <v>36694</v>
      </c>
      <c r="H118" s="11">
        <v>140531</v>
      </c>
      <c r="I118" s="11">
        <v>50325</v>
      </c>
      <c r="J118" s="11">
        <v>70613</v>
      </c>
      <c r="K118" s="11">
        <v>202020</v>
      </c>
      <c r="L118" s="11">
        <v>31617</v>
      </c>
      <c r="M118" s="11">
        <v>154241</v>
      </c>
      <c r="N118" s="11">
        <v>165383</v>
      </c>
      <c r="O118" s="11">
        <v>3024</v>
      </c>
      <c r="P118" s="11">
        <v>36694</v>
      </c>
      <c r="Q118" s="11"/>
      <c r="R118" s="11"/>
      <c r="S118" s="11"/>
      <c r="T118" s="11">
        <v>2018</v>
      </c>
    </row>
    <row r="119" spans="1:20" x14ac:dyDescent="0.25">
      <c r="A119" s="10" t="s">
        <v>27</v>
      </c>
      <c r="B119" t="s">
        <v>67</v>
      </c>
      <c r="C119" s="11">
        <v>0</v>
      </c>
      <c r="D119" s="11">
        <v>0</v>
      </c>
      <c r="E119" s="11">
        <v>0</v>
      </c>
      <c r="F119" s="11">
        <v>334822</v>
      </c>
      <c r="G119" s="11">
        <v>41549</v>
      </c>
      <c r="H119" s="11">
        <v>153593</v>
      </c>
      <c r="I119" s="11">
        <v>56798</v>
      </c>
      <c r="J119" s="11">
        <v>43608</v>
      </c>
      <c r="K119" s="11">
        <v>202025</v>
      </c>
      <c r="L119" s="11">
        <v>25226</v>
      </c>
      <c r="M119" s="11">
        <v>147387</v>
      </c>
      <c r="N119" s="11">
        <v>170372</v>
      </c>
      <c r="O119" s="11">
        <v>3615</v>
      </c>
      <c r="P119" s="11">
        <v>41549</v>
      </c>
      <c r="Q119" s="11"/>
      <c r="R119" s="11"/>
      <c r="S119" s="11"/>
      <c r="T119" s="11">
        <v>2018</v>
      </c>
    </row>
    <row r="120" spans="1:20" x14ac:dyDescent="0.25">
      <c r="A120" s="10" t="s">
        <v>28</v>
      </c>
      <c r="B120" t="s">
        <v>66</v>
      </c>
      <c r="C120" s="11">
        <v>0</v>
      </c>
      <c r="D120" s="11">
        <v>0</v>
      </c>
      <c r="E120" s="11">
        <v>0</v>
      </c>
      <c r="F120" s="11">
        <v>398388</v>
      </c>
      <c r="G120" s="11">
        <v>240165</v>
      </c>
      <c r="H120" s="11">
        <v>486420</v>
      </c>
      <c r="I120" s="11">
        <v>114440</v>
      </c>
      <c r="J120" s="11">
        <v>120703</v>
      </c>
      <c r="K120" s="11">
        <v>265333</v>
      </c>
      <c r="L120" s="11">
        <v>27281</v>
      </c>
      <c r="M120" s="11">
        <v>57579</v>
      </c>
      <c r="N120" s="11">
        <v>91920</v>
      </c>
      <c r="O120" s="11">
        <v>27819</v>
      </c>
      <c r="P120" s="11">
        <v>240165</v>
      </c>
      <c r="Q120" s="11"/>
      <c r="R120" s="11"/>
      <c r="S120" s="11"/>
      <c r="T120" s="11">
        <v>2018</v>
      </c>
    </row>
    <row r="121" spans="1:20" x14ac:dyDescent="0.25">
      <c r="A121" s="10" t="s">
        <v>28</v>
      </c>
      <c r="B121" t="s">
        <v>67</v>
      </c>
      <c r="C121" s="11">
        <v>0</v>
      </c>
      <c r="D121" s="11">
        <v>0</v>
      </c>
      <c r="E121" s="11">
        <v>0</v>
      </c>
      <c r="F121" s="11">
        <v>410322</v>
      </c>
      <c r="G121" s="11">
        <v>243873</v>
      </c>
      <c r="H121" s="11">
        <v>504571</v>
      </c>
      <c r="I121" s="11">
        <v>103874</v>
      </c>
      <c r="J121" s="11">
        <v>110143</v>
      </c>
      <c r="K121" s="11">
        <v>276222</v>
      </c>
      <c r="L121" s="11">
        <v>32602</v>
      </c>
      <c r="M121" s="11">
        <v>47812</v>
      </c>
      <c r="N121" s="11">
        <v>94375</v>
      </c>
      <c r="O121" s="11">
        <v>32127</v>
      </c>
      <c r="P121" s="11">
        <v>243873</v>
      </c>
      <c r="Q121" s="11"/>
      <c r="R121" s="11"/>
      <c r="S121" s="11"/>
      <c r="T121" s="11">
        <v>2018</v>
      </c>
    </row>
    <row r="122" spans="1:20" x14ac:dyDescent="0.25">
      <c r="A122" s="10" t="s">
        <v>29</v>
      </c>
      <c r="B122" t="s">
        <v>66</v>
      </c>
      <c r="C122" s="11">
        <v>0</v>
      </c>
      <c r="D122" s="11">
        <v>0</v>
      </c>
      <c r="E122" s="11">
        <v>0</v>
      </c>
      <c r="F122" s="11">
        <v>152140</v>
      </c>
      <c r="G122" s="11">
        <v>57117</v>
      </c>
      <c r="H122" s="11">
        <v>99463</v>
      </c>
      <c r="I122" s="11">
        <v>29127</v>
      </c>
      <c r="J122" s="11">
        <v>40019</v>
      </c>
      <c r="K122" s="11">
        <v>126543</v>
      </c>
      <c r="L122" s="11">
        <v>11370</v>
      </c>
      <c r="M122" s="11">
        <v>15686</v>
      </c>
      <c r="N122" s="11">
        <v>39415</v>
      </c>
      <c r="O122" s="11">
        <v>5597</v>
      </c>
      <c r="P122" s="11">
        <v>57117</v>
      </c>
      <c r="Q122" s="11"/>
      <c r="R122" s="11"/>
      <c r="S122" s="11"/>
      <c r="T122" s="11">
        <v>2018</v>
      </c>
    </row>
    <row r="123" spans="1:20" x14ac:dyDescent="0.25">
      <c r="A123" s="10" t="s">
        <v>29</v>
      </c>
      <c r="B123" t="s">
        <v>67</v>
      </c>
      <c r="C123" s="11">
        <v>0</v>
      </c>
      <c r="D123" s="11">
        <v>0</v>
      </c>
      <c r="E123" s="11">
        <v>0</v>
      </c>
      <c r="F123" s="11">
        <v>157129</v>
      </c>
      <c r="G123" s="11">
        <v>66161</v>
      </c>
      <c r="H123" s="11">
        <v>107632</v>
      </c>
      <c r="I123" s="11">
        <v>31992</v>
      </c>
      <c r="J123" s="11">
        <v>28342</v>
      </c>
      <c r="K123" s="11">
        <v>126527</v>
      </c>
      <c r="L123" s="11">
        <v>8159</v>
      </c>
      <c r="M123" s="11">
        <v>12877</v>
      </c>
      <c r="N123" s="11">
        <v>37775</v>
      </c>
      <c r="O123" s="11">
        <v>5501</v>
      </c>
      <c r="P123" s="11">
        <v>66161</v>
      </c>
      <c r="Q123" s="11"/>
      <c r="R123" s="11"/>
      <c r="S123" s="11"/>
      <c r="T123" s="11">
        <v>2018</v>
      </c>
    </row>
    <row r="124" spans="1:20" x14ac:dyDescent="0.25">
      <c r="A124" s="10" t="s">
        <v>30</v>
      </c>
      <c r="B124" t="s">
        <v>66</v>
      </c>
      <c r="C124" s="11">
        <v>0</v>
      </c>
      <c r="D124" s="11">
        <v>0</v>
      </c>
      <c r="E124" s="11">
        <v>0</v>
      </c>
      <c r="F124" s="11">
        <v>820466</v>
      </c>
      <c r="G124" s="11">
        <v>256359</v>
      </c>
      <c r="H124" s="11">
        <v>476254</v>
      </c>
      <c r="I124" s="11">
        <v>203674</v>
      </c>
      <c r="J124" s="11">
        <v>226241</v>
      </c>
      <c r="K124" s="11">
        <v>572159</v>
      </c>
      <c r="L124" s="11">
        <v>84385</v>
      </c>
      <c r="M124" s="11">
        <v>341411</v>
      </c>
      <c r="N124" s="11">
        <v>270698</v>
      </c>
      <c r="O124" s="11">
        <v>28478</v>
      </c>
      <c r="P124" s="11">
        <v>256359</v>
      </c>
      <c r="Q124" s="11"/>
      <c r="R124" s="11"/>
      <c r="S124" s="11"/>
      <c r="T124" s="11">
        <v>2018</v>
      </c>
    </row>
    <row r="125" spans="1:20" x14ac:dyDescent="0.25">
      <c r="A125" s="10" t="s">
        <v>30</v>
      </c>
      <c r="B125" t="s">
        <v>67</v>
      </c>
      <c r="C125" s="11">
        <v>0</v>
      </c>
      <c r="D125" s="11">
        <v>0</v>
      </c>
      <c r="E125" s="11">
        <v>0</v>
      </c>
      <c r="F125" s="11">
        <v>823923</v>
      </c>
      <c r="G125" s="11">
        <v>295979</v>
      </c>
      <c r="H125" s="11">
        <v>490898</v>
      </c>
      <c r="I125" s="11">
        <v>243481</v>
      </c>
      <c r="J125" s="11">
        <v>164092</v>
      </c>
      <c r="K125" s="11">
        <v>535139</v>
      </c>
      <c r="L125" s="11">
        <v>68473</v>
      </c>
      <c r="M125" s="11">
        <v>298793</v>
      </c>
      <c r="N125" s="11">
        <v>259423</v>
      </c>
      <c r="O125" s="11">
        <v>36385</v>
      </c>
      <c r="P125" s="11">
        <v>295979</v>
      </c>
      <c r="Q125" s="11"/>
      <c r="R125" s="11"/>
      <c r="S125" s="11"/>
      <c r="T125" s="11">
        <v>2018</v>
      </c>
    </row>
    <row r="126" spans="1:20" x14ac:dyDescent="0.25">
      <c r="A126" s="5" t="s">
        <v>31</v>
      </c>
      <c r="B126" t="s">
        <v>66</v>
      </c>
      <c r="C126" s="11">
        <v>0</v>
      </c>
      <c r="D126" s="11">
        <v>0</v>
      </c>
      <c r="E126" s="11">
        <v>0</v>
      </c>
      <c r="F126" s="11">
        <v>308101</v>
      </c>
      <c r="G126" s="11">
        <v>83005</v>
      </c>
      <c r="H126" s="11">
        <v>240684</v>
      </c>
      <c r="I126" s="11">
        <v>84176</v>
      </c>
      <c r="J126" s="11">
        <v>96626</v>
      </c>
      <c r="K126" s="11">
        <v>207776</v>
      </c>
      <c r="L126" s="11">
        <v>41216</v>
      </c>
      <c r="M126" s="11">
        <v>123426</v>
      </c>
      <c r="N126" s="11">
        <v>67912</v>
      </c>
      <c r="O126" s="11">
        <v>8402</v>
      </c>
      <c r="P126" s="11">
        <v>83005</v>
      </c>
      <c r="Q126" s="11"/>
      <c r="R126" s="11"/>
      <c r="S126" s="11"/>
      <c r="T126" s="11">
        <v>2018</v>
      </c>
    </row>
    <row r="127" spans="1:20" x14ac:dyDescent="0.25">
      <c r="A127" s="5" t="s">
        <v>31</v>
      </c>
      <c r="B127" t="s">
        <v>67</v>
      </c>
      <c r="C127" s="11">
        <v>0</v>
      </c>
      <c r="D127" s="11">
        <v>0</v>
      </c>
      <c r="E127" s="11">
        <v>0</v>
      </c>
      <c r="F127" s="11">
        <v>298608</v>
      </c>
      <c r="G127" s="11">
        <v>82360</v>
      </c>
      <c r="H127" s="11">
        <v>248579</v>
      </c>
      <c r="I127" s="11">
        <v>87368</v>
      </c>
      <c r="J127" s="11">
        <v>69473</v>
      </c>
      <c r="K127" s="11">
        <v>182368</v>
      </c>
      <c r="L127" s="11">
        <v>38339</v>
      </c>
      <c r="M127" s="11">
        <v>116185</v>
      </c>
      <c r="N127" s="11">
        <v>65696</v>
      </c>
      <c r="O127" s="11">
        <v>7612</v>
      </c>
      <c r="P127" s="11">
        <v>82360</v>
      </c>
      <c r="Q127" s="11"/>
      <c r="R127" s="11"/>
      <c r="S127" s="11"/>
      <c r="T127" s="11">
        <v>2018</v>
      </c>
    </row>
    <row r="128" spans="1:20" x14ac:dyDescent="0.25">
      <c r="A128" s="10" t="s">
        <v>32</v>
      </c>
      <c r="B128" t="s">
        <v>66</v>
      </c>
      <c r="C128" s="11">
        <v>0</v>
      </c>
      <c r="D128" s="11">
        <v>0</v>
      </c>
      <c r="E128" s="11">
        <v>0</v>
      </c>
      <c r="F128" s="11">
        <v>198378</v>
      </c>
      <c r="G128" s="11">
        <v>70179</v>
      </c>
      <c r="H128" s="11">
        <v>129450</v>
      </c>
      <c r="I128" s="11">
        <v>62090</v>
      </c>
      <c r="J128" s="11">
        <v>41764</v>
      </c>
      <c r="K128" s="11">
        <v>155293</v>
      </c>
      <c r="L128" s="11">
        <v>10230</v>
      </c>
      <c r="M128" s="11">
        <v>20717</v>
      </c>
      <c r="N128" s="11">
        <v>45510</v>
      </c>
      <c r="O128" s="11">
        <v>7279</v>
      </c>
      <c r="P128" s="11">
        <v>70179</v>
      </c>
      <c r="Q128" s="11"/>
      <c r="R128" s="11"/>
      <c r="S128" s="11"/>
      <c r="T128" s="11">
        <v>2018</v>
      </c>
    </row>
    <row r="129" spans="1:20" x14ac:dyDescent="0.25">
      <c r="A129" s="10" t="s">
        <v>32</v>
      </c>
      <c r="B129" t="s">
        <v>67</v>
      </c>
      <c r="C129" s="11">
        <v>0</v>
      </c>
      <c r="D129" s="11">
        <v>0</v>
      </c>
      <c r="E129" s="11">
        <v>0</v>
      </c>
      <c r="F129" s="11">
        <v>189026</v>
      </c>
      <c r="G129" s="11">
        <v>81015</v>
      </c>
      <c r="H129" s="11">
        <v>152097</v>
      </c>
      <c r="I129" s="11">
        <v>54075</v>
      </c>
      <c r="J129" s="11">
        <v>32759</v>
      </c>
      <c r="K129" s="11">
        <v>146663</v>
      </c>
      <c r="L129" s="11">
        <v>10025</v>
      </c>
      <c r="M129" s="11">
        <v>21179</v>
      </c>
      <c r="N129" s="11">
        <v>39503</v>
      </c>
      <c r="O129" s="11">
        <v>6015</v>
      </c>
      <c r="P129" s="11">
        <v>81015</v>
      </c>
      <c r="Q129" s="11"/>
      <c r="R129" s="11"/>
      <c r="S129" s="11"/>
      <c r="T129" s="11">
        <v>2018</v>
      </c>
    </row>
    <row r="130" spans="1:20" x14ac:dyDescent="0.25">
      <c r="A130" s="10" t="s">
        <v>1</v>
      </c>
      <c r="B130" t="s">
        <v>66</v>
      </c>
      <c r="C130" s="11">
        <v>0</v>
      </c>
      <c r="D130" s="11">
        <v>0</v>
      </c>
      <c r="E130" s="11">
        <v>0</v>
      </c>
      <c r="F130" s="11">
        <v>177346</v>
      </c>
      <c r="G130" s="11">
        <v>77225</v>
      </c>
      <c r="H130" s="11">
        <v>245393</v>
      </c>
      <c r="I130" s="11">
        <v>55197</v>
      </c>
      <c r="J130" s="11">
        <v>74975</v>
      </c>
      <c r="K130" s="11">
        <v>118500</v>
      </c>
      <c r="L130" s="11">
        <v>8522</v>
      </c>
      <c r="M130" s="11">
        <v>7442</v>
      </c>
      <c r="N130" s="11">
        <v>43065</v>
      </c>
      <c r="O130" s="11">
        <v>7094</v>
      </c>
      <c r="P130" s="11">
        <v>77225</v>
      </c>
      <c r="Q130" s="11"/>
      <c r="R130" s="11"/>
      <c r="S130" s="11"/>
      <c r="T130" s="11">
        <v>2020</v>
      </c>
    </row>
    <row r="131" spans="1:20" x14ac:dyDescent="0.25">
      <c r="A131" s="10" t="s">
        <v>1</v>
      </c>
      <c r="B131" t="s">
        <v>67</v>
      </c>
      <c r="C131" s="11">
        <v>0</v>
      </c>
      <c r="D131" s="11">
        <v>0</v>
      </c>
      <c r="E131" s="11">
        <v>0</v>
      </c>
      <c r="F131" s="11">
        <v>189833</v>
      </c>
      <c r="G131" s="11">
        <v>81713</v>
      </c>
      <c r="H131" s="11">
        <v>267094</v>
      </c>
      <c r="I131" s="11">
        <v>53827</v>
      </c>
      <c r="J131" s="11">
        <v>67931</v>
      </c>
      <c r="K131" s="11">
        <v>119619</v>
      </c>
      <c r="L131" s="11">
        <v>9680</v>
      </c>
      <c r="M131" s="11">
        <v>6565</v>
      </c>
      <c r="N131" s="11">
        <v>49058</v>
      </c>
      <c r="O131" s="11">
        <v>6683</v>
      </c>
      <c r="P131" s="11">
        <v>81713</v>
      </c>
      <c r="Q131" s="11"/>
      <c r="R131" s="11"/>
      <c r="S131" s="11"/>
      <c r="T131" s="11">
        <v>2020</v>
      </c>
    </row>
    <row r="132" spans="1:20" x14ac:dyDescent="0.25">
      <c r="A132" s="10" t="s">
        <v>2</v>
      </c>
      <c r="B132" t="s">
        <v>66</v>
      </c>
      <c r="C132" s="11">
        <v>0</v>
      </c>
      <c r="D132" s="11">
        <v>0</v>
      </c>
      <c r="E132" s="11">
        <v>0</v>
      </c>
      <c r="F132" s="11">
        <v>691635</v>
      </c>
      <c r="G132" s="11">
        <v>136248</v>
      </c>
      <c r="H132" s="11">
        <v>653048</v>
      </c>
      <c r="I132" s="11">
        <v>182019</v>
      </c>
      <c r="J132" s="11">
        <v>328000</v>
      </c>
      <c r="K132" s="11">
        <v>486642</v>
      </c>
      <c r="L132" s="11">
        <v>64180</v>
      </c>
      <c r="M132" s="11">
        <v>56292</v>
      </c>
      <c r="N132" s="11">
        <v>136901</v>
      </c>
      <c r="O132" s="11">
        <v>8567</v>
      </c>
      <c r="P132" s="11">
        <v>136248</v>
      </c>
      <c r="Q132" s="11"/>
      <c r="R132" s="11"/>
      <c r="S132" s="11"/>
      <c r="T132" s="11">
        <v>2020</v>
      </c>
    </row>
    <row r="133" spans="1:20" x14ac:dyDescent="0.25">
      <c r="A133" s="10" t="s">
        <v>2</v>
      </c>
      <c r="B133" t="s">
        <v>67</v>
      </c>
      <c r="C133" s="11">
        <v>0</v>
      </c>
      <c r="D133" s="11">
        <v>0</v>
      </c>
      <c r="E133" s="11">
        <v>0</v>
      </c>
      <c r="F133" s="11">
        <v>608113</v>
      </c>
      <c r="G133" s="11">
        <v>163532</v>
      </c>
      <c r="H133" s="11">
        <v>679356</v>
      </c>
      <c r="I133" s="11">
        <v>187573</v>
      </c>
      <c r="J133" s="11">
        <v>247887</v>
      </c>
      <c r="K133" s="11">
        <v>390942</v>
      </c>
      <c r="L133" s="11">
        <v>50702</v>
      </c>
      <c r="M133" s="11">
        <v>46185</v>
      </c>
      <c r="N133" s="11">
        <v>110286</v>
      </c>
      <c r="O133" s="11">
        <v>14397</v>
      </c>
      <c r="P133" s="11">
        <v>163532</v>
      </c>
      <c r="Q133" s="11"/>
      <c r="R133" s="11"/>
      <c r="S133" s="11"/>
      <c r="T133" s="11">
        <v>2020</v>
      </c>
    </row>
    <row r="134" spans="1:20" x14ac:dyDescent="0.25">
      <c r="A134" s="10" t="s">
        <v>3</v>
      </c>
      <c r="B134" t="s">
        <v>66</v>
      </c>
      <c r="C134" s="11">
        <v>0</v>
      </c>
      <c r="D134" s="11">
        <v>0</v>
      </c>
      <c r="E134" s="11">
        <v>0</v>
      </c>
      <c r="F134" s="11">
        <v>126113</v>
      </c>
      <c r="G134" s="11">
        <v>30179</v>
      </c>
      <c r="H134" s="11">
        <v>136868</v>
      </c>
      <c r="I134" s="11">
        <v>34584</v>
      </c>
      <c r="J134" s="11">
        <v>41225</v>
      </c>
      <c r="K134" s="11">
        <v>66490</v>
      </c>
      <c r="L134" s="11">
        <v>21718</v>
      </c>
      <c r="M134" s="11">
        <v>20762</v>
      </c>
      <c r="N134" s="11">
        <v>44481</v>
      </c>
      <c r="O134" s="11">
        <v>3289</v>
      </c>
      <c r="P134" s="11">
        <v>30179</v>
      </c>
      <c r="Q134" s="11"/>
      <c r="R134" s="11"/>
      <c r="S134" s="11"/>
      <c r="T134" s="11">
        <v>2020</v>
      </c>
    </row>
    <row r="135" spans="1:20" x14ac:dyDescent="0.25">
      <c r="A135" s="10" t="s">
        <v>3</v>
      </c>
      <c r="B135" t="s">
        <v>67</v>
      </c>
      <c r="C135" s="11">
        <v>0</v>
      </c>
      <c r="D135" s="11">
        <v>0</v>
      </c>
      <c r="E135" s="11">
        <v>0</v>
      </c>
      <c r="F135" s="11">
        <v>116445</v>
      </c>
      <c r="G135" s="11">
        <v>36585</v>
      </c>
      <c r="H135" s="11">
        <v>139849</v>
      </c>
      <c r="I135" s="11">
        <v>32570</v>
      </c>
      <c r="J135" s="11">
        <v>30195</v>
      </c>
      <c r="K135" s="11">
        <v>54248</v>
      </c>
      <c r="L135" s="11">
        <v>19452</v>
      </c>
      <c r="M135" s="11">
        <v>18755</v>
      </c>
      <c r="N135" s="11">
        <v>39467</v>
      </c>
      <c r="O135" s="11">
        <v>4168</v>
      </c>
      <c r="P135" s="11">
        <v>36585</v>
      </c>
      <c r="Q135" s="11"/>
      <c r="R135" s="11"/>
      <c r="S135" s="11"/>
      <c r="T135" s="11">
        <v>2020</v>
      </c>
    </row>
    <row r="136" spans="1:20" x14ac:dyDescent="0.25">
      <c r="A136" s="10" t="s">
        <v>4</v>
      </c>
      <c r="B136" t="s">
        <v>66</v>
      </c>
      <c r="C136" s="11">
        <v>0</v>
      </c>
      <c r="D136" s="11">
        <v>0</v>
      </c>
      <c r="E136" s="11">
        <v>0</v>
      </c>
      <c r="F136" s="11">
        <v>97697</v>
      </c>
      <c r="G136" s="11">
        <v>30858</v>
      </c>
      <c r="H136" s="11">
        <v>95413</v>
      </c>
      <c r="I136" s="11">
        <v>27704</v>
      </c>
      <c r="J136" s="11">
        <v>36931</v>
      </c>
      <c r="K136" s="11">
        <v>65197</v>
      </c>
      <c r="L136" s="11">
        <v>11823</v>
      </c>
      <c r="M136" s="11">
        <v>33530</v>
      </c>
      <c r="N136" s="11">
        <v>27969</v>
      </c>
      <c r="O136" s="11">
        <v>4328</v>
      </c>
      <c r="P136" s="11">
        <v>30858</v>
      </c>
      <c r="Q136" s="11"/>
      <c r="R136" s="11"/>
      <c r="S136" s="11"/>
      <c r="T136" s="11">
        <v>2020</v>
      </c>
    </row>
    <row r="137" spans="1:20" x14ac:dyDescent="0.25">
      <c r="A137" s="10" t="s">
        <v>4</v>
      </c>
      <c r="B137" t="s">
        <v>67</v>
      </c>
      <c r="C137" s="11">
        <v>0</v>
      </c>
      <c r="D137" s="11">
        <v>0</v>
      </c>
      <c r="E137" s="11">
        <v>0</v>
      </c>
      <c r="F137" s="11">
        <v>98718</v>
      </c>
      <c r="G137" s="11">
        <v>36059</v>
      </c>
      <c r="H137" s="11">
        <v>103438</v>
      </c>
      <c r="I137" s="11">
        <v>30089</v>
      </c>
      <c r="J137" s="11">
        <v>27573</v>
      </c>
      <c r="K137" s="11">
        <v>60540</v>
      </c>
      <c r="L137" s="11">
        <v>10950</v>
      </c>
      <c r="M137" s="11">
        <v>31613</v>
      </c>
      <c r="N137" s="11">
        <v>26513</v>
      </c>
      <c r="O137" s="11">
        <v>4604</v>
      </c>
      <c r="P137" s="11">
        <v>36059</v>
      </c>
      <c r="Q137" s="11"/>
      <c r="R137" s="11"/>
      <c r="S137" s="11"/>
      <c r="T137" s="11">
        <v>2020</v>
      </c>
    </row>
    <row r="138" spans="1:20" x14ac:dyDescent="0.25">
      <c r="A138" s="10" t="s">
        <v>5</v>
      </c>
      <c r="B138" t="s">
        <v>66</v>
      </c>
      <c r="C138" s="11">
        <v>0</v>
      </c>
      <c r="D138" s="11">
        <v>0</v>
      </c>
      <c r="E138" s="11">
        <v>0</v>
      </c>
      <c r="F138" s="11">
        <v>349261</v>
      </c>
      <c r="G138" s="11">
        <v>220298</v>
      </c>
      <c r="H138" s="11">
        <v>600147</v>
      </c>
      <c r="I138" s="11">
        <v>114238</v>
      </c>
      <c r="J138" s="11">
        <v>161850</v>
      </c>
      <c r="K138" s="11">
        <v>202896</v>
      </c>
      <c r="L138" s="11">
        <v>12340</v>
      </c>
      <c r="M138" s="11">
        <v>23320</v>
      </c>
      <c r="N138" s="11">
        <v>89947</v>
      </c>
      <c r="O138" s="11">
        <v>26407</v>
      </c>
      <c r="P138" s="11">
        <v>220298</v>
      </c>
      <c r="Q138" s="11"/>
      <c r="R138" s="11"/>
      <c r="S138" s="11"/>
      <c r="T138" s="11">
        <v>2020</v>
      </c>
    </row>
    <row r="139" spans="1:20" x14ac:dyDescent="0.25">
      <c r="A139" s="10" t="s">
        <v>5</v>
      </c>
      <c r="B139" t="s">
        <v>67</v>
      </c>
      <c r="C139" s="11">
        <v>0</v>
      </c>
      <c r="D139" s="11">
        <v>0</v>
      </c>
      <c r="E139" s="11">
        <v>0</v>
      </c>
      <c r="F139" s="11">
        <v>324017</v>
      </c>
      <c r="G139" s="11">
        <v>241013</v>
      </c>
      <c r="H139" s="11">
        <v>623450</v>
      </c>
      <c r="I139" s="11">
        <v>105485</v>
      </c>
      <c r="J139" s="11">
        <v>130733</v>
      </c>
      <c r="K139" s="11">
        <v>171122</v>
      </c>
      <c r="L139" s="11">
        <v>12787</v>
      </c>
      <c r="M139" s="11">
        <v>20570</v>
      </c>
      <c r="N139" s="11">
        <v>88641</v>
      </c>
      <c r="O139" s="11">
        <v>34429</v>
      </c>
      <c r="P139" s="11">
        <v>241013</v>
      </c>
      <c r="Q139" s="11"/>
      <c r="R139" s="11"/>
      <c r="S139" s="11"/>
      <c r="T139" s="11">
        <v>2020</v>
      </c>
    </row>
    <row r="140" spans="1:20" x14ac:dyDescent="0.25">
      <c r="A140" s="10" t="s">
        <v>6</v>
      </c>
      <c r="B140" t="s">
        <v>66</v>
      </c>
      <c r="C140" s="11">
        <v>0</v>
      </c>
      <c r="D140" s="11">
        <v>0</v>
      </c>
      <c r="E140" s="11">
        <v>0</v>
      </c>
      <c r="F140" s="11">
        <v>123724</v>
      </c>
      <c r="G140" s="11">
        <v>23590</v>
      </c>
      <c r="H140" s="11">
        <v>115990</v>
      </c>
      <c r="I140" s="11">
        <v>41988</v>
      </c>
      <c r="J140" s="11">
        <v>45226</v>
      </c>
      <c r="K140" s="11">
        <v>82196</v>
      </c>
      <c r="L140" s="11">
        <v>11131</v>
      </c>
      <c r="M140" s="11">
        <v>15117</v>
      </c>
      <c r="N140" s="11">
        <v>32493</v>
      </c>
      <c r="O140" s="11">
        <v>1969</v>
      </c>
      <c r="P140" s="11">
        <v>23590</v>
      </c>
      <c r="Q140" s="11"/>
      <c r="R140" s="11"/>
      <c r="S140" s="11"/>
      <c r="T140" s="11">
        <v>2020</v>
      </c>
    </row>
    <row r="141" spans="1:20" x14ac:dyDescent="0.25">
      <c r="A141" s="10" t="s">
        <v>6</v>
      </c>
      <c r="B141" t="s">
        <v>67</v>
      </c>
      <c r="C141" s="11">
        <v>0</v>
      </c>
      <c r="D141" s="11">
        <v>0</v>
      </c>
      <c r="E141" s="11">
        <v>0</v>
      </c>
      <c r="F141" s="11">
        <v>117504</v>
      </c>
      <c r="G141" s="11">
        <v>28418</v>
      </c>
      <c r="H141" s="11">
        <v>129158</v>
      </c>
      <c r="I141" s="11">
        <v>32945</v>
      </c>
      <c r="J141" s="11">
        <v>35980</v>
      </c>
      <c r="K141" s="11">
        <v>77917</v>
      </c>
      <c r="L141" s="11">
        <v>11957</v>
      </c>
      <c r="M141" s="11">
        <v>12599</v>
      </c>
      <c r="N141" s="11">
        <v>29751</v>
      </c>
      <c r="O141" s="11">
        <v>1648</v>
      </c>
      <c r="P141" s="11">
        <v>28418</v>
      </c>
      <c r="Q141" s="11"/>
      <c r="R141" s="11"/>
      <c r="S141" s="11"/>
      <c r="T141" s="11">
        <v>2020</v>
      </c>
    </row>
    <row r="142" spans="1:20" x14ac:dyDescent="0.25">
      <c r="A142" s="10" t="s">
        <v>7</v>
      </c>
      <c r="B142" t="s">
        <v>66</v>
      </c>
      <c r="C142" s="11">
        <v>0</v>
      </c>
      <c r="D142" s="11">
        <v>0</v>
      </c>
      <c r="E142" s="11">
        <v>0</v>
      </c>
      <c r="F142" s="11">
        <v>391625</v>
      </c>
      <c r="G142" s="11">
        <v>87546</v>
      </c>
      <c r="H142" s="11">
        <v>190126</v>
      </c>
      <c r="I142" s="11">
        <v>111784</v>
      </c>
      <c r="J142" s="11">
        <v>170080</v>
      </c>
      <c r="K142" s="11">
        <v>289443</v>
      </c>
      <c r="L142" s="11">
        <v>41669</v>
      </c>
      <c r="M142" s="11">
        <v>203733</v>
      </c>
      <c r="N142" s="11">
        <v>76864</v>
      </c>
      <c r="O142" s="11">
        <v>16034</v>
      </c>
      <c r="P142" s="11">
        <v>87546</v>
      </c>
      <c r="Q142" s="11"/>
      <c r="R142" s="11"/>
      <c r="S142" s="11"/>
      <c r="T142" s="11">
        <v>2020</v>
      </c>
    </row>
    <row r="143" spans="1:20" x14ac:dyDescent="0.25">
      <c r="A143" s="10" t="s">
        <v>7</v>
      </c>
      <c r="B143" t="s">
        <v>67</v>
      </c>
      <c r="C143" s="11">
        <v>0</v>
      </c>
      <c r="D143" s="11">
        <v>0</v>
      </c>
      <c r="E143" s="11">
        <v>0</v>
      </c>
      <c r="F143" s="11">
        <v>397201</v>
      </c>
      <c r="G143" s="11">
        <v>95870</v>
      </c>
      <c r="H143" s="11">
        <v>207040</v>
      </c>
      <c r="I143" s="11">
        <v>135598</v>
      </c>
      <c r="J143" s="11">
        <v>141781</v>
      </c>
      <c r="K143" s="11">
        <v>264449</v>
      </c>
      <c r="L143" s="11">
        <v>40780</v>
      </c>
      <c r="M143" s="11">
        <v>207826</v>
      </c>
      <c r="N143" s="11">
        <v>73708</v>
      </c>
      <c r="O143" s="11">
        <v>14586</v>
      </c>
      <c r="P143" s="11">
        <v>95870</v>
      </c>
      <c r="Q143" s="11"/>
      <c r="R143" s="11"/>
      <c r="S143" s="11"/>
      <c r="T143" s="11">
        <v>2020</v>
      </c>
    </row>
    <row r="144" spans="1:20" x14ac:dyDescent="0.25">
      <c r="A144" s="10" t="s">
        <v>8</v>
      </c>
      <c r="B144" t="s">
        <v>66</v>
      </c>
      <c r="C144" s="11">
        <v>0</v>
      </c>
      <c r="D144" s="11">
        <v>0</v>
      </c>
      <c r="E144" s="11">
        <v>0</v>
      </c>
      <c r="F144" s="11">
        <v>476888</v>
      </c>
      <c r="G144" s="11">
        <v>217729</v>
      </c>
      <c r="H144" s="11">
        <v>683485</v>
      </c>
      <c r="I144" s="11">
        <v>157070</v>
      </c>
      <c r="J144" s="11">
        <v>172449</v>
      </c>
      <c r="K144" s="11">
        <v>311225</v>
      </c>
      <c r="L144" s="11">
        <v>38306</v>
      </c>
      <c r="M144" s="11">
        <v>34488</v>
      </c>
      <c r="N144" s="11">
        <v>99039</v>
      </c>
      <c r="O144" s="11">
        <v>23877</v>
      </c>
      <c r="P144" s="11">
        <v>217729</v>
      </c>
      <c r="Q144" s="11"/>
      <c r="R144" s="11"/>
      <c r="S144" s="11"/>
      <c r="T144" s="11">
        <v>2020</v>
      </c>
    </row>
    <row r="145" spans="1:20" x14ac:dyDescent="0.25">
      <c r="A145" s="10" t="s">
        <v>8</v>
      </c>
      <c r="B145" t="s">
        <v>67</v>
      </c>
      <c r="C145" s="11">
        <v>0</v>
      </c>
      <c r="D145" s="11">
        <v>0</v>
      </c>
      <c r="E145" s="11">
        <v>0</v>
      </c>
      <c r="F145" s="11">
        <v>443021</v>
      </c>
      <c r="G145" s="11">
        <v>246878</v>
      </c>
      <c r="H145" s="11">
        <v>743531</v>
      </c>
      <c r="I145" s="11">
        <v>138974</v>
      </c>
      <c r="J145" s="11">
        <v>143092</v>
      </c>
      <c r="K145" s="11">
        <v>273984</v>
      </c>
      <c r="L145" s="11">
        <v>32508</v>
      </c>
      <c r="M145" s="11">
        <v>26903</v>
      </c>
      <c r="N145" s="11">
        <v>89489</v>
      </c>
      <c r="O145" s="11">
        <v>24922</v>
      </c>
      <c r="P145" s="11">
        <v>246878</v>
      </c>
      <c r="Q145" s="11"/>
      <c r="R145" s="11"/>
      <c r="S145" s="11"/>
      <c r="T145" s="11">
        <v>2020</v>
      </c>
    </row>
    <row r="146" spans="1:20" x14ac:dyDescent="0.25">
      <c r="A146" s="5" t="s">
        <v>9</v>
      </c>
      <c r="B146" t="s">
        <v>66</v>
      </c>
      <c r="C146" s="11">
        <v>0</v>
      </c>
      <c r="D146" s="11">
        <v>0</v>
      </c>
      <c r="E146" s="11">
        <v>0</v>
      </c>
      <c r="F146" s="11">
        <v>976812</v>
      </c>
      <c r="G146" s="11">
        <v>470929</v>
      </c>
      <c r="H146" s="11">
        <v>1502175</v>
      </c>
      <c r="I146" s="11">
        <v>143734</v>
      </c>
      <c r="J146" s="11">
        <v>515731</v>
      </c>
      <c r="K146" s="11">
        <v>729366</v>
      </c>
      <c r="L146" s="11">
        <v>59758</v>
      </c>
      <c r="M146" s="11">
        <v>64097</v>
      </c>
      <c r="N146" s="11">
        <v>225685</v>
      </c>
      <c r="O146" s="11">
        <v>48438</v>
      </c>
      <c r="P146" s="11">
        <v>470929</v>
      </c>
      <c r="Q146" s="11"/>
      <c r="R146" s="11"/>
      <c r="S146" s="11"/>
      <c r="T146" s="11">
        <v>2020</v>
      </c>
    </row>
    <row r="147" spans="1:20" x14ac:dyDescent="0.25">
      <c r="A147" s="5" t="s">
        <v>9</v>
      </c>
      <c r="B147" t="s">
        <v>67</v>
      </c>
      <c r="C147" s="11">
        <v>0</v>
      </c>
      <c r="D147" s="11">
        <v>0</v>
      </c>
      <c r="E147" s="11">
        <v>0</v>
      </c>
      <c r="F147" s="11">
        <v>993655</v>
      </c>
      <c r="G147" s="11">
        <v>563530</v>
      </c>
      <c r="H147" s="11">
        <v>1713509</v>
      </c>
      <c r="I147" s="11">
        <v>163236</v>
      </c>
      <c r="J147" s="11">
        <v>474763</v>
      </c>
      <c r="K147" s="11">
        <v>695486</v>
      </c>
      <c r="L147" s="11">
        <v>47100</v>
      </c>
      <c r="M147" s="11">
        <v>41290</v>
      </c>
      <c r="N147" s="11">
        <v>224781</v>
      </c>
      <c r="O147" s="11">
        <v>56630</v>
      </c>
      <c r="P147" s="11">
        <v>563530</v>
      </c>
      <c r="Q147" s="11"/>
      <c r="R147" s="11"/>
      <c r="S147" s="11"/>
      <c r="T147" s="11">
        <v>2020</v>
      </c>
    </row>
    <row r="148" spans="1:20" x14ac:dyDescent="0.25">
      <c r="A148" s="10" t="s">
        <v>10</v>
      </c>
      <c r="B148" t="s">
        <v>66</v>
      </c>
      <c r="C148" s="11">
        <v>0</v>
      </c>
      <c r="D148" s="11">
        <v>0</v>
      </c>
      <c r="E148" s="11">
        <v>0</v>
      </c>
      <c r="F148" s="11">
        <v>223568</v>
      </c>
      <c r="G148" s="11">
        <v>105721</v>
      </c>
      <c r="H148" s="11">
        <v>221784</v>
      </c>
      <c r="I148" s="11">
        <v>75517</v>
      </c>
      <c r="J148" s="11">
        <v>92643</v>
      </c>
      <c r="K148" s="11">
        <v>149998</v>
      </c>
      <c r="L148" s="11">
        <v>11576</v>
      </c>
      <c r="M148" s="11">
        <v>19599</v>
      </c>
      <c r="N148" s="11">
        <v>60833</v>
      </c>
      <c r="O148" s="11">
        <v>16196</v>
      </c>
      <c r="P148" s="11">
        <v>105721</v>
      </c>
      <c r="Q148" s="11"/>
      <c r="R148" s="11"/>
      <c r="S148" s="11"/>
      <c r="T148" s="11">
        <v>2020</v>
      </c>
    </row>
    <row r="149" spans="1:20" x14ac:dyDescent="0.25">
      <c r="A149" s="10" t="s">
        <v>10</v>
      </c>
      <c r="B149" t="s">
        <v>67</v>
      </c>
      <c r="C149" s="11">
        <v>0</v>
      </c>
      <c r="D149" s="11">
        <v>0</v>
      </c>
      <c r="E149" s="11">
        <v>0</v>
      </c>
      <c r="F149" s="11">
        <v>207197</v>
      </c>
      <c r="G149" s="11">
        <v>123177</v>
      </c>
      <c r="H149" s="11">
        <v>252350</v>
      </c>
      <c r="I149" s="11">
        <v>54254</v>
      </c>
      <c r="J149" s="11">
        <v>72896</v>
      </c>
      <c r="K149" s="11">
        <v>136379</v>
      </c>
      <c r="L149" s="11">
        <v>10889</v>
      </c>
      <c r="M149" s="11">
        <v>16680</v>
      </c>
      <c r="N149" s="11">
        <v>55910</v>
      </c>
      <c r="O149" s="11">
        <v>16594</v>
      </c>
      <c r="P149" s="11">
        <v>123177</v>
      </c>
      <c r="Q149" s="11"/>
      <c r="R149" s="11"/>
      <c r="S149" s="11"/>
      <c r="T149" s="11">
        <v>2020</v>
      </c>
    </row>
    <row r="150" spans="1:20" x14ac:dyDescent="0.25">
      <c r="A150" s="10" t="s">
        <v>11</v>
      </c>
      <c r="B150" t="s">
        <v>66</v>
      </c>
      <c r="C150" s="11">
        <v>0</v>
      </c>
      <c r="D150" s="11">
        <v>0</v>
      </c>
      <c r="E150" s="11">
        <v>0</v>
      </c>
      <c r="F150" s="11">
        <v>851844</v>
      </c>
      <c r="G150" s="11">
        <v>248230</v>
      </c>
      <c r="H150" s="11">
        <v>625331</v>
      </c>
      <c r="I150" s="11">
        <v>303130</v>
      </c>
      <c r="J150" s="11">
        <v>332907</v>
      </c>
      <c r="K150" s="11">
        <v>594326</v>
      </c>
      <c r="L150" s="11">
        <v>46768</v>
      </c>
      <c r="M150" s="11">
        <v>118665</v>
      </c>
      <c r="N150" s="11">
        <v>219388</v>
      </c>
      <c r="O150" s="11">
        <v>18919</v>
      </c>
      <c r="P150" s="11">
        <v>248230</v>
      </c>
      <c r="Q150" s="11"/>
      <c r="R150" s="11"/>
      <c r="S150" s="11"/>
      <c r="T150" s="11">
        <v>2020</v>
      </c>
    </row>
    <row r="151" spans="1:20" x14ac:dyDescent="0.25">
      <c r="A151" s="10" t="s">
        <v>11</v>
      </c>
      <c r="B151" t="s">
        <v>67</v>
      </c>
      <c r="C151" s="11">
        <v>0</v>
      </c>
      <c r="D151" s="11">
        <v>0</v>
      </c>
      <c r="E151" s="11">
        <v>0</v>
      </c>
      <c r="F151" s="11">
        <v>893636</v>
      </c>
      <c r="G151" s="11">
        <v>271600</v>
      </c>
      <c r="H151" s="11">
        <v>658815</v>
      </c>
      <c r="I151" s="11">
        <v>271347</v>
      </c>
      <c r="J151" s="11">
        <v>285655</v>
      </c>
      <c r="K151" s="11">
        <v>592047</v>
      </c>
      <c r="L151" s="11">
        <v>45146</v>
      </c>
      <c r="M151" s="11">
        <v>140853</v>
      </c>
      <c r="N151" s="11">
        <v>230148</v>
      </c>
      <c r="O151" s="11">
        <v>27005</v>
      </c>
      <c r="P151" s="11">
        <v>271600</v>
      </c>
      <c r="Q151" s="11"/>
      <c r="R151" s="11"/>
      <c r="S151" s="11"/>
      <c r="T151" s="11">
        <v>2020</v>
      </c>
    </row>
    <row r="152" spans="1:20" x14ac:dyDescent="0.25">
      <c r="A152" s="10" t="s">
        <v>12</v>
      </c>
      <c r="B152" t="s">
        <v>66</v>
      </c>
      <c r="C152" s="11">
        <v>0</v>
      </c>
      <c r="D152" s="11">
        <v>0</v>
      </c>
      <c r="E152" s="11">
        <v>0</v>
      </c>
      <c r="F152" s="11">
        <v>379227</v>
      </c>
      <c r="G152" s="11">
        <v>66505</v>
      </c>
      <c r="H152" s="11">
        <v>133820</v>
      </c>
      <c r="I152" s="11">
        <v>86426</v>
      </c>
      <c r="J152" s="11">
        <v>150497</v>
      </c>
      <c r="K152" s="11">
        <v>268386</v>
      </c>
      <c r="L152" s="11">
        <v>53534</v>
      </c>
      <c r="M152" s="11">
        <v>197773</v>
      </c>
      <c r="N152" s="11">
        <v>126379</v>
      </c>
      <c r="O152" s="11">
        <v>15688</v>
      </c>
      <c r="P152" s="11">
        <v>66505</v>
      </c>
      <c r="Q152" s="11"/>
      <c r="R152" s="11"/>
      <c r="S152" s="11"/>
      <c r="T152" s="11">
        <v>2020</v>
      </c>
    </row>
    <row r="153" spans="1:20" x14ac:dyDescent="0.25">
      <c r="A153" s="10" t="s">
        <v>12</v>
      </c>
      <c r="B153" t="s">
        <v>67</v>
      </c>
      <c r="C153" s="11">
        <v>0</v>
      </c>
      <c r="D153" s="11">
        <v>0</v>
      </c>
      <c r="E153" s="11">
        <v>0</v>
      </c>
      <c r="F153" s="11">
        <v>391820</v>
      </c>
      <c r="G153" s="11">
        <v>76171</v>
      </c>
      <c r="H153" s="11">
        <v>147981</v>
      </c>
      <c r="I153" s="11">
        <v>111660</v>
      </c>
      <c r="J153" s="11">
        <v>130133</v>
      </c>
      <c r="K153" s="11">
        <v>251142</v>
      </c>
      <c r="L153" s="11">
        <v>57576</v>
      </c>
      <c r="M153" s="11">
        <v>209407</v>
      </c>
      <c r="N153" s="11">
        <v>136410</v>
      </c>
      <c r="O153" s="11">
        <v>15054</v>
      </c>
      <c r="P153" s="11">
        <v>76171</v>
      </c>
      <c r="Q153" s="11"/>
      <c r="R153" s="11"/>
      <c r="S153" s="11"/>
      <c r="T153" s="11">
        <v>2020</v>
      </c>
    </row>
    <row r="154" spans="1:20" x14ac:dyDescent="0.25">
      <c r="A154" s="10" t="s">
        <v>13</v>
      </c>
      <c r="B154" t="s">
        <v>66</v>
      </c>
      <c r="C154" s="11">
        <v>0</v>
      </c>
      <c r="D154" s="11">
        <v>0</v>
      </c>
      <c r="E154" s="11">
        <v>0</v>
      </c>
      <c r="F154" s="11">
        <v>403349</v>
      </c>
      <c r="G154" s="11">
        <v>92986</v>
      </c>
      <c r="H154" s="11">
        <v>235391</v>
      </c>
      <c r="I154" s="11">
        <v>94357</v>
      </c>
      <c r="J154" s="11">
        <v>162283</v>
      </c>
      <c r="K154" s="11">
        <v>330483</v>
      </c>
      <c r="L154" s="11">
        <v>21867</v>
      </c>
      <c r="M154" s="11">
        <v>69398</v>
      </c>
      <c r="N154" s="11">
        <v>109445</v>
      </c>
      <c r="O154" s="11">
        <v>4232</v>
      </c>
      <c r="P154" s="11">
        <v>92986</v>
      </c>
      <c r="Q154" s="11"/>
      <c r="R154" s="11"/>
      <c r="S154" s="11"/>
      <c r="T154" s="11">
        <v>2020</v>
      </c>
    </row>
    <row r="155" spans="1:20" x14ac:dyDescent="0.25">
      <c r="A155" s="10" t="s">
        <v>13</v>
      </c>
      <c r="B155" t="s">
        <v>67</v>
      </c>
      <c r="C155" s="11">
        <v>0</v>
      </c>
      <c r="D155" s="11">
        <v>0</v>
      </c>
      <c r="E155" s="11">
        <v>0</v>
      </c>
      <c r="F155" s="11">
        <v>427204</v>
      </c>
      <c r="G155" s="11">
        <v>106905</v>
      </c>
      <c r="H155" s="11">
        <v>258293</v>
      </c>
      <c r="I155" s="11">
        <v>93080</v>
      </c>
      <c r="J155" s="11">
        <v>157783</v>
      </c>
      <c r="K155" s="11">
        <v>327195</v>
      </c>
      <c r="L155" s="11">
        <v>26483</v>
      </c>
      <c r="M155" s="11">
        <v>60193</v>
      </c>
      <c r="N155" s="11">
        <v>113467</v>
      </c>
      <c r="O155" s="11">
        <v>8716</v>
      </c>
      <c r="P155" s="11">
        <v>106905</v>
      </c>
      <c r="Q155" s="11"/>
      <c r="R155" s="11"/>
      <c r="S155" s="11"/>
      <c r="T155" s="11">
        <v>2020</v>
      </c>
    </row>
    <row r="156" spans="1:20" x14ac:dyDescent="0.25">
      <c r="A156" s="10" t="s">
        <v>14</v>
      </c>
      <c r="B156" t="s">
        <v>66</v>
      </c>
      <c r="C156" s="11">
        <v>0</v>
      </c>
      <c r="D156" s="11">
        <v>0</v>
      </c>
      <c r="E156" s="11">
        <v>0</v>
      </c>
      <c r="F156" s="11">
        <v>1239868</v>
      </c>
      <c r="G156" s="11">
        <v>356750</v>
      </c>
      <c r="H156" s="11">
        <v>1202380</v>
      </c>
      <c r="I156" s="11">
        <v>407431</v>
      </c>
      <c r="J156" s="11">
        <v>689363</v>
      </c>
      <c r="K156" s="11">
        <v>885855</v>
      </c>
      <c r="L156" s="11">
        <v>79503</v>
      </c>
      <c r="M156" s="11">
        <v>104490</v>
      </c>
      <c r="N156" s="11">
        <v>263089</v>
      </c>
      <c r="O156" s="11">
        <v>22679</v>
      </c>
      <c r="P156" s="11">
        <v>356750</v>
      </c>
      <c r="Q156" s="11"/>
      <c r="R156" s="11"/>
      <c r="S156" s="11"/>
      <c r="T156" s="11">
        <v>2020</v>
      </c>
    </row>
    <row r="157" spans="1:20" x14ac:dyDescent="0.25">
      <c r="A157" s="10" t="s">
        <v>14</v>
      </c>
      <c r="B157" t="s">
        <v>67</v>
      </c>
      <c r="C157" s="11">
        <v>0</v>
      </c>
      <c r="D157" s="11">
        <v>0</v>
      </c>
      <c r="E157" s="11">
        <v>0</v>
      </c>
      <c r="F157" s="11">
        <v>1136712</v>
      </c>
      <c r="G157" s="11">
        <v>460844</v>
      </c>
      <c r="H157" s="11">
        <v>1352590</v>
      </c>
      <c r="I157" s="11">
        <v>340186</v>
      </c>
      <c r="J157" s="11">
        <v>557217</v>
      </c>
      <c r="K157" s="11">
        <v>753793</v>
      </c>
      <c r="L157" s="11">
        <v>72245</v>
      </c>
      <c r="M157" s="11">
        <v>102739</v>
      </c>
      <c r="N157" s="11">
        <v>245013</v>
      </c>
      <c r="O157" s="11">
        <v>26468</v>
      </c>
      <c r="P157" s="11">
        <v>460844</v>
      </c>
      <c r="Q157" s="11"/>
      <c r="R157" s="11"/>
      <c r="S157" s="11"/>
      <c r="T157" s="11">
        <v>2020</v>
      </c>
    </row>
    <row r="158" spans="1:20" x14ac:dyDescent="0.25">
      <c r="A158" s="5" t="s">
        <v>15</v>
      </c>
      <c r="B158" t="s">
        <v>66</v>
      </c>
      <c r="C158" s="11">
        <v>0</v>
      </c>
      <c r="D158" s="11">
        <v>0</v>
      </c>
      <c r="E158" s="11">
        <v>0</v>
      </c>
      <c r="F158" s="11">
        <v>1541775</v>
      </c>
      <c r="G158" s="11">
        <v>951164</v>
      </c>
      <c r="H158" s="11">
        <v>1783633</v>
      </c>
      <c r="I158" s="11">
        <v>281760</v>
      </c>
      <c r="J158" s="11">
        <v>792376</v>
      </c>
      <c r="K158" s="11">
        <v>1139140</v>
      </c>
      <c r="L158" s="11">
        <v>72002</v>
      </c>
      <c r="M158" s="11">
        <v>199437</v>
      </c>
      <c r="N158" s="11">
        <v>409858</v>
      </c>
      <c r="O158" s="11">
        <v>101655</v>
      </c>
      <c r="P158" s="11">
        <v>951164</v>
      </c>
      <c r="Q158" s="11"/>
      <c r="R158" s="11"/>
      <c r="S158" s="11"/>
      <c r="T158" s="11">
        <v>2020</v>
      </c>
    </row>
    <row r="159" spans="1:20" x14ac:dyDescent="0.25">
      <c r="A159" s="5" t="s">
        <v>15</v>
      </c>
      <c r="B159" t="s">
        <v>67</v>
      </c>
      <c r="C159" s="11">
        <v>0</v>
      </c>
      <c r="D159" s="11">
        <v>0</v>
      </c>
      <c r="E159" s="11">
        <v>0</v>
      </c>
      <c r="F159" s="11">
        <v>1548270</v>
      </c>
      <c r="G159" s="11">
        <v>1063593</v>
      </c>
      <c r="H159" s="11">
        <v>1841764</v>
      </c>
      <c r="I159" s="11">
        <v>330444</v>
      </c>
      <c r="J159" s="11">
        <v>734866</v>
      </c>
      <c r="K159" s="11">
        <v>1085137</v>
      </c>
      <c r="L159" s="11">
        <v>82446</v>
      </c>
      <c r="M159" s="11">
        <v>198565</v>
      </c>
      <c r="N159" s="11">
        <v>398637</v>
      </c>
      <c r="O159" s="11">
        <v>121858</v>
      </c>
      <c r="P159" s="11">
        <v>1063593</v>
      </c>
      <c r="Q159" s="11"/>
      <c r="R159" s="11"/>
      <c r="S159" s="11"/>
      <c r="T159" s="11">
        <v>2020</v>
      </c>
    </row>
    <row r="160" spans="1:20" x14ac:dyDescent="0.25">
      <c r="A160" s="5" t="s">
        <v>16</v>
      </c>
      <c r="B160" t="s">
        <v>66</v>
      </c>
      <c r="C160" s="11">
        <v>0</v>
      </c>
      <c r="D160" s="11">
        <v>0</v>
      </c>
      <c r="E160" s="11">
        <v>0</v>
      </c>
      <c r="F160" s="11">
        <v>795783</v>
      </c>
      <c r="G160" s="11">
        <v>120740</v>
      </c>
      <c r="H160" s="11">
        <v>388473</v>
      </c>
      <c r="I160" s="11">
        <v>297037</v>
      </c>
      <c r="J160" s="11">
        <v>429489</v>
      </c>
      <c r="K160" s="11">
        <v>633354</v>
      </c>
      <c r="L160" s="11">
        <v>75239</v>
      </c>
      <c r="M160" s="11">
        <v>142893</v>
      </c>
      <c r="N160" s="11">
        <v>186241</v>
      </c>
      <c r="O160" s="11">
        <v>11172</v>
      </c>
      <c r="P160" s="11">
        <v>120740</v>
      </c>
      <c r="Q160" s="11"/>
      <c r="R160" s="11"/>
      <c r="S160" s="11"/>
      <c r="T160" s="11">
        <v>2020</v>
      </c>
    </row>
    <row r="161" spans="1:20" x14ac:dyDescent="0.25">
      <c r="A161" s="5" t="s">
        <v>16</v>
      </c>
      <c r="B161" t="s">
        <v>67</v>
      </c>
      <c r="C161" s="11">
        <v>0</v>
      </c>
      <c r="D161" s="11">
        <v>0</v>
      </c>
      <c r="E161" s="11">
        <v>0</v>
      </c>
      <c r="F161" s="11">
        <v>827397</v>
      </c>
      <c r="G161" s="11">
        <v>135053</v>
      </c>
      <c r="H161" s="11">
        <v>392711</v>
      </c>
      <c r="I161" s="11">
        <v>300081</v>
      </c>
      <c r="J161" s="11">
        <v>362835</v>
      </c>
      <c r="K161" s="11">
        <v>640026</v>
      </c>
      <c r="L161" s="11">
        <v>69407</v>
      </c>
      <c r="M161" s="11">
        <v>141326</v>
      </c>
      <c r="N161" s="11">
        <v>187018</v>
      </c>
      <c r="O161" s="11">
        <v>12000</v>
      </c>
      <c r="P161" s="11">
        <v>135053</v>
      </c>
      <c r="Q161" s="11"/>
      <c r="R161" s="11"/>
      <c r="S161" s="11"/>
      <c r="T161" s="11">
        <v>2020</v>
      </c>
    </row>
    <row r="162" spans="1:20" x14ac:dyDescent="0.25">
      <c r="A162" s="10" t="s">
        <v>17</v>
      </c>
      <c r="B162" t="s">
        <v>66</v>
      </c>
      <c r="C162" s="11">
        <v>0</v>
      </c>
      <c r="D162" s="11">
        <v>0</v>
      </c>
      <c r="E162" s="11">
        <v>0</v>
      </c>
      <c r="F162" s="11">
        <v>238525</v>
      </c>
      <c r="G162" s="11">
        <v>78400</v>
      </c>
      <c r="H162" s="11">
        <v>150609</v>
      </c>
      <c r="I162" s="11">
        <v>53979</v>
      </c>
      <c r="J162" s="11">
        <v>116747</v>
      </c>
      <c r="K162" s="11">
        <v>179828</v>
      </c>
      <c r="L162" s="11">
        <v>20582</v>
      </c>
      <c r="M162" s="11">
        <v>47865</v>
      </c>
      <c r="N162" s="11">
        <v>53644</v>
      </c>
      <c r="O162" s="11">
        <v>10466</v>
      </c>
      <c r="P162" s="11">
        <v>78400</v>
      </c>
      <c r="Q162" s="11"/>
      <c r="R162" s="11"/>
      <c r="S162" s="11"/>
      <c r="T162" s="11">
        <v>2020</v>
      </c>
    </row>
    <row r="163" spans="1:20" x14ac:dyDescent="0.25">
      <c r="A163" s="10" t="s">
        <v>17</v>
      </c>
      <c r="B163" t="s">
        <v>67</v>
      </c>
      <c r="C163" s="11">
        <v>0</v>
      </c>
      <c r="D163" s="11">
        <v>0</v>
      </c>
      <c r="E163" s="11">
        <v>0</v>
      </c>
      <c r="F163" s="11">
        <v>230048</v>
      </c>
      <c r="G163" s="11">
        <v>101455</v>
      </c>
      <c r="H163" s="11">
        <v>170310</v>
      </c>
      <c r="I163" s="11">
        <v>51887</v>
      </c>
      <c r="J163" s="11">
        <v>90061</v>
      </c>
      <c r="K163" s="11">
        <v>161747</v>
      </c>
      <c r="L163" s="11">
        <v>18831</v>
      </c>
      <c r="M163" s="11">
        <v>50352</v>
      </c>
      <c r="N163" s="11">
        <v>56536</v>
      </c>
      <c r="O163" s="11">
        <v>16588</v>
      </c>
      <c r="P163" s="11">
        <v>101455</v>
      </c>
      <c r="Q163" s="11"/>
      <c r="R163" s="11"/>
      <c r="S163" s="11"/>
      <c r="T163" s="11">
        <v>2020</v>
      </c>
    </row>
    <row r="164" spans="1:20" x14ac:dyDescent="0.25">
      <c r="A164" s="10" t="s">
        <v>18</v>
      </c>
      <c r="B164" t="s">
        <v>66</v>
      </c>
      <c r="C164" s="11">
        <v>0</v>
      </c>
      <c r="D164" s="11">
        <v>0</v>
      </c>
      <c r="E164" s="11">
        <v>0</v>
      </c>
      <c r="F164" s="11">
        <v>218670</v>
      </c>
      <c r="G164" s="11">
        <v>40330</v>
      </c>
      <c r="H164" s="11">
        <v>152938</v>
      </c>
      <c r="I164" s="11">
        <v>65211</v>
      </c>
      <c r="J164" s="11">
        <v>91408</v>
      </c>
      <c r="K164" s="11">
        <v>155976</v>
      </c>
      <c r="L164" s="11">
        <v>16217</v>
      </c>
      <c r="M164" s="11">
        <v>38152</v>
      </c>
      <c r="N164" s="11">
        <v>54114</v>
      </c>
      <c r="O164" s="11">
        <v>5330</v>
      </c>
      <c r="P164" s="11">
        <v>40330</v>
      </c>
      <c r="Q164" s="11"/>
      <c r="R164" s="11"/>
      <c r="S164" s="11"/>
      <c r="T164" s="11">
        <v>2020</v>
      </c>
    </row>
    <row r="165" spans="1:20" x14ac:dyDescent="0.25">
      <c r="A165" s="10" t="s">
        <v>18</v>
      </c>
      <c r="B165" t="s">
        <v>67</v>
      </c>
      <c r="C165" s="11">
        <v>0</v>
      </c>
      <c r="D165" s="11">
        <v>0</v>
      </c>
      <c r="E165" s="11">
        <v>0</v>
      </c>
      <c r="F165" s="11">
        <v>219452</v>
      </c>
      <c r="G165" s="11">
        <v>47099</v>
      </c>
      <c r="H165" s="11">
        <v>183441</v>
      </c>
      <c r="I165" s="11">
        <v>56091</v>
      </c>
      <c r="J165" s="11">
        <v>72649</v>
      </c>
      <c r="K165" s="11">
        <v>147987</v>
      </c>
      <c r="L165" s="11">
        <v>15607</v>
      </c>
      <c r="M165" s="11">
        <v>36602</v>
      </c>
      <c r="N165" s="11">
        <v>49164</v>
      </c>
      <c r="O165" s="11">
        <v>7516</v>
      </c>
      <c r="P165" s="11">
        <v>47099</v>
      </c>
      <c r="Q165" s="11"/>
      <c r="R165" s="11"/>
      <c r="S165" s="11"/>
      <c r="T165" s="11">
        <v>2020</v>
      </c>
    </row>
    <row r="166" spans="1:20" x14ac:dyDescent="0.25">
      <c r="A166" s="5" t="s">
        <v>19</v>
      </c>
      <c r="B166" t="s">
        <v>66</v>
      </c>
      <c r="C166" s="11">
        <v>0</v>
      </c>
      <c r="D166" s="11">
        <v>0</v>
      </c>
      <c r="E166" s="11">
        <v>0</v>
      </c>
      <c r="F166" s="11">
        <v>747607</v>
      </c>
      <c r="G166" s="11">
        <v>307534</v>
      </c>
      <c r="H166" s="11">
        <v>1130099</v>
      </c>
      <c r="I166" s="11">
        <v>222914</v>
      </c>
      <c r="J166" s="11">
        <v>344508</v>
      </c>
      <c r="K166" s="11">
        <v>492482</v>
      </c>
      <c r="L166" s="11">
        <v>46354</v>
      </c>
      <c r="M166" s="11">
        <v>36038</v>
      </c>
      <c r="N166" s="11">
        <v>167706</v>
      </c>
      <c r="O166" s="11">
        <v>32926</v>
      </c>
      <c r="P166" s="11">
        <v>307534</v>
      </c>
      <c r="Q166" s="11"/>
      <c r="R166" s="11"/>
      <c r="S166" s="11"/>
      <c r="T166" s="11">
        <v>2020</v>
      </c>
    </row>
    <row r="167" spans="1:20" x14ac:dyDescent="0.25">
      <c r="A167" s="5" t="s">
        <v>19</v>
      </c>
      <c r="B167" t="s">
        <v>67</v>
      </c>
      <c r="C167" s="11">
        <v>0</v>
      </c>
      <c r="D167" s="11">
        <v>0</v>
      </c>
      <c r="E167" s="11">
        <v>0</v>
      </c>
      <c r="F167" s="11">
        <v>685648</v>
      </c>
      <c r="G167" s="11">
        <v>355251</v>
      </c>
      <c r="H167" s="11">
        <v>1205625</v>
      </c>
      <c r="I167" s="11">
        <v>208405</v>
      </c>
      <c r="J167" s="11">
        <v>257116</v>
      </c>
      <c r="K167" s="11">
        <v>402546</v>
      </c>
      <c r="L167" s="11">
        <v>35750</v>
      </c>
      <c r="M167" s="11">
        <v>32116</v>
      </c>
      <c r="N167" s="11">
        <v>158976</v>
      </c>
      <c r="O167" s="11">
        <v>36767</v>
      </c>
      <c r="P167" s="11">
        <v>355251</v>
      </c>
      <c r="Q167" s="11"/>
      <c r="R167" s="11"/>
      <c r="S167" s="11"/>
      <c r="T167" s="11">
        <v>2020</v>
      </c>
    </row>
    <row r="168" spans="1:20" x14ac:dyDescent="0.25">
      <c r="A168" s="10" t="s">
        <v>20</v>
      </c>
      <c r="B168" t="s">
        <v>66</v>
      </c>
      <c r="C168" s="11">
        <v>0</v>
      </c>
      <c r="D168" s="11">
        <v>0</v>
      </c>
      <c r="E168" s="11">
        <v>0</v>
      </c>
      <c r="F168" s="11">
        <v>522585</v>
      </c>
      <c r="G168" s="11">
        <v>44358</v>
      </c>
      <c r="H168" s="11">
        <v>203081</v>
      </c>
      <c r="I168" s="11">
        <v>138956</v>
      </c>
      <c r="J168" s="11">
        <v>224261</v>
      </c>
      <c r="K168" s="11">
        <v>378132</v>
      </c>
      <c r="L168" s="11">
        <v>95408</v>
      </c>
      <c r="M168" s="11">
        <v>274302</v>
      </c>
      <c r="N168" s="11">
        <v>151246</v>
      </c>
      <c r="O168" s="11">
        <v>3952</v>
      </c>
      <c r="P168" s="11">
        <v>44358</v>
      </c>
      <c r="Q168" s="11"/>
      <c r="R168" s="11"/>
      <c r="S168" s="11"/>
      <c r="T168" s="11">
        <v>2020</v>
      </c>
    </row>
    <row r="169" spans="1:20" x14ac:dyDescent="0.25">
      <c r="A169" s="10" t="s">
        <v>20</v>
      </c>
      <c r="B169" t="s">
        <v>67</v>
      </c>
      <c r="C169" s="11">
        <v>0</v>
      </c>
      <c r="D169" s="11">
        <v>0</v>
      </c>
      <c r="E169" s="11">
        <v>0</v>
      </c>
      <c r="F169" s="11">
        <v>529769</v>
      </c>
      <c r="G169" s="11">
        <v>57059</v>
      </c>
      <c r="H169" s="11">
        <v>240769</v>
      </c>
      <c r="I169" s="11">
        <v>175579</v>
      </c>
      <c r="J169" s="11">
        <v>201546</v>
      </c>
      <c r="K169" s="11">
        <v>367098</v>
      </c>
      <c r="L169" s="11">
        <v>90299</v>
      </c>
      <c r="M169" s="11">
        <v>256462</v>
      </c>
      <c r="N169" s="11">
        <v>138594</v>
      </c>
      <c r="O169" s="11">
        <v>5683</v>
      </c>
      <c r="P169" s="11">
        <v>57059</v>
      </c>
      <c r="Q169" s="11"/>
      <c r="R169" s="11"/>
      <c r="S169" s="11"/>
      <c r="T169" s="11">
        <v>2020</v>
      </c>
    </row>
    <row r="170" spans="1:20" x14ac:dyDescent="0.25">
      <c r="A170" s="10" t="s">
        <v>21</v>
      </c>
      <c r="B170" t="s">
        <v>66</v>
      </c>
      <c r="C170" s="11">
        <v>0</v>
      </c>
      <c r="D170" s="11">
        <v>0</v>
      </c>
      <c r="E170" s="11">
        <v>0</v>
      </c>
      <c r="F170" s="11">
        <v>570476</v>
      </c>
      <c r="G170" s="11">
        <v>219245</v>
      </c>
      <c r="H170" s="11">
        <v>390451</v>
      </c>
      <c r="I170" s="11">
        <v>124756</v>
      </c>
      <c r="J170" s="11">
        <v>274514</v>
      </c>
      <c r="K170" s="11">
        <v>468741</v>
      </c>
      <c r="L170" s="11">
        <v>32684</v>
      </c>
      <c r="M170" s="11">
        <v>139831</v>
      </c>
      <c r="N170" s="11">
        <v>147627</v>
      </c>
      <c r="O170" s="11">
        <v>28865</v>
      </c>
      <c r="P170" s="11">
        <v>219245</v>
      </c>
      <c r="Q170" s="11"/>
      <c r="R170" s="11"/>
      <c r="S170" s="11"/>
      <c r="T170" s="11">
        <v>2020</v>
      </c>
    </row>
    <row r="171" spans="1:20" x14ac:dyDescent="0.25">
      <c r="A171" s="10" t="s">
        <v>21</v>
      </c>
      <c r="B171" t="s">
        <v>67</v>
      </c>
      <c r="C171" s="11">
        <v>0</v>
      </c>
      <c r="D171" s="11">
        <v>0</v>
      </c>
      <c r="E171" s="11">
        <v>0</v>
      </c>
      <c r="F171" s="11">
        <v>612553</v>
      </c>
      <c r="G171" s="11">
        <v>278268</v>
      </c>
      <c r="H171" s="11">
        <v>418140</v>
      </c>
      <c r="I171" s="11">
        <v>169693</v>
      </c>
      <c r="J171" s="11">
        <v>235256</v>
      </c>
      <c r="K171" s="11">
        <v>459789</v>
      </c>
      <c r="L171" s="11">
        <v>39650</v>
      </c>
      <c r="M171" s="11">
        <v>154067</v>
      </c>
      <c r="N171" s="11">
        <v>176819</v>
      </c>
      <c r="O171" s="11">
        <v>43197</v>
      </c>
      <c r="P171" s="11">
        <v>278268</v>
      </c>
      <c r="Q171" s="11"/>
      <c r="R171" s="11"/>
      <c r="S171" s="11"/>
      <c r="T171" s="11">
        <v>2020</v>
      </c>
    </row>
    <row r="172" spans="1:20" x14ac:dyDescent="0.25">
      <c r="A172" s="5" t="s">
        <v>22</v>
      </c>
      <c r="B172" t="s">
        <v>66</v>
      </c>
      <c r="C172" s="11">
        <v>0</v>
      </c>
      <c r="D172" s="11">
        <v>0</v>
      </c>
      <c r="E172" s="11">
        <v>0</v>
      </c>
      <c r="F172" s="11">
        <v>360422</v>
      </c>
      <c r="G172" s="11">
        <v>97339</v>
      </c>
      <c r="H172" s="11">
        <v>341414</v>
      </c>
      <c r="I172" s="11">
        <v>101908</v>
      </c>
      <c r="J172" s="11">
        <v>141342</v>
      </c>
      <c r="K172" s="11">
        <v>248788</v>
      </c>
      <c r="L172" s="11">
        <v>28190</v>
      </c>
      <c r="M172" s="11">
        <v>52959</v>
      </c>
      <c r="N172" s="11">
        <v>89969</v>
      </c>
      <c r="O172" s="11">
        <v>8472</v>
      </c>
      <c r="P172" s="11">
        <v>97339</v>
      </c>
      <c r="Q172" s="11"/>
      <c r="R172" s="11"/>
      <c r="S172" s="11"/>
      <c r="T172" s="11">
        <v>2020</v>
      </c>
    </row>
    <row r="173" spans="1:20" x14ac:dyDescent="0.25">
      <c r="A173" s="5" t="s">
        <v>22</v>
      </c>
      <c r="B173" t="s">
        <v>67</v>
      </c>
      <c r="C173" s="11">
        <v>0</v>
      </c>
      <c r="D173" s="11">
        <v>0</v>
      </c>
      <c r="E173" s="11">
        <v>0</v>
      </c>
      <c r="F173" s="11">
        <v>370550</v>
      </c>
      <c r="G173" s="11">
        <v>108378</v>
      </c>
      <c r="H173" s="11">
        <v>367027</v>
      </c>
      <c r="I173" s="11">
        <v>100911</v>
      </c>
      <c r="J173" s="11">
        <v>119089</v>
      </c>
      <c r="K173" s="11">
        <v>254706</v>
      </c>
      <c r="L173" s="11">
        <v>26524</v>
      </c>
      <c r="M173" s="11">
        <v>50842</v>
      </c>
      <c r="N173" s="11">
        <v>90398</v>
      </c>
      <c r="O173" s="11">
        <v>8825</v>
      </c>
      <c r="P173" s="11">
        <v>108378</v>
      </c>
      <c r="Q173" s="11"/>
      <c r="R173" s="11"/>
      <c r="S173" s="11"/>
      <c r="T173" s="11">
        <v>2020</v>
      </c>
    </row>
    <row r="174" spans="1:20" x14ac:dyDescent="0.25">
      <c r="A174" s="10" t="s">
        <v>23</v>
      </c>
      <c r="B174" t="s">
        <v>66</v>
      </c>
      <c r="C174" s="11">
        <v>0</v>
      </c>
      <c r="D174" s="11">
        <v>0</v>
      </c>
      <c r="E174" s="11">
        <v>0</v>
      </c>
      <c r="F174" s="11">
        <v>219511</v>
      </c>
      <c r="G174" s="11">
        <v>84331</v>
      </c>
      <c r="H174" s="11">
        <v>204399</v>
      </c>
      <c r="I174" s="11">
        <v>55500</v>
      </c>
      <c r="J174" s="11">
        <v>92122</v>
      </c>
      <c r="K174" s="11">
        <v>139408</v>
      </c>
      <c r="L174" s="11">
        <v>35391</v>
      </c>
      <c r="M174" s="11">
        <v>42577</v>
      </c>
      <c r="N174" s="11">
        <v>83158</v>
      </c>
      <c r="O174" s="11">
        <v>16561</v>
      </c>
      <c r="P174" s="11">
        <v>84331</v>
      </c>
      <c r="Q174" s="11"/>
      <c r="R174" s="11"/>
      <c r="S174" s="11"/>
      <c r="T174" s="11">
        <v>2020</v>
      </c>
    </row>
    <row r="175" spans="1:20" x14ac:dyDescent="0.25">
      <c r="A175" s="10" t="s">
        <v>23</v>
      </c>
      <c r="B175" t="s">
        <v>67</v>
      </c>
      <c r="C175" s="11">
        <v>0</v>
      </c>
      <c r="D175" s="11">
        <v>0</v>
      </c>
      <c r="E175" s="11">
        <v>0</v>
      </c>
      <c r="F175" s="11">
        <v>184703</v>
      </c>
      <c r="G175" s="11">
        <v>94195</v>
      </c>
      <c r="H175" s="11">
        <v>200503</v>
      </c>
      <c r="I175" s="11">
        <v>48827</v>
      </c>
      <c r="J175" s="11">
        <v>55590</v>
      </c>
      <c r="K175" s="11">
        <v>111871</v>
      </c>
      <c r="L175" s="11">
        <v>25406</v>
      </c>
      <c r="M175" s="11">
        <v>36617</v>
      </c>
      <c r="N175" s="11">
        <v>63315</v>
      </c>
      <c r="O175" s="11">
        <v>17700</v>
      </c>
      <c r="P175" s="11">
        <v>94195</v>
      </c>
      <c r="Q175" s="11"/>
      <c r="R175" s="11"/>
      <c r="S175" s="11"/>
      <c r="T175" s="11">
        <v>2020</v>
      </c>
    </row>
    <row r="176" spans="1:20" x14ac:dyDescent="0.25">
      <c r="A176" s="5" t="s">
        <v>24</v>
      </c>
      <c r="B176" t="s">
        <v>66</v>
      </c>
      <c r="C176" s="11">
        <v>0</v>
      </c>
      <c r="D176" s="11">
        <v>0</v>
      </c>
      <c r="E176" s="11">
        <v>0</v>
      </c>
      <c r="F176" s="11">
        <v>356215</v>
      </c>
      <c r="G176" s="11">
        <v>110235</v>
      </c>
      <c r="H176" s="11">
        <v>308214</v>
      </c>
      <c r="I176" s="11">
        <v>101955</v>
      </c>
      <c r="J176" s="11">
        <v>121963</v>
      </c>
      <c r="K176" s="11">
        <v>234674</v>
      </c>
      <c r="L176" s="11">
        <v>27710</v>
      </c>
      <c r="M176" s="11">
        <v>90299</v>
      </c>
      <c r="N176" s="11">
        <v>77891</v>
      </c>
      <c r="O176" s="11">
        <v>9626</v>
      </c>
      <c r="P176" s="11">
        <v>110235</v>
      </c>
      <c r="Q176" s="11"/>
      <c r="R176" s="11"/>
      <c r="S176" s="11"/>
      <c r="T176" s="11">
        <v>2020</v>
      </c>
    </row>
    <row r="177" spans="1:20" x14ac:dyDescent="0.25">
      <c r="A177" s="5" t="s">
        <v>24</v>
      </c>
      <c r="B177" t="s">
        <v>67</v>
      </c>
      <c r="C177" s="11">
        <v>0</v>
      </c>
      <c r="D177" s="11">
        <v>0</v>
      </c>
      <c r="E177" s="11">
        <v>0</v>
      </c>
      <c r="F177" s="11">
        <v>354633</v>
      </c>
      <c r="G177" s="11">
        <v>135696</v>
      </c>
      <c r="H177" s="11">
        <v>354343</v>
      </c>
      <c r="I177" s="11">
        <v>93462</v>
      </c>
      <c r="J177" s="11">
        <v>103982</v>
      </c>
      <c r="K177" s="11">
        <v>226677</v>
      </c>
      <c r="L177" s="11">
        <v>23283</v>
      </c>
      <c r="M177" s="11">
        <v>94702</v>
      </c>
      <c r="N177" s="11">
        <v>80076</v>
      </c>
      <c r="O177" s="11">
        <v>12273</v>
      </c>
      <c r="P177" s="11">
        <v>135696</v>
      </c>
      <c r="Q177" s="11"/>
      <c r="R177" s="11"/>
      <c r="S177" s="11"/>
      <c r="T177" s="11">
        <v>2020</v>
      </c>
    </row>
    <row r="178" spans="1:20" x14ac:dyDescent="0.25">
      <c r="A178" s="10" t="s">
        <v>25</v>
      </c>
      <c r="B178" t="s">
        <v>66</v>
      </c>
      <c r="C178" s="11">
        <v>0</v>
      </c>
      <c r="D178" s="11">
        <v>0</v>
      </c>
      <c r="E178" s="11">
        <v>0</v>
      </c>
      <c r="F178" s="11">
        <v>499325</v>
      </c>
      <c r="G178" s="11">
        <v>111863</v>
      </c>
      <c r="H178" s="11">
        <v>449912</v>
      </c>
      <c r="I178" s="11">
        <v>146586</v>
      </c>
      <c r="J178" s="11">
        <v>182286</v>
      </c>
      <c r="K178" s="11">
        <v>320634</v>
      </c>
      <c r="L178" s="11">
        <v>37673</v>
      </c>
      <c r="M178" s="11">
        <v>96500</v>
      </c>
      <c r="N178" s="11">
        <v>158247</v>
      </c>
      <c r="O178" s="11">
        <v>10167</v>
      </c>
      <c r="P178" s="11">
        <v>111863</v>
      </c>
      <c r="Q178" s="11"/>
      <c r="R178" s="11"/>
      <c r="S178" s="11"/>
      <c r="T178" s="11">
        <v>2020</v>
      </c>
    </row>
    <row r="179" spans="1:20" x14ac:dyDescent="0.25">
      <c r="A179" s="10" t="s">
        <v>25</v>
      </c>
      <c r="B179" t="s">
        <v>67</v>
      </c>
      <c r="C179" s="11">
        <v>0</v>
      </c>
      <c r="D179" s="11">
        <v>0</v>
      </c>
      <c r="E179" s="11">
        <v>0</v>
      </c>
      <c r="F179" s="11">
        <v>475401</v>
      </c>
      <c r="G179" s="11">
        <v>136100</v>
      </c>
      <c r="H179" s="11">
        <v>515260</v>
      </c>
      <c r="I179" s="11">
        <v>140726</v>
      </c>
      <c r="J179" s="11">
        <v>135833</v>
      </c>
      <c r="K179" s="11">
        <v>278193</v>
      </c>
      <c r="L179" s="11">
        <v>31476</v>
      </c>
      <c r="M179" s="11">
        <v>77848</v>
      </c>
      <c r="N179" s="11">
        <v>149158</v>
      </c>
      <c r="O179" s="11">
        <v>11231</v>
      </c>
      <c r="P179" s="11">
        <v>136100</v>
      </c>
      <c r="Q179" s="11"/>
      <c r="R179" s="11"/>
      <c r="S179" s="11"/>
      <c r="T179" s="11">
        <v>2020</v>
      </c>
    </row>
    <row r="180" spans="1:20" x14ac:dyDescent="0.25">
      <c r="A180" s="10" t="s">
        <v>26</v>
      </c>
      <c r="B180" t="s">
        <v>66</v>
      </c>
      <c r="C180" s="11">
        <v>0</v>
      </c>
      <c r="D180" s="11">
        <v>0</v>
      </c>
      <c r="E180" s="11">
        <v>0</v>
      </c>
      <c r="F180" s="11">
        <v>403923</v>
      </c>
      <c r="G180" s="11">
        <v>134359</v>
      </c>
      <c r="H180" s="11">
        <v>489447</v>
      </c>
      <c r="I180" s="11">
        <v>117916</v>
      </c>
      <c r="J180" s="11">
        <v>162515</v>
      </c>
      <c r="K180" s="11">
        <v>241269</v>
      </c>
      <c r="L180" s="11">
        <v>38171</v>
      </c>
      <c r="M180" s="11">
        <v>61093</v>
      </c>
      <c r="N180" s="11">
        <v>136944</v>
      </c>
      <c r="O180" s="11">
        <v>18948</v>
      </c>
      <c r="P180" s="11">
        <v>134359</v>
      </c>
      <c r="Q180" s="11"/>
      <c r="R180" s="11"/>
      <c r="S180" s="11"/>
      <c r="T180" s="11">
        <v>2020</v>
      </c>
    </row>
    <row r="181" spans="1:20" x14ac:dyDescent="0.25">
      <c r="A181" s="10" t="s">
        <v>26</v>
      </c>
      <c r="B181" t="s">
        <v>67</v>
      </c>
      <c r="C181" s="11">
        <v>0</v>
      </c>
      <c r="D181" s="11">
        <v>0</v>
      </c>
      <c r="E181" s="11">
        <v>0</v>
      </c>
      <c r="F181" s="11">
        <v>367359</v>
      </c>
      <c r="G181" s="11">
        <v>166903</v>
      </c>
      <c r="H181" s="11">
        <v>510567</v>
      </c>
      <c r="I181" s="11">
        <v>100414</v>
      </c>
      <c r="J181" s="11">
        <v>110567</v>
      </c>
      <c r="K181" s="11">
        <v>195690</v>
      </c>
      <c r="L181" s="11">
        <v>43238</v>
      </c>
      <c r="M181" s="11">
        <v>56158</v>
      </c>
      <c r="N181" s="11">
        <v>118623</v>
      </c>
      <c r="O181" s="11">
        <v>27443</v>
      </c>
      <c r="P181" s="11">
        <v>166903</v>
      </c>
      <c r="Q181" s="11"/>
      <c r="R181" s="11"/>
      <c r="S181" s="11"/>
      <c r="T181" s="11">
        <v>2020</v>
      </c>
    </row>
    <row r="182" spans="1:20" x14ac:dyDescent="0.25">
      <c r="A182" s="10" t="s">
        <v>27</v>
      </c>
      <c r="B182" t="s">
        <v>66</v>
      </c>
      <c r="C182" s="11">
        <v>0</v>
      </c>
      <c r="D182" s="11">
        <v>0</v>
      </c>
      <c r="E182" s="11">
        <v>0</v>
      </c>
      <c r="F182" s="11">
        <v>308783</v>
      </c>
      <c r="G182" s="11">
        <v>55536</v>
      </c>
      <c r="H182" s="11">
        <v>173881</v>
      </c>
      <c r="I182" s="11">
        <v>51312</v>
      </c>
      <c r="J182" s="11">
        <v>106309</v>
      </c>
      <c r="K182" s="11">
        <v>185936</v>
      </c>
      <c r="L182" s="11">
        <v>24022</v>
      </c>
      <c r="M182" s="11">
        <v>157750</v>
      </c>
      <c r="N182" s="11">
        <v>135974</v>
      </c>
      <c r="O182" s="11">
        <v>3385</v>
      </c>
      <c r="P182" s="11">
        <v>55536</v>
      </c>
      <c r="Q182" s="11"/>
      <c r="R182" s="11"/>
      <c r="S182" s="11"/>
      <c r="T182" s="11">
        <v>2020</v>
      </c>
    </row>
    <row r="183" spans="1:20" x14ac:dyDescent="0.25">
      <c r="A183" s="10" t="s">
        <v>27</v>
      </c>
      <c r="B183" t="s">
        <v>67</v>
      </c>
      <c r="C183" s="11">
        <v>0</v>
      </c>
      <c r="D183" s="11">
        <v>0</v>
      </c>
      <c r="E183" s="11">
        <v>0</v>
      </c>
      <c r="F183" s="11">
        <v>315995</v>
      </c>
      <c r="G183" s="11">
        <v>69410</v>
      </c>
      <c r="H183" s="11">
        <v>176137</v>
      </c>
      <c r="I183" s="11">
        <v>63010</v>
      </c>
      <c r="J183" s="11">
        <v>90441</v>
      </c>
      <c r="K183" s="11">
        <v>173263</v>
      </c>
      <c r="L183" s="11">
        <v>20989</v>
      </c>
      <c r="M183" s="11">
        <v>149614</v>
      </c>
      <c r="N183" s="11">
        <v>143172</v>
      </c>
      <c r="O183" s="11">
        <v>6389</v>
      </c>
      <c r="P183" s="11">
        <v>69410</v>
      </c>
      <c r="Q183" s="11"/>
      <c r="R183" s="11"/>
      <c r="S183" s="11"/>
      <c r="T183" s="11">
        <v>2020</v>
      </c>
    </row>
    <row r="184" spans="1:20" x14ac:dyDescent="0.25">
      <c r="A184" s="10" t="s">
        <v>28</v>
      </c>
      <c r="B184" t="s">
        <v>66</v>
      </c>
      <c r="C184" s="11">
        <v>0</v>
      </c>
      <c r="D184" s="11">
        <v>0</v>
      </c>
      <c r="E184" s="11">
        <v>0</v>
      </c>
      <c r="F184" s="11">
        <v>394497</v>
      </c>
      <c r="G184" s="11">
        <v>220092</v>
      </c>
      <c r="H184" s="11">
        <v>520657</v>
      </c>
      <c r="I184" s="11">
        <v>121451</v>
      </c>
      <c r="J184" s="11">
        <v>161647</v>
      </c>
      <c r="K184" s="11">
        <v>265289</v>
      </c>
      <c r="L184" s="11">
        <v>29965</v>
      </c>
      <c r="M184" s="11">
        <v>44886</v>
      </c>
      <c r="N184" s="11">
        <v>68153</v>
      </c>
      <c r="O184" s="11">
        <v>24231</v>
      </c>
      <c r="P184" s="11">
        <v>220092</v>
      </c>
      <c r="Q184" s="11"/>
      <c r="R184" s="11"/>
      <c r="S184" s="11"/>
      <c r="T184" s="11">
        <v>2020</v>
      </c>
    </row>
    <row r="185" spans="1:20" x14ac:dyDescent="0.25">
      <c r="A185" s="10" t="s">
        <v>28</v>
      </c>
      <c r="B185" t="s">
        <v>67</v>
      </c>
      <c r="C185" s="11">
        <v>0</v>
      </c>
      <c r="D185" s="11">
        <v>0</v>
      </c>
      <c r="E185" s="11">
        <v>0</v>
      </c>
      <c r="F185" s="11">
        <v>346329</v>
      </c>
      <c r="G185" s="11">
        <v>251908</v>
      </c>
      <c r="H185" s="11">
        <v>563931</v>
      </c>
      <c r="I185" s="11">
        <v>97990</v>
      </c>
      <c r="J185" s="11">
        <v>111277</v>
      </c>
      <c r="K185" s="11">
        <v>208746</v>
      </c>
      <c r="L185" s="11">
        <v>35422</v>
      </c>
      <c r="M185" s="11">
        <v>39154</v>
      </c>
      <c r="N185" s="11">
        <v>63752</v>
      </c>
      <c r="O185" s="11">
        <v>27625</v>
      </c>
      <c r="P185" s="11">
        <v>251908</v>
      </c>
      <c r="Q185" s="11"/>
      <c r="R185" s="11"/>
      <c r="S185" s="11"/>
      <c r="T185" s="11">
        <v>2020</v>
      </c>
    </row>
    <row r="186" spans="1:20" x14ac:dyDescent="0.25">
      <c r="A186" s="10" t="s">
        <v>29</v>
      </c>
      <c r="B186" t="s">
        <v>66</v>
      </c>
      <c r="C186" s="11">
        <v>0</v>
      </c>
      <c r="D186" s="11">
        <v>0</v>
      </c>
      <c r="E186" s="11">
        <v>0</v>
      </c>
      <c r="F186" s="11">
        <v>119282</v>
      </c>
      <c r="G186" s="11">
        <v>61527</v>
      </c>
      <c r="H186" s="11">
        <v>88307</v>
      </c>
      <c r="I186" s="11">
        <v>24071</v>
      </c>
      <c r="J186" s="11">
        <v>42372</v>
      </c>
      <c r="K186" s="11">
        <v>90983</v>
      </c>
      <c r="L186" s="11">
        <v>6725</v>
      </c>
      <c r="M186" s="11">
        <v>8398</v>
      </c>
      <c r="N186" s="11">
        <v>40798</v>
      </c>
      <c r="O186" s="11">
        <v>8198</v>
      </c>
      <c r="P186" s="11">
        <v>61527</v>
      </c>
      <c r="Q186" s="11"/>
      <c r="R186" s="11"/>
      <c r="S186" s="11"/>
      <c r="T186" s="11">
        <v>2020</v>
      </c>
    </row>
    <row r="187" spans="1:20" x14ac:dyDescent="0.25">
      <c r="A187" s="10" t="s">
        <v>29</v>
      </c>
      <c r="B187" t="s">
        <v>67</v>
      </c>
      <c r="C187" s="11">
        <v>0</v>
      </c>
      <c r="D187" s="11">
        <v>0</v>
      </c>
      <c r="E187" s="11">
        <v>0</v>
      </c>
      <c r="F187" s="11">
        <v>126980</v>
      </c>
      <c r="G187" s="11">
        <v>65709</v>
      </c>
      <c r="H187" s="11">
        <v>87833</v>
      </c>
      <c r="I187" s="11">
        <v>26148</v>
      </c>
      <c r="J187" s="11">
        <v>38965</v>
      </c>
      <c r="K187" s="11">
        <v>93537</v>
      </c>
      <c r="L187" s="11">
        <v>4685</v>
      </c>
      <c r="M187" s="11">
        <v>6147</v>
      </c>
      <c r="N187" s="11">
        <v>41783</v>
      </c>
      <c r="O187" s="11">
        <v>9724</v>
      </c>
      <c r="P187" s="11">
        <v>65709</v>
      </c>
      <c r="Q187" s="11"/>
      <c r="R187" s="11"/>
      <c r="S187" s="11"/>
      <c r="T187" s="11">
        <v>2020</v>
      </c>
    </row>
    <row r="188" spans="1:20" x14ac:dyDescent="0.25">
      <c r="A188" s="10" t="s">
        <v>30</v>
      </c>
      <c r="B188" t="s">
        <v>66</v>
      </c>
      <c r="C188" s="11">
        <v>0</v>
      </c>
      <c r="D188" s="11">
        <v>0</v>
      </c>
      <c r="E188" s="11">
        <v>0</v>
      </c>
      <c r="F188" s="11">
        <v>876037</v>
      </c>
      <c r="G188" s="11">
        <v>231240</v>
      </c>
      <c r="H188" s="11">
        <v>542948</v>
      </c>
      <c r="I188" s="11">
        <v>263759</v>
      </c>
      <c r="J188" s="11">
        <v>382427</v>
      </c>
      <c r="K188" s="11">
        <v>620037</v>
      </c>
      <c r="L188" s="11">
        <v>114468</v>
      </c>
      <c r="M188" s="11">
        <v>337412</v>
      </c>
      <c r="N188" s="11">
        <v>196517</v>
      </c>
      <c r="O188" s="11">
        <v>40387</v>
      </c>
      <c r="P188" s="11">
        <v>231240</v>
      </c>
      <c r="Q188" s="11"/>
      <c r="R188" s="11"/>
      <c r="S188" s="11"/>
      <c r="T188" s="11">
        <v>2020</v>
      </c>
    </row>
    <row r="189" spans="1:20" x14ac:dyDescent="0.25">
      <c r="A189" s="10" t="s">
        <v>30</v>
      </c>
      <c r="B189" t="s">
        <v>67</v>
      </c>
      <c r="C189" s="11">
        <v>0</v>
      </c>
      <c r="D189" s="11">
        <v>0</v>
      </c>
      <c r="E189" s="11">
        <v>0</v>
      </c>
      <c r="F189" s="11">
        <v>886607</v>
      </c>
      <c r="G189" s="11">
        <v>249740</v>
      </c>
      <c r="H189" s="11">
        <v>568543</v>
      </c>
      <c r="I189" s="11">
        <v>278892</v>
      </c>
      <c r="J189" s="11">
        <v>316571</v>
      </c>
      <c r="K189" s="11">
        <v>590249</v>
      </c>
      <c r="L189" s="11">
        <v>111486</v>
      </c>
      <c r="M189" s="11">
        <v>334710</v>
      </c>
      <c r="N189" s="11">
        <v>176863</v>
      </c>
      <c r="O189" s="11">
        <v>36242</v>
      </c>
      <c r="P189" s="11">
        <v>249740</v>
      </c>
      <c r="Q189" s="11"/>
      <c r="R189" s="11"/>
      <c r="S189" s="11"/>
      <c r="T189" s="11">
        <v>2020</v>
      </c>
    </row>
    <row r="190" spans="1:20" x14ac:dyDescent="0.25">
      <c r="A190" s="5" t="s">
        <v>31</v>
      </c>
      <c r="B190" t="s">
        <v>66</v>
      </c>
      <c r="C190" s="11">
        <v>0</v>
      </c>
      <c r="D190" s="11">
        <v>0</v>
      </c>
      <c r="E190" s="11">
        <v>0</v>
      </c>
      <c r="F190" s="11">
        <v>263019</v>
      </c>
      <c r="G190" s="11">
        <v>97838</v>
      </c>
      <c r="H190" s="11">
        <v>206490</v>
      </c>
      <c r="I190" s="11">
        <v>72583</v>
      </c>
      <c r="J190" s="11">
        <v>101571</v>
      </c>
      <c r="K190" s="11">
        <v>162182</v>
      </c>
      <c r="L190" s="11">
        <v>28868</v>
      </c>
      <c r="M190" s="11">
        <v>84622</v>
      </c>
      <c r="N190" s="11">
        <v>70456</v>
      </c>
      <c r="O190" s="11">
        <v>11913</v>
      </c>
      <c r="P190" s="11">
        <v>97838</v>
      </c>
      <c r="Q190" s="11"/>
      <c r="R190" s="11"/>
      <c r="S190" s="11"/>
      <c r="T190" s="11">
        <v>2020</v>
      </c>
    </row>
    <row r="191" spans="1:20" x14ac:dyDescent="0.25">
      <c r="A191" s="5" t="s">
        <v>31</v>
      </c>
      <c r="B191" t="s">
        <v>67</v>
      </c>
      <c r="C191" s="11">
        <v>0</v>
      </c>
      <c r="D191" s="11">
        <v>0</v>
      </c>
      <c r="E191" s="11">
        <v>0</v>
      </c>
      <c r="F191" s="11">
        <v>253789</v>
      </c>
      <c r="G191" s="11">
        <v>114172</v>
      </c>
      <c r="H191" s="11">
        <v>245614</v>
      </c>
      <c r="I191" s="11">
        <v>80394</v>
      </c>
      <c r="J191" s="11">
        <v>81597</v>
      </c>
      <c r="K191" s="11">
        <v>150727</v>
      </c>
      <c r="L191" s="11">
        <v>22380</v>
      </c>
      <c r="M191" s="11">
        <v>79196</v>
      </c>
      <c r="N191" s="11">
        <v>69857</v>
      </c>
      <c r="O191" s="11">
        <v>17954</v>
      </c>
      <c r="P191" s="11">
        <v>114172</v>
      </c>
      <c r="Q191" s="11"/>
      <c r="R191" s="11"/>
      <c r="S191" s="11"/>
      <c r="T191" s="11">
        <v>2020</v>
      </c>
    </row>
    <row r="192" spans="1:20" x14ac:dyDescent="0.25">
      <c r="A192" s="10" t="s">
        <v>32</v>
      </c>
      <c r="B192" t="s">
        <v>66</v>
      </c>
      <c r="C192" s="11">
        <v>0</v>
      </c>
      <c r="D192" s="11">
        <v>0</v>
      </c>
      <c r="E192" s="11">
        <v>0</v>
      </c>
      <c r="F192" s="11">
        <v>207393</v>
      </c>
      <c r="G192" s="11">
        <v>65693</v>
      </c>
      <c r="H192" s="11">
        <v>158910</v>
      </c>
      <c r="I192" s="11">
        <v>72091</v>
      </c>
      <c r="J192" s="11">
        <v>89885</v>
      </c>
      <c r="K192" s="11">
        <v>159446</v>
      </c>
      <c r="L192" s="11">
        <v>8149</v>
      </c>
      <c r="M192" s="11">
        <v>25171</v>
      </c>
      <c r="N192" s="11">
        <v>33800</v>
      </c>
      <c r="O192" s="11">
        <v>6340</v>
      </c>
      <c r="P192" s="11">
        <v>65693</v>
      </c>
      <c r="Q192" s="11"/>
      <c r="R192" s="11"/>
      <c r="S192" s="11"/>
      <c r="T192" s="11">
        <v>2020</v>
      </c>
    </row>
    <row r="193" spans="1:20" x14ac:dyDescent="0.25">
      <c r="A193" s="10" t="s">
        <v>32</v>
      </c>
      <c r="B193" t="s">
        <v>67</v>
      </c>
      <c r="C193" s="11">
        <v>0</v>
      </c>
      <c r="D193" s="11">
        <v>0</v>
      </c>
      <c r="E193" s="11">
        <v>0</v>
      </c>
      <c r="F193" s="11">
        <v>208100</v>
      </c>
      <c r="G193" s="11">
        <v>73128</v>
      </c>
      <c r="H193" s="11">
        <v>170333</v>
      </c>
      <c r="I193" s="11">
        <v>66797</v>
      </c>
      <c r="J193" s="11">
        <v>76550</v>
      </c>
      <c r="K193" s="11">
        <v>160240</v>
      </c>
      <c r="L193" s="11">
        <v>5668</v>
      </c>
      <c r="M193" s="11">
        <v>24301</v>
      </c>
      <c r="N193" s="11">
        <v>37327</v>
      </c>
      <c r="O193" s="11">
        <v>9413</v>
      </c>
      <c r="P193" s="11">
        <v>73128</v>
      </c>
      <c r="Q193" s="11"/>
      <c r="R193" s="11"/>
      <c r="S193" s="11"/>
      <c r="T193" s="11">
        <v>2020</v>
      </c>
    </row>
    <row r="194" spans="1:20" x14ac:dyDescent="0.25">
      <c r="A194" s="10" t="s">
        <v>1</v>
      </c>
      <c r="B194" t="s">
        <v>66</v>
      </c>
      <c r="C194" s="11">
        <v>0</v>
      </c>
      <c r="D194" s="11">
        <v>0</v>
      </c>
      <c r="E194" s="11">
        <v>0</v>
      </c>
      <c r="F194" s="11">
        <v>218407</v>
      </c>
      <c r="G194" s="11">
        <v>62401</v>
      </c>
      <c r="H194" s="11">
        <v>261968</v>
      </c>
      <c r="I194" s="11">
        <v>74975</v>
      </c>
      <c r="J194" s="11">
        <v>110648</v>
      </c>
      <c r="K194" s="11">
        <v>138670</v>
      </c>
      <c r="L194" s="11">
        <v>20948</v>
      </c>
      <c r="M194" s="11">
        <v>9355</v>
      </c>
      <c r="N194" s="11">
        <v>45958</v>
      </c>
      <c r="O194" s="11">
        <v>6394</v>
      </c>
      <c r="P194" s="11">
        <v>62401</v>
      </c>
      <c r="Q194" s="11"/>
      <c r="R194" s="11"/>
      <c r="S194" s="11"/>
      <c r="T194" s="11">
        <v>2022</v>
      </c>
    </row>
    <row r="195" spans="1:20" x14ac:dyDescent="0.25">
      <c r="A195" s="10" t="s">
        <v>1</v>
      </c>
      <c r="B195" t="s">
        <v>67</v>
      </c>
      <c r="C195" s="11">
        <v>0</v>
      </c>
      <c r="D195" s="11">
        <v>0</v>
      </c>
      <c r="E195" s="11">
        <v>0</v>
      </c>
      <c r="F195" s="11">
        <v>225172</v>
      </c>
      <c r="G195" s="11">
        <v>74918</v>
      </c>
      <c r="H195" s="11">
        <v>288959</v>
      </c>
      <c r="I195" s="11">
        <v>63531</v>
      </c>
      <c r="J195" s="11">
        <v>102158</v>
      </c>
      <c r="K195" s="11">
        <v>139945</v>
      </c>
      <c r="L195" s="11">
        <v>18263</v>
      </c>
      <c r="M195" s="11">
        <v>8149</v>
      </c>
      <c r="N195" s="11">
        <v>46943</v>
      </c>
      <c r="O195" s="11">
        <v>10667</v>
      </c>
      <c r="P195" s="11">
        <v>74918</v>
      </c>
      <c r="Q195" s="11"/>
      <c r="R195" s="11"/>
      <c r="S195" s="11"/>
      <c r="T195" s="11">
        <v>2022</v>
      </c>
    </row>
    <row r="196" spans="1:20" x14ac:dyDescent="0.25">
      <c r="A196" s="10" t="s">
        <v>2</v>
      </c>
      <c r="B196" t="s">
        <v>66</v>
      </c>
      <c r="C196" s="11">
        <v>0</v>
      </c>
      <c r="D196" s="11">
        <v>0</v>
      </c>
      <c r="E196" s="11">
        <v>0</v>
      </c>
      <c r="F196" s="11">
        <v>749785</v>
      </c>
      <c r="G196" s="11">
        <v>100593</v>
      </c>
      <c r="H196" s="11">
        <v>802737</v>
      </c>
      <c r="I196" s="11">
        <v>216976</v>
      </c>
      <c r="J196" s="11">
        <v>423886</v>
      </c>
      <c r="K196" s="11">
        <v>503897</v>
      </c>
      <c r="L196" s="11">
        <v>66247</v>
      </c>
      <c r="M196" s="11">
        <v>56063</v>
      </c>
      <c r="N196" s="11">
        <v>113901</v>
      </c>
      <c r="O196" s="11">
        <v>5939</v>
      </c>
      <c r="P196" s="11">
        <v>100593</v>
      </c>
      <c r="Q196" s="11"/>
      <c r="R196" s="11"/>
      <c r="S196" s="11"/>
      <c r="T196" s="11">
        <v>2022</v>
      </c>
    </row>
    <row r="197" spans="1:20" x14ac:dyDescent="0.25">
      <c r="A197" s="10" t="s">
        <v>2</v>
      </c>
      <c r="B197" t="s">
        <v>67</v>
      </c>
      <c r="C197" s="11">
        <v>0</v>
      </c>
      <c r="D197" s="11">
        <v>0</v>
      </c>
      <c r="E197" s="11">
        <v>0</v>
      </c>
      <c r="F197" s="11">
        <v>704508</v>
      </c>
      <c r="G197" s="11">
        <v>106073</v>
      </c>
      <c r="H197" s="11">
        <v>847299</v>
      </c>
      <c r="I197" s="11">
        <v>203228</v>
      </c>
      <c r="J197" s="11">
        <v>364011</v>
      </c>
      <c r="K197" s="11">
        <v>441860</v>
      </c>
      <c r="L197" s="11">
        <v>59155</v>
      </c>
      <c r="M197" s="11">
        <v>50843</v>
      </c>
      <c r="N197" s="11">
        <v>122319</v>
      </c>
      <c r="O197" s="11">
        <v>2911</v>
      </c>
      <c r="P197" s="11">
        <v>106073</v>
      </c>
      <c r="Q197" s="11"/>
      <c r="R197" s="11"/>
      <c r="S197" s="11"/>
      <c r="T197" s="11">
        <v>2022</v>
      </c>
    </row>
    <row r="198" spans="1:20" x14ac:dyDescent="0.25">
      <c r="A198" s="10" t="s">
        <v>3</v>
      </c>
      <c r="B198" t="s">
        <v>66</v>
      </c>
      <c r="C198" s="11">
        <v>0</v>
      </c>
      <c r="D198" s="11">
        <v>0</v>
      </c>
      <c r="E198" s="11">
        <v>0</v>
      </c>
      <c r="F198" s="11">
        <v>168801</v>
      </c>
      <c r="G198" s="11">
        <v>17436</v>
      </c>
      <c r="H198" s="11">
        <v>177620</v>
      </c>
      <c r="I198" s="11">
        <v>51107</v>
      </c>
      <c r="J198" s="11">
        <v>62058</v>
      </c>
      <c r="K198" s="11">
        <v>96853</v>
      </c>
      <c r="L198" s="11">
        <v>25301</v>
      </c>
      <c r="M198" s="11">
        <v>34189</v>
      </c>
      <c r="N198" s="11">
        <v>40403</v>
      </c>
      <c r="O198" s="11">
        <v>2319</v>
      </c>
      <c r="P198" s="11">
        <v>17436</v>
      </c>
      <c r="Q198" s="11"/>
      <c r="R198" s="11"/>
      <c r="S198" s="11"/>
      <c r="T198" s="11">
        <v>2022</v>
      </c>
    </row>
    <row r="199" spans="1:20" x14ac:dyDescent="0.25">
      <c r="A199" s="10" t="s">
        <v>3</v>
      </c>
      <c r="B199" t="s">
        <v>67</v>
      </c>
      <c r="C199" s="11">
        <v>0</v>
      </c>
      <c r="D199" s="11">
        <v>0</v>
      </c>
      <c r="E199" s="11">
        <v>0</v>
      </c>
      <c r="F199" s="11">
        <v>148487</v>
      </c>
      <c r="G199" s="11">
        <v>20967</v>
      </c>
      <c r="H199" s="11">
        <v>195929</v>
      </c>
      <c r="I199" s="11">
        <v>40179</v>
      </c>
      <c r="J199" s="11">
        <v>49595</v>
      </c>
      <c r="K199" s="11">
        <v>81056</v>
      </c>
      <c r="L199" s="11">
        <v>20782</v>
      </c>
      <c r="M199" s="11">
        <v>29343</v>
      </c>
      <c r="N199" s="11">
        <v>37442</v>
      </c>
      <c r="O199" s="11">
        <v>2000</v>
      </c>
      <c r="P199" s="11">
        <v>20967</v>
      </c>
      <c r="Q199" s="11"/>
      <c r="R199" s="11"/>
      <c r="S199" s="11"/>
      <c r="T199" s="11">
        <v>2022</v>
      </c>
    </row>
    <row r="200" spans="1:20" x14ac:dyDescent="0.25">
      <c r="A200" s="10" t="s">
        <v>4</v>
      </c>
      <c r="B200" t="s">
        <v>66</v>
      </c>
      <c r="C200" s="11">
        <v>0</v>
      </c>
      <c r="D200" s="11">
        <v>0</v>
      </c>
      <c r="E200" s="11">
        <v>0</v>
      </c>
      <c r="F200" s="11">
        <v>131166</v>
      </c>
      <c r="G200" s="11">
        <v>26366</v>
      </c>
      <c r="H200" s="11">
        <v>98886</v>
      </c>
      <c r="I200" s="11">
        <v>39273</v>
      </c>
      <c r="J200" s="11">
        <v>60726</v>
      </c>
      <c r="K200" s="11">
        <v>88508</v>
      </c>
      <c r="L200" s="11">
        <v>16174</v>
      </c>
      <c r="M200" s="11">
        <v>49754</v>
      </c>
      <c r="N200" s="11">
        <v>32307</v>
      </c>
      <c r="O200" s="11">
        <v>3142</v>
      </c>
      <c r="P200" s="11">
        <v>26366</v>
      </c>
      <c r="Q200" s="11"/>
      <c r="R200" s="11"/>
      <c r="S200" s="11"/>
      <c r="T200" s="11">
        <v>2022</v>
      </c>
    </row>
    <row r="201" spans="1:20" x14ac:dyDescent="0.25">
      <c r="A201" s="10" t="s">
        <v>4</v>
      </c>
      <c r="B201" t="s">
        <v>67</v>
      </c>
      <c r="C201" s="11">
        <v>0</v>
      </c>
      <c r="D201" s="11">
        <v>0</v>
      </c>
      <c r="E201" s="11">
        <v>0</v>
      </c>
      <c r="F201" s="11">
        <v>132137</v>
      </c>
      <c r="G201" s="11">
        <v>29668</v>
      </c>
      <c r="H201" s="11">
        <v>103337</v>
      </c>
      <c r="I201" s="11">
        <v>35066</v>
      </c>
      <c r="J201" s="11">
        <v>55188</v>
      </c>
      <c r="K201" s="11">
        <v>84763</v>
      </c>
      <c r="L201" s="11">
        <v>14552</v>
      </c>
      <c r="M201" s="11">
        <v>50446</v>
      </c>
      <c r="N201" s="11">
        <v>30008</v>
      </c>
      <c r="O201" s="11">
        <v>2801</v>
      </c>
      <c r="P201" s="11">
        <v>29668</v>
      </c>
      <c r="Q201" s="11"/>
      <c r="R201" s="11"/>
      <c r="S201" s="11"/>
      <c r="T201" s="11">
        <v>2022</v>
      </c>
    </row>
    <row r="202" spans="1:20" x14ac:dyDescent="0.25">
      <c r="A202" s="10" t="s">
        <v>5</v>
      </c>
      <c r="B202" t="s">
        <v>66</v>
      </c>
      <c r="C202" s="11">
        <v>0</v>
      </c>
      <c r="D202" s="11">
        <v>0</v>
      </c>
      <c r="E202" s="11">
        <v>0</v>
      </c>
      <c r="F202" s="11">
        <v>398298</v>
      </c>
      <c r="G202" s="11">
        <v>169616</v>
      </c>
      <c r="H202" s="11">
        <v>761509</v>
      </c>
      <c r="I202" s="11">
        <v>129342</v>
      </c>
      <c r="J202" s="11">
        <v>189419</v>
      </c>
      <c r="K202" s="11">
        <v>225411</v>
      </c>
      <c r="L202" s="11">
        <v>22968</v>
      </c>
      <c r="M202" s="11">
        <v>29213</v>
      </c>
      <c r="N202" s="11">
        <v>100008</v>
      </c>
      <c r="O202" s="11">
        <v>19537</v>
      </c>
      <c r="P202" s="11">
        <v>169616</v>
      </c>
      <c r="Q202" s="11"/>
      <c r="R202" s="11"/>
      <c r="S202" s="11"/>
      <c r="T202" s="11">
        <v>2022</v>
      </c>
    </row>
    <row r="203" spans="1:20" x14ac:dyDescent="0.25">
      <c r="A203" s="10" t="s">
        <v>5</v>
      </c>
      <c r="B203" t="s">
        <v>67</v>
      </c>
      <c r="C203" s="11">
        <v>0</v>
      </c>
      <c r="D203" s="11">
        <v>0</v>
      </c>
      <c r="E203" s="11">
        <v>0</v>
      </c>
      <c r="F203" s="11">
        <v>391192</v>
      </c>
      <c r="G203" s="11">
        <v>176688</v>
      </c>
      <c r="H203" s="11">
        <v>778701</v>
      </c>
      <c r="I203" s="11">
        <v>129561</v>
      </c>
      <c r="J203" s="11">
        <v>150753</v>
      </c>
      <c r="K203" s="11">
        <v>194966</v>
      </c>
      <c r="L203" s="11">
        <v>24766</v>
      </c>
      <c r="M203" s="11">
        <v>25293</v>
      </c>
      <c r="N203" s="11">
        <v>98481</v>
      </c>
      <c r="O203" s="11">
        <v>23867</v>
      </c>
      <c r="P203" s="11">
        <v>176688</v>
      </c>
      <c r="Q203" s="11"/>
      <c r="R203" s="11"/>
      <c r="S203" s="11"/>
      <c r="T203" s="11">
        <v>2022</v>
      </c>
    </row>
    <row r="204" spans="1:20" x14ac:dyDescent="0.25">
      <c r="A204" s="10" t="s">
        <v>6</v>
      </c>
      <c r="B204" t="s">
        <v>66</v>
      </c>
      <c r="C204" s="11">
        <v>0</v>
      </c>
      <c r="D204" s="11">
        <v>0</v>
      </c>
      <c r="E204" s="11">
        <v>0</v>
      </c>
      <c r="F204" s="11">
        <v>131850</v>
      </c>
      <c r="G204" s="11">
        <v>23181</v>
      </c>
      <c r="H204" s="11">
        <v>145777</v>
      </c>
      <c r="I204" s="11">
        <v>43032</v>
      </c>
      <c r="J204" s="11">
        <v>57008</v>
      </c>
      <c r="K204" s="11">
        <v>87984</v>
      </c>
      <c r="L204" s="11">
        <v>10214</v>
      </c>
      <c r="M204" s="11">
        <v>11347</v>
      </c>
      <c r="N204" s="11">
        <v>28907</v>
      </c>
      <c r="O204" s="11">
        <v>1881</v>
      </c>
      <c r="P204" s="11">
        <v>23181</v>
      </c>
      <c r="Q204" s="11"/>
      <c r="R204" s="11"/>
      <c r="S204" s="11"/>
      <c r="T204" s="11">
        <v>2022</v>
      </c>
    </row>
    <row r="205" spans="1:20" x14ac:dyDescent="0.25">
      <c r="A205" s="10" t="s">
        <v>6</v>
      </c>
      <c r="B205" t="s">
        <v>67</v>
      </c>
      <c r="C205" s="11">
        <v>0</v>
      </c>
      <c r="D205" s="11">
        <v>0</v>
      </c>
      <c r="E205" s="11">
        <v>0</v>
      </c>
      <c r="F205" s="11">
        <v>113773</v>
      </c>
      <c r="G205" s="11">
        <v>29146</v>
      </c>
      <c r="H205" s="11">
        <v>168817</v>
      </c>
      <c r="I205" s="11">
        <v>29355</v>
      </c>
      <c r="J205" s="11">
        <v>45343</v>
      </c>
      <c r="K205" s="11">
        <v>72788</v>
      </c>
      <c r="L205" s="11">
        <v>7729</v>
      </c>
      <c r="M205" s="11">
        <v>9832</v>
      </c>
      <c r="N205" s="11">
        <v>27296</v>
      </c>
      <c r="O205" s="11">
        <v>1496</v>
      </c>
      <c r="P205" s="11">
        <v>29146</v>
      </c>
      <c r="Q205" s="11"/>
      <c r="R205" s="11"/>
      <c r="S205" s="11"/>
      <c r="T205" s="11">
        <v>2022</v>
      </c>
    </row>
    <row r="206" spans="1:20" x14ac:dyDescent="0.25">
      <c r="A206" s="10" t="s">
        <v>7</v>
      </c>
      <c r="B206" t="s">
        <v>66</v>
      </c>
      <c r="C206" s="11">
        <v>0</v>
      </c>
      <c r="D206" s="11">
        <v>0</v>
      </c>
      <c r="E206" s="11">
        <v>0</v>
      </c>
      <c r="F206" s="11">
        <v>593943</v>
      </c>
      <c r="G206" s="11">
        <v>67844</v>
      </c>
      <c r="H206" s="11">
        <v>215078</v>
      </c>
      <c r="I206" s="11">
        <v>172058</v>
      </c>
      <c r="J206" s="11">
        <v>406377</v>
      </c>
      <c r="K206" s="11">
        <v>459134</v>
      </c>
      <c r="L206" s="11">
        <v>97460</v>
      </c>
      <c r="M206" s="11">
        <v>293405</v>
      </c>
      <c r="N206" s="11">
        <v>93132</v>
      </c>
      <c r="O206" s="11">
        <v>8314</v>
      </c>
      <c r="P206" s="11">
        <v>67844</v>
      </c>
      <c r="Q206" s="11"/>
      <c r="R206" s="11"/>
      <c r="S206" s="11"/>
      <c r="T206" s="11">
        <v>2022</v>
      </c>
    </row>
    <row r="207" spans="1:20" x14ac:dyDescent="0.25">
      <c r="A207" s="10" t="s">
        <v>7</v>
      </c>
      <c r="B207" t="s">
        <v>67</v>
      </c>
      <c r="C207" s="11">
        <v>0</v>
      </c>
      <c r="D207" s="11">
        <v>0</v>
      </c>
      <c r="E207" s="11">
        <v>0</v>
      </c>
      <c r="F207" s="11">
        <v>653249</v>
      </c>
      <c r="G207" s="11">
        <v>84217</v>
      </c>
      <c r="H207" s="11">
        <v>244838</v>
      </c>
      <c r="I207" s="11">
        <v>212807</v>
      </c>
      <c r="J207" s="11">
        <v>433554</v>
      </c>
      <c r="K207" s="11">
        <v>501371</v>
      </c>
      <c r="L207" s="11">
        <v>73704</v>
      </c>
      <c r="M207" s="11">
        <v>283401</v>
      </c>
      <c r="N207" s="11">
        <v>96907</v>
      </c>
      <c r="O207" s="11">
        <v>12057</v>
      </c>
      <c r="P207" s="11">
        <v>84217</v>
      </c>
      <c r="Q207" s="11"/>
      <c r="R207" s="11"/>
      <c r="S207" s="11"/>
      <c r="T207" s="11">
        <v>2022</v>
      </c>
    </row>
    <row r="208" spans="1:20" x14ac:dyDescent="0.25">
      <c r="A208" s="10" t="s">
        <v>8</v>
      </c>
      <c r="B208" t="s">
        <v>66</v>
      </c>
      <c r="C208" s="11">
        <v>0</v>
      </c>
      <c r="D208" s="11">
        <v>0</v>
      </c>
      <c r="E208" s="11">
        <v>0</v>
      </c>
      <c r="F208" s="11">
        <v>598569</v>
      </c>
      <c r="G208" s="11">
        <v>135130</v>
      </c>
      <c r="H208" s="11">
        <v>791906</v>
      </c>
      <c r="I208" s="11">
        <v>201322</v>
      </c>
      <c r="J208" s="11">
        <v>282671</v>
      </c>
      <c r="K208" s="11">
        <v>396673</v>
      </c>
      <c r="L208" s="11">
        <v>45656</v>
      </c>
      <c r="M208" s="11">
        <v>34864</v>
      </c>
      <c r="N208" s="11">
        <v>103306</v>
      </c>
      <c r="O208" s="11">
        <v>7976</v>
      </c>
      <c r="P208" s="11">
        <v>135130</v>
      </c>
      <c r="Q208" s="11"/>
      <c r="R208" s="11"/>
      <c r="S208" s="11"/>
      <c r="T208" s="11">
        <v>2022</v>
      </c>
    </row>
    <row r="209" spans="1:20" x14ac:dyDescent="0.25">
      <c r="A209" s="10" t="s">
        <v>8</v>
      </c>
      <c r="B209" t="s">
        <v>67</v>
      </c>
      <c r="C209" s="11">
        <v>0</v>
      </c>
      <c r="D209" s="11">
        <v>0</v>
      </c>
      <c r="E209" s="11">
        <v>0</v>
      </c>
      <c r="F209" s="11">
        <v>548337</v>
      </c>
      <c r="G209" s="11">
        <v>168121</v>
      </c>
      <c r="H209" s="11">
        <v>896392</v>
      </c>
      <c r="I209" s="11">
        <v>168564</v>
      </c>
      <c r="J209" s="11">
        <v>235771</v>
      </c>
      <c r="K209" s="11">
        <v>344448</v>
      </c>
      <c r="L209" s="11">
        <v>37753</v>
      </c>
      <c r="M209" s="11">
        <v>30510</v>
      </c>
      <c r="N209" s="11">
        <v>92874</v>
      </c>
      <c r="O209" s="11">
        <v>9539</v>
      </c>
      <c r="P209" s="11">
        <v>168121</v>
      </c>
      <c r="Q209" s="11"/>
      <c r="R209" s="11"/>
      <c r="S209" s="11"/>
      <c r="T209" s="11">
        <v>2022</v>
      </c>
    </row>
    <row r="210" spans="1:20" x14ac:dyDescent="0.25">
      <c r="A210" s="5" t="s">
        <v>9</v>
      </c>
      <c r="B210" t="s">
        <v>66</v>
      </c>
      <c r="C210" s="11">
        <v>0</v>
      </c>
      <c r="D210" s="11">
        <v>0</v>
      </c>
      <c r="E210" s="11">
        <v>0</v>
      </c>
      <c r="F210" s="11">
        <v>1239244</v>
      </c>
      <c r="G210" s="11">
        <v>307209</v>
      </c>
      <c r="H210" s="11">
        <v>1721246</v>
      </c>
      <c r="I210" s="11">
        <v>173467</v>
      </c>
      <c r="J210" s="11">
        <v>750169</v>
      </c>
      <c r="K210" s="11">
        <v>966595</v>
      </c>
      <c r="L210" s="11">
        <v>49164</v>
      </c>
      <c r="M210" s="11">
        <v>68705</v>
      </c>
      <c r="N210" s="11">
        <v>205719</v>
      </c>
      <c r="O210" s="11">
        <v>12054</v>
      </c>
      <c r="P210" s="11">
        <v>307209</v>
      </c>
      <c r="Q210" s="11"/>
      <c r="R210" s="11"/>
      <c r="S210" s="11"/>
      <c r="T210" s="11">
        <v>2022</v>
      </c>
    </row>
    <row r="211" spans="1:20" x14ac:dyDescent="0.25">
      <c r="A211" s="5" t="s">
        <v>9</v>
      </c>
      <c r="B211" t="s">
        <v>67</v>
      </c>
      <c r="C211" s="11">
        <v>0</v>
      </c>
      <c r="D211" s="11">
        <v>0</v>
      </c>
      <c r="E211" s="11">
        <v>0</v>
      </c>
      <c r="F211" s="11">
        <v>1248863</v>
      </c>
      <c r="G211" s="11">
        <v>455709</v>
      </c>
      <c r="H211" s="11">
        <v>2102170</v>
      </c>
      <c r="I211" s="11">
        <v>217541</v>
      </c>
      <c r="J211" s="11">
        <v>671672</v>
      </c>
      <c r="K211" s="11">
        <v>899204</v>
      </c>
      <c r="L211" s="11">
        <v>55523</v>
      </c>
      <c r="M211" s="11">
        <v>78621</v>
      </c>
      <c r="N211" s="11">
        <v>219481</v>
      </c>
      <c r="O211" s="11">
        <v>30190</v>
      </c>
      <c r="P211" s="11">
        <v>455709</v>
      </c>
      <c r="Q211" s="11"/>
      <c r="R211" s="11"/>
      <c r="S211" s="11"/>
      <c r="T211" s="11">
        <v>2022</v>
      </c>
    </row>
    <row r="212" spans="1:20" x14ac:dyDescent="0.25">
      <c r="A212" s="10" t="s">
        <v>10</v>
      </c>
      <c r="B212" t="s">
        <v>66</v>
      </c>
      <c r="C212" s="11">
        <v>0</v>
      </c>
      <c r="D212" s="11">
        <v>0</v>
      </c>
      <c r="E212" s="11">
        <v>0</v>
      </c>
      <c r="F212" s="11">
        <v>258754</v>
      </c>
      <c r="G212" s="11">
        <v>81385</v>
      </c>
      <c r="H212" s="11">
        <v>246340</v>
      </c>
      <c r="I212" s="11">
        <v>79912</v>
      </c>
      <c r="J212" s="11">
        <v>131282</v>
      </c>
      <c r="K212" s="11">
        <v>181971</v>
      </c>
      <c r="L212" s="11">
        <v>18988</v>
      </c>
      <c r="M212" s="11">
        <v>23792</v>
      </c>
      <c r="N212" s="11">
        <v>63146</v>
      </c>
      <c r="O212" s="11">
        <v>9004</v>
      </c>
      <c r="P212" s="11">
        <v>81385</v>
      </c>
      <c r="Q212" s="11"/>
      <c r="R212" s="11"/>
      <c r="S212" s="11"/>
      <c r="T212" s="11">
        <v>2022</v>
      </c>
    </row>
    <row r="213" spans="1:20" x14ac:dyDescent="0.25">
      <c r="A213" s="10" t="s">
        <v>10</v>
      </c>
      <c r="B213" t="s">
        <v>67</v>
      </c>
      <c r="C213" s="11">
        <v>0</v>
      </c>
      <c r="D213" s="11">
        <v>0</v>
      </c>
      <c r="E213" s="11">
        <v>0</v>
      </c>
      <c r="F213" s="11">
        <v>267331</v>
      </c>
      <c r="G213" s="11">
        <v>89987</v>
      </c>
      <c r="H213" s="11">
        <v>283604</v>
      </c>
      <c r="I213" s="11">
        <v>68127</v>
      </c>
      <c r="J213" s="11">
        <v>117674</v>
      </c>
      <c r="K213" s="11">
        <v>179610</v>
      </c>
      <c r="L213" s="11">
        <v>18330</v>
      </c>
      <c r="M213" s="11">
        <v>23210</v>
      </c>
      <c r="N213" s="11">
        <v>72723</v>
      </c>
      <c r="O213" s="11">
        <v>9900</v>
      </c>
      <c r="P213" s="11">
        <v>89987</v>
      </c>
      <c r="Q213" s="11"/>
      <c r="R213" s="11"/>
      <c r="S213" s="11"/>
      <c r="T213" s="11">
        <v>2022</v>
      </c>
    </row>
    <row r="214" spans="1:20" x14ac:dyDescent="0.25">
      <c r="A214" s="10" t="s">
        <v>11</v>
      </c>
      <c r="B214" t="s">
        <v>66</v>
      </c>
      <c r="C214" s="11">
        <v>0</v>
      </c>
      <c r="D214" s="11">
        <v>0</v>
      </c>
      <c r="E214" s="11">
        <v>0</v>
      </c>
      <c r="F214" s="11">
        <v>1063810</v>
      </c>
      <c r="G214" s="11">
        <v>253080</v>
      </c>
      <c r="H214" s="11">
        <v>713325</v>
      </c>
      <c r="I214" s="11">
        <v>362006</v>
      </c>
      <c r="J214" s="11">
        <v>532432</v>
      </c>
      <c r="K214" s="11">
        <v>766046</v>
      </c>
      <c r="L214" s="11">
        <v>58853</v>
      </c>
      <c r="M214" s="11">
        <v>122600</v>
      </c>
      <c r="N214" s="11">
        <v>252843</v>
      </c>
      <c r="O214" s="11">
        <v>29509</v>
      </c>
      <c r="P214" s="11">
        <v>253080</v>
      </c>
      <c r="Q214" s="11"/>
      <c r="R214" s="11"/>
      <c r="S214" s="11"/>
      <c r="T214" s="11">
        <v>2022</v>
      </c>
    </row>
    <row r="215" spans="1:20" x14ac:dyDescent="0.25">
      <c r="A215" s="10" t="s">
        <v>11</v>
      </c>
      <c r="B215" t="s">
        <v>67</v>
      </c>
      <c r="C215" s="11">
        <v>0</v>
      </c>
      <c r="D215" s="11">
        <v>0</v>
      </c>
      <c r="E215" s="11">
        <v>0</v>
      </c>
      <c r="F215" s="11">
        <v>1075055</v>
      </c>
      <c r="G215" s="11">
        <v>271205</v>
      </c>
      <c r="H215" s="11">
        <v>827255</v>
      </c>
      <c r="I215" s="11">
        <v>375172</v>
      </c>
      <c r="J215" s="11">
        <v>470834</v>
      </c>
      <c r="K215" s="11">
        <v>721620</v>
      </c>
      <c r="L215" s="11">
        <v>58710</v>
      </c>
      <c r="M215" s="11">
        <v>119173</v>
      </c>
      <c r="N215" s="11">
        <v>265827</v>
      </c>
      <c r="O215" s="11">
        <v>28270</v>
      </c>
      <c r="P215" s="11">
        <v>271205</v>
      </c>
      <c r="Q215" s="11"/>
      <c r="R215" s="11"/>
      <c r="S215" s="11"/>
      <c r="T215" s="11">
        <v>2022</v>
      </c>
    </row>
    <row r="216" spans="1:20" x14ac:dyDescent="0.25">
      <c r="A216" s="10" t="s">
        <v>12</v>
      </c>
      <c r="B216" t="s">
        <v>66</v>
      </c>
      <c r="C216" s="11">
        <v>0</v>
      </c>
      <c r="D216" s="11">
        <v>0</v>
      </c>
      <c r="E216" s="11">
        <v>0</v>
      </c>
      <c r="F216" s="11">
        <v>469233</v>
      </c>
      <c r="G216" s="11">
        <v>53653</v>
      </c>
      <c r="H216" s="11">
        <v>167087</v>
      </c>
      <c r="I216" s="11">
        <v>133330</v>
      </c>
      <c r="J216" s="11">
        <v>288504</v>
      </c>
      <c r="K216" s="11">
        <v>351433</v>
      </c>
      <c r="L216" s="11">
        <v>82829</v>
      </c>
      <c r="M216" s="11">
        <v>235993</v>
      </c>
      <c r="N216" s="11">
        <v>127456</v>
      </c>
      <c r="O216" s="11">
        <v>6579</v>
      </c>
      <c r="P216" s="11">
        <v>53653</v>
      </c>
      <c r="Q216" s="11"/>
      <c r="R216" s="11"/>
      <c r="S216" s="11"/>
      <c r="T216" s="11">
        <v>2022</v>
      </c>
    </row>
    <row r="217" spans="1:20" x14ac:dyDescent="0.25">
      <c r="A217" s="10" t="s">
        <v>12</v>
      </c>
      <c r="B217" t="s">
        <v>67</v>
      </c>
      <c r="C217" s="11">
        <v>0</v>
      </c>
      <c r="D217" s="11">
        <v>0</v>
      </c>
      <c r="E217" s="11">
        <v>0</v>
      </c>
      <c r="F217" s="11">
        <v>474540</v>
      </c>
      <c r="G217" s="11">
        <v>67616</v>
      </c>
      <c r="H217" s="11">
        <v>195457</v>
      </c>
      <c r="I217" s="11">
        <v>151271</v>
      </c>
      <c r="J217" s="11">
        <v>253675</v>
      </c>
      <c r="K217" s="11">
        <v>333479</v>
      </c>
      <c r="L217" s="11">
        <v>83089</v>
      </c>
      <c r="M217" s="11">
        <v>234995</v>
      </c>
      <c r="N217" s="11">
        <v>133167</v>
      </c>
      <c r="O217" s="11">
        <v>7390</v>
      </c>
      <c r="P217" s="11">
        <v>67616</v>
      </c>
      <c r="Q217" s="11"/>
      <c r="R217" s="11"/>
      <c r="S217" s="11"/>
      <c r="T217" s="11">
        <v>2022</v>
      </c>
    </row>
    <row r="218" spans="1:20" x14ac:dyDescent="0.25">
      <c r="A218" s="10" t="s">
        <v>13</v>
      </c>
      <c r="B218" t="s">
        <v>66</v>
      </c>
      <c r="C218" s="11">
        <v>0</v>
      </c>
      <c r="D218" s="11">
        <v>0</v>
      </c>
      <c r="E218" s="11">
        <v>0</v>
      </c>
      <c r="F218" s="11">
        <v>570324</v>
      </c>
      <c r="G218" s="11">
        <v>73361</v>
      </c>
      <c r="H218" s="11">
        <v>251863</v>
      </c>
      <c r="I218" s="11">
        <v>121044</v>
      </c>
      <c r="J218" s="11">
        <v>374063</v>
      </c>
      <c r="K218" s="11">
        <v>462509</v>
      </c>
      <c r="L218" s="11">
        <v>28825</v>
      </c>
      <c r="M218" s="11">
        <v>148575</v>
      </c>
      <c r="N218" s="11">
        <v>121684</v>
      </c>
      <c r="O218" s="11">
        <v>4912</v>
      </c>
      <c r="P218" s="11">
        <v>73361</v>
      </c>
      <c r="Q218" s="11"/>
      <c r="R218" s="11"/>
      <c r="S218" s="11"/>
      <c r="T218" s="11">
        <v>2022</v>
      </c>
    </row>
    <row r="219" spans="1:20" x14ac:dyDescent="0.25">
      <c r="A219" s="10" t="s">
        <v>13</v>
      </c>
      <c r="B219" t="s">
        <v>67</v>
      </c>
      <c r="C219" s="11">
        <v>0</v>
      </c>
      <c r="D219" s="11">
        <v>0</v>
      </c>
      <c r="E219" s="11">
        <v>0</v>
      </c>
      <c r="F219" s="11">
        <v>596951</v>
      </c>
      <c r="G219" s="11">
        <v>86881</v>
      </c>
      <c r="H219" s="11">
        <v>283393</v>
      </c>
      <c r="I219" s="11">
        <v>130050</v>
      </c>
      <c r="J219" s="11">
        <v>358686</v>
      </c>
      <c r="K219" s="11">
        <v>454478</v>
      </c>
      <c r="L219" s="11">
        <v>28283</v>
      </c>
      <c r="M219" s="11">
        <v>155890</v>
      </c>
      <c r="N219" s="11">
        <v>120093</v>
      </c>
      <c r="O219" s="11">
        <v>8037</v>
      </c>
      <c r="P219" s="11">
        <v>86881</v>
      </c>
      <c r="Q219" s="11"/>
      <c r="R219" s="11"/>
      <c r="S219" s="11"/>
      <c r="T219" s="11">
        <v>2022</v>
      </c>
    </row>
    <row r="220" spans="1:20" x14ac:dyDescent="0.25">
      <c r="A220" s="10" t="s">
        <v>14</v>
      </c>
      <c r="B220" t="s">
        <v>66</v>
      </c>
      <c r="C220" s="11">
        <v>0</v>
      </c>
      <c r="D220" s="11">
        <v>0</v>
      </c>
      <c r="E220" s="11">
        <v>0</v>
      </c>
      <c r="F220" s="11">
        <v>1578554</v>
      </c>
      <c r="G220" s="11">
        <v>281862</v>
      </c>
      <c r="H220" s="11">
        <v>1360309</v>
      </c>
      <c r="I220" s="11">
        <v>522736</v>
      </c>
      <c r="J220" s="11">
        <v>987415</v>
      </c>
      <c r="K220" s="11">
        <v>1095412</v>
      </c>
      <c r="L220" s="11">
        <v>108087</v>
      </c>
      <c r="M220" s="11">
        <v>114428</v>
      </c>
      <c r="N220" s="11">
        <v>291297</v>
      </c>
      <c r="O220" s="11">
        <v>23926</v>
      </c>
      <c r="P220" s="11">
        <v>281862</v>
      </c>
      <c r="Q220" s="11"/>
      <c r="R220" s="11"/>
      <c r="S220" s="11"/>
      <c r="T220" s="11">
        <v>2022</v>
      </c>
    </row>
    <row r="221" spans="1:20" x14ac:dyDescent="0.25">
      <c r="A221" s="10" t="s">
        <v>14</v>
      </c>
      <c r="B221" t="s">
        <v>67</v>
      </c>
      <c r="C221" s="11">
        <v>0</v>
      </c>
      <c r="D221" s="11">
        <v>0</v>
      </c>
      <c r="E221" s="11">
        <v>0</v>
      </c>
      <c r="F221" s="11">
        <v>1634894</v>
      </c>
      <c r="G221" s="11">
        <v>340364</v>
      </c>
      <c r="H221" s="11">
        <v>1448914</v>
      </c>
      <c r="I221" s="11">
        <v>514802</v>
      </c>
      <c r="J221" s="11">
        <v>970951</v>
      </c>
      <c r="K221" s="11">
        <v>1087228</v>
      </c>
      <c r="L221" s="11">
        <v>105511</v>
      </c>
      <c r="M221" s="11">
        <v>105889</v>
      </c>
      <c r="N221" s="11">
        <v>302065</v>
      </c>
      <c r="O221" s="11">
        <v>20795</v>
      </c>
      <c r="P221" s="11">
        <v>340364</v>
      </c>
      <c r="Q221" s="11"/>
      <c r="R221" s="11"/>
      <c r="S221" s="11"/>
      <c r="T221" s="11">
        <v>2022</v>
      </c>
    </row>
    <row r="222" spans="1:20" x14ac:dyDescent="0.25">
      <c r="A222" s="5" t="s">
        <v>15</v>
      </c>
      <c r="B222" t="s">
        <v>66</v>
      </c>
      <c r="C222" s="11">
        <v>0</v>
      </c>
      <c r="D222" s="11">
        <v>0</v>
      </c>
      <c r="E222" s="11">
        <v>0</v>
      </c>
      <c r="F222" s="11">
        <v>2015460</v>
      </c>
      <c r="G222" s="11">
        <v>837454</v>
      </c>
      <c r="H222" s="11">
        <v>1962755</v>
      </c>
      <c r="I222" s="11">
        <v>449075</v>
      </c>
      <c r="J222" s="11">
        <v>1347050</v>
      </c>
      <c r="K222" s="11">
        <v>1518189</v>
      </c>
      <c r="L222" s="11">
        <v>136392</v>
      </c>
      <c r="M222" s="11">
        <v>294317</v>
      </c>
      <c r="N222" s="11">
        <v>446168</v>
      </c>
      <c r="O222" s="11">
        <v>43778</v>
      </c>
      <c r="P222" s="11">
        <v>837454</v>
      </c>
      <c r="Q222" s="11"/>
      <c r="R222" s="11"/>
      <c r="S222" s="11"/>
      <c r="T222" s="11">
        <v>2022</v>
      </c>
    </row>
    <row r="223" spans="1:20" x14ac:dyDescent="0.25">
      <c r="A223" s="5" t="s">
        <v>15</v>
      </c>
      <c r="B223" t="s">
        <v>67</v>
      </c>
      <c r="C223" s="11">
        <v>0</v>
      </c>
      <c r="D223" s="11">
        <v>0</v>
      </c>
      <c r="E223" s="11">
        <v>0</v>
      </c>
      <c r="F223" s="11">
        <v>2046725</v>
      </c>
      <c r="G223" s="11">
        <v>907512</v>
      </c>
      <c r="H223" s="11">
        <v>2125664</v>
      </c>
      <c r="I223" s="11">
        <v>462077</v>
      </c>
      <c r="J223" s="11">
        <v>1221451</v>
      </c>
      <c r="K223" s="11">
        <v>1444074</v>
      </c>
      <c r="L223" s="11">
        <v>113145</v>
      </c>
      <c r="M223" s="11">
        <v>298933</v>
      </c>
      <c r="N223" s="11">
        <v>522673</v>
      </c>
      <c r="O223" s="11">
        <v>29007</v>
      </c>
      <c r="P223" s="11">
        <v>907512</v>
      </c>
      <c r="Q223" s="11"/>
      <c r="R223" s="11"/>
      <c r="S223" s="11"/>
      <c r="T223" s="11">
        <v>2022</v>
      </c>
    </row>
    <row r="224" spans="1:20" x14ac:dyDescent="0.25">
      <c r="A224" s="5" t="s">
        <v>16</v>
      </c>
      <c r="B224" t="s">
        <v>66</v>
      </c>
      <c r="C224" s="11">
        <v>0</v>
      </c>
      <c r="D224" s="11">
        <v>0</v>
      </c>
      <c r="E224" s="11">
        <v>0</v>
      </c>
      <c r="F224" s="11">
        <v>872003</v>
      </c>
      <c r="G224" s="11">
        <v>113505</v>
      </c>
      <c r="H224" s="11">
        <v>399896</v>
      </c>
      <c r="I224" s="11">
        <v>324898</v>
      </c>
      <c r="J224" s="11">
        <v>555041</v>
      </c>
      <c r="K224" s="11">
        <v>652045</v>
      </c>
      <c r="L224" s="11">
        <v>62153</v>
      </c>
      <c r="M224" s="11">
        <v>215115</v>
      </c>
      <c r="N224" s="11">
        <v>230678</v>
      </c>
      <c r="O224" s="11">
        <v>14216</v>
      </c>
      <c r="P224" s="11">
        <v>113505</v>
      </c>
      <c r="Q224" s="11"/>
      <c r="R224" s="11"/>
      <c r="S224" s="11"/>
      <c r="T224" s="11">
        <v>2022</v>
      </c>
    </row>
    <row r="225" spans="1:20" x14ac:dyDescent="0.25">
      <c r="A225" s="5" t="s">
        <v>16</v>
      </c>
      <c r="B225" t="s">
        <v>67</v>
      </c>
      <c r="C225" s="11">
        <v>0</v>
      </c>
      <c r="D225" s="11">
        <v>0</v>
      </c>
      <c r="E225" s="11">
        <v>0</v>
      </c>
      <c r="F225" s="11">
        <v>924177</v>
      </c>
      <c r="G225" s="11">
        <v>115758</v>
      </c>
      <c r="H225" s="11">
        <v>454536</v>
      </c>
      <c r="I225" s="11">
        <v>332433</v>
      </c>
      <c r="J225" s="11">
        <v>563628</v>
      </c>
      <c r="K225" s="11">
        <v>676378</v>
      </c>
      <c r="L225" s="11">
        <v>61913</v>
      </c>
      <c r="M225" s="11">
        <v>223898</v>
      </c>
      <c r="N225" s="11">
        <v>218565</v>
      </c>
      <c r="O225" s="11">
        <v>14941</v>
      </c>
      <c r="P225" s="11">
        <v>115758</v>
      </c>
      <c r="Q225" s="11"/>
      <c r="R225" s="11"/>
      <c r="S225" s="11"/>
      <c r="T225" s="11">
        <v>2022</v>
      </c>
    </row>
    <row r="226" spans="1:20" x14ac:dyDescent="0.25">
      <c r="A226" s="10" t="s">
        <v>17</v>
      </c>
      <c r="B226" t="s">
        <v>66</v>
      </c>
      <c r="C226" s="11">
        <v>0</v>
      </c>
      <c r="D226" s="11">
        <v>0</v>
      </c>
      <c r="E226" s="11">
        <v>0</v>
      </c>
      <c r="F226" s="11">
        <v>309304</v>
      </c>
      <c r="G226" s="11">
        <v>57326</v>
      </c>
      <c r="H226" s="11">
        <v>200667</v>
      </c>
      <c r="I226" s="11">
        <v>72366</v>
      </c>
      <c r="J226" s="11">
        <v>203451</v>
      </c>
      <c r="K226" s="11">
        <v>246952</v>
      </c>
      <c r="L226" s="11">
        <v>30363</v>
      </c>
      <c r="M226" s="11">
        <v>67307</v>
      </c>
      <c r="N226" s="11">
        <v>71917</v>
      </c>
      <c r="O226" s="11">
        <v>5243</v>
      </c>
      <c r="P226" s="11">
        <v>57326</v>
      </c>
      <c r="Q226" s="11"/>
      <c r="R226" s="11"/>
      <c r="S226" s="11"/>
      <c r="T226" s="11">
        <v>2022</v>
      </c>
    </row>
    <row r="227" spans="1:20" x14ac:dyDescent="0.25">
      <c r="A227" s="10" t="s">
        <v>17</v>
      </c>
      <c r="B227" t="s">
        <v>67</v>
      </c>
      <c r="C227" s="11">
        <v>0</v>
      </c>
      <c r="D227" s="11">
        <v>0</v>
      </c>
      <c r="E227" s="11">
        <v>0</v>
      </c>
      <c r="F227" s="11">
        <v>310559</v>
      </c>
      <c r="G227" s="11">
        <v>77756</v>
      </c>
      <c r="H227" s="11">
        <v>229025</v>
      </c>
      <c r="I227" s="11">
        <v>72505</v>
      </c>
      <c r="J227" s="11">
        <v>181671</v>
      </c>
      <c r="K227" s="11">
        <v>232911</v>
      </c>
      <c r="L227" s="11">
        <v>30189</v>
      </c>
      <c r="M227" s="11">
        <v>68834</v>
      </c>
      <c r="N227" s="11">
        <v>69847</v>
      </c>
      <c r="O227" s="11">
        <v>12315</v>
      </c>
      <c r="P227" s="11">
        <v>77756</v>
      </c>
      <c r="Q227" s="11"/>
      <c r="R227" s="11"/>
      <c r="S227" s="11"/>
      <c r="T227" s="11">
        <v>2022</v>
      </c>
    </row>
    <row r="228" spans="1:20" x14ac:dyDescent="0.25">
      <c r="A228" s="10" t="s">
        <v>18</v>
      </c>
      <c r="B228" t="s">
        <v>66</v>
      </c>
      <c r="C228" s="11">
        <v>0</v>
      </c>
      <c r="D228" s="11">
        <v>0</v>
      </c>
      <c r="E228" s="11">
        <v>0</v>
      </c>
      <c r="F228" s="11">
        <v>246034</v>
      </c>
      <c r="G228" s="11">
        <v>33120</v>
      </c>
      <c r="H228" s="11">
        <v>159068</v>
      </c>
      <c r="I228" s="11">
        <v>80393</v>
      </c>
      <c r="J228" s="11">
        <v>132944</v>
      </c>
      <c r="K228" s="11">
        <v>178858</v>
      </c>
      <c r="L228" s="11">
        <v>19811</v>
      </c>
      <c r="M228" s="11">
        <v>37937</v>
      </c>
      <c r="N228" s="11">
        <v>43080</v>
      </c>
      <c r="O228" s="11">
        <v>2507</v>
      </c>
      <c r="P228" s="11">
        <v>33120</v>
      </c>
      <c r="Q228" s="11"/>
      <c r="R228" s="11"/>
      <c r="S228" s="11"/>
      <c r="T228" s="11">
        <v>2022</v>
      </c>
    </row>
    <row r="229" spans="1:20" x14ac:dyDescent="0.25">
      <c r="A229" s="10" t="s">
        <v>18</v>
      </c>
      <c r="B229" t="s">
        <v>67</v>
      </c>
      <c r="C229" s="11">
        <v>0</v>
      </c>
      <c r="D229" s="11">
        <v>0</v>
      </c>
      <c r="E229" s="11">
        <v>0</v>
      </c>
      <c r="F229" s="11">
        <v>226271</v>
      </c>
      <c r="G229" s="11">
        <v>42515</v>
      </c>
      <c r="H229" s="11">
        <v>185009</v>
      </c>
      <c r="I229" s="11">
        <v>59634</v>
      </c>
      <c r="J229" s="11">
        <v>109521</v>
      </c>
      <c r="K229" s="11">
        <v>162117</v>
      </c>
      <c r="L229" s="11">
        <v>15866</v>
      </c>
      <c r="M229" s="11">
        <v>36237</v>
      </c>
      <c r="N229" s="11">
        <v>41006</v>
      </c>
      <c r="O229" s="11">
        <v>2778</v>
      </c>
      <c r="P229" s="11">
        <v>42515</v>
      </c>
      <c r="Q229" s="11"/>
      <c r="R229" s="11"/>
      <c r="S229" s="11"/>
      <c r="T229" s="11">
        <v>2022</v>
      </c>
    </row>
    <row r="230" spans="1:20" x14ac:dyDescent="0.25">
      <c r="A230" s="5" t="s">
        <v>19</v>
      </c>
      <c r="B230" t="s">
        <v>66</v>
      </c>
      <c r="C230" s="11">
        <v>0</v>
      </c>
      <c r="D230" s="11">
        <v>0</v>
      </c>
      <c r="E230" s="11">
        <v>0</v>
      </c>
      <c r="F230" s="11">
        <v>889370</v>
      </c>
      <c r="G230" s="11">
        <v>280906</v>
      </c>
      <c r="H230" s="11">
        <v>1368524</v>
      </c>
      <c r="I230" s="11">
        <v>278285</v>
      </c>
      <c r="J230" s="11">
        <v>443486</v>
      </c>
      <c r="K230" s="11">
        <v>533130</v>
      </c>
      <c r="L230" s="11">
        <v>53960</v>
      </c>
      <c r="M230" s="11">
        <v>66464</v>
      </c>
      <c r="N230" s="11">
        <v>197070</v>
      </c>
      <c r="O230" s="11">
        <v>12599</v>
      </c>
      <c r="P230" s="11">
        <v>280906</v>
      </c>
      <c r="Q230" s="11"/>
      <c r="R230" s="11"/>
      <c r="S230" s="11"/>
      <c r="T230" s="11">
        <v>2022</v>
      </c>
    </row>
    <row r="231" spans="1:20" x14ac:dyDescent="0.25">
      <c r="A231" s="5" t="s">
        <v>19</v>
      </c>
      <c r="B231" t="s">
        <v>67</v>
      </c>
      <c r="C231" s="11">
        <v>0</v>
      </c>
      <c r="D231" s="11">
        <v>0</v>
      </c>
      <c r="E231" s="11">
        <v>0</v>
      </c>
      <c r="F231" s="11">
        <v>833380</v>
      </c>
      <c r="G231" s="11">
        <v>302937</v>
      </c>
      <c r="H231" s="11">
        <v>1411026</v>
      </c>
      <c r="I231" s="11">
        <v>253133</v>
      </c>
      <c r="J231" s="11">
        <v>405394</v>
      </c>
      <c r="K231" s="11">
        <v>477771</v>
      </c>
      <c r="L231" s="11">
        <v>55946</v>
      </c>
      <c r="M231" s="11">
        <v>54288</v>
      </c>
      <c r="N231" s="11">
        <v>196229</v>
      </c>
      <c r="O231" s="11">
        <v>13724</v>
      </c>
      <c r="P231" s="11">
        <v>302937</v>
      </c>
      <c r="Q231" s="11"/>
      <c r="R231" s="11"/>
      <c r="S231" s="11"/>
      <c r="T231" s="11">
        <v>2022</v>
      </c>
    </row>
    <row r="232" spans="1:20" x14ac:dyDescent="0.25">
      <c r="A232" s="10" t="s">
        <v>20</v>
      </c>
      <c r="B232" t="s">
        <v>66</v>
      </c>
      <c r="C232" s="11">
        <v>0</v>
      </c>
      <c r="D232" s="11">
        <v>0</v>
      </c>
      <c r="E232" s="11">
        <v>0</v>
      </c>
      <c r="F232" s="11">
        <v>592830</v>
      </c>
      <c r="G232" s="11">
        <v>63270</v>
      </c>
      <c r="H232" s="11">
        <v>189281</v>
      </c>
      <c r="I232" s="11">
        <v>160126</v>
      </c>
      <c r="J232" s="11">
        <v>412316</v>
      </c>
      <c r="K232" s="11">
        <v>455752</v>
      </c>
      <c r="L232" s="11">
        <v>108394</v>
      </c>
      <c r="M232" s="11">
        <v>332812</v>
      </c>
      <c r="N232" s="11">
        <v>155501</v>
      </c>
      <c r="O232" s="11">
        <v>1874</v>
      </c>
      <c r="P232" s="11">
        <v>63270</v>
      </c>
      <c r="Q232" s="11"/>
      <c r="R232" s="11"/>
      <c r="S232" s="11"/>
      <c r="T232" s="11">
        <v>2022</v>
      </c>
    </row>
    <row r="233" spans="1:20" x14ac:dyDescent="0.25">
      <c r="A233" s="10" t="s">
        <v>20</v>
      </c>
      <c r="B233" t="s">
        <v>67</v>
      </c>
      <c r="C233" s="11">
        <v>0</v>
      </c>
      <c r="D233" s="11">
        <v>0</v>
      </c>
      <c r="E233" s="11">
        <v>0</v>
      </c>
      <c r="F233" s="11">
        <v>647201</v>
      </c>
      <c r="G233" s="11">
        <v>63525</v>
      </c>
      <c r="H233" s="11">
        <v>210128</v>
      </c>
      <c r="I233" s="11">
        <v>206780</v>
      </c>
      <c r="J233" s="11">
        <v>433424</v>
      </c>
      <c r="K233" s="11">
        <v>472568</v>
      </c>
      <c r="L233" s="11">
        <v>104478</v>
      </c>
      <c r="M233" s="11">
        <v>354393</v>
      </c>
      <c r="N233" s="11">
        <v>159736</v>
      </c>
      <c r="O233" s="11">
        <v>3206</v>
      </c>
      <c r="P233" s="11">
        <v>63525</v>
      </c>
      <c r="Q233" s="11"/>
      <c r="R233" s="11"/>
      <c r="S233" s="11"/>
      <c r="T233" s="11">
        <v>2022</v>
      </c>
    </row>
    <row r="234" spans="1:20" x14ac:dyDescent="0.25">
      <c r="A234" s="10" t="s">
        <v>21</v>
      </c>
      <c r="B234" t="s">
        <v>66</v>
      </c>
      <c r="C234" s="11">
        <v>0</v>
      </c>
      <c r="D234" s="11">
        <v>0</v>
      </c>
      <c r="E234" s="11">
        <v>0</v>
      </c>
      <c r="F234" s="11">
        <v>824678</v>
      </c>
      <c r="G234" s="11">
        <v>215242</v>
      </c>
      <c r="H234" s="11">
        <v>458351</v>
      </c>
      <c r="I234" s="11">
        <v>202529</v>
      </c>
      <c r="J234" s="11">
        <v>486827</v>
      </c>
      <c r="K234" s="11">
        <v>655874</v>
      </c>
      <c r="L234" s="11">
        <v>65892</v>
      </c>
      <c r="M234" s="11">
        <v>220531</v>
      </c>
      <c r="N234" s="11">
        <v>182541</v>
      </c>
      <c r="O234" s="11">
        <v>23133</v>
      </c>
      <c r="P234" s="11">
        <v>215242</v>
      </c>
      <c r="Q234" s="11"/>
      <c r="R234" s="11"/>
      <c r="S234" s="11"/>
      <c r="T234" s="11">
        <v>2022</v>
      </c>
    </row>
    <row r="235" spans="1:20" x14ac:dyDescent="0.25">
      <c r="A235" s="10" t="s">
        <v>21</v>
      </c>
      <c r="B235" t="s">
        <v>67</v>
      </c>
      <c r="C235" s="11">
        <v>0</v>
      </c>
      <c r="D235" s="11">
        <v>0</v>
      </c>
      <c r="E235" s="11">
        <v>0</v>
      </c>
      <c r="F235" s="11">
        <v>859941</v>
      </c>
      <c r="G235" s="11">
        <v>236959</v>
      </c>
      <c r="H235" s="11">
        <v>492268</v>
      </c>
      <c r="I235" s="11">
        <v>233872</v>
      </c>
      <c r="J235" s="11">
        <v>493098</v>
      </c>
      <c r="K235" s="11">
        <v>651401</v>
      </c>
      <c r="L235" s="11">
        <v>80508</v>
      </c>
      <c r="M235" s="11">
        <v>201347</v>
      </c>
      <c r="N235" s="11">
        <v>192451</v>
      </c>
      <c r="O235" s="11">
        <v>26393</v>
      </c>
      <c r="P235" s="11">
        <v>236959</v>
      </c>
      <c r="Q235" s="11"/>
      <c r="R235" s="11"/>
      <c r="S235" s="11"/>
      <c r="T235" s="11">
        <v>2022</v>
      </c>
    </row>
    <row r="236" spans="1:20" x14ac:dyDescent="0.25">
      <c r="A236" s="5" t="s">
        <v>22</v>
      </c>
      <c r="B236" t="s">
        <v>66</v>
      </c>
      <c r="C236" s="11">
        <v>0</v>
      </c>
      <c r="D236" s="11">
        <v>0</v>
      </c>
      <c r="E236" s="11">
        <v>0</v>
      </c>
      <c r="F236" s="11">
        <v>442615</v>
      </c>
      <c r="G236" s="11">
        <v>92260</v>
      </c>
      <c r="H236" s="11">
        <v>412793</v>
      </c>
      <c r="I236" s="11">
        <v>133629</v>
      </c>
      <c r="J236" s="11">
        <v>235779</v>
      </c>
      <c r="K236" s="11">
        <v>325755</v>
      </c>
      <c r="L236" s="11">
        <v>32012</v>
      </c>
      <c r="M236" s="11">
        <v>54846</v>
      </c>
      <c r="N236" s="11">
        <v>92674</v>
      </c>
      <c r="O236" s="11">
        <v>4381</v>
      </c>
      <c r="P236" s="11">
        <v>92260</v>
      </c>
      <c r="Q236" s="11"/>
      <c r="R236" s="11"/>
      <c r="S236" s="11"/>
      <c r="T236" s="11">
        <v>2022</v>
      </c>
    </row>
    <row r="237" spans="1:20" x14ac:dyDescent="0.25">
      <c r="A237" s="5" t="s">
        <v>22</v>
      </c>
      <c r="B237" t="s">
        <v>67</v>
      </c>
      <c r="C237" s="11">
        <v>0</v>
      </c>
      <c r="D237" s="11">
        <v>0</v>
      </c>
      <c r="E237" s="11">
        <v>0</v>
      </c>
      <c r="F237" s="11">
        <v>457246</v>
      </c>
      <c r="G237" s="11">
        <v>94188</v>
      </c>
      <c r="H237" s="11">
        <v>438878</v>
      </c>
      <c r="I237" s="11">
        <v>129737</v>
      </c>
      <c r="J237" s="11">
        <v>220607</v>
      </c>
      <c r="K237" s="11">
        <v>317906</v>
      </c>
      <c r="L237" s="11">
        <v>30944</v>
      </c>
      <c r="M237" s="11">
        <v>55282</v>
      </c>
      <c r="N237" s="11">
        <v>99946</v>
      </c>
      <c r="O237" s="11">
        <v>5522</v>
      </c>
      <c r="P237" s="11">
        <v>94188</v>
      </c>
      <c r="Q237" s="11"/>
      <c r="R237" s="11"/>
      <c r="S237" s="11"/>
      <c r="T237" s="11">
        <v>2022</v>
      </c>
    </row>
    <row r="238" spans="1:20" x14ac:dyDescent="0.25">
      <c r="A238" s="10" t="s">
        <v>23</v>
      </c>
      <c r="B238" t="s">
        <v>66</v>
      </c>
      <c r="C238" s="11">
        <v>0</v>
      </c>
      <c r="D238" s="11">
        <v>0</v>
      </c>
      <c r="E238" s="11">
        <v>0</v>
      </c>
      <c r="F238" s="11">
        <v>352451</v>
      </c>
      <c r="G238" s="11">
        <v>54136</v>
      </c>
      <c r="H238" s="11">
        <v>298483</v>
      </c>
      <c r="I238" s="11">
        <v>88682</v>
      </c>
      <c r="J238" s="11">
        <v>187099</v>
      </c>
      <c r="K238" s="11">
        <v>234646</v>
      </c>
      <c r="L238" s="11">
        <v>60314</v>
      </c>
      <c r="M238" s="11">
        <v>105027</v>
      </c>
      <c r="N238" s="11">
        <v>70716</v>
      </c>
      <c r="O238" s="11">
        <v>4166</v>
      </c>
      <c r="P238" s="11">
        <v>54136</v>
      </c>
      <c r="Q238" s="11"/>
      <c r="R238" s="11"/>
      <c r="S238" s="11"/>
      <c r="T238" s="11">
        <v>2022</v>
      </c>
    </row>
    <row r="239" spans="1:20" x14ac:dyDescent="0.25">
      <c r="A239" s="10" t="s">
        <v>23</v>
      </c>
      <c r="B239" t="s">
        <v>67</v>
      </c>
      <c r="C239" s="11">
        <v>0</v>
      </c>
      <c r="D239" s="11">
        <v>0</v>
      </c>
      <c r="E239" s="11">
        <v>0</v>
      </c>
      <c r="F239" s="11">
        <v>331436</v>
      </c>
      <c r="G239" s="11">
        <v>60694</v>
      </c>
      <c r="H239" s="11">
        <v>302852</v>
      </c>
      <c r="I239" s="11">
        <v>90647</v>
      </c>
      <c r="J239" s="11">
        <v>162685</v>
      </c>
      <c r="K239" s="11">
        <v>206451</v>
      </c>
      <c r="L239" s="11">
        <v>54361</v>
      </c>
      <c r="M239" s="11">
        <v>99825</v>
      </c>
      <c r="N239" s="11">
        <v>62887</v>
      </c>
      <c r="O239" s="11">
        <v>4163</v>
      </c>
      <c r="P239" s="11">
        <v>60694</v>
      </c>
      <c r="Q239" s="11"/>
      <c r="R239" s="11"/>
      <c r="S239" s="11"/>
      <c r="T239" s="11">
        <v>2022</v>
      </c>
    </row>
    <row r="240" spans="1:20" x14ac:dyDescent="0.25">
      <c r="A240" s="5" t="s">
        <v>24</v>
      </c>
      <c r="B240" t="s">
        <v>66</v>
      </c>
      <c r="C240" s="11">
        <v>0</v>
      </c>
      <c r="D240" s="11">
        <v>0</v>
      </c>
      <c r="E240" s="11">
        <v>0</v>
      </c>
      <c r="F240" s="11">
        <v>407828</v>
      </c>
      <c r="G240" s="11">
        <v>92590</v>
      </c>
      <c r="H240" s="11">
        <v>392649</v>
      </c>
      <c r="I240" s="11">
        <v>134357</v>
      </c>
      <c r="J240" s="11">
        <v>201852</v>
      </c>
      <c r="K240" s="11">
        <v>274498</v>
      </c>
      <c r="L240" s="11">
        <v>33169</v>
      </c>
      <c r="M240" s="11">
        <v>114120</v>
      </c>
      <c r="N240" s="11">
        <v>70344</v>
      </c>
      <c r="O240" s="11">
        <v>14907</v>
      </c>
      <c r="P240" s="11">
        <v>92590</v>
      </c>
      <c r="Q240" s="11"/>
      <c r="R240" s="11"/>
      <c r="S240" s="11"/>
      <c r="T240" s="11">
        <v>2022</v>
      </c>
    </row>
    <row r="241" spans="1:20" x14ac:dyDescent="0.25">
      <c r="A241" s="5" t="s">
        <v>24</v>
      </c>
      <c r="B241" t="s">
        <v>67</v>
      </c>
      <c r="C241" s="11">
        <v>0</v>
      </c>
      <c r="D241" s="11">
        <v>0</v>
      </c>
      <c r="E241" s="11">
        <v>0</v>
      </c>
      <c r="F241" s="11">
        <v>409486</v>
      </c>
      <c r="G241" s="11">
        <v>100653</v>
      </c>
      <c r="H241" s="11">
        <v>448846</v>
      </c>
      <c r="I241" s="11">
        <v>122148</v>
      </c>
      <c r="J241" s="11">
        <v>192885</v>
      </c>
      <c r="K241" s="11">
        <v>274370</v>
      </c>
      <c r="L241" s="11">
        <v>31405</v>
      </c>
      <c r="M241" s="11">
        <v>113775</v>
      </c>
      <c r="N241" s="11">
        <v>59891</v>
      </c>
      <c r="O241" s="11">
        <v>16513</v>
      </c>
      <c r="P241" s="11">
        <v>100653</v>
      </c>
      <c r="Q241" s="11"/>
      <c r="R241" s="11"/>
      <c r="S241" s="11"/>
      <c r="T241" s="11">
        <v>2022</v>
      </c>
    </row>
    <row r="242" spans="1:20" x14ac:dyDescent="0.25">
      <c r="A242" s="10" t="s">
        <v>25</v>
      </c>
      <c r="B242" t="s">
        <v>66</v>
      </c>
      <c r="C242" s="11">
        <v>0</v>
      </c>
      <c r="D242" s="11">
        <v>0</v>
      </c>
      <c r="E242" s="11">
        <v>0</v>
      </c>
      <c r="F242" s="11">
        <v>552227</v>
      </c>
      <c r="G242" s="11">
        <v>87423</v>
      </c>
      <c r="H242" s="11">
        <v>515155</v>
      </c>
      <c r="I242" s="11">
        <v>177010</v>
      </c>
      <c r="J242" s="11">
        <v>278840</v>
      </c>
      <c r="K242" s="11">
        <v>373572</v>
      </c>
      <c r="L242" s="11">
        <v>42763</v>
      </c>
      <c r="M242" s="11">
        <v>74800</v>
      </c>
      <c r="N242" s="11">
        <v>122057</v>
      </c>
      <c r="O242" s="11">
        <v>7622</v>
      </c>
      <c r="P242" s="11">
        <v>87423</v>
      </c>
      <c r="Q242" s="11"/>
      <c r="R242" s="11"/>
      <c r="S242" s="11"/>
      <c r="T242" s="11">
        <v>2022</v>
      </c>
    </row>
    <row r="243" spans="1:20" x14ac:dyDescent="0.25">
      <c r="A243" s="10" t="s">
        <v>25</v>
      </c>
      <c r="B243" t="s">
        <v>67</v>
      </c>
      <c r="C243" s="11">
        <v>0</v>
      </c>
      <c r="D243" s="11">
        <v>0</v>
      </c>
      <c r="E243" s="11">
        <v>0</v>
      </c>
      <c r="F243" s="11">
        <v>544802</v>
      </c>
      <c r="G243" s="11">
        <v>118529</v>
      </c>
      <c r="H243" s="11">
        <v>601605</v>
      </c>
      <c r="I243" s="11">
        <v>151157</v>
      </c>
      <c r="J243" s="11">
        <v>230750</v>
      </c>
      <c r="K243" s="11">
        <v>348697</v>
      </c>
      <c r="L243" s="11">
        <v>39968</v>
      </c>
      <c r="M243" s="11">
        <v>67703</v>
      </c>
      <c r="N243" s="11">
        <v>127090</v>
      </c>
      <c r="O243" s="11">
        <v>8758</v>
      </c>
      <c r="P243" s="11">
        <v>118529</v>
      </c>
      <c r="Q243" s="11"/>
      <c r="R243" s="11"/>
      <c r="S243" s="11"/>
      <c r="T243" s="11">
        <v>2022</v>
      </c>
    </row>
    <row r="244" spans="1:20" x14ac:dyDescent="0.25">
      <c r="A244" s="10" t="s">
        <v>26</v>
      </c>
      <c r="B244" t="s">
        <v>66</v>
      </c>
      <c r="C244" s="11">
        <v>0</v>
      </c>
      <c r="D244" s="11">
        <v>0</v>
      </c>
      <c r="E244" s="11">
        <v>0</v>
      </c>
      <c r="F244" s="11">
        <v>504590</v>
      </c>
      <c r="G244" s="11">
        <v>84610</v>
      </c>
      <c r="H244" s="11">
        <v>575387</v>
      </c>
      <c r="I244" s="11">
        <v>147481</v>
      </c>
      <c r="J244" s="11">
        <v>246597</v>
      </c>
      <c r="K244" s="11">
        <v>314229</v>
      </c>
      <c r="L244" s="11">
        <v>58360</v>
      </c>
      <c r="M244" s="11">
        <v>78402</v>
      </c>
      <c r="N244" s="11">
        <v>137896</v>
      </c>
      <c r="O244" s="11">
        <v>13419</v>
      </c>
      <c r="P244" s="11">
        <v>84610</v>
      </c>
      <c r="Q244" s="11"/>
      <c r="R244" s="11"/>
      <c r="S244" s="11"/>
      <c r="T244" s="11">
        <v>2022</v>
      </c>
    </row>
    <row r="245" spans="1:20" x14ac:dyDescent="0.25">
      <c r="A245" s="10" t="s">
        <v>26</v>
      </c>
      <c r="B245" t="s">
        <v>67</v>
      </c>
      <c r="C245" s="11">
        <v>0</v>
      </c>
      <c r="D245" s="11">
        <v>0</v>
      </c>
      <c r="E245" s="11">
        <v>0</v>
      </c>
      <c r="F245" s="11">
        <v>475503</v>
      </c>
      <c r="G245" s="11">
        <v>99869</v>
      </c>
      <c r="H245" s="11">
        <v>607763</v>
      </c>
      <c r="I245" s="11">
        <v>127456</v>
      </c>
      <c r="J245" s="11">
        <v>204130</v>
      </c>
      <c r="K245" s="11">
        <v>276865</v>
      </c>
      <c r="L245" s="11">
        <v>46342</v>
      </c>
      <c r="M245" s="11">
        <v>59330</v>
      </c>
      <c r="N245" s="11">
        <v>135095</v>
      </c>
      <c r="O245" s="11">
        <v>15650</v>
      </c>
      <c r="P245" s="11">
        <v>99869</v>
      </c>
      <c r="Q245" s="11"/>
      <c r="R245" s="11"/>
      <c r="S245" s="11"/>
      <c r="T245" s="11">
        <v>2022</v>
      </c>
    </row>
    <row r="246" spans="1:20" x14ac:dyDescent="0.25">
      <c r="A246" s="10" t="s">
        <v>27</v>
      </c>
      <c r="B246" t="s">
        <v>66</v>
      </c>
      <c r="C246" s="11">
        <v>0</v>
      </c>
      <c r="D246" s="11">
        <v>0</v>
      </c>
      <c r="E246" s="11">
        <v>0</v>
      </c>
      <c r="F246" s="11">
        <v>400118</v>
      </c>
      <c r="G246" s="11">
        <v>42651</v>
      </c>
      <c r="H246" s="11">
        <v>191622</v>
      </c>
      <c r="I246" s="11">
        <v>82361</v>
      </c>
      <c r="J246" s="11">
        <v>201846</v>
      </c>
      <c r="K246" s="11">
        <v>255434</v>
      </c>
      <c r="L246" s="11">
        <v>39409</v>
      </c>
      <c r="M246" s="11">
        <v>195095</v>
      </c>
      <c r="N246" s="11">
        <v>166657</v>
      </c>
      <c r="O246" s="11">
        <v>4712</v>
      </c>
      <c r="P246" s="11">
        <v>42651</v>
      </c>
      <c r="Q246" s="11"/>
      <c r="R246" s="11"/>
      <c r="S246" s="11"/>
      <c r="T246" s="11">
        <v>2022</v>
      </c>
    </row>
    <row r="247" spans="1:20" x14ac:dyDescent="0.25">
      <c r="A247" s="10" t="s">
        <v>27</v>
      </c>
      <c r="B247" t="s">
        <v>67</v>
      </c>
      <c r="C247" s="11">
        <v>0</v>
      </c>
      <c r="D247" s="11">
        <v>0</v>
      </c>
      <c r="E247" s="11">
        <v>0</v>
      </c>
      <c r="F247" s="11">
        <v>421334</v>
      </c>
      <c r="G247" s="11">
        <v>44749</v>
      </c>
      <c r="H247" s="11">
        <v>206771</v>
      </c>
      <c r="I247" s="11">
        <v>97964</v>
      </c>
      <c r="J247" s="11">
        <v>198184</v>
      </c>
      <c r="K247" s="11">
        <v>250409</v>
      </c>
      <c r="L247" s="11">
        <v>38187</v>
      </c>
      <c r="M247" s="11">
        <v>202333</v>
      </c>
      <c r="N247" s="11">
        <v>164839</v>
      </c>
      <c r="O247" s="11">
        <v>3251</v>
      </c>
      <c r="P247" s="11">
        <v>44749</v>
      </c>
      <c r="Q247" s="11"/>
      <c r="R247" s="11"/>
      <c r="S247" s="11"/>
      <c r="T247" s="11">
        <v>2022</v>
      </c>
    </row>
    <row r="248" spans="1:20" x14ac:dyDescent="0.25">
      <c r="A248" s="10" t="s">
        <v>28</v>
      </c>
      <c r="B248" t="s">
        <v>66</v>
      </c>
      <c r="C248" s="11">
        <v>0</v>
      </c>
      <c r="D248" s="11">
        <v>0</v>
      </c>
      <c r="E248" s="11">
        <v>0</v>
      </c>
      <c r="F248" s="11">
        <v>498549</v>
      </c>
      <c r="G248" s="11">
        <v>183722</v>
      </c>
      <c r="H248" s="11">
        <v>598679</v>
      </c>
      <c r="I248" s="11">
        <v>136845</v>
      </c>
      <c r="J248" s="11">
        <v>270498</v>
      </c>
      <c r="K248" s="11">
        <v>343985</v>
      </c>
      <c r="L248" s="11">
        <v>33962</v>
      </c>
      <c r="M248" s="11">
        <v>50856</v>
      </c>
      <c r="N248" s="11">
        <v>93831</v>
      </c>
      <c r="O248" s="11">
        <v>19729</v>
      </c>
      <c r="P248" s="11">
        <v>183722</v>
      </c>
      <c r="Q248" s="11"/>
      <c r="R248" s="11"/>
      <c r="S248" s="11"/>
      <c r="T248" s="11">
        <v>2022</v>
      </c>
    </row>
    <row r="249" spans="1:20" x14ac:dyDescent="0.25">
      <c r="A249" s="10" t="s">
        <v>28</v>
      </c>
      <c r="B249" t="s">
        <v>67</v>
      </c>
      <c r="C249" s="11">
        <v>0</v>
      </c>
      <c r="D249" s="11">
        <v>0</v>
      </c>
      <c r="E249" s="11">
        <v>0</v>
      </c>
      <c r="F249" s="11">
        <v>497392</v>
      </c>
      <c r="G249" s="11">
        <v>200256</v>
      </c>
      <c r="H249" s="11">
        <v>647465</v>
      </c>
      <c r="I249" s="11">
        <v>141518</v>
      </c>
      <c r="J249" s="11">
        <v>233617</v>
      </c>
      <c r="K249" s="11">
        <v>324145</v>
      </c>
      <c r="L249" s="11">
        <v>40439</v>
      </c>
      <c r="M249" s="11">
        <v>43125</v>
      </c>
      <c r="N249" s="11">
        <v>96352</v>
      </c>
      <c r="O249" s="11">
        <v>13604</v>
      </c>
      <c r="P249" s="11">
        <v>200256</v>
      </c>
      <c r="Q249" s="11"/>
      <c r="R249" s="11"/>
      <c r="S249" s="11"/>
      <c r="T249" s="11">
        <v>2022</v>
      </c>
    </row>
    <row r="250" spans="1:20" x14ac:dyDescent="0.25">
      <c r="A250" s="10" t="s">
        <v>29</v>
      </c>
      <c r="B250" t="s">
        <v>66</v>
      </c>
      <c r="C250" s="11">
        <v>0</v>
      </c>
      <c r="D250" s="11">
        <v>0</v>
      </c>
      <c r="E250" s="11">
        <v>0</v>
      </c>
      <c r="F250" s="11">
        <v>140586</v>
      </c>
      <c r="G250" s="11">
        <v>66310</v>
      </c>
      <c r="H250" s="11">
        <v>103236</v>
      </c>
      <c r="I250" s="11">
        <v>30345</v>
      </c>
      <c r="J250" s="11">
        <v>85723</v>
      </c>
      <c r="K250" s="11">
        <v>110906</v>
      </c>
      <c r="L250" s="11">
        <v>9101</v>
      </c>
      <c r="M250" s="11">
        <v>7164</v>
      </c>
      <c r="N250" s="11">
        <v>28809</v>
      </c>
      <c r="O250" s="11">
        <v>9654</v>
      </c>
      <c r="P250" s="11">
        <v>66310</v>
      </c>
      <c r="Q250" s="11"/>
      <c r="R250" s="11"/>
      <c r="S250" s="11"/>
      <c r="T250" s="11">
        <v>2022</v>
      </c>
    </row>
    <row r="251" spans="1:20" x14ac:dyDescent="0.25">
      <c r="A251" s="10" t="s">
        <v>29</v>
      </c>
      <c r="B251" t="s">
        <v>67</v>
      </c>
      <c r="C251" s="11">
        <v>0</v>
      </c>
      <c r="D251" s="11">
        <v>0</v>
      </c>
      <c r="E251" s="11">
        <v>0</v>
      </c>
      <c r="F251" s="11">
        <v>146628</v>
      </c>
      <c r="G251" s="11">
        <v>76624</v>
      </c>
      <c r="H251" s="11">
        <v>117361</v>
      </c>
      <c r="I251" s="11">
        <v>30952</v>
      </c>
      <c r="J251" s="11">
        <v>83386</v>
      </c>
      <c r="K251" s="11">
        <v>110456</v>
      </c>
      <c r="L251" s="11">
        <v>7649</v>
      </c>
      <c r="M251" s="11">
        <v>6238</v>
      </c>
      <c r="N251" s="11">
        <v>35227</v>
      </c>
      <c r="O251" s="11">
        <v>10291</v>
      </c>
      <c r="P251" s="11">
        <v>76624</v>
      </c>
      <c r="Q251" s="11"/>
      <c r="R251" s="11"/>
      <c r="S251" s="11"/>
      <c r="T251" s="11">
        <v>2022</v>
      </c>
    </row>
    <row r="252" spans="1:20" x14ac:dyDescent="0.25">
      <c r="A252" s="10" t="s">
        <v>30</v>
      </c>
      <c r="B252" t="s">
        <v>66</v>
      </c>
      <c r="C252" s="11">
        <v>0</v>
      </c>
      <c r="D252" s="11">
        <v>0</v>
      </c>
      <c r="E252" s="11">
        <v>0</v>
      </c>
      <c r="F252" s="11">
        <v>1065182</v>
      </c>
      <c r="G252" s="11">
        <v>217966</v>
      </c>
      <c r="H252" s="11">
        <v>601650</v>
      </c>
      <c r="I252" s="11">
        <v>312714</v>
      </c>
      <c r="J252" s="11">
        <v>628058</v>
      </c>
      <c r="K252" s="11">
        <v>738770</v>
      </c>
      <c r="L252" s="11">
        <v>93301</v>
      </c>
      <c r="M252" s="11">
        <v>445407</v>
      </c>
      <c r="N252" s="11">
        <v>207007</v>
      </c>
      <c r="O252" s="11">
        <v>22503</v>
      </c>
      <c r="P252" s="11">
        <v>217966</v>
      </c>
      <c r="Q252" s="11"/>
      <c r="R252" s="11"/>
      <c r="S252" s="11"/>
      <c r="T252" s="11">
        <v>2022</v>
      </c>
    </row>
    <row r="253" spans="1:20" x14ac:dyDescent="0.25">
      <c r="A253" s="10" t="s">
        <v>30</v>
      </c>
      <c r="B253" t="s">
        <v>67</v>
      </c>
      <c r="C253" s="11">
        <v>0</v>
      </c>
      <c r="D253" s="11">
        <v>0</v>
      </c>
      <c r="E253" s="11">
        <v>0</v>
      </c>
      <c r="F253" s="11">
        <v>1128742</v>
      </c>
      <c r="G253" s="11">
        <v>270299</v>
      </c>
      <c r="H253" s="11">
        <v>676529</v>
      </c>
      <c r="I253" s="11">
        <v>336096</v>
      </c>
      <c r="J253" s="11">
        <v>596275</v>
      </c>
      <c r="K253" s="11">
        <v>728937</v>
      </c>
      <c r="L253" s="11">
        <v>80748</v>
      </c>
      <c r="M253" s="11">
        <v>424456</v>
      </c>
      <c r="N253" s="11">
        <v>225184</v>
      </c>
      <c r="O253" s="11">
        <v>24013</v>
      </c>
      <c r="P253" s="11">
        <v>270299</v>
      </c>
      <c r="Q253" s="11"/>
      <c r="R253" s="11"/>
      <c r="S253" s="11"/>
      <c r="T253" s="11">
        <v>2022</v>
      </c>
    </row>
    <row r="254" spans="1:20" x14ac:dyDescent="0.25">
      <c r="A254" s="5" t="s">
        <v>31</v>
      </c>
      <c r="B254" t="s">
        <v>66</v>
      </c>
      <c r="C254" s="11">
        <v>0</v>
      </c>
      <c r="D254" s="11">
        <v>0</v>
      </c>
      <c r="E254" s="11">
        <v>0</v>
      </c>
      <c r="F254" s="11">
        <v>364895</v>
      </c>
      <c r="G254" s="11">
        <v>80781</v>
      </c>
      <c r="H254" s="11">
        <v>276019</v>
      </c>
      <c r="I254" s="11">
        <v>110034</v>
      </c>
      <c r="J254" s="11">
        <v>187006</v>
      </c>
      <c r="K254" s="11">
        <v>229413</v>
      </c>
      <c r="L254" s="11">
        <v>44917</v>
      </c>
      <c r="M254" s="11">
        <v>152724</v>
      </c>
      <c r="N254" s="11">
        <v>69380</v>
      </c>
      <c r="O254" s="11">
        <v>9778</v>
      </c>
      <c r="P254" s="11">
        <v>80781</v>
      </c>
      <c r="Q254" s="11"/>
      <c r="R254" s="11"/>
      <c r="S254" s="11"/>
      <c r="T254" s="11">
        <v>2022</v>
      </c>
    </row>
    <row r="255" spans="1:20" x14ac:dyDescent="0.25">
      <c r="A255" s="5" t="s">
        <v>31</v>
      </c>
      <c r="B255" t="s">
        <v>67</v>
      </c>
      <c r="C255" s="11">
        <v>0</v>
      </c>
      <c r="D255" s="11">
        <v>0</v>
      </c>
      <c r="E255" s="11">
        <v>0</v>
      </c>
      <c r="F255" s="11">
        <v>352666</v>
      </c>
      <c r="G255" s="11">
        <v>83971</v>
      </c>
      <c r="H255" s="11">
        <v>294773</v>
      </c>
      <c r="I255" s="11">
        <v>109977</v>
      </c>
      <c r="J255" s="11">
        <v>167633</v>
      </c>
      <c r="K255" s="11">
        <v>219055</v>
      </c>
      <c r="L255" s="11">
        <v>41426</v>
      </c>
      <c r="M255" s="11">
        <v>150887</v>
      </c>
      <c r="N255" s="11">
        <v>64756</v>
      </c>
      <c r="O255" s="11">
        <v>9794</v>
      </c>
      <c r="P255" s="11">
        <v>83971</v>
      </c>
      <c r="Q255" s="11"/>
      <c r="R255" s="11"/>
      <c r="S255" s="11"/>
      <c r="T255" s="11">
        <v>2022</v>
      </c>
    </row>
    <row r="256" spans="1:20" x14ac:dyDescent="0.25">
      <c r="A256" s="10" t="s">
        <v>32</v>
      </c>
      <c r="B256" t="s">
        <v>66</v>
      </c>
      <c r="C256" s="11">
        <v>0</v>
      </c>
      <c r="D256" s="11">
        <v>0</v>
      </c>
      <c r="E256" s="11">
        <v>0</v>
      </c>
      <c r="F256" s="11">
        <v>213850</v>
      </c>
      <c r="G256" s="11">
        <v>65072</v>
      </c>
      <c r="H256" s="11">
        <v>160575</v>
      </c>
      <c r="I256" s="11">
        <v>71618</v>
      </c>
      <c r="J256" s="11">
        <v>118153</v>
      </c>
      <c r="K256" s="11">
        <v>156267</v>
      </c>
      <c r="L256" s="11">
        <v>9764</v>
      </c>
      <c r="M256" s="11">
        <v>24532</v>
      </c>
      <c r="N256" s="11">
        <v>40162</v>
      </c>
      <c r="O256" s="11">
        <v>12195</v>
      </c>
      <c r="P256" s="11">
        <v>65072</v>
      </c>
      <c r="Q256" s="11"/>
      <c r="R256" s="11"/>
      <c r="S256" s="11"/>
      <c r="T256" s="11">
        <v>2022</v>
      </c>
    </row>
    <row r="257" spans="1:20" x14ac:dyDescent="0.25">
      <c r="A257" s="10" t="s">
        <v>32</v>
      </c>
      <c r="B257" t="s">
        <v>67</v>
      </c>
      <c r="C257" s="11">
        <v>0</v>
      </c>
      <c r="D257" s="11">
        <v>0</v>
      </c>
      <c r="E257" s="11">
        <v>0</v>
      </c>
      <c r="F257" s="11">
        <v>219878</v>
      </c>
      <c r="G257" s="11">
        <v>79738</v>
      </c>
      <c r="H257" s="11">
        <v>176427</v>
      </c>
      <c r="I257" s="11">
        <v>55682</v>
      </c>
      <c r="J257" s="11">
        <v>108130</v>
      </c>
      <c r="K257" s="11">
        <v>158583</v>
      </c>
      <c r="L257" s="11">
        <v>12540</v>
      </c>
      <c r="M257" s="11">
        <v>24262</v>
      </c>
      <c r="N257" s="11">
        <v>41002</v>
      </c>
      <c r="O257" s="11">
        <v>13763</v>
      </c>
      <c r="P257" s="11">
        <v>79738</v>
      </c>
      <c r="Q257" s="11"/>
      <c r="R257" s="11"/>
      <c r="S257" s="11"/>
      <c r="T257" s="11">
        <v>2022</v>
      </c>
    </row>
    <row r="258" spans="1:20" x14ac:dyDescent="0.25">
      <c r="A258" s="10" t="s">
        <v>1</v>
      </c>
      <c r="B258" t="s">
        <v>66</v>
      </c>
      <c r="C258" s="11">
        <v>0</v>
      </c>
      <c r="D258" s="11">
        <v>0</v>
      </c>
      <c r="E258" s="11">
        <v>0</v>
      </c>
      <c r="F258" s="11">
        <v>231537</v>
      </c>
      <c r="G258" s="11">
        <v>52022</v>
      </c>
      <c r="H258" s="11">
        <v>311375</v>
      </c>
      <c r="I258" s="11">
        <v>80423</v>
      </c>
      <c r="J258" s="11">
        <v>121982</v>
      </c>
      <c r="K258" s="11">
        <v>160278</v>
      </c>
      <c r="L258" s="11">
        <v>8725</v>
      </c>
      <c r="M258" s="11">
        <v>10551</v>
      </c>
      <c r="N258" s="11">
        <v>37301</v>
      </c>
      <c r="O258" s="11">
        <v>5940</v>
      </c>
      <c r="P258" s="11">
        <v>52022</v>
      </c>
      <c r="Q258" s="11"/>
      <c r="R258" s="11"/>
      <c r="S258" s="11"/>
      <c r="T258" s="11">
        <v>2024</v>
      </c>
    </row>
    <row r="259" spans="1:20" x14ac:dyDescent="0.25">
      <c r="A259" s="10" t="s">
        <v>1</v>
      </c>
      <c r="B259" t="s">
        <v>67</v>
      </c>
      <c r="C259" s="11">
        <v>0</v>
      </c>
      <c r="D259" s="11">
        <v>0</v>
      </c>
      <c r="E259" s="11">
        <v>0</v>
      </c>
      <c r="F259" s="11">
        <v>223002</v>
      </c>
      <c r="G259" s="11">
        <v>64107</v>
      </c>
      <c r="H259" s="11">
        <v>359062</v>
      </c>
      <c r="I259" s="11">
        <v>68104</v>
      </c>
      <c r="J259" s="11">
        <v>114347</v>
      </c>
      <c r="K259" s="11">
        <v>149030</v>
      </c>
      <c r="L259" s="11">
        <v>12105</v>
      </c>
      <c r="M259" s="11">
        <v>8969</v>
      </c>
      <c r="N259" s="11">
        <v>35668</v>
      </c>
      <c r="O259" s="11">
        <v>7693</v>
      </c>
      <c r="P259" s="11">
        <v>64107</v>
      </c>
      <c r="Q259" s="11"/>
      <c r="R259" s="11"/>
      <c r="S259" s="11"/>
      <c r="T259" s="11">
        <v>2024</v>
      </c>
    </row>
    <row r="260" spans="1:20" x14ac:dyDescent="0.25">
      <c r="A260" s="10" t="s">
        <v>2</v>
      </c>
      <c r="B260" t="s">
        <v>66</v>
      </c>
      <c r="C260" s="11">
        <v>0</v>
      </c>
      <c r="D260" s="11">
        <v>0</v>
      </c>
      <c r="E260" s="11">
        <v>0</v>
      </c>
      <c r="F260" s="11">
        <v>717490</v>
      </c>
      <c r="G260" s="11">
        <v>78645</v>
      </c>
      <c r="H260" s="11">
        <v>862222</v>
      </c>
      <c r="I260" s="11">
        <v>221414</v>
      </c>
      <c r="J260" s="11">
        <v>346605</v>
      </c>
      <c r="K260" s="11">
        <v>477272</v>
      </c>
      <c r="L260" s="11">
        <v>68363</v>
      </c>
      <c r="M260" s="11">
        <v>36870</v>
      </c>
      <c r="N260" s="11">
        <v>108475</v>
      </c>
      <c r="O260" s="11">
        <v>38</v>
      </c>
      <c r="P260" s="11">
        <v>78645</v>
      </c>
      <c r="Q260" s="11"/>
      <c r="R260" s="11"/>
      <c r="S260" s="11"/>
      <c r="T260" s="11">
        <v>2024</v>
      </c>
    </row>
    <row r="261" spans="1:20" x14ac:dyDescent="0.25">
      <c r="A261" s="10" t="s">
        <v>2</v>
      </c>
      <c r="B261" t="s">
        <v>67</v>
      </c>
      <c r="C261" s="11">
        <v>0</v>
      </c>
      <c r="D261" s="11">
        <v>0</v>
      </c>
      <c r="E261" s="11">
        <v>0</v>
      </c>
      <c r="F261" s="11">
        <v>720064</v>
      </c>
      <c r="G261" s="11">
        <v>106246</v>
      </c>
      <c r="H261" s="11">
        <v>924523</v>
      </c>
      <c r="I261" s="11">
        <v>215594</v>
      </c>
      <c r="J261" s="11">
        <v>324408</v>
      </c>
      <c r="K261" s="11">
        <v>450685</v>
      </c>
      <c r="L261" s="11">
        <v>68850</v>
      </c>
      <c r="M261" s="11">
        <v>35520</v>
      </c>
      <c r="N261" s="11">
        <v>119540</v>
      </c>
      <c r="O261" s="11">
        <v>694</v>
      </c>
      <c r="P261" s="11">
        <v>106246</v>
      </c>
      <c r="Q261" s="11"/>
      <c r="R261" s="11"/>
      <c r="S261" s="11"/>
      <c r="T261" s="11">
        <v>2024</v>
      </c>
    </row>
    <row r="262" spans="1:20" x14ac:dyDescent="0.25">
      <c r="A262" s="10" t="s">
        <v>3</v>
      </c>
      <c r="B262" t="s">
        <v>66</v>
      </c>
      <c r="C262" s="11">
        <v>0</v>
      </c>
      <c r="D262" s="11">
        <v>0</v>
      </c>
      <c r="E262" s="11">
        <v>0</v>
      </c>
      <c r="F262" s="11">
        <v>165529</v>
      </c>
      <c r="G262" s="11">
        <v>15700</v>
      </c>
      <c r="H262" s="11">
        <v>211443</v>
      </c>
      <c r="I262" s="11">
        <v>48128</v>
      </c>
      <c r="J262" s="11">
        <v>68502</v>
      </c>
      <c r="K262" s="11">
        <v>94355</v>
      </c>
      <c r="L262" s="11">
        <v>37801</v>
      </c>
      <c r="M262" s="11">
        <v>32250</v>
      </c>
      <c r="N262" s="11">
        <v>32934</v>
      </c>
      <c r="O262" s="11">
        <v>1077</v>
      </c>
      <c r="P262" s="11">
        <v>15700</v>
      </c>
      <c r="Q262" s="11"/>
      <c r="R262" s="11"/>
      <c r="S262" s="11"/>
      <c r="T262" s="11">
        <v>2024</v>
      </c>
    </row>
    <row r="263" spans="1:20" x14ac:dyDescent="0.25">
      <c r="A263" s="10" t="s">
        <v>3</v>
      </c>
      <c r="B263" t="s">
        <v>67</v>
      </c>
      <c r="C263" s="11">
        <v>0</v>
      </c>
      <c r="D263" s="11">
        <v>0</v>
      </c>
      <c r="E263" s="11">
        <v>0</v>
      </c>
      <c r="F263" s="11">
        <v>158719</v>
      </c>
      <c r="G263" s="11">
        <v>19349</v>
      </c>
      <c r="H263" s="11">
        <v>217902</v>
      </c>
      <c r="I263" s="11">
        <v>43335</v>
      </c>
      <c r="J263" s="11">
        <v>58916</v>
      </c>
      <c r="K263" s="11">
        <v>87121</v>
      </c>
      <c r="L263" s="11">
        <v>34866</v>
      </c>
      <c r="M263" s="11">
        <v>30514</v>
      </c>
      <c r="N263" s="11">
        <v>30761</v>
      </c>
      <c r="O263" s="11">
        <v>1637</v>
      </c>
      <c r="P263" s="11">
        <v>19349</v>
      </c>
      <c r="Q263" s="11"/>
      <c r="R263" s="11"/>
      <c r="S263" s="11"/>
      <c r="T263" s="11">
        <v>2024</v>
      </c>
    </row>
    <row r="264" spans="1:20" x14ac:dyDescent="0.25">
      <c r="A264" s="10" t="s">
        <v>4</v>
      </c>
      <c r="B264" t="s">
        <v>66</v>
      </c>
      <c r="C264" s="11">
        <v>0</v>
      </c>
      <c r="D264" s="11">
        <v>0</v>
      </c>
      <c r="E264" s="11">
        <v>0</v>
      </c>
      <c r="F264" s="11">
        <v>145431</v>
      </c>
      <c r="G264" s="11">
        <v>32404</v>
      </c>
      <c r="H264" s="11">
        <v>110519</v>
      </c>
      <c r="I264" s="11">
        <v>45209</v>
      </c>
      <c r="J264" s="11">
        <v>65479</v>
      </c>
      <c r="K264" s="11">
        <v>102693</v>
      </c>
      <c r="L264" s="11">
        <v>23780</v>
      </c>
      <c r="M264" s="11">
        <v>54998</v>
      </c>
      <c r="N264" s="11">
        <v>32094</v>
      </c>
      <c r="O264" s="11">
        <v>2635</v>
      </c>
      <c r="P264" s="11">
        <v>32404</v>
      </c>
      <c r="Q264" s="11"/>
      <c r="R264" s="11"/>
      <c r="S264" s="11"/>
      <c r="T264" s="11">
        <v>2024</v>
      </c>
    </row>
    <row r="265" spans="1:20" x14ac:dyDescent="0.25">
      <c r="A265" s="10" t="s">
        <v>4</v>
      </c>
      <c r="B265" t="s">
        <v>67</v>
      </c>
      <c r="C265" s="11">
        <v>0</v>
      </c>
      <c r="D265" s="11">
        <v>0</v>
      </c>
      <c r="E265" s="11">
        <v>0</v>
      </c>
      <c r="F265" s="11">
        <v>150770</v>
      </c>
      <c r="G265" s="11">
        <v>37236</v>
      </c>
      <c r="H265" s="11">
        <v>121657</v>
      </c>
      <c r="I265" s="11">
        <v>46604</v>
      </c>
      <c r="J265" s="11">
        <v>55567</v>
      </c>
      <c r="K265" s="11">
        <v>99145</v>
      </c>
      <c r="L265" s="11">
        <v>22935</v>
      </c>
      <c r="M265" s="11">
        <v>54212</v>
      </c>
      <c r="N265" s="11">
        <v>34538</v>
      </c>
      <c r="O265" s="11">
        <v>3700</v>
      </c>
      <c r="P265" s="11">
        <v>37236</v>
      </c>
      <c r="Q265" s="11"/>
      <c r="R265" s="11"/>
      <c r="S265" s="11"/>
      <c r="T265" s="11">
        <v>2024</v>
      </c>
    </row>
    <row r="266" spans="1:20" x14ac:dyDescent="0.25">
      <c r="A266" s="10" t="s">
        <v>5</v>
      </c>
      <c r="B266" t="s">
        <v>66</v>
      </c>
      <c r="C266" s="11">
        <v>0</v>
      </c>
      <c r="D266" s="11">
        <v>0</v>
      </c>
      <c r="E266" s="11">
        <v>0</v>
      </c>
      <c r="F266" s="11">
        <v>464917</v>
      </c>
      <c r="G266" s="11">
        <v>162406</v>
      </c>
      <c r="H266" s="11">
        <v>853583</v>
      </c>
      <c r="I266" s="11">
        <v>164986</v>
      </c>
      <c r="J266" s="11">
        <v>238658</v>
      </c>
      <c r="K266" s="11">
        <v>271207</v>
      </c>
      <c r="L266" s="11">
        <v>27443</v>
      </c>
      <c r="M266" s="11">
        <v>23739</v>
      </c>
      <c r="N266" s="11">
        <v>93551</v>
      </c>
      <c r="O266" s="11">
        <v>13406</v>
      </c>
      <c r="P266" s="11">
        <v>162406</v>
      </c>
      <c r="Q266" s="11"/>
      <c r="R266" s="11"/>
      <c r="S266" s="11"/>
      <c r="T266" s="11">
        <v>2024</v>
      </c>
    </row>
    <row r="267" spans="1:20" x14ac:dyDescent="0.25">
      <c r="A267" s="10" t="s">
        <v>5</v>
      </c>
      <c r="B267" t="s">
        <v>67</v>
      </c>
      <c r="C267" s="11">
        <v>0</v>
      </c>
      <c r="D267" s="11">
        <v>0</v>
      </c>
      <c r="E267" s="11">
        <v>0</v>
      </c>
      <c r="F267" s="11">
        <v>425053</v>
      </c>
      <c r="G267" s="11">
        <v>175728</v>
      </c>
      <c r="H267" s="11">
        <v>903483</v>
      </c>
      <c r="I267" s="11">
        <v>150559</v>
      </c>
      <c r="J267" s="11">
        <v>190924</v>
      </c>
      <c r="K267" s="11">
        <v>229676</v>
      </c>
      <c r="L267" s="11">
        <v>28356</v>
      </c>
      <c r="M267" s="11">
        <v>19468</v>
      </c>
      <c r="N267" s="11">
        <v>92434</v>
      </c>
      <c r="O267" s="11">
        <v>17959</v>
      </c>
      <c r="P267" s="11">
        <v>175728</v>
      </c>
      <c r="Q267" s="11"/>
      <c r="R267" s="11"/>
      <c r="S267" s="11"/>
      <c r="T267" s="11">
        <v>2024</v>
      </c>
    </row>
    <row r="268" spans="1:20" x14ac:dyDescent="0.25">
      <c r="A268" s="10" t="s">
        <v>6</v>
      </c>
      <c r="B268" t="s">
        <v>66</v>
      </c>
      <c r="C268" s="11">
        <v>0</v>
      </c>
      <c r="D268" s="11">
        <v>0</v>
      </c>
      <c r="E268" s="11">
        <v>0</v>
      </c>
      <c r="F268" s="11">
        <v>133251</v>
      </c>
      <c r="G268" s="11">
        <v>13588</v>
      </c>
      <c r="H268" s="11">
        <v>153281</v>
      </c>
      <c r="I268" s="11">
        <v>41294</v>
      </c>
      <c r="J268" s="11">
        <v>65104</v>
      </c>
      <c r="K268" s="11">
        <v>94914</v>
      </c>
      <c r="L268" s="11">
        <v>13826</v>
      </c>
      <c r="M268" s="11">
        <v>12150</v>
      </c>
      <c r="N268" s="11">
        <v>23821</v>
      </c>
      <c r="O268" s="11">
        <v>1089</v>
      </c>
      <c r="P268" s="11">
        <v>13588</v>
      </c>
      <c r="Q268" s="11"/>
      <c r="R268" s="11"/>
      <c r="S268" s="11"/>
      <c r="T268" s="11">
        <v>2024</v>
      </c>
    </row>
    <row r="269" spans="1:20" x14ac:dyDescent="0.25">
      <c r="A269" s="10" t="s">
        <v>6</v>
      </c>
      <c r="B269" t="s">
        <v>67</v>
      </c>
      <c r="C269" s="11">
        <v>0</v>
      </c>
      <c r="D269" s="11">
        <v>0</v>
      </c>
      <c r="E269" s="11">
        <v>0</v>
      </c>
      <c r="F269" s="11">
        <v>129328</v>
      </c>
      <c r="G269" s="11">
        <v>18830</v>
      </c>
      <c r="H269" s="11">
        <v>169210</v>
      </c>
      <c r="I269" s="11">
        <v>35910</v>
      </c>
      <c r="J269" s="11">
        <v>56015</v>
      </c>
      <c r="K269" s="11">
        <v>85490</v>
      </c>
      <c r="L269" s="11">
        <v>12765</v>
      </c>
      <c r="M269" s="11">
        <v>11813</v>
      </c>
      <c r="N269" s="11">
        <v>26867</v>
      </c>
      <c r="O269" s="11">
        <v>1552</v>
      </c>
      <c r="P269" s="11">
        <v>18830</v>
      </c>
      <c r="Q269" s="11"/>
      <c r="R269" s="11"/>
      <c r="S269" s="11"/>
      <c r="T269" s="11">
        <v>2024</v>
      </c>
    </row>
    <row r="270" spans="1:20" x14ac:dyDescent="0.25">
      <c r="A270" s="10" t="s">
        <v>7</v>
      </c>
      <c r="B270" t="s">
        <v>66</v>
      </c>
      <c r="C270" s="11">
        <v>0</v>
      </c>
      <c r="D270" s="11">
        <v>0</v>
      </c>
      <c r="E270" s="11">
        <v>0</v>
      </c>
      <c r="F270" s="11">
        <v>592887</v>
      </c>
      <c r="G270" s="11">
        <v>115089</v>
      </c>
      <c r="H270" s="11">
        <v>282430</v>
      </c>
      <c r="I270" s="11">
        <v>191897</v>
      </c>
      <c r="J270" s="11">
        <v>411538</v>
      </c>
      <c r="K270" s="11">
        <v>462153</v>
      </c>
      <c r="L270" s="11">
        <v>67091</v>
      </c>
      <c r="M270" s="11">
        <v>253458</v>
      </c>
      <c r="N270" s="11">
        <v>104744</v>
      </c>
      <c r="O270" s="11">
        <v>18355</v>
      </c>
      <c r="P270" s="11">
        <v>115089</v>
      </c>
      <c r="Q270" s="11"/>
      <c r="R270" s="11"/>
      <c r="S270" s="11"/>
      <c r="T270" s="11">
        <v>2024</v>
      </c>
    </row>
    <row r="271" spans="1:20" x14ac:dyDescent="0.25">
      <c r="A271" s="10" t="s">
        <v>7</v>
      </c>
      <c r="B271" t="s">
        <v>67</v>
      </c>
      <c r="C271" s="11">
        <v>0</v>
      </c>
      <c r="D271" s="11">
        <v>0</v>
      </c>
      <c r="E271" s="11">
        <v>0</v>
      </c>
      <c r="F271" s="11">
        <v>579774</v>
      </c>
      <c r="G271" s="11">
        <v>123756</v>
      </c>
      <c r="H271" s="11">
        <v>300451</v>
      </c>
      <c r="I271" s="11">
        <v>207188</v>
      </c>
      <c r="J271" s="11">
        <v>382558</v>
      </c>
      <c r="K271" s="11">
        <v>432172</v>
      </c>
      <c r="L271" s="11">
        <v>58589</v>
      </c>
      <c r="M271" s="11">
        <v>236531</v>
      </c>
      <c r="N271" s="11">
        <v>85600</v>
      </c>
      <c r="O271" s="11">
        <v>23218</v>
      </c>
      <c r="P271" s="11">
        <v>123756</v>
      </c>
      <c r="Q271" s="11"/>
      <c r="R271" s="11"/>
      <c r="S271" s="11"/>
      <c r="T271" s="11">
        <v>2024</v>
      </c>
    </row>
    <row r="272" spans="1:20" x14ac:dyDescent="0.25">
      <c r="A272" s="10" t="s">
        <v>8</v>
      </c>
      <c r="B272" t="s">
        <v>66</v>
      </c>
      <c r="C272" s="11">
        <v>0</v>
      </c>
      <c r="D272" s="11">
        <v>0</v>
      </c>
      <c r="E272" s="11">
        <v>0</v>
      </c>
      <c r="F272" s="11">
        <v>630588</v>
      </c>
      <c r="G272" s="11">
        <v>101760</v>
      </c>
      <c r="H272" s="11">
        <v>902264</v>
      </c>
      <c r="I272" s="11">
        <v>251272</v>
      </c>
      <c r="J272" s="11">
        <v>282932</v>
      </c>
      <c r="K272" s="11">
        <v>393521</v>
      </c>
      <c r="L272" s="11">
        <v>41682</v>
      </c>
      <c r="M272" s="11">
        <v>20796</v>
      </c>
      <c r="N272" s="11">
        <v>104283</v>
      </c>
      <c r="O272" s="11">
        <v>6804</v>
      </c>
      <c r="P272" s="11">
        <v>101760</v>
      </c>
      <c r="Q272" s="11"/>
      <c r="R272" s="11"/>
      <c r="S272" s="11"/>
      <c r="T272" s="11">
        <v>2024</v>
      </c>
    </row>
    <row r="273" spans="1:20" x14ac:dyDescent="0.25">
      <c r="A273" s="10" t="s">
        <v>8</v>
      </c>
      <c r="B273" t="s">
        <v>67</v>
      </c>
      <c r="C273" s="11">
        <v>0</v>
      </c>
      <c r="D273" s="11">
        <v>0</v>
      </c>
      <c r="E273" s="11">
        <v>0</v>
      </c>
      <c r="F273" s="11">
        <v>574443</v>
      </c>
      <c r="G273" s="11">
        <v>121509</v>
      </c>
      <c r="H273" s="11">
        <v>968206</v>
      </c>
      <c r="I273" s="11">
        <v>180260</v>
      </c>
      <c r="J273" s="11">
        <v>237601</v>
      </c>
      <c r="K273" s="11">
        <v>353242</v>
      </c>
      <c r="L273" s="11">
        <v>43047</v>
      </c>
      <c r="M273" s="11">
        <v>19611</v>
      </c>
      <c r="N273" s="11">
        <v>109887</v>
      </c>
      <c r="O273" s="11">
        <v>9590</v>
      </c>
      <c r="P273" s="11">
        <v>121509</v>
      </c>
      <c r="Q273" s="11"/>
      <c r="R273" s="11"/>
      <c r="S273" s="11"/>
      <c r="T273" s="11">
        <v>2024</v>
      </c>
    </row>
    <row r="274" spans="1:20" x14ac:dyDescent="0.25">
      <c r="A274" s="5" t="s">
        <v>9</v>
      </c>
      <c r="B274" t="s">
        <v>66</v>
      </c>
      <c r="C274" s="11">
        <v>0</v>
      </c>
      <c r="D274" s="11">
        <v>0</v>
      </c>
      <c r="E274" s="11">
        <v>0</v>
      </c>
      <c r="F274" s="11">
        <v>1252586</v>
      </c>
      <c r="G274" s="11">
        <v>216957</v>
      </c>
      <c r="H274" s="11">
        <v>2024285</v>
      </c>
      <c r="I274" s="11">
        <v>186121</v>
      </c>
      <c r="J274" s="11">
        <v>618769</v>
      </c>
      <c r="K274" s="11">
        <v>1011881</v>
      </c>
      <c r="L274" s="11">
        <v>71755</v>
      </c>
      <c r="M274" s="11">
        <v>67866</v>
      </c>
      <c r="N274" s="11">
        <v>188356</v>
      </c>
      <c r="O274" s="11">
        <v>13447</v>
      </c>
      <c r="P274" s="11">
        <v>216957</v>
      </c>
      <c r="Q274" s="11"/>
      <c r="R274" s="11"/>
      <c r="S274" s="11"/>
      <c r="T274" s="11">
        <v>2024</v>
      </c>
    </row>
    <row r="275" spans="1:20" x14ac:dyDescent="0.25">
      <c r="A275" s="5" t="s">
        <v>9</v>
      </c>
      <c r="B275" t="s">
        <v>67</v>
      </c>
      <c r="C275" s="11">
        <v>0</v>
      </c>
      <c r="D275" s="11">
        <v>0</v>
      </c>
      <c r="E275" s="11">
        <v>0</v>
      </c>
      <c r="F275" s="11">
        <v>1307229</v>
      </c>
      <c r="G275" s="11">
        <v>340009</v>
      </c>
      <c r="H275" s="11">
        <v>2360985</v>
      </c>
      <c r="I275" s="11">
        <v>214176</v>
      </c>
      <c r="J275" s="11">
        <v>543174</v>
      </c>
      <c r="K275" s="11">
        <v>983947</v>
      </c>
      <c r="L275" s="11">
        <v>73795</v>
      </c>
      <c r="M275" s="11">
        <v>81504</v>
      </c>
      <c r="N275" s="11">
        <v>229119</v>
      </c>
      <c r="O275" s="11">
        <v>22347</v>
      </c>
      <c r="P275" s="11">
        <v>340009</v>
      </c>
      <c r="Q275" s="11"/>
      <c r="R275" s="11"/>
      <c r="S275" s="11"/>
      <c r="T275" s="11">
        <v>2024</v>
      </c>
    </row>
    <row r="276" spans="1:20" x14ac:dyDescent="0.25">
      <c r="A276" s="10" t="s">
        <v>10</v>
      </c>
      <c r="B276" t="s">
        <v>66</v>
      </c>
      <c r="C276" s="11">
        <v>0</v>
      </c>
      <c r="D276" s="11">
        <v>0</v>
      </c>
      <c r="E276" s="11">
        <v>0</v>
      </c>
      <c r="F276" s="11">
        <v>293337</v>
      </c>
      <c r="G276" s="11">
        <v>66519</v>
      </c>
      <c r="H276" s="11">
        <v>309642</v>
      </c>
      <c r="I276" s="11">
        <v>96644</v>
      </c>
      <c r="J276" s="11">
        <v>153285</v>
      </c>
      <c r="K276" s="11">
        <v>200418</v>
      </c>
      <c r="L276" s="11">
        <v>21427</v>
      </c>
      <c r="M276" s="11">
        <v>26967</v>
      </c>
      <c r="N276" s="11">
        <v>54376</v>
      </c>
      <c r="O276" s="11">
        <v>9821</v>
      </c>
      <c r="P276" s="11">
        <v>66519</v>
      </c>
      <c r="Q276" s="11"/>
      <c r="R276" s="11"/>
      <c r="S276" s="11"/>
      <c r="T276" s="11">
        <v>2024</v>
      </c>
    </row>
    <row r="277" spans="1:20" x14ac:dyDescent="0.25">
      <c r="A277" s="10" t="s">
        <v>10</v>
      </c>
      <c r="B277" t="s">
        <v>67</v>
      </c>
      <c r="C277" s="11">
        <v>0</v>
      </c>
      <c r="D277" s="11">
        <v>0</v>
      </c>
      <c r="E277" s="11">
        <v>0</v>
      </c>
      <c r="F277" s="11">
        <v>279988</v>
      </c>
      <c r="G277" s="11">
        <v>75466</v>
      </c>
      <c r="H277" s="11">
        <v>343182</v>
      </c>
      <c r="I277" s="11">
        <v>84232</v>
      </c>
      <c r="J277" s="11">
        <v>127596</v>
      </c>
      <c r="K277" s="11">
        <v>180225</v>
      </c>
      <c r="L277" s="11">
        <v>17886</v>
      </c>
      <c r="M277" s="11">
        <v>24175</v>
      </c>
      <c r="N277" s="11">
        <v>60531</v>
      </c>
      <c r="O277" s="11">
        <v>9859</v>
      </c>
      <c r="P277" s="11">
        <v>75466</v>
      </c>
      <c r="Q277" s="11"/>
      <c r="R277" s="11"/>
      <c r="S277" s="11"/>
      <c r="T277" s="11">
        <v>2024</v>
      </c>
    </row>
    <row r="278" spans="1:20" x14ac:dyDescent="0.25">
      <c r="A278" s="10" t="s">
        <v>11</v>
      </c>
      <c r="B278" t="s">
        <v>66</v>
      </c>
      <c r="C278" s="11">
        <v>0</v>
      </c>
      <c r="D278" s="11">
        <v>0</v>
      </c>
      <c r="E278" s="11">
        <v>0</v>
      </c>
      <c r="F278" s="11">
        <v>1135004</v>
      </c>
      <c r="G278" s="11">
        <v>181077</v>
      </c>
      <c r="H278" s="11">
        <v>928304</v>
      </c>
      <c r="I278" s="11">
        <v>403491</v>
      </c>
      <c r="J278" s="11">
        <v>624116</v>
      </c>
      <c r="K278" s="11">
        <v>816447</v>
      </c>
      <c r="L278" s="11">
        <v>67433</v>
      </c>
      <c r="M278" s="11">
        <v>110175</v>
      </c>
      <c r="N278" s="11">
        <v>241961</v>
      </c>
      <c r="O278" s="11">
        <v>15814</v>
      </c>
      <c r="P278" s="11">
        <v>181077</v>
      </c>
      <c r="Q278" s="11"/>
      <c r="R278" s="11"/>
      <c r="S278" s="11"/>
      <c r="T278" s="11">
        <v>2024</v>
      </c>
    </row>
    <row r="279" spans="1:20" x14ac:dyDescent="0.25">
      <c r="A279" s="10" t="s">
        <v>11</v>
      </c>
      <c r="B279" t="s">
        <v>67</v>
      </c>
      <c r="C279" s="11">
        <v>0</v>
      </c>
      <c r="D279" s="11">
        <v>0</v>
      </c>
      <c r="E279" s="11">
        <v>0</v>
      </c>
      <c r="F279" s="11">
        <v>1226460</v>
      </c>
      <c r="G279" s="11">
        <v>202843</v>
      </c>
      <c r="H279" s="11">
        <v>1004519</v>
      </c>
      <c r="I279" s="11">
        <v>403372</v>
      </c>
      <c r="J279" s="11">
        <v>628863</v>
      </c>
      <c r="K279" s="11">
        <v>836199</v>
      </c>
      <c r="L279" s="11">
        <v>65885</v>
      </c>
      <c r="M279" s="11">
        <v>126531</v>
      </c>
      <c r="N279" s="11">
        <v>258828</v>
      </c>
      <c r="O279" s="11">
        <v>11095</v>
      </c>
      <c r="P279" s="11">
        <v>202843</v>
      </c>
      <c r="Q279" s="11"/>
      <c r="R279" s="11"/>
      <c r="S279" s="11"/>
      <c r="T279" s="11">
        <v>2024</v>
      </c>
    </row>
    <row r="280" spans="1:20" x14ac:dyDescent="0.25">
      <c r="A280" s="10" t="s">
        <v>12</v>
      </c>
      <c r="B280" t="s">
        <v>66</v>
      </c>
      <c r="C280" s="11">
        <v>0</v>
      </c>
      <c r="D280" s="11">
        <v>0</v>
      </c>
      <c r="E280" s="11">
        <v>0</v>
      </c>
      <c r="F280" s="11">
        <v>492552</v>
      </c>
      <c r="G280" s="11">
        <v>46300</v>
      </c>
      <c r="H280" s="11">
        <v>179669</v>
      </c>
      <c r="I280" s="11">
        <v>138242</v>
      </c>
      <c r="J280" s="11">
        <v>235378</v>
      </c>
      <c r="K280" s="11">
        <v>360276</v>
      </c>
      <c r="L280" s="11">
        <v>69533</v>
      </c>
      <c r="M280" s="11">
        <v>195613</v>
      </c>
      <c r="N280" s="11">
        <v>124930</v>
      </c>
      <c r="O280" s="11">
        <v>3625</v>
      </c>
      <c r="P280" s="11">
        <v>46300</v>
      </c>
      <c r="Q280" s="11"/>
      <c r="R280" s="11"/>
      <c r="S280" s="11"/>
      <c r="T280" s="11">
        <v>2024</v>
      </c>
    </row>
    <row r="281" spans="1:20" x14ac:dyDescent="0.25">
      <c r="A281" s="10" t="s">
        <v>12</v>
      </c>
      <c r="B281" t="s">
        <v>67</v>
      </c>
      <c r="C281" s="11">
        <v>0</v>
      </c>
      <c r="D281" s="11">
        <v>0</v>
      </c>
      <c r="E281" s="11">
        <v>0</v>
      </c>
      <c r="F281" s="11">
        <v>524592</v>
      </c>
      <c r="G281" s="11">
        <v>51131</v>
      </c>
      <c r="H281" s="11">
        <v>217309</v>
      </c>
      <c r="I281" s="11">
        <v>151522</v>
      </c>
      <c r="J281" s="11">
        <v>213100</v>
      </c>
      <c r="K281" s="11">
        <v>368416</v>
      </c>
      <c r="L281" s="11">
        <v>79660</v>
      </c>
      <c r="M281" s="11">
        <v>201289</v>
      </c>
      <c r="N281" s="11">
        <v>132783</v>
      </c>
      <c r="O281" s="11">
        <v>5811</v>
      </c>
      <c r="P281" s="11">
        <v>51131</v>
      </c>
      <c r="Q281" s="11"/>
      <c r="R281" s="11"/>
      <c r="S281" s="11"/>
      <c r="T281" s="11">
        <v>2024</v>
      </c>
    </row>
    <row r="282" spans="1:20" x14ac:dyDescent="0.25">
      <c r="A282" s="10" t="s">
        <v>13</v>
      </c>
      <c r="B282" t="s">
        <v>66</v>
      </c>
      <c r="C282" s="11">
        <v>0</v>
      </c>
      <c r="D282" s="11">
        <v>0</v>
      </c>
      <c r="E282" s="11">
        <v>0</v>
      </c>
      <c r="F282" s="11">
        <v>562237</v>
      </c>
      <c r="G282" s="11">
        <v>84267</v>
      </c>
      <c r="H282" s="11">
        <v>335175</v>
      </c>
      <c r="I282" s="11">
        <v>124646</v>
      </c>
      <c r="J282" s="11">
        <v>345994</v>
      </c>
      <c r="K282" s="11">
        <v>462916</v>
      </c>
      <c r="L282" s="11">
        <v>31109</v>
      </c>
      <c r="M282" s="11">
        <v>92524</v>
      </c>
      <c r="N282" s="11">
        <v>123218</v>
      </c>
      <c r="O282" s="11">
        <v>6802</v>
      </c>
      <c r="P282" s="11">
        <v>84267</v>
      </c>
      <c r="Q282" s="11"/>
      <c r="R282" s="11"/>
      <c r="S282" s="11"/>
      <c r="T282" s="11">
        <v>2024</v>
      </c>
    </row>
    <row r="283" spans="1:20" x14ac:dyDescent="0.25">
      <c r="A283" s="10" t="s">
        <v>13</v>
      </c>
      <c r="B283" t="s">
        <v>67</v>
      </c>
      <c r="C283" s="11">
        <v>0</v>
      </c>
      <c r="D283" s="11">
        <v>0</v>
      </c>
      <c r="E283" s="11">
        <v>0</v>
      </c>
      <c r="F283" s="11">
        <v>633762</v>
      </c>
      <c r="G283" s="11">
        <v>103790</v>
      </c>
      <c r="H283" s="11">
        <v>370306</v>
      </c>
      <c r="I283" s="11">
        <v>141490</v>
      </c>
      <c r="J283" s="11">
        <v>362972</v>
      </c>
      <c r="K283" s="11">
        <v>508006</v>
      </c>
      <c r="L283" s="11">
        <v>36380</v>
      </c>
      <c r="M283" s="11">
        <v>103724</v>
      </c>
      <c r="N283" s="11">
        <v>124327</v>
      </c>
      <c r="O283" s="11">
        <v>7037</v>
      </c>
      <c r="P283" s="11">
        <v>103790</v>
      </c>
      <c r="Q283" s="11"/>
      <c r="R283" s="11"/>
      <c r="S283" s="11"/>
      <c r="T283" s="11">
        <v>2024</v>
      </c>
    </row>
    <row r="284" spans="1:20" x14ac:dyDescent="0.25">
      <c r="A284" s="10" t="s">
        <v>14</v>
      </c>
      <c r="B284" t="s">
        <v>66</v>
      </c>
      <c r="C284" s="11">
        <v>0</v>
      </c>
      <c r="D284" s="11">
        <v>0</v>
      </c>
      <c r="E284" s="11">
        <v>0</v>
      </c>
      <c r="F284" s="11">
        <v>1560149</v>
      </c>
      <c r="G284" s="11">
        <v>201643</v>
      </c>
      <c r="H284" s="11">
        <v>1676109</v>
      </c>
      <c r="I284" s="11">
        <v>638634</v>
      </c>
      <c r="J284" s="11">
        <v>903849</v>
      </c>
      <c r="K284" s="11">
        <v>1119454</v>
      </c>
      <c r="L284" s="11">
        <v>57842</v>
      </c>
      <c r="M284" s="11">
        <v>58321</v>
      </c>
      <c r="N284" s="11">
        <v>191306</v>
      </c>
      <c r="O284" s="11">
        <v>13635</v>
      </c>
      <c r="P284" s="11">
        <v>201643</v>
      </c>
      <c r="Q284" s="11"/>
      <c r="R284" s="11"/>
      <c r="S284" s="11"/>
      <c r="T284" s="11">
        <v>2024</v>
      </c>
    </row>
    <row r="285" spans="1:20" x14ac:dyDescent="0.25">
      <c r="A285" s="10" t="s">
        <v>14</v>
      </c>
      <c r="B285" t="s">
        <v>67</v>
      </c>
      <c r="C285" s="11">
        <v>0</v>
      </c>
      <c r="D285" s="11">
        <v>0</v>
      </c>
      <c r="E285" s="11">
        <v>0</v>
      </c>
      <c r="F285" s="11">
        <v>1562873</v>
      </c>
      <c r="G285" s="11">
        <v>272824</v>
      </c>
      <c r="H285" s="11">
        <v>1829327</v>
      </c>
      <c r="I285" s="11">
        <v>488096</v>
      </c>
      <c r="J285" s="11">
        <v>847957</v>
      </c>
      <c r="K285" s="11">
        <v>1111950</v>
      </c>
      <c r="L285" s="11">
        <v>63346</v>
      </c>
      <c r="M285" s="11">
        <v>65291</v>
      </c>
      <c r="N285" s="11">
        <v>238248</v>
      </c>
      <c r="O285" s="11">
        <v>24596</v>
      </c>
      <c r="P285" s="11">
        <v>272824</v>
      </c>
      <c r="Q285" s="11"/>
      <c r="R285" s="11"/>
      <c r="S285" s="11"/>
      <c r="T285" s="11">
        <v>2024</v>
      </c>
    </row>
    <row r="286" spans="1:20" x14ac:dyDescent="0.25">
      <c r="A286" s="5" t="s">
        <v>15</v>
      </c>
      <c r="B286" t="s">
        <v>66</v>
      </c>
      <c r="C286" s="11">
        <v>0</v>
      </c>
      <c r="D286" s="11">
        <v>0</v>
      </c>
      <c r="E286" s="11">
        <v>0</v>
      </c>
      <c r="F286" s="11">
        <v>2776639</v>
      </c>
      <c r="G286" s="11">
        <v>579217</v>
      </c>
      <c r="H286" s="11">
        <v>2607763</v>
      </c>
      <c r="I286" s="11">
        <v>579124</v>
      </c>
      <c r="J286" s="11">
        <v>1700412</v>
      </c>
      <c r="K286" s="11">
        <v>2067611</v>
      </c>
      <c r="L286" s="11">
        <v>197046</v>
      </c>
      <c r="M286" s="11">
        <v>348419</v>
      </c>
      <c r="N286" s="11">
        <v>513474</v>
      </c>
      <c r="O286" s="11">
        <v>43229</v>
      </c>
      <c r="P286" s="11">
        <v>579217</v>
      </c>
      <c r="Q286" s="11"/>
      <c r="R286" s="11"/>
      <c r="S286" s="11"/>
      <c r="T286" s="11">
        <v>2024</v>
      </c>
    </row>
    <row r="287" spans="1:20" x14ac:dyDescent="0.25">
      <c r="A287" s="5" t="s">
        <v>15</v>
      </c>
      <c r="B287" t="s">
        <v>67</v>
      </c>
      <c r="C287" s="11">
        <v>0</v>
      </c>
      <c r="D287" s="11">
        <v>0</v>
      </c>
      <c r="E287" s="11">
        <v>0</v>
      </c>
      <c r="F287" s="11">
        <v>2751054</v>
      </c>
      <c r="G287" s="11">
        <v>674646</v>
      </c>
      <c r="H287" s="11">
        <v>2808166</v>
      </c>
      <c r="I287" s="11">
        <v>681924</v>
      </c>
      <c r="J287" s="11">
        <v>1567470</v>
      </c>
      <c r="K287" s="11">
        <v>1945161</v>
      </c>
      <c r="L287" s="11">
        <v>207169</v>
      </c>
      <c r="M287" s="11">
        <v>315360</v>
      </c>
      <c r="N287" s="11">
        <v>508010</v>
      </c>
      <c r="O287" s="11">
        <v>54497</v>
      </c>
      <c r="P287" s="11">
        <v>674646</v>
      </c>
      <c r="Q287" s="11"/>
      <c r="R287" s="11"/>
      <c r="S287" s="11"/>
      <c r="T287" s="11">
        <v>2024</v>
      </c>
    </row>
    <row r="288" spans="1:20" x14ac:dyDescent="0.25">
      <c r="A288" s="5" t="s">
        <v>16</v>
      </c>
      <c r="B288" t="s">
        <v>66</v>
      </c>
      <c r="C288" s="11">
        <v>0</v>
      </c>
      <c r="D288" s="11">
        <v>0</v>
      </c>
      <c r="E288" s="11">
        <v>0</v>
      </c>
      <c r="F288" s="11">
        <v>981152</v>
      </c>
      <c r="G288" s="11">
        <v>83892</v>
      </c>
      <c r="H288" s="11">
        <v>488877</v>
      </c>
      <c r="I288" s="11">
        <v>361423</v>
      </c>
      <c r="J288" s="11">
        <v>597871</v>
      </c>
      <c r="K288" s="11">
        <v>780856</v>
      </c>
      <c r="L288" s="11">
        <v>94120</v>
      </c>
      <c r="M288" s="11">
        <v>177470</v>
      </c>
      <c r="N288" s="11">
        <v>227536</v>
      </c>
      <c r="O288" s="11">
        <v>4270</v>
      </c>
      <c r="P288" s="11">
        <v>83892</v>
      </c>
      <c r="Q288" s="11"/>
      <c r="R288" s="11"/>
      <c r="S288" s="11"/>
      <c r="T288" s="11">
        <v>2024</v>
      </c>
    </row>
    <row r="289" spans="1:20" x14ac:dyDescent="0.25">
      <c r="A289" s="5" t="s">
        <v>16</v>
      </c>
      <c r="B289" t="s">
        <v>67</v>
      </c>
      <c r="C289" s="11">
        <v>0</v>
      </c>
      <c r="D289" s="11">
        <v>0</v>
      </c>
      <c r="E289" s="11">
        <v>0</v>
      </c>
      <c r="F289" s="11">
        <v>1024655</v>
      </c>
      <c r="G289" s="11">
        <v>120442</v>
      </c>
      <c r="H289" s="11">
        <v>546058</v>
      </c>
      <c r="I289" s="11">
        <v>321547</v>
      </c>
      <c r="J289" s="11">
        <v>617657</v>
      </c>
      <c r="K289" s="11">
        <v>793978</v>
      </c>
      <c r="L289" s="11">
        <v>91263</v>
      </c>
      <c r="M289" s="11">
        <v>161944</v>
      </c>
      <c r="N289" s="11">
        <v>237753</v>
      </c>
      <c r="O289" s="11">
        <v>9830</v>
      </c>
      <c r="P289" s="11">
        <v>120442</v>
      </c>
      <c r="Q289" s="11"/>
      <c r="R289" s="11"/>
      <c r="S289" s="11"/>
      <c r="T289" s="11">
        <v>2024</v>
      </c>
    </row>
    <row r="290" spans="1:20" x14ac:dyDescent="0.25">
      <c r="A290" s="10" t="s">
        <v>17</v>
      </c>
      <c r="B290" t="s">
        <v>66</v>
      </c>
      <c r="C290" s="11">
        <v>0</v>
      </c>
      <c r="D290" s="11">
        <v>0</v>
      </c>
      <c r="E290" s="11">
        <v>0</v>
      </c>
      <c r="F290" s="11">
        <v>316561</v>
      </c>
      <c r="G290" s="11">
        <v>54430</v>
      </c>
      <c r="H290" s="11">
        <v>233532</v>
      </c>
      <c r="I290" s="11">
        <v>75349</v>
      </c>
      <c r="J290" s="11">
        <v>209732</v>
      </c>
      <c r="K290" s="11">
        <v>244427</v>
      </c>
      <c r="L290" s="11">
        <v>15610</v>
      </c>
      <c r="M290" s="11">
        <v>43403</v>
      </c>
      <c r="N290" s="11">
        <v>57651</v>
      </c>
      <c r="O290" s="11">
        <v>3109</v>
      </c>
      <c r="P290" s="11">
        <v>54430</v>
      </c>
      <c r="Q290" s="11"/>
      <c r="R290" s="11"/>
      <c r="S290" s="11"/>
      <c r="T290" s="11">
        <v>2024</v>
      </c>
    </row>
    <row r="291" spans="1:20" x14ac:dyDescent="0.25">
      <c r="A291" s="10" t="s">
        <v>17</v>
      </c>
      <c r="B291" t="s">
        <v>67</v>
      </c>
      <c r="C291" s="11">
        <v>0</v>
      </c>
      <c r="D291" s="11">
        <v>0</v>
      </c>
      <c r="E291" s="11">
        <v>0</v>
      </c>
      <c r="F291" s="11">
        <v>341194</v>
      </c>
      <c r="G291" s="11">
        <v>62744</v>
      </c>
      <c r="H291" s="11">
        <v>266312</v>
      </c>
      <c r="I291" s="11">
        <v>74979</v>
      </c>
      <c r="J291" s="11">
        <v>208995</v>
      </c>
      <c r="K291" s="11">
        <v>249991</v>
      </c>
      <c r="L291" s="11">
        <v>17890</v>
      </c>
      <c r="M291" s="11">
        <v>49615</v>
      </c>
      <c r="N291" s="11">
        <v>66407</v>
      </c>
      <c r="O291" s="11">
        <v>2935</v>
      </c>
      <c r="P291" s="11">
        <v>62744</v>
      </c>
      <c r="Q291" s="11"/>
      <c r="R291" s="11"/>
      <c r="S291" s="11"/>
      <c r="T291" s="11">
        <v>2024</v>
      </c>
    </row>
    <row r="292" spans="1:20" x14ac:dyDescent="0.25">
      <c r="A292" s="10" t="s">
        <v>18</v>
      </c>
      <c r="B292" t="s">
        <v>66</v>
      </c>
      <c r="C292" s="11">
        <v>0</v>
      </c>
      <c r="D292" s="11">
        <v>0</v>
      </c>
      <c r="E292" s="11">
        <v>0</v>
      </c>
      <c r="F292" s="11">
        <v>233175</v>
      </c>
      <c r="G292" s="11">
        <v>24400</v>
      </c>
      <c r="H292" s="11">
        <v>203065</v>
      </c>
      <c r="I292" s="11">
        <v>78065</v>
      </c>
      <c r="J292" s="11">
        <v>106680</v>
      </c>
      <c r="K292" s="11">
        <v>182446</v>
      </c>
      <c r="L292" s="11">
        <v>23059</v>
      </c>
      <c r="M292" s="11">
        <v>23511</v>
      </c>
      <c r="N292" s="11">
        <v>36748</v>
      </c>
      <c r="O292" s="11">
        <v>1909</v>
      </c>
      <c r="P292" s="11">
        <v>24400</v>
      </c>
      <c r="Q292" s="11"/>
      <c r="R292" s="11"/>
      <c r="S292" s="11"/>
      <c r="T292" s="11">
        <v>2024</v>
      </c>
    </row>
    <row r="293" spans="1:20" x14ac:dyDescent="0.25">
      <c r="A293" s="10" t="s">
        <v>18</v>
      </c>
      <c r="B293" t="s">
        <v>67</v>
      </c>
      <c r="C293" s="11">
        <v>0</v>
      </c>
      <c r="D293" s="11">
        <v>0</v>
      </c>
      <c r="E293" s="11">
        <v>0</v>
      </c>
      <c r="F293" s="11">
        <v>233860</v>
      </c>
      <c r="G293" s="11">
        <v>33318</v>
      </c>
      <c r="H293" s="11">
        <v>222869</v>
      </c>
      <c r="I293" s="11">
        <v>60613</v>
      </c>
      <c r="J293" s="11">
        <v>96176</v>
      </c>
      <c r="K293" s="11">
        <v>177993</v>
      </c>
      <c r="L293" s="11">
        <v>19928</v>
      </c>
      <c r="M293" s="11">
        <v>23734</v>
      </c>
      <c r="N293" s="11">
        <v>37137</v>
      </c>
      <c r="O293" s="11">
        <v>1729</v>
      </c>
      <c r="P293" s="11">
        <v>33318</v>
      </c>
      <c r="Q293" s="11"/>
      <c r="R293" s="11"/>
      <c r="S293" s="11"/>
      <c r="T293" s="11">
        <v>2024</v>
      </c>
    </row>
    <row r="294" spans="1:20" x14ac:dyDescent="0.25">
      <c r="A294" s="5" t="s">
        <v>19</v>
      </c>
      <c r="B294" t="s">
        <v>66</v>
      </c>
      <c r="C294" s="11">
        <v>0</v>
      </c>
      <c r="D294" s="11">
        <v>0</v>
      </c>
      <c r="E294" s="11">
        <v>0</v>
      </c>
      <c r="F294" s="11">
        <v>911739</v>
      </c>
      <c r="G294" s="11">
        <v>202566</v>
      </c>
      <c r="H294" s="11">
        <v>1623197</v>
      </c>
      <c r="I294" s="11">
        <v>308820</v>
      </c>
      <c r="J294" s="11">
        <v>398114</v>
      </c>
      <c r="K294" s="11">
        <v>574961</v>
      </c>
      <c r="L294" s="11">
        <v>58311</v>
      </c>
      <c r="M294" s="11">
        <v>27511</v>
      </c>
      <c r="N294" s="11">
        <v>194340</v>
      </c>
      <c r="O294" s="11">
        <v>16232</v>
      </c>
      <c r="P294" s="11">
        <v>202566</v>
      </c>
      <c r="Q294" s="11"/>
      <c r="R294" s="11"/>
      <c r="S294" s="11"/>
      <c r="T294" s="11">
        <v>2024</v>
      </c>
    </row>
    <row r="295" spans="1:20" x14ac:dyDescent="0.25">
      <c r="A295" s="5" t="s">
        <v>19</v>
      </c>
      <c r="B295" t="s">
        <v>67</v>
      </c>
      <c r="C295" s="11">
        <v>0</v>
      </c>
      <c r="D295" s="11">
        <v>0</v>
      </c>
      <c r="E295" s="11">
        <v>0</v>
      </c>
      <c r="F295" s="11">
        <v>841417</v>
      </c>
      <c r="G295" s="11">
        <v>248154</v>
      </c>
      <c r="H295" s="11">
        <v>1653817</v>
      </c>
      <c r="I295" s="11">
        <v>300399</v>
      </c>
      <c r="J295" s="11">
        <v>331490</v>
      </c>
      <c r="K295" s="11">
        <v>486369</v>
      </c>
      <c r="L295" s="11">
        <v>41037</v>
      </c>
      <c r="M295" s="11">
        <v>29233</v>
      </c>
      <c r="N295" s="11">
        <v>192852</v>
      </c>
      <c r="O295" s="11">
        <v>29204</v>
      </c>
      <c r="P295" s="11">
        <v>248154</v>
      </c>
      <c r="Q295" s="11"/>
      <c r="R295" s="11"/>
      <c r="S295" s="11"/>
      <c r="T295" s="11">
        <v>2024</v>
      </c>
    </row>
    <row r="296" spans="1:20" x14ac:dyDescent="0.25">
      <c r="A296" s="10" t="s">
        <v>20</v>
      </c>
      <c r="B296" t="s">
        <v>66</v>
      </c>
      <c r="C296" s="11">
        <v>0</v>
      </c>
      <c r="D296" s="11">
        <v>0</v>
      </c>
      <c r="E296" s="11">
        <v>0</v>
      </c>
      <c r="F296" s="11">
        <v>627087</v>
      </c>
      <c r="G296" s="11">
        <v>46788</v>
      </c>
      <c r="H296" s="11">
        <v>281065</v>
      </c>
      <c r="I296" s="11">
        <v>205113</v>
      </c>
      <c r="J296" s="11">
        <v>341462</v>
      </c>
      <c r="K296" s="11">
        <v>504381</v>
      </c>
      <c r="L296" s="11">
        <v>78698</v>
      </c>
      <c r="M296" s="11">
        <v>275945</v>
      </c>
      <c r="N296" s="11">
        <v>114252</v>
      </c>
      <c r="O296" s="11">
        <v>1115</v>
      </c>
      <c r="P296" s="11">
        <v>46788</v>
      </c>
      <c r="Q296" s="11"/>
      <c r="R296" s="11"/>
      <c r="S296" s="11"/>
      <c r="T296" s="11">
        <v>2024</v>
      </c>
    </row>
    <row r="297" spans="1:20" x14ac:dyDescent="0.25">
      <c r="A297" s="10" t="s">
        <v>20</v>
      </c>
      <c r="B297" t="s">
        <v>67</v>
      </c>
      <c r="C297" s="11">
        <v>0</v>
      </c>
      <c r="D297" s="11">
        <v>0</v>
      </c>
      <c r="E297" s="11">
        <v>0</v>
      </c>
      <c r="F297" s="11">
        <v>747123</v>
      </c>
      <c r="G297" s="11">
        <v>61817</v>
      </c>
      <c r="H297" s="11">
        <v>301815</v>
      </c>
      <c r="I297" s="11">
        <v>255961</v>
      </c>
      <c r="J297" s="11">
        <v>397558</v>
      </c>
      <c r="K297" s="11">
        <v>595174</v>
      </c>
      <c r="L297" s="11">
        <v>91152</v>
      </c>
      <c r="M297" s="11">
        <v>302277</v>
      </c>
      <c r="N297" s="11">
        <v>141851</v>
      </c>
      <c r="O297" s="11">
        <v>2223</v>
      </c>
      <c r="P297" s="11">
        <v>61817</v>
      </c>
      <c r="Q297" s="11"/>
      <c r="R297" s="11"/>
      <c r="S297" s="11"/>
      <c r="T297" s="11">
        <v>2024</v>
      </c>
    </row>
    <row r="298" spans="1:20" x14ac:dyDescent="0.25">
      <c r="A298" s="10" t="s">
        <v>21</v>
      </c>
      <c r="B298" t="s">
        <v>66</v>
      </c>
      <c r="C298" s="11">
        <v>0</v>
      </c>
      <c r="D298" s="11">
        <v>0</v>
      </c>
      <c r="E298" s="11">
        <v>0</v>
      </c>
      <c r="F298" s="11">
        <v>1024905</v>
      </c>
      <c r="G298" s="11">
        <v>171612</v>
      </c>
      <c r="H298" s="11">
        <v>571463</v>
      </c>
      <c r="I298" s="11">
        <v>290651</v>
      </c>
      <c r="J298" s="11">
        <v>682838</v>
      </c>
      <c r="K298" s="11">
        <v>887353</v>
      </c>
      <c r="L298" s="11">
        <v>84110</v>
      </c>
      <c r="M298" s="11">
        <v>244473</v>
      </c>
      <c r="N298" s="11">
        <v>193856</v>
      </c>
      <c r="O298" s="11">
        <v>12106</v>
      </c>
      <c r="P298" s="11">
        <v>171612</v>
      </c>
      <c r="Q298" s="11"/>
      <c r="R298" s="11"/>
      <c r="S298" s="11"/>
      <c r="T298" s="11">
        <v>2024</v>
      </c>
    </row>
    <row r="299" spans="1:20" x14ac:dyDescent="0.25">
      <c r="A299" s="10" t="s">
        <v>21</v>
      </c>
      <c r="B299" t="s">
        <v>67</v>
      </c>
      <c r="C299" s="11">
        <v>0</v>
      </c>
      <c r="D299" s="11">
        <v>0</v>
      </c>
      <c r="E299" s="11">
        <v>0</v>
      </c>
      <c r="F299" s="11">
        <v>1098141</v>
      </c>
      <c r="G299" s="11">
        <v>209783</v>
      </c>
      <c r="H299" s="11">
        <v>653999</v>
      </c>
      <c r="I299" s="11">
        <v>320274</v>
      </c>
      <c r="J299" s="11">
        <v>687787</v>
      </c>
      <c r="K299" s="11">
        <v>903262</v>
      </c>
      <c r="L299" s="11">
        <v>85394</v>
      </c>
      <c r="M299" s="11">
        <v>222553</v>
      </c>
      <c r="N299" s="11">
        <v>201367</v>
      </c>
      <c r="O299" s="11">
        <v>9599</v>
      </c>
      <c r="P299" s="11">
        <v>209783</v>
      </c>
      <c r="Q299" s="11"/>
      <c r="R299" s="11"/>
      <c r="S299" s="11"/>
      <c r="T299" s="11">
        <v>2024</v>
      </c>
    </row>
    <row r="300" spans="1:20" x14ac:dyDescent="0.25">
      <c r="A300" s="5" t="s">
        <v>22</v>
      </c>
      <c r="B300" t="s">
        <v>66</v>
      </c>
      <c r="C300" s="11">
        <v>0</v>
      </c>
      <c r="D300" s="11">
        <v>0</v>
      </c>
      <c r="E300" s="11">
        <v>0</v>
      </c>
      <c r="F300" s="11">
        <v>429084</v>
      </c>
      <c r="G300" s="11">
        <v>54686</v>
      </c>
      <c r="H300" s="11">
        <v>527221</v>
      </c>
      <c r="I300" s="11">
        <v>122367</v>
      </c>
      <c r="J300" s="11">
        <v>218990</v>
      </c>
      <c r="K300" s="11">
        <v>313093</v>
      </c>
      <c r="L300" s="11">
        <v>29978</v>
      </c>
      <c r="M300" s="11">
        <v>50743</v>
      </c>
      <c r="N300" s="11">
        <v>69523</v>
      </c>
      <c r="O300" s="11">
        <v>9409</v>
      </c>
      <c r="P300" s="11">
        <v>54686</v>
      </c>
      <c r="Q300" s="11"/>
      <c r="R300" s="11"/>
      <c r="S300" s="11"/>
      <c r="T300" s="11">
        <v>2024</v>
      </c>
    </row>
    <row r="301" spans="1:20" x14ac:dyDescent="0.25">
      <c r="A301" s="5" t="s">
        <v>22</v>
      </c>
      <c r="B301" t="s">
        <v>67</v>
      </c>
      <c r="C301" s="11">
        <v>0</v>
      </c>
      <c r="D301" s="11">
        <v>0</v>
      </c>
      <c r="E301" s="11">
        <v>0</v>
      </c>
      <c r="F301" s="11">
        <v>451313</v>
      </c>
      <c r="G301" s="11">
        <v>66481</v>
      </c>
      <c r="H301" s="11">
        <v>593051</v>
      </c>
      <c r="I301" s="11">
        <v>126189</v>
      </c>
      <c r="J301" s="11">
        <v>196425</v>
      </c>
      <c r="K301" s="11">
        <v>315120</v>
      </c>
      <c r="L301" s="11">
        <v>32914</v>
      </c>
      <c r="M301" s="11">
        <v>55454</v>
      </c>
      <c r="N301" s="11">
        <v>78001</v>
      </c>
      <c r="O301" s="11">
        <v>7566</v>
      </c>
      <c r="P301" s="11">
        <v>66481</v>
      </c>
      <c r="Q301" s="11"/>
      <c r="R301" s="11"/>
      <c r="S301" s="11"/>
      <c r="T301" s="11">
        <v>2024</v>
      </c>
    </row>
    <row r="302" spans="1:20" x14ac:dyDescent="0.25">
      <c r="A302" s="10" t="s">
        <v>23</v>
      </c>
      <c r="B302" t="s">
        <v>66</v>
      </c>
      <c r="C302" s="11">
        <v>0</v>
      </c>
      <c r="D302" s="11">
        <v>0</v>
      </c>
      <c r="E302" s="11">
        <v>0</v>
      </c>
      <c r="F302" s="11">
        <v>379106</v>
      </c>
      <c r="G302" s="11">
        <v>39805</v>
      </c>
      <c r="H302" s="11">
        <v>369645</v>
      </c>
      <c r="I302" s="11">
        <v>108992</v>
      </c>
      <c r="J302" s="11">
        <v>204455</v>
      </c>
      <c r="K302" s="11">
        <v>249262</v>
      </c>
      <c r="L302" s="11">
        <v>53512</v>
      </c>
      <c r="M302" s="11">
        <v>56281</v>
      </c>
      <c r="N302" s="11">
        <v>81948</v>
      </c>
      <c r="O302" s="11">
        <v>2069</v>
      </c>
      <c r="P302" s="11">
        <v>39805</v>
      </c>
      <c r="Q302" s="11"/>
      <c r="R302" s="11"/>
      <c r="S302" s="11"/>
      <c r="T302" s="11">
        <v>2024</v>
      </c>
    </row>
    <row r="303" spans="1:20" x14ac:dyDescent="0.25">
      <c r="A303" s="10" t="s">
        <v>23</v>
      </c>
      <c r="B303" t="s">
        <v>67</v>
      </c>
      <c r="C303" s="11">
        <v>0</v>
      </c>
      <c r="D303" s="11">
        <v>0</v>
      </c>
      <c r="E303" s="11">
        <v>0</v>
      </c>
      <c r="F303" s="11">
        <v>357179</v>
      </c>
      <c r="G303" s="11">
        <v>43734</v>
      </c>
      <c r="H303" s="11">
        <v>385599</v>
      </c>
      <c r="I303" s="11">
        <v>102464</v>
      </c>
      <c r="J303" s="11">
        <v>177393</v>
      </c>
      <c r="K303" s="11">
        <v>236074</v>
      </c>
      <c r="L303" s="11">
        <v>52173</v>
      </c>
      <c r="M303" s="11">
        <v>52652</v>
      </c>
      <c r="N303" s="11">
        <v>80346</v>
      </c>
      <c r="O303" s="11">
        <v>2026</v>
      </c>
      <c r="P303" s="11">
        <v>43734</v>
      </c>
      <c r="Q303" s="11"/>
      <c r="R303" s="11"/>
      <c r="S303" s="11"/>
      <c r="T303" s="11">
        <v>2024</v>
      </c>
    </row>
    <row r="304" spans="1:20" x14ac:dyDescent="0.25">
      <c r="A304" s="5" t="s">
        <v>24</v>
      </c>
      <c r="B304" t="s">
        <v>66</v>
      </c>
      <c r="C304" s="11">
        <v>0</v>
      </c>
      <c r="D304" s="11">
        <v>0</v>
      </c>
      <c r="E304" s="11">
        <v>0</v>
      </c>
      <c r="F304" s="11">
        <v>489430</v>
      </c>
      <c r="G304" s="11">
        <v>59654</v>
      </c>
      <c r="H304" s="11">
        <v>407112</v>
      </c>
      <c r="I304" s="11">
        <v>159955</v>
      </c>
      <c r="J304" s="11">
        <v>255613</v>
      </c>
      <c r="K304" s="11">
        <v>356335</v>
      </c>
      <c r="L304" s="11">
        <v>34230</v>
      </c>
      <c r="M304" s="11">
        <v>92487</v>
      </c>
      <c r="N304" s="11">
        <v>74634</v>
      </c>
      <c r="O304" s="11">
        <v>5877</v>
      </c>
      <c r="P304" s="11">
        <v>59654</v>
      </c>
      <c r="Q304" s="11"/>
      <c r="R304" s="11"/>
      <c r="S304" s="11"/>
      <c r="T304" s="11">
        <v>2024</v>
      </c>
    </row>
    <row r="305" spans="1:20" x14ac:dyDescent="0.25">
      <c r="A305" s="5" t="s">
        <v>24</v>
      </c>
      <c r="B305" t="s">
        <v>67</v>
      </c>
      <c r="C305" s="11">
        <v>0</v>
      </c>
      <c r="D305" s="11">
        <v>0</v>
      </c>
      <c r="E305" s="11">
        <v>0</v>
      </c>
      <c r="F305" s="11">
        <v>487260</v>
      </c>
      <c r="G305" s="11">
        <v>81208</v>
      </c>
      <c r="H305" s="11">
        <v>477790</v>
      </c>
      <c r="I305" s="11">
        <v>135712</v>
      </c>
      <c r="J305" s="11">
        <v>242261</v>
      </c>
      <c r="K305" s="11">
        <v>354160</v>
      </c>
      <c r="L305" s="11">
        <v>32923</v>
      </c>
      <c r="M305" s="11">
        <v>88171</v>
      </c>
      <c r="N305" s="11">
        <v>72932</v>
      </c>
      <c r="O305" s="11">
        <v>9228</v>
      </c>
      <c r="P305" s="11">
        <v>81208</v>
      </c>
      <c r="Q305" s="11"/>
      <c r="R305" s="11"/>
      <c r="S305" s="11"/>
      <c r="T305" s="11">
        <v>2024</v>
      </c>
    </row>
    <row r="306" spans="1:20" x14ac:dyDescent="0.25">
      <c r="A306" s="10" t="s">
        <v>25</v>
      </c>
      <c r="B306" t="s">
        <v>66</v>
      </c>
      <c r="C306" s="11">
        <v>0</v>
      </c>
      <c r="D306" s="11">
        <v>0</v>
      </c>
      <c r="E306" s="11">
        <v>0</v>
      </c>
      <c r="F306" s="11">
        <v>548618</v>
      </c>
      <c r="G306" s="11">
        <v>88019</v>
      </c>
      <c r="H306" s="11">
        <v>627827</v>
      </c>
      <c r="I306" s="11">
        <v>180183</v>
      </c>
      <c r="J306" s="11">
        <v>272413</v>
      </c>
      <c r="K306" s="11">
        <v>389433</v>
      </c>
      <c r="L306" s="11">
        <v>47202</v>
      </c>
      <c r="M306" s="11">
        <v>54478</v>
      </c>
      <c r="N306" s="11">
        <v>101781</v>
      </c>
      <c r="O306" s="11">
        <v>5870</v>
      </c>
      <c r="P306" s="11">
        <v>88019</v>
      </c>
      <c r="Q306" s="11"/>
      <c r="R306" s="11"/>
      <c r="S306" s="11"/>
      <c r="T306" s="11">
        <v>2024</v>
      </c>
    </row>
    <row r="307" spans="1:20" x14ac:dyDescent="0.25">
      <c r="A307" s="10" t="s">
        <v>25</v>
      </c>
      <c r="B307" t="s">
        <v>67</v>
      </c>
      <c r="C307" s="11">
        <v>0</v>
      </c>
      <c r="D307" s="11">
        <v>0</v>
      </c>
      <c r="E307" s="11">
        <v>0</v>
      </c>
      <c r="F307" s="11">
        <v>537973</v>
      </c>
      <c r="G307" s="11">
        <v>108734</v>
      </c>
      <c r="H307" s="11">
        <v>691775</v>
      </c>
      <c r="I307" s="11">
        <v>146933</v>
      </c>
      <c r="J307" s="11">
        <v>240802</v>
      </c>
      <c r="K307" s="11">
        <v>359211</v>
      </c>
      <c r="L307" s="11">
        <v>48614</v>
      </c>
      <c r="M307" s="11">
        <v>40797</v>
      </c>
      <c r="N307" s="11">
        <v>103008</v>
      </c>
      <c r="O307" s="11">
        <v>6199</v>
      </c>
      <c r="P307" s="11">
        <v>108734</v>
      </c>
      <c r="Q307" s="11"/>
      <c r="R307" s="11"/>
      <c r="S307" s="11"/>
      <c r="T307" s="11">
        <v>2024</v>
      </c>
    </row>
    <row r="308" spans="1:20" x14ac:dyDescent="0.25">
      <c r="A308" s="10" t="s">
        <v>26</v>
      </c>
      <c r="B308" t="s">
        <v>66</v>
      </c>
      <c r="C308" s="11">
        <v>0</v>
      </c>
      <c r="D308" s="11">
        <v>0</v>
      </c>
      <c r="E308" s="11">
        <v>0</v>
      </c>
      <c r="F308" s="11">
        <v>558751</v>
      </c>
      <c r="G308" s="11">
        <v>63839</v>
      </c>
      <c r="H308" s="11">
        <v>642040</v>
      </c>
      <c r="I308" s="11">
        <v>166381</v>
      </c>
      <c r="J308" s="11">
        <v>275333</v>
      </c>
      <c r="K308" s="11">
        <v>352101</v>
      </c>
      <c r="L308" s="11">
        <v>61837</v>
      </c>
      <c r="M308" s="11">
        <v>70589</v>
      </c>
      <c r="N308" s="11">
        <v>123861</v>
      </c>
      <c r="O308" s="11">
        <v>4915</v>
      </c>
      <c r="P308" s="11">
        <v>63839</v>
      </c>
      <c r="Q308" s="11"/>
      <c r="R308" s="11"/>
      <c r="S308" s="11"/>
      <c r="T308" s="11">
        <v>2024</v>
      </c>
    </row>
    <row r="309" spans="1:20" x14ac:dyDescent="0.25">
      <c r="A309" s="10" t="s">
        <v>26</v>
      </c>
      <c r="B309" t="s">
        <v>67</v>
      </c>
      <c r="C309" s="11">
        <v>0</v>
      </c>
      <c r="D309" s="11">
        <v>0</v>
      </c>
      <c r="E309" s="11">
        <v>0</v>
      </c>
      <c r="F309" s="11">
        <v>535136</v>
      </c>
      <c r="G309" s="11">
        <v>74356</v>
      </c>
      <c r="H309" s="11">
        <v>752591</v>
      </c>
      <c r="I309" s="11">
        <v>131703</v>
      </c>
      <c r="J309" s="11">
        <v>227487</v>
      </c>
      <c r="K309" s="11">
        <v>311150</v>
      </c>
      <c r="L309" s="11">
        <v>69717</v>
      </c>
      <c r="M309" s="11">
        <v>67110</v>
      </c>
      <c r="N309" s="11">
        <v>135919</v>
      </c>
      <c r="O309" s="11">
        <v>3972</v>
      </c>
      <c r="P309" s="11">
        <v>74356</v>
      </c>
      <c r="Q309" s="11"/>
      <c r="R309" s="11"/>
      <c r="S309" s="11"/>
      <c r="T309" s="11">
        <v>2024</v>
      </c>
    </row>
    <row r="310" spans="1:20" x14ac:dyDescent="0.25">
      <c r="A310" s="10" t="s">
        <v>27</v>
      </c>
      <c r="B310" t="s">
        <v>66</v>
      </c>
      <c r="C310" s="11">
        <v>0</v>
      </c>
      <c r="D310" s="11">
        <v>0</v>
      </c>
      <c r="E310" s="11">
        <v>0</v>
      </c>
      <c r="F310" s="11">
        <v>486635</v>
      </c>
      <c r="G310" s="11">
        <v>51537</v>
      </c>
      <c r="H310" s="11">
        <v>249173</v>
      </c>
      <c r="I310" s="11">
        <v>103929</v>
      </c>
      <c r="J310" s="11">
        <v>221534</v>
      </c>
      <c r="K310" s="11">
        <v>328149</v>
      </c>
      <c r="L310" s="11">
        <v>54597</v>
      </c>
      <c r="M310" s="11">
        <v>198167</v>
      </c>
      <c r="N310" s="11">
        <v>190963</v>
      </c>
      <c r="O310" s="11">
        <v>7476</v>
      </c>
      <c r="P310" s="11">
        <v>51537</v>
      </c>
      <c r="Q310" s="11"/>
      <c r="R310" s="11"/>
      <c r="S310" s="11"/>
      <c r="T310" s="11">
        <v>2024</v>
      </c>
    </row>
    <row r="311" spans="1:20" x14ac:dyDescent="0.25">
      <c r="A311" s="10" t="s">
        <v>27</v>
      </c>
      <c r="B311" t="s">
        <v>67</v>
      </c>
      <c r="C311" s="11">
        <v>0</v>
      </c>
      <c r="D311" s="11">
        <v>0</v>
      </c>
      <c r="E311" s="11">
        <v>0</v>
      </c>
      <c r="F311" s="11">
        <v>510824</v>
      </c>
      <c r="G311" s="11">
        <v>61853</v>
      </c>
      <c r="H311" s="11">
        <v>291270</v>
      </c>
      <c r="I311" s="11">
        <v>123031</v>
      </c>
      <c r="J311" s="11">
        <v>207985</v>
      </c>
      <c r="K311" s="11">
        <v>335294</v>
      </c>
      <c r="L311" s="11">
        <v>56287</v>
      </c>
      <c r="M311" s="11">
        <v>187564</v>
      </c>
      <c r="N311" s="11">
        <v>192164</v>
      </c>
      <c r="O311" s="11">
        <v>10215</v>
      </c>
      <c r="P311" s="11">
        <v>61853</v>
      </c>
      <c r="Q311" s="11"/>
      <c r="R311" s="11"/>
      <c r="S311" s="11"/>
      <c r="T311" s="11">
        <v>2024</v>
      </c>
    </row>
    <row r="312" spans="1:20" x14ac:dyDescent="0.25">
      <c r="A312" s="10" t="s">
        <v>28</v>
      </c>
      <c r="B312" t="s">
        <v>66</v>
      </c>
      <c r="C312" s="11">
        <v>0</v>
      </c>
      <c r="D312" s="11">
        <v>0</v>
      </c>
      <c r="E312" s="11">
        <v>0</v>
      </c>
      <c r="F312" s="11">
        <v>567400</v>
      </c>
      <c r="G312" s="11">
        <v>120382</v>
      </c>
      <c r="H312" s="11">
        <v>699340</v>
      </c>
      <c r="I312" s="11">
        <v>178090</v>
      </c>
      <c r="J312" s="11">
        <v>293100</v>
      </c>
      <c r="K312" s="11">
        <v>406414</v>
      </c>
      <c r="L312" s="11">
        <v>38768</v>
      </c>
      <c r="M312" s="11">
        <v>48642</v>
      </c>
      <c r="N312" s="11">
        <v>88858</v>
      </c>
      <c r="O312" s="11">
        <v>9040</v>
      </c>
      <c r="P312" s="11">
        <v>120382</v>
      </c>
      <c r="Q312" s="11"/>
      <c r="R312" s="11"/>
      <c r="S312" s="11"/>
      <c r="T312" s="11">
        <v>2024</v>
      </c>
    </row>
    <row r="313" spans="1:20" x14ac:dyDescent="0.25">
      <c r="A313" s="10" t="s">
        <v>28</v>
      </c>
      <c r="B313" t="s">
        <v>67</v>
      </c>
      <c r="C313" s="11">
        <v>0</v>
      </c>
      <c r="D313" s="11">
        <v>0</v>
      </c>
      <c r="E313" s="11">
        <v>0</v>
      </c>
      <c r="F313" s="11">
        <v>578196</v>
      </c>
      <c r="G313" s="11">
        <v>121384</v>
      </c>
      <c r="H313" s="11">
        <v>767696</v>
      </c>
      <c r="I313" s="11">
        <v>160410</v>
      </c>
      <c r="J313" s="11">
        <v>270531</v>
      </c>
      <c r="K313" s="11">
        <v>388469</v>
      </c>
      <c r="L313" s="11">
        <v>30883</v>
      </c>
      <c r="M313" s="11">
        <v>43883</v>
      </c>
      <c r="N313" s="11">
        <v>88905</v>
      </c>
      <c r="O313" s="11">
        <v>12148</v>
      </c>
      <c r="P313" s="11">
        <v>121384</v>
      </c>
      <c r="Q313" s="11"/>
      <c r="R313" s="11"/>
      <c r="S313" s="11"/>
      <c r="T313" s="11">
        <v>2024</v>
      </c>
    </row>
    <row r="314" spans="1:20" x14ac:dyDescent="0.25">
      <c r="A314" s="10" t="s">
        <v>29</v>
      </c>
      <c r="B314" t="s">
        <v>66</v>
      </c>
      <c r="C314" s="11">
        <v>0</v>
      </c>
      <c r="D314" s="11">
        <v>0</v>
      </c>
      <c r="E314" s="11">
        <v>0</v>
      </c>
      <c r="F314" s="11">
        <v>207341</v>
      </c>
      <c r="G314" s="11">
        <v>64781</v>
      </c>
      <c r="H314" s="11">
        <v>136809</v>
      </c>
      <c r="I314" s="11">
        <v>45664</v>
      </c>
      <c r="J314" s="11">
        <v>112317</v>
      </c>
      <c r="K314" s="11">
        <v>165951</v>
      </c>
      <c r="L314" s="11">
        <v>11116</v>
      </c>
      <c r="M314" s="11">
        <v>16547</v>
      </c>
      <c r="N314" s="11">
        <v>51668</v>
      </c>
      <c r="O314" s="11">
        <v>6725</v>
      </c>
      <c r="P314" s="11">
        <v>64781</v>
      </c>
      <c r="Q314" s="11"/>
      <c r="R314" s="11"/>
      <c r="S314" s="11"/>
      <c r="T314" s="11">
        <v>2024</v>
      </c>
    </row>
    <row r="315" spans="1:20" x14ac:dyDescent="0.25">
      <c r="A315" s="10" t="s">
        <v>29</v>
      </c>
      <c r="B315" t="s">
        <v>67</v>
      </c>
      <c r="C315" s="11">
        <v>0</v>
      </c>
      <c r="D315" s="11">
        <v>0</v>
      </c>
      <c r="E315" s="11">
        <v>0</v>
      </c>
      <c r="F315" s="11">
        <v>217637</v>
      </c>
      <c r="G315" s="11">
        <v>76302</v>
      </c>
      <c r="H315" s="11">
        <v>165622</v>
      </c>
      <c r="I315" s="11">
        <v>43636</v>
      </c>
      <c r="J315" s="11">
        <v>109585</v>
      </c>
      <c r="K315" s="11">
        <v>171112</v>
      </c>
      <c r="L315" s="11">
        <v>10973</v>
      </c>
      <c r="M315" s="11">
        <v>15697</v>
      </c>
      <c r="N315" s="11">
        <v>56570</v>
      </c>
      <c r="O315" s="11">
        <v>7175</v>
      </c>
      <c r="P315" s="11">
        <v>76302</v>
      </c>
      <c r="Q315" s="11"/>
      <c r="R315" s="11"/>
      <c r="S315" s="11"/>
      <c r="T315" s="11">
        <v>2024</v>
      </c>
    </row>
    <row r="316" spans="1:20" x14ac:dyDescent="0.25">
      <c r="A316" s="10" t="s">
        <v>30</v>
      </c>
      <c r="B316" t="s">
        <v>66</v>
      </c>
      <c r="C316" s="11">
        <v>0</v>
      </c>
      <c r="D316" s="11">
        <v>0</v>
      </c>
      <c r="E316" s="11">
        <v>0</v>
      </c>
      <c r="F316" s="11">
        <v>1171689</v>
      </c>
      <c r="G316" s="11">
        <v>203609</v>
      </c>
      <c r="H316" s="11">
        <v>762718</v>
      </c>
      <c r="I316" s="11">
        <v>362912</v>
      </c>
      <c r="J316" s="11">
        <v>634762</v>
      </c>
      <c r="K316" s="11">
        <v>883307</v>
      </c>
      <c r="L316" s="11">
        <v>106756</v>
      </c>
      <c r="M316" s="11">
        <v>344036</v>
      </c>
      <c r="N316" s="11">
        <v>175643</v>
      </c>
      <c r="O316" s="11">
        <v>17193</v>
      </c>
      <c r="P316" s="11">
        <v>203609</v>
      </c>
      <c r="Q316" s="11"/>
      <c r="R316" s="11"/>
      <c r="S316" s="11"/>
      <c r="T316" s="11">
        <v>2024</v>
      </c>
    </row>
    <row r="317" spans="1:20" x14ac:dyDescent="0.25">
      <c r="A317" s="10" t="s">
        <v>30</v>
      </c>
      <c r="B317" t="s">
        <v>67</v>
      </c>
      <c r="C317" s="11">
        <v>0</v>
      </c>
      <c r="D317" s="11">
        <v>0</v>
      </c>
      <c r="E317" s="11">
        <v>0</v>
      </c>
      <c r="F317" s="11">
        <v>1217873</v>
      </c>
      <c r="G317" s="11">
        <v>256975</v>
      </c>
      <c r="H317" s="11">
        <v>879078</v>
      </c>
      <c r="I317" s="11">
        <v>417119</v>
      </c>
      <c r="J317" s="11">
        <v>594815</v>
      </c>
      <c r="K317" s="11">
        <v>879910</v>
      </c>
      <c r="L317" s="11">
        <v>106838</v>
      </c>
      <c r="M317" s="11">
        <v>350983</v>
      </c>
      <c r="N317" s="11">
        <v>194568</v>
      </c>
      <c r="O317" s="11">
        <v>21812</v>
      </c>
      <c r="P317" s="11">
        <v>256975</v>
      </c>
      <c r="Q317" s="11"/>
      <c r="R317" s="11"/>
      <c r="S317" s="11"/>
      <c r="T317" s="11">
        <v>2024</v>
      </c>
    </row>
    <row r="318" spans="1:20" x14ac:dyDescent="0.25">
      <c r="A318" s="5" t="s">
        <v>31</v>
      </c>
      <c r="B318" t="s">
        <v>66</v>
      </c>
      <c r="C318" s="11">
        <v>0</v>
      </c>
      <c r="D318" s="11">
        <v>0</v>
      </c>
      <c r="E318" s="11">
        <v>0</v>
      </c>
      <c r="F318" s="11">
        <v>436990</v>
      </c>
      <c r="G318" s="11">
        <v>58665</v>
      </c>
      <c r="H318" s="11">
        <v>355653</v>
      </c>
      <c r="I318" s="11">
        <v>133115</v>
      </c>
      <c r="J318" s="11">
        <v>182452</v>
      </c>
      <c r="K318" s="11">
        <v>269687</v>
      </c>
      <c r="L318" s="11">
        <v>50200</v>
      </c>
      <c r="M318" s="11">
        <v>168511</v>
      </c>
      <c r="N318" s="11">
        <v>83165</v>
      </c>
      <c r="O318" s="11">
        <v>5879</v>
      </c>
      <c r="P318" s="11">
        <v>58665</v>
      </c>
      <c r="Q318" s="11"/>
      <c r="R318" s="11"/>
      <c r="S318" s="11"/>
      <c r="T318" s="11">
        <v>2024</v>
      </c>
    </row>
    <row r="319" spans="1:20" x14ac:dyDescent="0.25">
      <c r="A319" s="5" t="s">
        <v>31</v>
      </c>
      <c r="B319" t="s">
        <v>67</v>
      </c>
      <c r="C319" s="11">
        <v>0</v>
      </c>
      <c r="D319" s="11">
        <v>0</v>
      </c>
      <c r="E319" s="11">
        <v>0</v>
      </c>
      <c r="F319" s="11">
        <v>432527</v>
      </c>
      <c r="G319" s="11">
        <v>67713</v>
      </c>
      <c r="H319" s="11">
        <v>393331</v>
      </c>
      <c r="I319" s="11">
        <v>129853</v>
      </c>
      <c r="J319" s="11">
        <v>157702</v>
      </c>
      <c r="K319" s="11">
        <v>257556</v>
      </c>
      <c r="L319" s="11">
        <v>53871</v>
      </c>
      <c r="M319" s="11">
        <v>169933</v>
      </c>
      <c r="N319" s="11">
        <v>84001</v>
      </c>
      <c r="O319" s="11">
        <v>4906</v>
      </c>
      <c r="P319" s="11">
        <v>67713</v>
      </c>
      <c r="Q319" s="11"/>
      <c r="R319" s="11"/>
      <c r="S319" s="11"/>
      <c r="T319" s="11">
        <v>2024</v>
      </c>
    </row>
    <row r="320" spans="1:20" x14ac:dyDescent="0.25">
      <c r="A320" s="10" t="s">
        <v>32</v>
      </c>
      <c r="B320" t="s">
        <v>66</v>
      </c>
      <c r="C320" s="11">
        <v>0</v>
      </c>
      <c r="D320" s="11">
        <v>0</v>
      </c>
      <c r="E320" s="11">
        <v>0</v>
      </c>
      <c r="F320" s="11">
        <v>243392</v>
      </c>
      <c r="G320" s="11">
        <v>61241</v>
      </c>
      <c r="H320" s="11">
        <v>210830</v>
      </c>
      <c r="I320" s="11">
        <v>85856</v>
      </c>
      <c r="J320" s="11">
        <v>116667</v>
      </c>
      <c r="K320" s="11">
        <v>177368</v>
      </c>
      <c r="L320" s="11">
        <v>11968</v>
      </c>
      <c r="M320" s="11">
        <v>19008</v>
      </c>
      <c r="N320" s="11">
        <v>32846</v>
      </c>
      <c r="O320" s="11">
        <v>9168</v>
      </c>
      <c r="P320" s="11">
        <v>61241</v>
      </c>
      <c r="Q320" s="11"/>
      <c r="R320" s="11"/>
      <c r="S320" s="11"/>
      <c r="T320" s="11">
        <v>2024</v>
      </c>
    </row>
    <row r="321" spans="1:20" x14ac:dyDescent="0.25">
      <c r="A321" s="10" t="s">
        <v>32</v>
      </c>
      <c r="B321" t="s">
        <v>67</v>
      </c>
      <c r="C321" s="11">
        <v>0</v>
      </c>
      <c r="D321" s="11">
        <v>0</v>
      </c>
      <c r="E321" s="11">
        <v>0</v>
      </c>
      <c r="F321" s="11">
        <v>239415</v>
      </c>
      <c r="G321" s="11">
        <v>78290</v>
      </c>
      <c r="H321" s="11">
        <v>223235</v>
      </c>
      <c r="I321" s="11">
        <v>63064</v>
      </c>
      <c r="J321" s="11">
        <v>110137</v>
      </c>
      <c r="K321" s="11">
        <v>181107</v>
      </c>
      <c r="L321" s="11">
        <v>12598</v>
      </c>
      <c r="M321" s="11">
        <v>19411</v>
      </c>
      <c r="N321" s="11">
        <v>30319</v>
      </c>
      <c r="O321" s="11">
        <v>11094</v>
      </c>
      <c r="P321" s="11">
        <v>78290</v>
      </c>
      <c r="Q321" s="11"/>
      <c r="R321" s="11"/>
      <c r="S321" s="11"/>
      <c r="T321" s="11">
        <v>2024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CAEA6-EC04-40D9-9645-B07F72C09EA5}">
  <dimension ref="A1:Q321"/>
  <sheetViews>
    <sheetView workbookViewId="0">
      <selection activeCell="N29" sqref="N29"/>
    </sheetView>
  </sheetViews>
  <sheetFormatPr defaultRowHeight="15" x14ac:dyDescent="0.25"/>
  <cols>
    <col min="1" max="1" width="28" style="10" customWidth="1"/>
    <col min="18" max="16384" width="9.140625" style="10"/>
  </cols>
  <sheetData>
    <row r="1" spans="1:17" x14ac:dyDescent="0.25">
      <c r="A1" s="10" t="s">
        <v>46</v>
      </c>
      <c r="B1" t="s">
        <v>65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</row>
    <row r="2" spans="1:17" x14ac:dyDescent="0.25">
      <c r="A2" s="10" t="s">
        <v>1</v>
      </c>
      <c r="B2" t="s">
        <v>66</v>
      </c>
      <c r="C2" s="11">
        <v>0</v>
      </c>
      <c r="D2" s="11">
        <v>0</v>
      </c>
      <c r="E2" s="11">
        <v>0</v>
      </c>
      <c r="F2" s="11">
        <v>0.36437052488327026</v>
      </c>
      <c r="G2" s="11">
        <v>0.15805010497570038</v>
      </c>
      <c r="H2" s="11">
        <v>0.47757935523986816</v>
      </c>
      <c r="I2" s="11">
        <v>0.1094508096575737</v>
      </c>
      <c r="J2" s="11">
        <v>0.11164897680282593</v>
      </c>
      <c r="K2" s="11">
        <v>0.23498155176639557</v>
      </c>
      <c r="L2" s="11">
        <v>2.7094738557934761E-2</v>
      </c>
      <c r="M2" s="11">
        <v>1.3676993548870087E-2</v>
      </c>
      <c r="N2" s="11">
        <v>0.10881684720516205</v>
      </c>
      <c r="O2" s="11">
        <v>1.4223812147974968E-2</v>
      </c>
      <c r="P2" s="11">
        <v>0.15805010497570038</v>
      </c>
      <c r="Q2" s="11">
        <v>2016</v>
      </c>
    </row>
    <row r="3" spans="1:17" x14ac:dyDescent="0.25">
      <c r="A3" s="10" t="s">
        <v>1</v>
      </c>
      <c r="B3" t="s">
        <v>67</v>
      </c>
      <c r="C3" s="11">
        <v>0</v>
      </c>
      <c r="D3" s="11">
        <v>0</v>
      </c>
      <c r="E3" s="11">
        <v>0</v>
      </c>
      <c r="F3" s="11">
        <v>0.34259623289108276</v>
      </c>
      <c r="G3" s="11">
        <v>0.16653741896152496</v>
      </c>
      <c r="H3" s="11">
        <v>0.49086633324623108</v>
      </c>
      <c r="I3" s="11">
        <v>9.0969868004322052E-2</v>
      </c>
      <c r="J3" s="11">
        <v>7.7311292290687561E-2</v>
      </c>
      <c r="K3" s="11">
        <v>0.21807199716567993</v>
      </c>
      <c r="L3" s="11">
        <v>2.2957814857363701E-2</v>
      </c>
      <c r="M3" s="11">
        <v>1.323521975427866E-2</v>
      </c>
      <c r="N3" s="11">
        <v>0.10346945375204086</v>
      </c>
      <c r="O3" s="11">
        <v>1.8204452469944954E-2</v>
      </c>
      <c r="P3" s="11">
        <v>0.16653741896152496</v>
      </c>
      <c r="Q3" s="11">
        <v>2016</v>
      </c>
    </row>
    <row r="4" spans="1:17" x14ac:dyDescent="0.25">
      <c r="A4" s="10" t="s">
        <v>2</v>
      </c>
      <c r="B4" t="s">
        <v>66</v>
      </c>
      <c r="C4" s="11">
        <v>0</v>
      </c>
      <c r="D4" s="11">
        <v>0</v>
      </c>
      <c r="E4" s="11">
        <v>0</v>
      </c>
      <c r="F4" s="11">
        <v>0.45399510860443115</v>
      </c>
      <c r="G4" s="11">
        <v>9.2374652624130249E-2</v>
      </c>
      <c r="H4" s="11">
        <v>0.4536302387714386</v>
      </c>
      <c r="I4" s="11">
        <v>0.10162007808685303</v>
      </c>
      <c r="J4" s="11">
        <v>0.16723054647445679</v>
      </c>
      <c r="K4" s="11">
        <v>0.29305073618888855</v>
      </c>
      <c r="L4" s="11">
        <v>5.3818590939044952E-2</v>
      </c>
      <c r="M4" s="11">
        <v>4.4134315103292465E-2</v>
      </c>
      <c r="N4" s="11">
        <v>0.11508987098932266</v>
      </c>
      <c r="O4" s="11">
        <v>9.4454791396856308E-3</v>
      </c>
      <c r="P4" s="11">
        <v>9.2374652624130249E-2</v>
      </c>
      <c r="Q4" s="11">
        <v>2016</v>
      </c>
    </row>
    <row r="5" spans="1:17" x14ac:dyDescent="0.25">
      <c r="A5" s="10" t="s">
        <v>2</v>
      </c>
      <c r="B5" t="s">
        <v>67</v>
      </c>
      <c r="C5" s="11">
        <v>0</v>
      </c>
      <c r="D5" s="11">
        <v>0</v>
      </c>
      <c r="E5" s="11">
        <v>0</v>
      </c>
      <c r="F5" s="11">
        <v>0.41322779655456543</v>
      </c>
      <c r="G5" s="11">
        <v>0.10749924927949905</v>
      </c>
      <c r="H5" s="11">
        <v>0.47927296161651611</v>
      </c>
      <c r="I5" s="11">
        <v>9.8818130791187286E-2</v>
      </c>
      <c r="J5" s="11">
        <v>0.12910933792591095</v>
      </c>
      <c r="K5" s="11">
        <v>0.26241528987884521</v>
      </c>
      <c r="L5" s="11">
        <v>4.4530313462018967E-2</v>
      </c>
      <c r="M5" s="11">
        <v>4.1070993989706039E-2</v>
      </c>
      <c r="N5" s="11">
        <v>0.10584209859371185</v>
      </c>
      <c r="O5" s="11">
        <v>9.0620387345552444E-3</v>
      </c>
      <c r="P5" s="11">
        <v>0.10749924927949905</v>
      </c>
      <c r="Q5" s="11">
        <v>2016</v>
      </c>
    </row>
    <row r="6" spans="1:17" x14ac:dyDescent="0.25">
      <c r="A6" s="10" t="s">
        <v>3</v>
      </c>
      <c r="B6" t="s">
        <v>66</v>
      </c>
      <c r="C6" s="11">
        <v>0</v>
      </c>
      <c r="D6" s="11">
        <v>0</v>
      </c>
      <c r="E6" s="11">
        <v>0</v>
      </c>
      <c r="F6" s="11">
        <v>0.46555083990097046</v>
      </c>
      <c r="G6" s="11">
        <v>9.1316312551498413E-2</v>
      </c>
      <c r="H6" s="11">
        <v>0.44313284754753113</v>
      </c>
      <c r="I6" s="11">
        <v>0.12607969343662262</v>
      </c>
      <c r="J6" s="11">
        <v>0.12239981442689896</v>
      </c>
      <c r="K6" s="11">
        <v>0.25393649935722351</v>
      </c>
      <c r="L6" s="11">
        <v>0.11055714637041092</v>
      </c>
      <c r="M6" s="11">
        <v>0.1096668541431427</v>
      </c>
      <c r="N6" s="11">
        <v>0.14176633954048157</v>
      </c>
      <c r="O6" s="11">
        <v>9.5383739098906517E-3</v>
      </c>
      <c r="P6" s="11">
        <v>9.1316312551498413E-2</v>
      </c>
      <c r="Q6" s="11">
        <v>2016</v>
      </c>
    </row>
    <row r="7" spans="1:17" x14ac:dyDescent="0.25">
      <c r="A7" s="10" t="s">
        <v>3</v>
      </c>
      <c r="B7" t="s">
        <v>67</v>
      </c>
      <c r="C7" s="11">
        <v>0</v>
      </c>
      <c r="D7" s="11">
        <v>0</v>
      </c>
      <c r="E7" s="11">
        <v>0</v>
      </c>
      <c r="F7" s="11">
        <v>0.4176490306854248</v>
      </c>
      <c r="G7" s="11">
        <v>9.7889609634876251E-2</v>
      </c>
      <c r="H7" s="11">
        <v>0.48446133732795715</v>
      </c>
      <c r="I7" s="11">
        <v>9.7638241946697235E-2</v>
      </c>
      <c r="J7" s="11">
        <v>7.7414155006408691E-2</v>
      </c>
      <c r="K7" s="11">
        <v>0.22762541472911835</v>
      </c>
      <c r="L7" s="11">
        <v>9.6048705279827118E-2</v>
      </c>
      <c r="M7" s="11">
        <v>9.0925224125385284E-2</v>
      </c>
      <c r="N7" s="11">
        <v>0.12008398771286011</v>
      </c>
      <c r="O7" s="11">
        <v>1.2220952659845352E-2</v>
      </c>
      <c r="P7" s="11">
        <v>9.7889609634876251E-2</v>
      </c>
      <c r="Q7" s="11">
        <v>2016</v>
      </c>
    </row>
    <row r="8" spans="1:17" x14ac:dyDescent="0.25">
      <c r="A8" s="10" t="s">
        <v>4</v>
      </c>
      <c r="B8" t="s">
        <v>66</v>
      </c>
      <c r="C8" s="11">
        <v>0</v>
      </c>
      <c r="D8" s="11">
        <v>0</v>
      </c>
      <c r="E8" s="11">
        <v>0</v>
      </c>
      <c r="F8" s="11">
        <v>0.53089141845703125</v>
      </c>
      <c r="G8" s="11">
        <v>0.10195150226354599</v>
      </c>
      <c r="H8" s="11">
        <v>0.36715707182884216</v>
      </c>
      <c r="I8" s="11">
        <v>0.12236493080854416</v>
      </c>
      <c r="J8" s="11">
        <v>0.10880045592784882</v>
      </c>
      <c r="K8" s="11">
        <v>0.37129312753677368</v>
      </c>
      <c r="L8" s="11">
        <v>6.9205522537231445E-2</v>
      </c>
      <c r="M8" s="11">
        <v>0.16248466074466705</v>
      </c>
      <c r="N8" s="11">
        <v>0.17061445116996765</v>
      </c>
      <c r="O8" s="11">
        <v>8.4322132170200348E-3</v>
      </c>
      <c r="P8" s="11">
        <v>0.10195150226354599</v>
      </c>
      <c r="Q8" s="11">
        <v>2016</v>
      </c>
    </row>
    <row r="9" spans="1:17" x14ac:dyDescent="0.25">
      <c r="A9" s="10" t="s">
        <v>4</v>
      </c>
      <c r="B9" t="s">
        <v>67</v>
      </c>
      <c r="C9" s="11">
        <v>0</v>
      </c>
      <c r="D9" s="11">
        <v>0</v>
      </c>
      <c r="E9" s="11">
        <v>0</v>
      </c>
      <c r="F9" s="11">
        <v>0.52085667848587036</v>
      </c>
      <c r="G9" s="11">
        <v>0.10371910035610199</v>
      </c>
      <c r="H9" s="11">
        <v>0.37542423605918884</v>
      </c>
      <c r="I9" s="11">
        <v>0.12606523931026459</v>
      </c>
      <c r="J9" s="11">
        <v>7.2461061179637909E-2</v>
      </c>
      <c r="K9" s="11">
        <v>0.35623958706855774</v>
      </c>
      <c r="L9" s="11">
        <v>5.9615973383188248E-2</v>
      </c>
      <c r="M9" s="11">
        <v>0.15022030472755432</v>
      </c>
      <c r="N9" s="11">
        <v>0.1775825023651123</v>
      </c>
      <c r="O9" s="11">
        <v>9.9200913682579994E-3</v>
      </c>
      <c r="P9" s="11">
        <v>0.10371910035610199</v>
      </c>
      <c r="Q9" s="11">
        <v>2016</v>
      </c>
    </row>
    <row r="10" spans="1:17" x14ac:dyDescent="0.25">
      <c r="A10" s="10" t="s">
        <v>5</v>
      </c>
      <c r="B10" t="s">
        <v>66</v>
      </c>
      <c r="C10" s="11">
        <v>0</v>
      </c>
      <c r="D10" s="11">
        <v>0</v>
      </c>
      <c r="E10" s="11">
        <v>0</v>
      </c>
      <c r="F10" s="11">
        <v>0.29359188675880432</v>
      </c>
      <c r="G10" s="11">
        <v>0.2119906097650528</v>
      </c>
      <c r="H10" s="11">
        <v>0.49441751837730408</v>
      </c>
      <c r="I10" s="11">
        <v>8.1466056406497955E-2</v>
      </c>
      <c r="J10" s="11">
        <v>9.2338204383850098E-2</v>
      </c>
      <c r="K10" s="11">
        <v>0.16144663095474243</v>
      </c>
      <c r="L10" s="11">
        <v>1.9176162779331207E-2</v>
      </c>
      <c r="M10" s="11">
        <v>3.5682547837495804E-2</v>
      </c>
      <c r="N10" s="11">
        <v>8.7510593235492706E-2</v>
      </c>
      <c r="O10" s="11">
        <v>2.7760863304138184E-2</v>
      </c>
      <c r="P10" s="11">
        <v>0.2119906097650528</v>
      </c>
      <c r="Q10" s="11">
        <v>2016</v>
      </c>
    </row>
    <row r="11" spans="1:17" x14ac:dyDescent="0.25">
      <c r="A11" s="10" t="s">
        <v>5</v>
      </c>
      <c r="B11" t="s">
        <v>67</v>
      </c>
      <c r="C11" s="11">
        <v>0</v>
      </c>
      <c r="D11" s="11">
        <v>0</v>
      </c>
      <c r="E11" s="11">
        <v>0</v>
      </c>
      <c r="F11" s="11">
        <v>0.26932492852210999</v>
      </c>
      <c r="G11" s="11">
        <v>0.22711877524852753</v>
      </c>
      <c r="H11" s="11">
        <v>0.50355631113052368</v>
      </c>
      <c r="I11" s="11">
        <v>8.0387726426124573E-2</v>
      </c>
      <c r="J11" s="11">
        <v>6.2637068331241608E-2</v>
      </c>
      <c r="K11" s="11">
        <v>0.1323397159576416</v>
      </c>
      <c r="L11" s="11">
        <v>1.7083592712879181E-2</v>
      </c>
      <c r="M11" s="11">
        <v>3.3613599836826324E-2</v>
      </c>
      <c r="N11" s="11">
        <v>8.627232164144516E-2</v>
      </c>
      <c r="O11" s="11">
        <v>3.1400188803672791E-2</v>
      </c>
      <c r="P11" s="11">
        <v>0.22711877524852753</v>
      </c>
      <c r="Q11" s="11">
        <v>2016</v>
      </c>
    </row>
    <row r="12" spans="1:17" x14ac:dyDescent="0.25">
      <c r="A12" s="10" t="s">
        <v>6</v>
      </c>
      <c r="B12" t="s">
        <v>66</v>
      </c>
      <c r="C12" s="11">
        <v>0</v>
      </c>
      <c r="D12" s="11">
        <v>0</v>
      </c>
      <c r="E12" s="11">
        <v>0</v>
      </c>
      <c r="F12" s="11">
        <v>0.45722195506095886</v>
      </c>
      <c r="G12" s="11">
        <v>8.8748998939990997E-2</v>
      </c>
      <c r="H12" s="11">
        <v>0.45402902364730835</v>
      </c>
      <c r="I12" s="11">
        <v>0.12790793180465698</v>
      </c>
      <c r="J12" s="11">
        <v>0.11712203174829483</v>
      </c>
      <c r="K12" s="11">
        <v>0.31919008493423462</v>
      </c>
      <c r="L12" s="11">
        <v>5.2168644964694977E-2</v>
      </c>
      <c r="M12" s="11">
        <v>5.8398772031068802E-2</v>
      </c>
      <c r="N12" s="11">
        <v>0.13488221168518066</v>
      </c>
      <c r="O12" s="11">
        <v>4.3308022432029247E-3</v>
      </c>
      <c r="P12" s="11">
        <v>8.8748998939990997E-2</v>
      </c>
      <c r="Q12" s="11">
        <v>2016</v>
      </c>
    </row>
    <row r="13" spans="1:17" x14ac:dyDescent="0.25">
      <c r="A13" s="10" t="s">
        <v>6</v>
      </c>
      <c r="B13" t="s">
        <v>67</v>
      </c>
      <c r="C13" s="11">
        <v>0</v>
      </c>
      <c r="D13" s="11">
        <v>0</v>
      </c>
      <c r="E13" s="11">
        <v>0</v>
      </c>
      <c r="F13" s="11">
        <v>0.4365369975566864</v>
      </c>
      <c r="G13" s="11">
        <v>0.11045011878013611</v>
      </c>
      <c r="H13" s="11">
        <v>0.45301291346549988</v>
      </c>
      <c r="I13" s="11">
        <v>0.11828095465898514</v>
      </c>
      <c r="J13" s="11">
        <v>8.4859691560268402E-2</v>
      </c>
      <c r="K13" s="11">
        <v>0.28348460793495178</v>
      </c>
      <c r="L13" s="11">
        <v>4.2751800268888474E-2</v>
      </c>
      <c r="M13" s="11">
        <v>4.7516774386167526E-2</v>
      </c>
      <c r="N13" s="11">
        <v>0.11854267865419388</v>
      </c>
      <c r="O13" s="11">
        <v>6.8296534009277821E-3</v>
      </c>
      <c r="P13" s="11">
        <v>0.11045011878013611</v>
      </c>
      <c r="Q13" s="11">
        <v>2016</v>
      </c>
    </row>
    <row r="14" spans="1:17" x14ac:dyDescent="0.25">
      <c r="A14" s="10" t="s">
        <v>7</v>
      </c>
      <c r="B14" t="s">
        <v>66</v>
      </c>
      <c r="C14" s="11">
        <v>0</v>
      </c>
      <c r="D14" s="11">
        <v>0</v>
      </c>
      <c r="E14" s="11">
        <v>0</v>
      </c>
      <c r="F14" s="11">
        <v>0.53891271352767944</v>
      </c>
      <c r="G14" s="11">
        <v>0.15879318118095398</v>
      </c>
      <c r="H14" s="11">
        <v>0.30229410529136658</v>
      </c>
      <c r="I14" s="11">
        <v>0.11322169750928879</v>
      </c>
      <c r="J14" s="11">
        <v>0.13507187366485596</v>
      </c>
      <c r="K14" s="11">
        <v>0.40115731954574585</v>
      </c>
      <c r="L14" s="11">
        <v>6.2581345438957214E-2</v>
      </c>
      <c r="M14" s="11">
        <v>0.240191251039505</v>
      </c>
      <c r="N14" s="11">
        <v>0.11532672494649887</v>
      </c>
      <c r="O14" s="11">
        <v>2.3971276357769966E-2</v>
      </c>
      <c r="P14" s="11">
        <v>0.15879318118095398</v>
      </c>
      <c r="Q14" s="11">
        <v>2016</v>
      </c>
    </row>
    <row r="15" spans="1:17" x14ac:dyDescent="0.25">
      <c r="A15" s="10" t="s">
        <v>7</v>
      </c>
      <c r="B15" t="s">
        <v>67</v>
      </c>
      <c r="C15" s="11">
        <v>0</v>
      </c>
      <c r="D15" s="11">
        <v>0</v>
      </c>
      <c r="E15" s="11">
        <v>0</v>
      </c>
      <c r="F15" s="11">
        <v>0.52745389938354492</v>
      </c>
      <c r="G15" s="11">
        <v>0.16780227422714233</v>
      </c>
      <c r="H15" s="11">
        <v>0.30474385619163513</v>
      </c>
      <c r="I15" s="11">
        <v>0.13129010796546936</v>
      </c>
      <c r="J15" s="11">
        <v>0.1137605682015419</v>
      </c>
      <c r="K15" s="11">
        <v>0.39264142513275146</v>
      </c>
      <c r="L15" s="11">
        <v>6.1608396470546722E-2</v>
      </c>
      <c r="M15" s="11">
        <v>0.19124002754688263</v>
      </c>
      <c r="N15" s="11">
        <v>0.10848219692707062</v>
      </c>
      <c r="O15" s="11">
        <v>2.1335989236831665E-2</v>
      </c>
      <c r="P15" s="11">
        <v>0.16780227422714233</v>
      </c>
      <c r="Q15" s="11">
        <v>2016</v>
      </c>
    </row>
    <row r="16" spans="1:17" x14ac:dyDescent="0.25">
      <c r="A16" s="10" t="s">
        <v>8</v>
      </c>
      <c r="B16" t="s">
        <v>66</v>
      </c>
      <c r="C16" s="11">
        <v>0</v>
      </c>
      <c r="D16" s="11">
        <v>0</v>
      </c>
      <c r="E16" s="11">
        <v>0</v>
      </c>
      <c r="F16" s="11">
        <v>0.36754012107849121</v>
      </c>
      <c r="G16" s="11">
        <v>0.16913773119449615</v>
      </c>
      <c r="H16" s="11">
        <v>0.46332216262817383</v>
      </c>
      <c r="I16" s="11">
        <v>0.11387126892805099</v>
      </c>
      <c r="J16" s="11">
        <v>0.10766558349132538</v>
      </c>
      <c r="K16" s="11">
        <v>0.24145723879337311</v>
      </c>
      <c r="L16" s="11">
        <v>2.8089605271816254E-2</v>
      </c>
      <c r="M16" s="11">
        <v>2.5284785777330399E-2</v>
      </c>
      <c r="N16" s="11">
        <v>8.7597407400608063E-2</v>
      </c>
      <c r="O16" s="11">
        <v>1.7512660473585129E-2</v>
      </c>
      <c r="P16" s="11">
        <v>0.16913773119449615</v>
      </c>
      <c r="Q16" s="11">
        <v>2016</v>
      </c>
    </row>
    <row r="17" spans="1:17" x14ac:dyDescent="0.25">
      <c r="A17" s="10" t="s">
        <v>8</v>
      </c>
      <c r="B17" t="s">
        <v>67</v>
      </c>
      <c r="C17" s="11">
        <v>0</v>
      </c>
      <c r="D17" s="11">
        <v>0</v>
      </c>
      <c r="E17" s="11">
        <v>0</v>
      </c>
      <c r="F17" s="11">
        <v>0.34513625502586365</v>
      </c>
      <c r="G17" s="11">
        <v>0.20028483867645264</v>
      </c>
      <c r="H17" s="11">
        <v>0.4545789361000061</v>
      </c>
      <c r="I17" s="11">
        <v>9.2962123453617096E-2</v>
      </c>
      <c r="J17" s="11">
        <v>6.7688301205635071E-2</v>
      </c>
      <c r="K17" s="11">
        <v>0.20842909812927246</v>
      </c>
      <c r="L17" s="11">
        <v>2.9846198856830597E-2</v>
      </c>
      <c r="M17" s="11">
        <v>2.2684158757328987E-2</v>
      </c>
      <c r="N17" s="11">
        <v>9.3526236712932587E-2</v>
      </c>
      <c r="O17" s="11">
        <v>2.152261883020401E-2</v>
      </c>
      <c r="P17" s="11">
        <v>0.20028483867645264</v>
      </c>
      <c r="Q17" s="11">
        <v>2016</v>
      </c>
    </row>
    <row r="18" spans="1:17" x14ac:dyDescent="0.25">
      <c r="A18" s="5" t="s">
        <v>9</v>
      </c>
      <c r="B18" t="s">
        <v>66</v>
      </c>
      <c r="C18" s="11">
        <v>0</v>
      </c>
      <c r="D18" s="11">
        <v>0</v>
      </c>
      <c r="E18" s="11">
        <v>0</v>
      </c>
      <c r="F18" s="11">
        <v>0.38793936371803284</v>
      </c>
      <c r="G18" s="11">
        <v>0.1017775684595108</v>
      </c>
      <c r="H18" s="11">
        <v>0.51028305292129517</v>
      </c>
      <c r="I18" s="11">
        <v>4.732869565486908E-2</v>
      </c>
      <c r="J18" s="11">
        <v>0.17627923190593719</v>
      </c>
      <c r="K18" s="11">
        <v>0.30453860759735107</v>
      </c>
      <c r="L18" s="11">
        <v>1.8943184986710548E-2</v>
      </c>
      <c r="M18" s="11">
        <v>1.6375316306948662E-2</v>
      </c>
      <c r="N18" s="11">
        <v>7.4135661125183105E-2</v>
      </c>
      <c r="O18" s="11">
        <v>5.156323779374361E-3</v>
      </c>
      <c r="P18" s="11">
        <v>0.1017775684595108</v>
      </c>
      <c r="Q18" s="11">
        <v>2016</v>
      </c>
    </row>
    <row r="19" spans="1:17" x14ac:dyDescent="0.25">
      <c r="A19" s="5" t="s">
        <v>9</v>
      </c>
      <c r="B19" t="s">
        <v>67</v>
      </c>
      <c r="C19" s="11">
        <v>0</v>
      </c>
      <c r="D19" s="11">
        <v>0</v>
      </c>
      <c r="E19" s="11">
        <v>0</v>
      </c>
      <c r="F19" s="11">
        <v>0.36818075180053711</v>
      </c>
      <c r="G19" s="11">
        <v>0.10018593072891235</v>
      </c>
      <c r="H19" s="11">
        <v>0.53163331747055054</v>
      </c>
      <c r="I19" s="11">
        <v>6.2768518924713135E-2</v>
      </c>
      <c r="J19" s="11">
        <v>0.14562715590000153</v>
      </c>
      <c r="K19" s="11">
        <v>0.27359282970428467</v>
      </c>
      <c r="L19" s="11">
        <v>1.9400183111429214E-2</v>
      </c>
      <c r="M19" s="11">
        <v>1.3474110513925552E-2</v>
      </c>
      <c r="N19" s="11">
        <v>6.9627732038497925E-2</v>
      </c>
      <c r="O19" s="11">
        <v>4.4526522979140282E-3</v>
      </c>
      <c r="P19" s="11">
        <v>0.10018593072891235</v>
      </c>
      <c r="Q19" s="11">
        <v>2016</v>
      </c>
    </row>
    <row r="20" spans="1:17" x14ac:dyDescent="0.25">
      <c r="A20" s="10" t="s">
        <v>10</v>
      </c>
      <c r="B20" t="s">
        <v>66</v>
      </c>
      <c r="C20" s="11">
        <v>0</v>
      </c>
      <c r="D20" s="11">
        <v>0</v>
      </c>
      <c r="E20" s="11">
        <v>0</v>
      </c>
      <c r="F20" s="11">
        <v>0.42661398649215698</v>
      </c>
      <c r="G20" s="11">
        <v>0.16996917128562927</v>
      </c>
      <c r="H20" s="11">
        <v>0.40341684222221375</v>
      </c>
      <c r="I20" s="11">
        <v>0.11684796959161758</v>
      </c>
      <c r="J20" s="11">
        <v>0.12756739556789398</v>
      </c>
      <c r="K20" s="11">
        <v>0.30182957649230957</v>
      </c>
      <c r="L20" s="11">
        <v>2.7137354016304016E-2</v>
      </c>
      <c r="M20" s="11">
        <v>5.0248619168996811E-2</v>
      </c>
      <c r="N20" s="11">
        <v>0.10885552316904068</v>
      </c>
      <c r="O20" s="11">
        <v>2.0406678318977356E-2</v>
      </c>
      <c r="P20" s="11">
        <v>0.16996917128562927</v>
      </c>
      <c r="Q20" s="11">
        <v>2016</v>
      </c>
    </row>
    <row r="21" spans="1:17" x14ac:dyDescent="0.25">
      <c r="A21" s="10" t="s">
        <v>10</v>
      </c>
      <c r="B21" t="s">
        <v>67</v>
      </c>
      <c r="C21" s="11">
        <v>0</v>
      </c>
      <c r="D21" s="11">
        <v>0</v>
      </c>
      <c r="E21" s="11">
        <v>0</v>
      </c>
      <c r="F21" s="11">
        <v>0.40871906280517578</v>
      </c>
      <c r="G21" s="11">
        <v>0.17406889796257019</v>
      </c>
      <c r="H21" s="11">
        <v>0.41721203923225403</v>
      </c>
      <c r="I21" s="11">
        <v>9.7438618540763855E-2</v>
      </c>
      <c r="J21" s="11">
        <v>9.1729901731014252E-2</v>
      </c>
      <c r="K21" s="11">
        <v>0.28594344854354858</v>
      </c>
      <c r="L21" s="11">
        <v>2.7734400704503059E-2</v>
      </c>
      <c r="M21" s="11">
        <v>4.9098175019025803E-2</v>
      </c>
      <c r="N21" s="11">
        <v>9.1726347804069519E-2</v>
      </c>
      <c r="O21" s="11">
        <v>2.3734569549560547E-2</v>
      </c>
      <c r="P21" s="11">
        <v>0.17406889796257019</v>
      </c>
      <c r="Q21" s="11">
        <v>2016</v>
      </c>
    </row>
    <row r="22" spans="1:17" x14ac:dyDescent="0.25">
      <c r="A22" s="10" t="s">
        <v>11</v>
      </c>
      <c r="B22" t="s">
        <v>66</v>
      </c>
      <c r="C22" s="11">
        <v>0</v>
      </c>
      <c r="D22" s="11">
        <v>0</v>
      </c>
      <c r="E22" s="11">
        <v>0</v>
      </c>
      <c r="F22" s="11">
        <v>0.51178610324859619</v>
      </c>
      <c r="G22" s="11">
        <v>0.113862045109272</v>
      </c>
      <c r="H22" s="11">
        <v>0.3743518590927124</v>
      </c>
      <c r="I22" s="11">
        <v>0.15243381261825562</v>
      </c>
      <c r="J22" s="11">
        <v>0.12881997227668762</v>
      </c>
      <c r="K22" s="11">
        <v>0.35808402299880981</v>
      </c>
      <c r="L22" s="11">
        <v>4.5177865773439407E-2</v>
      </c>
      <c r="M22" s="11">
        <v>7.2231166064739227E-2</v>
      </c>
      <c r="N22" s="11">
        <v>0.13102124631404877</v>
      </c>
      <c r="O22" s="11">
        <v>1.6752816736698151E-2</v>
      </c>
      <c r="P22" s="11">
        <v>0.113862045109272</v>
      </c>
      <c r="Q22" s="11">
        <v>2016</v>
      </c>
    </row>
    <row r="23" spans="1:17" x14ac:dyDescent="0.25">
      <c r="A23" s="10" t="s">
        <v>11</v>
      </c>
      <c r="B23" t="s">
        <v>67</v>
      </c>
      <c r="C23" s="11">
        <v>0</v>
      </c>
      <c r="D23" s="11">
        <v>0</v>
      </c>
      <c r="E23" s="11">
        <v>0</v>
      </c>
      <c r="F23" s="11">
        <v>0.52185142040252686</v>
      </c>
      <c r="G23" s="11">
        <v>0.13438388705253601</v>
      </c>
      <c r="H23" s="11">
        <v>0.34376469254493713</v>
      </c>
      <c r="I23" s="11">
        <v>0.14764605462551117</v>
      </c>
      <c r="J23" s="11">
        <v>0.10346850752830505</v>
      </c>
      <c r="K23" s="11">
        <v>0.36078321933746338</v>
      </c>
      <c r="L23" s="11">
        <v>4.4557288289070129E-2</v>
      </c>
      <c r="M23" s="11">
        <v>7.3421947658061981E-2</v>
      </c>
      <c r="N23" s="11">
        <v>0.1310952752828598</v>
      </c>
      <c r="O23" s="11">
        <v>1.6528911888599396E-2</v>
      </c>
      <c r="P23" s="11">
        <v>0.13438388705253601</v>
      </c>
      <c r="Q23" s="11">
        <v>2016</v>
      </c>
    </row>
    <row r="24" spans="1:17" x14ac:dyDescent="0.25">
      <c r="A24" s="10" t="s">
        <v>12</v>
      </c>
      <c r="B24" t="s">
        <v>66</v>
      </c>
      <c r="C24" s="11">
        <v>0</v>
      </c>
      <c r="D24" s="11">
        <v>0</v>
      </c>
      <c r="E24" s="11">
        <v>0</v>
      </c>
      <c r="F24" s="11">
        <v>0.64016306400299072</v>
      </c>
      <c r="G24" s="11">
        <v>9.8716296255588531E-2</v>
      </c>
      <c r="H24" s="11">
        <v>0.26112064719200134</v>
      </c>
      <c r="I24" s="11">
        <v>0.15626893937587738</v>
      </c>
      <c r="J24" s="11">
        <v>0.14219027757644653</v>
      </c>
      <c r="K24" s="11">
        <v>0.44448551535606384</v>
      </c>
      <c r="L24" s="11">
        <v>0.1353430300951004</v>
      </c>
      <c r="M24" s="11">
        <v>0.27517744898796082</v>
      </c>
      <c r="N24" s="11">
        <v>0.19655142724514008</v>
      </c>
      <c r="O24" s="11">
        <v>8.7643442675471306E-3</v>
      </c>
      <c r="P24" s="11">
        <v>9.8716296255588531E-2</v>
      </c>
      <c r="Q24" s="11">
        <v>2016</v>
      </c>
    </row>
    <row r="25" spans="1:17" x14ac:dyDescent="0.25">
      <c r="A25" s="10" t="s">
        <v>12</v>
      </c>
      <c r="B25" t="s">
        <v>67</v>
      </c>
      <c r="C25" s="11">
        <v>0</v>
      </c>
      <c r="D25" s="11">
        <v>0</v>
      </c>
      <c r="E25" s="11">
        <v>0</v>
      </c>
      <c r="F25" s="11">
        <v>0.60597670078277588</v>
      </c>
      <c r="G25" s="11">
        <v>0.10318037867546082</v>
      </c>
      <c r="H25" s="11">
        <v>0.29084289073944092</v>
      </c>
      <c r="I25" s="11">
        <v>0.15300083160400391</v>
      </c>
      <c r="J25" s="11">
        <v>8.8289275765419006E-2</v>
      </c>
      <c r="K25" s="11">
        <v>0.41011139750480652</v>
      </c>
      <c r="L25" s="11">
        <v>0.11163092404603958</v>
      </c>
      <c r="M25" s="11">
        <v>0.26749458909034729</v>
      </c>
      <c r="N25" s="11">
        <v>0.18426267802715302</v>
      </c>
      <c r="O25" s="11">
        <v>9.3848714604973793E-3</v>
      </c>
      <c r="P25" s="11">
        <v>0.10318037867546082</v>
      </c>
      <c r="Q25" s="11">
        <v>2016</v>
      </c>
    </row>
    <row r="26" spans="1:17" x14ac:dyDescent="0.25">
      <c r="A26" s="10" t="s">
        <v>13</v>
      </c>
      <c r="B26" t="s">
        <v>66</v>
      </c>
      <c r="C26" s="11">
        <v>0</v>
      </c>
      <c r="D26" s="11">
        <v>0</v>
      </c>
      <c r="E26" s="11">
        <v>0</v>
      </c>
      <c r="F26" s="11">
        <v>0.56233954429626465</v>
      </c>
      <c r="G26" s="11">
        <v>0.12952142953872681</v>
      </c>
      <c r="H26" s="11">
        <v>0.30813905596733093</v>
      </c>
      <c r="I26" s="11">
        <v>0.11527583748102188</v>
      </c>
      <c r="J26" s="11">
        <v>0.14462287724018097</v>
      </c>
      <c r="K26" s="11">
        <v>0.47075754404067993</v>
      </c>
      <c r="L26" s="11">
        <v>4.4255431741476059E-2</v>
      </c>
      <c r="M26" s="11">
        <v>0.13061216473579407</v>
      </c>
      <c r="N26" s="11">
        <v>0.14322808384895325</v>
      </c>
      <c r="O26" s="11">
        <v>1.1998146772384644E-2</v>
      </c>
      <c r="P26" s="11">
        <v>0.12952142953872681</v>
      </c>
      <c r="Q26" s="11">
        <v>2016</v>
      </c>
    </row>
    <row r="27" spans="1:17" x14ac:dyDescent="0.25">
      <c r="A27" s="10" t="s">
        <v>13</v>
      </c>
      <c r="B27" t="s">
        <v>67</v>
      </c>
      <c r="C27" s="11">
        <v>0</v>
      </c>
      <c r="D27" s="11">
        <v>0</v>
      </c>
      <c r="E27" s="11">
        <v>0</v>
      </c>
      <c r="F27" s="11">
        <v>0.55337232351303101</v>
      </c>
      <c r="G27" s="11">
        <v>0.13180306553840637</v>
      </c>
      <c r="H27" s="11">
        <v>0.31482461094856262</v>
      </c>
      <c r="I27" s="11">
        <v>0.1219622790813446</v>
      </c>
      <c r="J27" s="11">
        <v>0.11338718235492706</v>
      </c>
      <c r="K27" s="11">
        <v>0.45520275831222534</v>
      </c>
      <c r="L27" s="11">
        <v>3.8702439516782761E-2</v>
      </c>
      <c r="M27" s="11">
        <v>0.11978678405284882</v>
      </c>
      <c r="N27" s="11">
        <v>0.13857246935367584</v>
      </c>
      <c r="O27" s="11">
        <v>1.6037691384553909E-2</v>
      </c>
      <c r="P27" s="11">
        <v>0.13180306553840637</v>
      </c>
      <c r="Q27" s="11">
        <v>2016</v>
      </c>
    </row>
    <row r="28" spans="1:17" x14ac:dyDescent="0.25">
      <c r="A28" s="10" t="s">
        <v>14</v>
      </c>
      <c r="B28" t="s">
        <v>66</v>
      </c>
      <c r="C28" s="11">
        <v>0</v>
      </c>
      <c r="D28" s="11">
        <v>0</v>
      </c>
      <c r="E28" s="11">
        <v>0</v>
      </c>
      <c r="F28" s="11">
        <v>0.45868289470672607</v>
      </c>
      <c r="G28" s="11">
        <v>0.10782692581415176</v>
      </c>
      <c r="H28" s="11">
        <v>0.43349018692970276</v>
      </c>
      <c r="I28" s="11">
        <v>0.12451998144388199</v>
      </c>
      <c r="J28" s="11">
        <v>0.16970762610435486</v>
      </c>
      <c r="K28" s="11">
        <v>0.3335854709148407</v>
      </c>
      <c r="L28" s="11">
        <v>2.9417490586638451E-2</v>
      </c>
      <c r="M28" s="11">
        <v>3.5691153258085251E-2</v>
      </c>
      <c r="N28" s="11">
        <v>9.1933451592922211E-2</v>
      </c>
      <c r="O28" s="11">
        <v>2.991553395986557E-3</v>
      </c>
      <c r="P28" s="11">
        <v>0.10782692581415176</v>
      </c>
      <c r="Q28" s="11">
        <v>2016</v>
      </c>
    </row>
    <row r="29" spans="1:17" x14ac:dyDescent="0.25">
      <c r="A29" s="10" t="s">
        <v>14</v>
      </c>
      <c r="B29" t="s">
        <v>67</v>
      </c>
      <c r="C29" s="11">
        <v>0</v>
      </c>
      <c r="D29" s="11">
        <v>0</v>
      </c>
      <c r="E29" s="11">
        <v>0</v>
      </c>
      <c r="F29" s="11">
        <v>0.45094147324562073</v>
      </c>
      <c r="G29" s="11">
        <v>0.1210169717669487</v>
      </c>
      <c r="H29" s="11">
        <v>0.42804154753684998</v>
      </c>
      <c r="I29" s="11">
        <v>0.12693493068218231</v>
      </c>
      <c r="J29" s="11">
        <v>0.12920720875263214</v>
      </c>
      <c r="K29" s="11">
        <v>0.31759154796600342</v>
      </c>
      <c r="L29" s="11">
        <v>2.3961013182997704E-2</v>
      </c>
      <c r="M29" s="11">
        <v>3.2044999301433563E-2</v>
      </c>
      <c r="N29" s="11">
        <v>8.62836092710495E-2</v>
      </c>
      <c r="O29" s="11">
        <v>3.3854118082672358E-3</v>
      </c>
      <c r="P29" s="11">
        <v>0.1210169717669487</v>
      </c>
      <c r="Q29" s="11">
        <v>2016</v>
      </c>
    </row>
    <row r="30" spans="1:17" x14ac:dyDescent="0.25">
      <c r="A30" s="5" t="s">
        <v>15</v>
      </c>
      <c r="B30" t="s">
        <v>66</v>
      </c>
      <c r="C30" s="11">
        <v>0</v>
      </c>
      <c r="D30" s="11">
        <v>0</v>
      </c>
      <c r="E30" s="11">
        <v>0</v>
      </c>
      <c r="F30" s="11">
        <v>0.4060966968536377</v>
      </c>
      <c r="G30" s="11">
        <v>0.18169167637825012</v>
      </c>
      <c r="H30" s="11">
        <v>0.41221162676811218</v>
      </c>
      <c r="I30" s="11">
        <v>7.4000351130962372E-2</v>
      </c>
      <c r="J30" s="11">
        <v>0.13250729441642761</v>
      </c>
      <c r="K30" s="11">
        <v>0.29250174760818481</v>
      </c>
      <c r="L30" s="11">
        <v>3.2159201800823212E-2</v>
      </c>
      <c r="M30" s="11">
        <v>5.2066121250391006E-2</v>
      </c>
      <c r="N30" s="11">
        <v>0.11151337623596191</v>
      </c>
      <c r="O30" s="11">
        <v>1.8243428319692612E-2</v>
      </c>
      <c r="P30" s="11">
        <v>0.18169167637825012</v>
      </c>
      <c r="Q30" s="11">
        <v>2016</v>
      </c>
    </row>
    <row r="31" spans="1:17" x14ac:dyDescent="0.25">
      <c r="A31" s="5" t="s">
        <v>15</v>
      </c>
      <c r="B31" t="s">
        <v>67</v>
      </c>
      <c r="C31" s="11">
        <v>0</v>
      </c>
      <c r="D31" s="11">
        <v>0</v>
      </c>
      <c r="E31" s="11">
        <v>0</v>
      </c>
      <c r="F31" s="11">
        <v>0.37613207101821899</v>
      </c>
      <c r="G31" s="11">
        <v>0.19384470582008362</v>
      </c>
      <c r="H31" s="11">
        <v>0.43002322316169739</v>
      </c>
      <c r="I31" s="11">
        <v>7.9302370548248291E-2</v>
      </c>
      <c r="J31" s="11">
        <v>9.3144983053207397E-2</v>
      </c>
      <c r="K31" s="11">
        <v>0.26902258396148682</v>
      </c>
      <c r="L31" s="11">
        <v>2.8519706800580025E-2</v>
      </c>
      <c r="M31" s="11">
        <v>4.9145277589559555E-2</v>
      </c>
      <c r="N31" s="11">
        <v>9.7131691873073578E-2</v>
      </c>
      <c r="O31" s="11">
        <v>1.9916957244277E-2</v>
      </c>
      <c r="P31" s="11">
        <v>0.19384470582008362</v>
      </c>
      <c r="Q31" s="11">
        <v>2016</v>
      </c>
    </row>
    <row r="32" spans="1:17" x14ac:dyDescent="0.25">
      <c r="A32" s="5" t="s">
        <v>16</v>
      </c>
      <c r="B32" t="s">
        <v>66</v>
      </c>
      <c r="C32" s="11">
        <v>0</v>
      </c>
      <c r="D32" s="11">
        <v>0</v>
      </c>
      <c r="E32" s="11">
        <v>0</v>
      </c>
      <c r="F32" s="11">
        <v>0.62540006637573242</v>
      </c>
      <c r="G32" s="11">
        <v>0.1043732613325119</v>
      </c>
      <c r="H32" s="11">
        <v>0.27022668719291687</v>
      </c>
      <c r="I32" s="11">
        <v>0.19155250489711761</v>
      </c>
      <c r="J32" s="11">
        <v>0.22351829707622528</v>
      </c>
      <c r="K32" s="11">
        <v>0.50240862369537354</v>
      </c>
      <c r="L32" s="11">
        <v>7.29026198387146E-2</v>
      </c>
      <c r="M32" s="11">
        <v>0.1538044810295105</v>
      </c>
      <c r="N32" s="11">
        <v>0.17481862008571625</v>
      </c>
      <c r="O32" s="11">
        <v>8.2939844578504562E-3</v>
      </c>
      <c r="P32" s="11">
        <v>0.1043732613325119</v>
      </c>
      <c r="Q32" s="11">
        <v>2016</v>
      </c>
    </row>
    <row r="33" spans="1:17" x14ac:dyDescent="0.25">
      <c r="A33" s="5" t="s">
        <v>16</v>
      </c>
      <c r="B33" t="s">
        <v>67</v>
      </c>
      <c r="C33" s="11">
        <v>0</v>
      </c>
      <c r="D33" s="11">
        <v>0</v>
      </c>
      <c r="E33" s="11">
        <v>0</v>
      </c>
      <c r="F33" s="11">
        <v>0.58872336149215698</v>
      </c>
      <c r="G33" s="11">
        <v>0.11190038919448853</v>
      </c>
      <c r="H33" s="11">
        <v>0.29937624931335449</v>
      </c>
      <c r="I33" s="11">
        <v>0.19033339619636536</v>
      </c>
      <c r="J33" s="11">
        <v>0.16384106874465942</v>
      </c>
      <c r="K33" s="11">
        <v>0.45350828766822815</v>
      </c>
      <c r="L33" s="11">
        <v>6.8652965128421783E-2</v>
      </c>
      <c r="M33" s="11">
        <v>0.12688471376895905</v>
      </c>
      <c r="N33" s="11">
        <v>0.16947442293167114</v>
      </c>
      <c r="O33" s="11">
        <v>1.300438679754734E-2</v>
      </c>
      <c r="P33" s="11">
        <v>0.11190038919448853</v>
      </c>
      <c r="Q33" s="11">
        <v>2016</v>
      </c>
    </row>
    <row r="34" spans="1:17" x14ac:dyDescent="0.25">
      <c r="A34" s="10" t="s">
        <v>17</v>
      </c>
      <c r="B34" t="s">
        <v>66</v>
      </c>
      <c r="C34" s="11">
        <v>0</v>
      </c>
      <c r="D34" s="11">
        <v>0</v>
      </c>
      <c r="E34" s="11">
        <v>0</v>
      </c>
      <c r="F34" s="11">
        <v>0.51723378896713257</v>
      </c>
      <c r="G34" s="11">
        <v>0.12517517805099487</v>
      </c>
      <c r="H34" s="11">
        <v>0.35759103298187256</v>
      </c>
      <c r="I34" s="11">
        <v>0.11129678040742874</v>
      </c>
      <c r="J34" s="11">
        <v>0.15769393742084503</v>
      </c>
      <c r="K34" s="11">
        <v>0.41514810919761658</v>
      </c>
      <c r="L34" s="11">
        <v>4.4273409992456436E-2</v>
      </c>
      <c r="M34" s="11">
        <v>9.0843424201011658E-2</v>
      </c>
      <c r="N34" s="11">
        <v>0.13546256721019745</v>
      </c>
      <c r="O34" s="11">
        <v>9.5794703811407089E-3</v>
      </c>
      <c r="P34" s="11">
        <v>0.12517517805099487</v>
      </c>
      <c r="Q34" s="11">
        <v>2016</v>
      </c>
    </row>
    <row r="35" spans="1:17" x14ac:dyDescent="0.25">
      <c r="A35" s="10" t="s">
        <v>17</v>
      </c>
      <c r="B35" t="s">
        <v>67</v>
      </c>
      <c r="C35" s="11">
        <v>0</v>
      </c>
      <c r="D35" s="11">
        <v>0</v>
      </c>
      <c r="E35" s="11">
        <v>0</v>
      </c>
      <c r="F35" s="11">
        <v>0.47338137030601501</v>
      </c>
      <c r="G35" s="11">
        <v>0.13884498178958893</v>
      </c>
      <c r="H35" s="11">
        <v>0.38777363300323486</v>
      </c>
      <c r="I35" s="11">
        <v>0.10271958261728287</v>
      </c>
      <c r="J35" s="11">
        <v>0.10435418039560318</v>
      </c>
      <c r="K35" s="11">
        <v>0.37728610634803772</v>
      </c>
      <c r="L35" s="11">
        <v>3.4926079213619232E-2</v>
      </c>
      <c r="M35" s="11">
        <v>7.3737815022468567E-2</v>
      </c>
      <c r="N35" s="11">
        <v>0.10257948189973831</v>
      </c>
      <c r="O35" s="11">
        <v>1.0762149468064308E-2</v>
      </c>
      <c r="P35" s="11">
        <v>0.13884498178958893</v>
      </c>
      <c r="Q35" s="11">
        <v>2016</v>
      </c>
    </row>
    <row r="36" spans="1:17" x14ac:dyDescent="0.25">
      <c r="A36" s="10" t="s">
        <v>18</v>
      </c>
      <c r="B36" t="s">
        <v>66</v>
      </c>
      <c r="C36" s="11">
        <v>0</v>
      </c>
      <c r="D36" s="11">
        <v>0</v>
      </c>
      <c r="E36" s="11">
        <v>0</v>
      </c>
      <c r="F36" s="11">
        <v>0.49897238612174988</v>
      </c>
      <c r="G36" s="11">
        <v>9.9511504173278809E-2</v>
      </c>
      <c r="H36" s="11">
        <v>0.4015161395072937</v>
      </c>
      <c r="I36" s="11">
        <v>0.12733542919158936</v>
      </c>
      <c r="J36" s="11">
        <v>0.14641015231609344</v>
      </c>
      <c r="K36" s="11">
        <v>0.39527374505996704</v>
      </c>
      <c r="L36" s="11">
        <v>2.6543151587247849E-2</v>
      </c>
      <c r="M36" s="11">
        <v>9.6473775804042816E-2</v>
      </c>
      <c r="N36" s="11">
        <v>0.11658844351768494</v>
      </c>
      <c r="O36" s="11">
        <v>8.5111036896705627E-3</v>
      </c>
      <c r="P36" s="11">
        <v>9.9511504173278809E-2</v>
      </c>
      <c r="Q36" s="11">
        <v>2016</v>
      </c>
    </row>
    <row r="37" spans="1:17" x14ac:dyDescent="0.25">
      <c r="A37" s="10" t="s">
        <v>18</v>
      </c>
      <c r="B37" t="s">
        <v>67</v>
      </c>
      <c r="C37" s="11">
        <v>0</v>
      </c>
      <c r="D37" s="11">
        <v>0</v>
      </c>
      <c r="E37" s="11">
        <v>0</v>
      </c>
      <c r="F37" s="11">
        <v>0.45532318949699402</v>
      </c>
      <c r="G37" s="11">
        <v>0.10832380503416061</v>
      </c>
      <c r="H37" s="11">
        <v>0.43635299801826477</v>
      </c>
      <c r="I37" s="11">
        <v>0.1010458767414093</v>
      </c>
      <c r="J37" s="11">
        <v>9.9558018147945404E-2</v>
      </c>
      <c r="K37" s="11">
        <v>0.3558882474899292</v>
      </c>
      <c r="L37" s="11">
        <v>3.1020769849419594E-2</v>
      </c>
      <c r="M37" s="11">
        <v>7.6550900936126709E-2</v>
      </c>
      <c r="N37" s="11">
        <v>0.10260758548974991</v>
      </c>
      <c r="O37" s="11">
        <v>8.1203198060393333E-3</v>
      </c>
      <c r="P37" s="11">
        <v>0.10832380503416061</v>
      </c>
      <c r="Q37" s="11">
        <v>2016</v>
      </c>
    </row>
    <row r="38" spans="1:17" x14ac:dyDescent="0.25">
      <c r="A38" s="5" t="s">
        <v>19</v>
      </c>
      <c r="B38" t="s">
        <v>66</v>
      </c>
      <c r="C38" s="11">
        <v>0</v>
      </c>
      <c r="D38" s="11">
        <v>0</v>
      </c>
      <c r="E38" s="11">
        <v>0</v>
      </c>
      <c r="F38" s="11">
        <v>0.34322470426559448</v>
      </c>
      <c r="G38" s="11">
        <v>0.11482945084571838</v>
      </c>
      <c r="H38" s="11">
        <v>0.54194587469100952</v>
      </c>
      <c r="I38" s="11">
        <v>8.251509815454483E-2</v>
      </c>
      <c r="J38" s="11">
        <v>0.11325159668922424</v>
      </c>
      <c r="K38" s="11">
        <v>0.21308736503124237</v>
      </c>
      <c r="L38" s="11">
        <v>2.5863461196422577E-2</v>
      </c>
      <c r="M38" s="11">
        <v>1.7931682989001274E-2</v>
      </c>
      <c r="N38" s="11">
        <v>0.10297911614179611</v>
      </c>
      <c r="O38" s="11">
        <v>1.0206167586147785E-2</v>
      </c>
      <c r="P38" s="11">
        <v>0.11482945084571838</v>
      </c>
      <c r="Q38" s="11">
        <v>2016</v>
      </c>
    </row>
    <row r="39" spans="1:17" x14ac:dyDescent="0.25">
      <c r="A39" s="5" t="s">
        <v>19</v>
      </c>
      <c r="B39" t="s">
        <v>67</v>
      </c>
      <c r="C39" s="11">
        <v>0</v>
      </c>
      <c r="D39" s="11">
        <v>0</v>
      </c>
      <c r="E39" s="11">
        <v>0</v>
      </c>
      <c r="F39" s="11">
        <v>0.34791478514671326</v>
      </c>
      <c r="G39" s="11">
        <v>0.11219071596860886</v>
      </c>
      <c r="H39" s="11">
        <v>0.53989452123641968</v>
      </c>
      <c r="I39" s="11">
        <v>9.1774068772792816E-2</v>
      </c>
      <c r="J39" s="11">
        <v>9.6555121243000031E-2</v>
      </c>
      <c r="K39" s="11">
        <v>0.20589348673820496</v>
      </c>
      <c r="L39" s="11">
        <v>2.7068650349974632E-2</v>
      </c>
      <c r="M39" s="11">
        <v>1.3127421960234642E-2</v>
      </c>
      <c r="N39" s="11">
        <v>0.10120740532875061</v>
      </c>
      <c r="O39" s="11">
        <v>8.694804273545742E-3</v>
      </c>
      <c r="P39" s="11">
        <v>0.11219071596860886</v>
      </c>
      <c r="Q39" s="11">
        <v>2016</v>
      </c>
    </row>
    <row r="40" spans="1:17" x14ac:dyDescent="0.25">
      <c r="A40" s="10" t="s">
        <v>20</v>
      </c>
      <c r="B40" t="s">
        <v>66</v>
      </c>
      <c r="C40" s="11">
        <v>0</v>
      </c>
      <c r="D40" s="11">
        <v>0</v>
      </c>
      <c r="E40" s="11">
        <v>0</v>
      </c>
      <c r="F40" s="11">
        <v>0.69381731748580933</v>
      </c>
      <c r="G40" s="11">
        <v>6.2983408570289612E-2</v>
      </c>
      <c r="H40" s="11">
        <v>0.24319928884506226</v>
      </c>
      <c r="I40" s="11">
        <v>0.16369976103305817</v>
      </c>
      <c r="J40" s="11">
        <v>0.18940691649913788</v>
      </c>
      <c r="K40" s="11">
        <v>0.55973923206329346</v>
      </c>
      <c r="L40" s="11">
        <v>0.15321694314479828</v>
      </c>
      <c r="M40" s="11">
        <v>0.38622373342514038</v>
      </c>
      <c r="N40" s="11">
        <v>0.17792098224163055</v>
      </c>
      <c r="O40" s="11">
        <v>1.3177338987588882E-2</v>
      </c>
      <c r="P40" s="11">
        <v>6.2983408570289612E-2</v>
      </c>
      <c r="Q40" s="11">
        <v>2016</v>
      </c>
    </row>
    <row r="41" spans="1:17" x14ac:dyDescent="0.25">
      <c r="A41" s="10" t="s">
        <v>20</v>
      </c>
      <c r="B41" t="s">
        <v>67</v>
      </c>
      <c r="C41" s="11">
        <v>0</v>
      </c>
      <c r="D41" s="11">
        <v>0</v>
      </c>
      <c r="E41" s="11">
        <v>0</v>
      </c>
      <c r="F41" s="11">
        <v>0.66769134998321533</v>
      </c>
      <c r="G41" s="11">
        <v>6.4233653247356415E-2</v>
      </c>
      <c r="H41" s="11">
        <v>0.26807498931884766</v>
      </c>
      <c r="I41" s="11">
        <v>0.19617334008216858</v>
      </c>
      <c r="J41" s="11">
        <v>0.12853291630744934</v>
      </c>
      <c r="K41" s="11">
        <v>0.50435495376586914</v>
      </c>
      <c r="L41" s="11">
        <v>0.13399063050746918</v>
      </c>
      <c r="M41" s="11">
        <v>0.35464093089103699</v>
      </c>
      <c r="N41" s="11">
        <v>0.16769604384899139</v>
      </c>
      <c r="O41" s="11">
        <v>1.0360921733081341E-2</v>
      </c>
      <c r="P41" s="11">
        <v>6.4233653247356415E-2</v>
      </c>
      <c r="Q41" s="11">
        <v>2016</v>
      </c>
    </row>
    <row r="42" spans="1:17" x14ac:dyDescent="0.25">
      <c r="A42" s="10" t="s">
        <v>21</v>
      </c>
      <c r="B42" t="s">
        <v>66</v>
      </c>
      <c r="C42" s="11">
        <v>0</v>
      </c>
      <c r="D42" s="11">
        <v>0</v>
      </c>
      <c r="E42" s="11">
        <v>0</v>
      </c>
      <c r="F42" s="11">
        <v>0.52011793851852417</v>
      </c>
      <c r="G42" s="11">
        <v>0.13289773464202881</v>
      </c>
      <c r="H42" s="11">
        <v>0.34698429703712463</v>
      </c>
      <c r="I42" s="11">
        <v>0.10449407249689102</v>
      </c>
      <c r="J42" s="11">
        <v>0.16598276793956757</v>
      </c>
      <c r="K42" s="11">
        <v>0.41743659973144531</v>
      </c>
      <c r="L42" s="11">
        <v>5.460333451628685E-2</v>
      </c>
      <c r="M42" s="11">
        <v>0.11105062812566757</v>
      </c>
      <c r="N42" s="11">
        <v>0.11920356005430222</v>
      </c>
      <c r="O42" s="11">
        <v>5.8091310784220695E-3</v>
      </c>
      <c r="P42" s="11">
        <v>0.13289773464202881</v>
      </c>
      <c r="Q42" s="11">
        <v>2016</v>
      </c>
    </row>
    <row r="43" spans="1:17" x14ac:dyDescent="0.25">
      <c r="A43" s="10" t="s">
        <v>21</v>
      </c>
      <c r="B43" t="s">
        <v>67</v>
      </c>
      <c r="C43" s="11">
        <v>0</v>
      </c>
      <c r="D43" s="11">
        <v>0</v>
      </c>
      <c r="E43" s="11">
        <v>0</v>
      </c>
      <c r="F43" s="11">
        <v>0.53157943487167358</v>
      </c>
      <c r="G43" s="11">
        <v>0.13475771248340607</v>
      </c>
      <c r="H43" s="11">
        <v>0.33366283774375916</v>
      </c>
      <c r="I43" s="11">
        <v>0.12361429631710052</v>
      </c>
      <c r="J43" s="11">
        <v>0.12280140817165375</v>
      </c>
      <c r="K43" s="11">
        <v>0.41502290964126587</v>
      </c>
      <c r="L43" s="11">
        <v>4.9455378204584122E-2</v>
      </c>
      <c r="M43" s="11">
        <v>0.10426442325115204</v>
      </c>
      <c r="N43" s="11">
        <v>0.13524134457111359</v>
      </c>
      <c r="O43" s="11">
        <v>9.9112698808312416E-3</v>
      </c>
      <c r="P43" s="11">
        <v>0.13475771248340607</v>
      </c>
      <c r="Q43" s="11">
        <v>2016</v>
      </c>
    </row>
    <row r="44" spans="1:17" x14ac:dyDescent="0.25">
      <c r="A44" s="5" t="s">
        <v>22</v>
      </c>
      <c r="B44" t="s">
        <v>66</v>
      </c>
      <c r="C44" s="11">
        <v>0</v>
      </c>
      <c r="D44" s="11">
        <v>0</v>
      </c>
      <c r="E44" s="11">
        <v>0</v>
      </c>
      <c r="F44" s="11">
        <v>0.44542017579078674</v>
      </c>
      <c r="G44" s="11">
        <v>0.11881338059902191</v>
      </c>
      <c r="H44" s="11">
        <v>0.43576645851135254</v>
      </c>
      <c r="I44" s="11">
        <v>0.10521312057971954</v>
      </c>
      <c r="J44" s="11">
        <v>0.14097712934017181</v>
      </c>
      <c r="K44" s="11">
        <v>0.32854756712913513</v>
      </c>
      <c r="L44" s="11">
        <v>4.5913420617580414E-2</v>
      </c>
      <c r="M44" s="11">
        <v>7.7748492360115051E-2</v>
      </c>
      <c r="N44" s="11">
        <v>9.5269568264484406E-2</v>
      </c>
      <c r="O44" s="11">
        <v>4.2119920253753662E-3</v>
      </c>
      <c r="P44" s="11">
        <v>0.11881338059902191</v>
      </c>
      <c r="Q44" s="11">
        <v>2016</v>
      </c>
    </row>
    <row r="45" spans="1:17" x14ac:dyDescent="0.25">
      <c r="A45" s="5" t="s">
        <v>22</v>
      </c>
      <c r="B45" t="s">
        <v>67</v>
      </c>
      <c r="C45" s="11">
        <v>0</v>
      </c>
      <c r="D45" s="11">
        <v>0</v>
      </c>
      <c r="E45" s="11">
        <v>0</v>
      </c>
      <c r="F45" s="11">
        <v>0.44420161843299866</v>
      </c>
      <c r="G45" s="11">
        <v>0.12541204690933228</v>
      </c>
      <c r="H45" s="11">
        <v>0.43038636445999146</v>
      </c>
      <c r="I45" s="11">
        <v>0.11021860688924789</v>
      </c>
      <c r="J45" s="11">
        <v>0.10524069517850876</v>
      </c>
      <c r="K45" s="11">
        <v>0.31723266839981079</v>
      </c>
      <c r="L45" s="11">
        <v>4.9191601574420929E-2</v>
      </c>
      <c r="M45" s="11">
        <v>8.0308705568313599E-2</v>
      </c>
      <c r="N45" s="11">
        <v>8.4022849798202515E-2</v>
      </c>
      <c r="O45" s="11">
        <v>8.4657948464155197E-3</v>
      </c>
      <c r="P45" s="11">
        <v>0.12541204690933228</v>
      </c>
      <c r="Q45" s="11">
        <v>2016</v>
      </c>
    </row>
    <row r="46" spans="1:17" x14ac:dyDescent="0.25">
      <c r="A46" s="10" t="s">
        <v>23</v>
      </c>
      <c r="B46" t="s">
        <v>66</v>
      </c>
      <c r="C46" s="11">
        <v>0</v>
      </c>
      <c r="D46" s="11">
        <v>0</v>
      </c>
      <c r="E46" s="11">
        <v>0</v>
      </c>
      <c r="F46" s="11">
        <v>0.49269828200340271</v>
      </c>
      <c r="G46" s="11">
        <v>8.8842526078224182E-2</v>
      </c>
      <c r="H46" s="11">
        <v>0.4184592068195343</v>
      </c>
      <c r="I46" s="11">
        <v>0.11152521520853043</v>
      </c>
      <c r="J46" s="11">
        <v>0.16516974568367004</v>
      </c>
      <c r="K46" s="11">
        <v>0.31264311075210571</v>
      </c>
      <c r="L46" s="11">
        <v>0.10069479793310165</v>
      </c>
      <c r="M46" s="11">
        <v>9.8651066422462463E-2</v>
      </c>
      <c r="N46" s="11">
        <v>0.15099349617958069</v>
      </c>
      <c r="O46" s="11">
        <v>7.0078126154839993E-3</v>
      </c>
      <c r="P46" s="11">
        <v>8.8842526078224182E-2</v>
      </c>
      <c r="Q46" s="11">
        <v>2016</v>
      </c>
    </row>
    <row r="47" spans="1:17" x14ac:dyDescent="0.25">
      <c r="A47" s="10" t="s">
        <v>23</v>
      </c>
      <c r="B47" t="s">
        <v>67</v>
      </c>
      <c r="C47" s="11">
        <v>0</v>
      </c>
      <c r="D47" s="11">
        <v>0</v>
      </c>
      <c r="E47" s="11">
        <v>0</v>
      </c>
      <c r="F47" s="11">
        <v>0.48197072744369507</v>
      </c>
      <c r="G47" s="11">
        <v>9.6732206642627716E-2</v>
      </c>
      <c r="H47" s="11">
        <v>0.42129704356193542</v>
      </c>
      <c r="I47" s="11">
        <v>0.10564357787370682</v>
      </c>
      <c r="J47" s="11">
        <v>0.14832618832588196</v>
      </c>
      <c r="K47" s="11">
        <v>0.30993872880935669</v>
      </c>
      <c r="L47" s="11">
        <v>9.7483642399311066E-2</v>
      </c>
      <c r="M47" s="11">
        <v>8.9124135673046112E-2</v>
      </c>
      <c r="N47" s="11">
        <v>0.1255384087562561</v>
      </c>
      <c r="O47" s="11">
        <v>1.0291029699146748E-2</v>
      </c>
      <c r="P47" s="11">
        <v>9.6732206642627716E-2</v>
      </c>
      <c r="Q47" s="11">
        <v>2016</v>
      </c>
    </row>
    <row r="48" spans="1:17" x14ac:dyDescent="0.25">
      <c r="A48" s="5" t="s">
        <v>24</v>
      </c>
      <c r="B48" t="s">
        <v>66</v>
      </c>
      <c r="C48" s="11">
        <v>0</v>
      </c>
      <c r="D48" s="11">
        <v>0</v>
      </c>
      <c r="E48" s="11">
        <v>0</v>
      </c>
      <c r="F48" s="11">
        <v>0.44173076748847961</v>
      </c>
      <c r="G48" s="11">
        <v>0.12734454870223999</v>
      </c>
      <c r="H48" s="11">
        <v>0.4309246838092804</v>
      </c>
      <c r="I48" s="11">
        <v>0.13222438097000122</v>
      </c>
      <c r="J48" s="11">
        <v>8.6009025573730469E-2</v>
      </c>
      <c r="K48" s="11">
        <v>0.3005865216255188</v>
      </c>
      <c r="L48" s="11">
        <v>2.3784546181559563E-2</v>
      </c>
      <c r="M48" s="11">
        <v>0.12619081139564514</v>
      </c>
      <c r="N48" s="11">
        <v>0.11931215971708298</v>
      </c>
      <c r="O48" s="11">
        <v>8.690711110830307E-3</v>
      </c>
      <c r="P48" s="11">
        <v>0.12734454870223999</v>
      </c>
      <c r="Q48" s="11">
        <v>2016</v>
      </c>
    </row>
    <row r="49" spans="1:17" x14ac:dyDescent="0.25">
      <c r="A49" s="5" t="s">
        <v>24</v>
      </c>
      <c r="B49" t="s">
        <v>67</v>
      </c>
      <c r="C49" s="11">
        <v>0</v>
      </c>
      <c r="D49" s="11">
        <v>0</v>
      </c>
      <c r="E49" s="11">
        <v>0</v>
      </c>
      <c r="F49" s="11">
        <v>0.43696567416191101</v>
      </c>
      <c r="G49" s="11">
        <v>0.13186696171760559</v>
      </c>
      <c r="H49" s="11">
        <v>0.4311673641204834</v>
      </c>
      <c r="I49" s="11">
        <v>0.10664992034435272</v>
      </c>
      <c r="J49" s="11">
        <v>5.7851973921060562E-2</v>
      </c>
      <c r="K49" s="11">
        <v>0.30551186203956604</v>
      </c>
      <c r="L49" s="11">
        <v>3.1151356175541878E-2</v>
      </c>
      <c r="M49" s="11">
        <v>0.11855415254831314</v>
      </c>
      <c r="N49" s="11">
        <v>0.10977217555046082</v>
      </c>
      <c r="O49" s="11">
        <v>1.3334417715668678E-2</v>
      </c>
      <c r="P49" s="11">
        <v>0.13186696171760559</v>
      </c>
      <c r="Q49" s="11">
        <v>2016</v>
      </c>
    </row>
    <row r="50" spans="1:17" x14ac:dyDescent="0.25">
      <c r="A50" s="10" t="s">
        <v>25</v>
      </c>
      <c r="B50" t="s">
        <v>66</v>
      </c>
      <c r="C50" s="11">
        <v>0</v>
      </c>
      <c r="D50" s="11">
        <v>0</v>
      </c>
      <c r="E50" s="11">
        <v>0</v>
      </c>
      <c r="F50" s="11">
        <v>0.46051624417304993</v>
      </c>
      <c r="G50" s="11">
        <v>0.10423960536718369</v>
      </c>
      <c r="H50" s="11">
        <v>0.43524417281150818</v>
      </c>
      <c r="I50" s="11">
        <v>0.12585353851318359</v>
      </c>
      <c r="J50" s="11">
        <v>0.12707589566707611</v>
      </c>
      <c r="K50" s="11">
        <v>0.30924156308174133</v>
      </c>
      <c r="L50" s="11">
        <v>4.816799983382225E-2</v>
      </c>
      <c r="M50" s="11">
        <v>8.3075858652591705E-2</v>
      </c>
      <c r="N50" s="11">
        <v>0.14154747128486633</v>
      </c>
      <c r="O50" s="11">
        <v>6.8909386172890663E-3</v>
      </c>
      <c r="P50" s="11">
        <v>0.10423960536718369</v>
      </c>
      <c r="Q50" s="11">
        <v>2016</v>
      </c>
    </row>
    <row r="51" spans="1:17" x14ac:dyDescent="0.25">
      <c r="A51" s="10" t="s">
        <v>25</v>
      </c>
      <c r="B51" t="s">
        <v>67</v>
      </c>
      <c r="C51" s="11">
        <v>0</v>
      </c>
      <c r="D51" s="11">
        <v>0</v>
      </c>
      <c r="E51" s="11">
        <v>0</v>
      </c>
      <c r="F51" s="11">
        <v>0.42015305161476135</v>
      </c>
      <c r="G51" s="11">
        <v>0.11408797651529312</v>
      </c>
      <c r="H51" s="11">
        <v>0.46575897932052612</v>
      </c>
      <c r="I51" s="11">
        <v>0.11135720461606979</v>
      </c>
      <c r="J51" s="11">
        <v>7.2961784899234772E-2</v>
      </c>
      <c r="K51" s="11">
        <v>0.25643083453178406</v>
      </c>
      <c r="L51" s="11">
        <v>4.7604195773601532E-2</v>
      </c>
      <c r="M51" s="11">
        <v>7.4253536760807037E-2</v>
      </c>
      <c r="N51" s="11">
        <v>0.13033497333526611</v>
      </c>
      <c r="O51" s="11">
        <v>1.1299450881779194E-2</v>
      </c>
      <c r="P51" s="11">
        <v>0.11408797651529312</v>
      </c>
      <c r="Q51" s="11">
        <v>2016</v>
      </c>
    </row>
    <row r="52" spans="1:17" x14ac:dyDescent="0.25">
      <c r="A52" s="10" t="s">
        <v>26</v>
      </c>
      <c r="B52" t="s">
        <v>66</v>
      </c>
      <c r="C52" s="11">
        <v>0</v>
      </c>
      <c r="D52" s="11">
        <v>0</v>
      </c>
      <c r="E52" s="11">
        <v>0</v>
      </c>
      <c r="F52" s="11">
        <v>0.42987814545631409</v>
      </c>
      <c r="G52" s="11">
        <v>0.10619481652975082</v>
      </c>
      <c r="H52" s="11">
        <v>0.46392703056335449</v>
      </c>
      <c r="I52" s="11">
        <v>9.7533732652664185E-2</v>
      </c>
      <c r="J52" s="11">
        <v>0.1473325788974762</v>
      </c>
      <c r="K52" s="11">
        <v>0.28709700703620911</v>
      </c>
      <c r="L52" s="11">
        <v>5.8089200407266617E-2</v>
      </c>
      <c r="M52" s="11">
        <v>6.4311772584915161E-2</v>
      </c>
      <c r="N52" s="11">
        <v>0.11616111546754837</v>
      </c>
      <c r="O52" s="11">
        <v>7.2463839314877987E-3</v>
      </c>
      <c r="P52" s="11">
        <v>0.10619481652975082</v>
      </c>
      <c r="Q52" s="11">
        <v>2016</v>
      </c>
    </row>
    <row r="53" spans="1:17" x14ac:dyDescent="0.25">
      <c r="A53" s="10" t="s">
        <v>26</v>
      </c>
      <c r="B53" t="s">
        <v>67</v>
      </c>
      <c r="C53" s="11">
        <v>0</v>
      </c>
      <c r="D53" s="11">
        <v>0</v>
      </c>
      <c r="E53" s="11">
        <v>0</v>
      </c>
      <c r="F53" s="11">
        <v>0.38694867491722107</v>
      </c>
      <c r="G53" s="11">
        <v>0.12316920608282089</v>
      </c>
      <c r="H53" s="11">
        <v>0.48988211154937744</v>
      </c>
      <c r="I53" s="11">
        <v>8.9605636894702911E-2</v>
      </c>
      <c r="J53" s="11">
        <v>9.5888175070285797E-2</v>
      </c>
      <c r="K53" s="11">
        <v>0.24846996366977692</v>
      </c>
      <c r="L53" s="11">
        <v>4.5819297432899475E-2</v>
      </c>
      <c r="M53" s="11">
        <v>5.177798867225647E-2</v>
      </c>
      <c r="N53" s="11">
        <v>0.1021842435002327</v>
      </c>
      <c r="O53" s="11">
        <v>7.3971319943666458E-3</v>
      </c>
      <c r="P53" s="11">
        <v>0.12316920608282089</v>
      </c>
      <c r="Q53" s="11">
        <v>2016</v>
      </c>
    </row>
    <row r="54" spans="1:17" x14ac:dyDescent="0.25">
      <c r="A54" s="10" t="s">
        <v>27</v>
      </c>
      <c r="B54" t="s">
        <v>66</v>
      </c>
      <c r="C54" s="11">
        <v>0</v>
      </c>
      <c r="D54" s="11">
        <v>0</v>
      </c>
      <c r="E54" s="11">
        <v>0</v>
      </c>
      <c r="F54" s="11">
        <v>0.66294533014297485</v>
      </c>
      <c r="G54" s="11">
        <v>6.9586530327796936E-2</v>
      </c>
      <c r="H54" s="11">
        <v>0.2674681544303894</v>
      </c>
      <c r="I54" s="11">
        <v>0.12366632372140884</v>
      </c>
      <c r="J54" s="11">
        <v>0.16253466904163361</v>
      </c>
      <c r="K54" s="11">
        <v>0.41844567656517029</v>
      </c>
      <c r="L54" s="11">
        <v>6.4727060496807098E-2</v>
      </c>
      <c r="M54" s="11">
        <v>0.34324482083320618</v>
      </c>
      <c r="N54" s="11">
        <v>0.3218727707862854</v>
      </c>
      <c r="O54" s="11">
        <v>4.8742317594587803E-3</v>
      </c>
      <c r="P54" s="11">
        <v>6.9586530327796936E-2</v>
      </c>
      <c r="Q54" s="11">
        <v>2016</v>
      </c>
    </row>
    <row r="55" spans="1:17" x14ac:dyDescent="0.25">
      <c r="A55" s="10" t="s">
        <v>27</v>
      </c>
      <c r="B55" t="s">
        <v>67</v>
      </c>
      <c r="C55" s="11">
        <v>0</v>
      </c>
      <c r="D55" s="11">
        <v>0</v>
      </c>
      <c r="E55" s="11">
        <v>0</v>
      </c>
      <c r="F55" s="11">
        <v>0.64995861053466797</v>
      </c>
      <c r="G55" s="11">
        <v>6.5863795578479767E-2</v>
      </c>
      <c r="H55" s="11">
        <v>0.28417763113975525</v>
      </c>
      <c r="I55" s="11">
        <v>0.11173810064792633</v>
      </c>
      <c r="J55" s="11">
        <v>0.1076994389295578</v>
      </c>
      <c r="K55" s="11">
        <v>0.41175997257232666</v>
      </c>
      <c r="L55" s="11">
        <v>6.387251615524292E-2</v>
      </c>
      <c r="M55" s="11">
        <v>0.33034172654151917</v>
      </c>
      <c r="N55" s="11">
        <v>0.32501107454299927</v>
      </c>
      <c r="O55" s="11">
        <v>3.7955914158374071E-3</v>
      </c>
      <c r="P55" s="11">
        <v>6.5863795578479767E-2</v>
      </c>
      <c r="Q55" s="11">
        <v>2016</v>
      </c>
    </row>
    <row r="56" spans="1:17" x14ac:dyDescent="0.25">
      <c r="A56" s="10" t="s">
        <v>28</v>
      </c>
      <c r="B56" t="s">
        <v>66</v>
      </c>
      <c r="C56" s="11">
        <v>0</v>
      </c>
      <c r="D56" s="11">
        <v>0</v>
      </c>
      <c r="E56" s="11">
        <v>0</v>
      </c>
      <c r="F56" s="11">
        <v>0.41118845343589783</v>
      </c>
      <c r="G56" s="11">
        <v>0.1440064013004303</v>
      </c>
      <c r="H56" s="11">
        <v>0.44480514526367188</v>
      </c>
      <c r="I56" s="11">
        <v>9.4337068498134613E-2</v>
      </c>
      <c r="J56" s="11">
        <v>0.12048173695802689</v>
      </c>
      <c r="K56" s="11">
        <v>0.26721811294555664</v>
      </c>
      <c r="L56" s="11">
        <v>2.7993105351924896E-2</v>
      </c>
      <c r="M56" s="11">
        <v>4.0911916643381119E-2</v>
      </c>
      <c r="N56" s="11">
        <v>0.12398945540189743</v>
      </c>
      <c r="O56" s="11">
        <v>9.6064088866114616E-3</v>
      </c>
      <c r="P56" s="11">
        <v>0.1440064013004303</v>
      </c>
      <c r="Q56" s="11">
        <v>2016</v>
      </c>
    </row>
    <row r="57" spans="1:17" x14ac:dyDescent="0.25">
      <c r="A57" s="10" t="s">
        <v>28</v>
      </c>
      <c r="B57" t="s">
        <v>67</v>
      </c>
      <c r="C57" s="11">
        <v>0</v>
      </c>
      <c r="D57" s="11">
        <v>0</v>
      </c>
      <c r="E57" s="11">
        <v>0</v>
      </c>
      <c r="F57" s="11">
        <v>0.38962072134017944</v>
      </c>
      <c r="G57" s="11">
        <v>0.16524890065193176</v>
      </c>
      <c r="H57" s="11">
        <v>0.44513037800788879</v>
      </c>
      <c r="I57" s="11">
        <v>9.8398797214031219E-2</v>
      </c>
      <c r="J57" s="11">
        <v>8.343244343996048E-2</v>
      </c>
      <c r="K57" s="11">
        <v>0.24580885469913483</v>
      </c>
      <c r="L57" s="11">
        <v>2.1593241021037102E-2</v>
      </c>
      <c r="M57" s="11">
        <v>4.2101319879293442E-2</v>
      </c>
      <c r="N57" s="11">
        <v>0.11767388880252838</v>
      </c>
      <c r="O57" s="11">
        <v>1.4861364848911762E-2</v>
      </c>
      <c r="P57" s="11">
        <v>0.16524890065193176</v>
      </c>
      <c r="Q57" s="11">
        <v>2016</v>
      </c>
    </row>
    <row r="58" spans="1:17" x14ac:dyDescent="0.25">
      <c r="A58" s="10" t="s">
        <v>29</v>
      </c>
      <c r="B58" t="s">
        <v>66</v>
      </c>
      <c r="C58" s="11">
        <v>0</v>
      </c>
      <c r="D58" s="11">
        <v>0</v>
      </c>
      <c r="E58" s="11">
        <v>0</v>
      </c>
      <c r="F58" s="11">
        <v>0.49461933970451355</v>
      </c>
      <c r="G58" s="11">
        <v>0.21292373538017273</v>
      </c>
      <c r="H58" s="11">
        <v>0.29245692491531372</v>
      </c>
      <c r="I58" s="11">
        <v>9.3636617064476013E-2</v>
      </c>
      <c r="J58" s="11">
        <v>0.12157552689313889</v>
      </c>
      <c r="K58" s="11">
        <v>0.40559574961662292</v>
      </c>
      <c r="L58" s="11">
        <v>4.4077284634113312E-2</v>
      </c>
      <c r="M58" s="11">
        <v>5.5443309247493744E-2</v>
      </c>
      <c r="N58" s="11">
        <v>0.12850956618785858</v>
      </c>
      <c r="O58" s="11">
        <v>2.9068630188703537E-2</v>
      </c>
      <c r="P58" s="11">
        <v>0.21292373538017273</v>
      </c>
      <c r="Q58" s="11">
        <v>2016</v>
      </c>
    </row>
    <row r="59" spans="1:17" x14ac:dyDescent="0.25">
      <c r="A59" s="10" t="s">
        <v>29</v>
      </c>
      <c r="B59" t="s">
        <v>67</v>
      </c>
      <c r="C59" s="11">
        <v>0</v>
      </c>
      <c r="D59" s="11">
        <v>0</v>
      </c>
      <c r="E59" s="11">
        <v>0</v>
      </c>
      <c r="F59" s="11">
        <v>0.48790323734283447</v>
      </c>
      <c r="G59" s="11">
        <v>0.19955454766750336</v>
      </c>
      <c r="H59" s="11">
        <v>0.31254222989082336</v>
      </c>
      <c r="I59" s="11">
        <v>7.3301948606967926E-2</v>
      </c>
      <c r="J59" s="11">
        <v>9.1211363673210144E-2</v>
      </c>
      <c r="K59" s="11">
        <v>0.38369080424308777</v>
      </c>
      <c r="L59" s="11">
        <v>3.9249423891305923E-2</v>
      </c>
      <c r="M59" s="11">
        <v>4.9192845821380615E-2</v>
      </c>
      <c r="N59" s="11">
        <v>0.12838484346866608</v>
      </c>
      <c r="O59" s="11">
        <v>2.7230056002736092E-2</v>
      </c>
      <c r="P59" s="11">
        <v>0.19955454766750336</v>
      </c>
      <c r="Q59" s="11">
        <v>2016</v>
      </c>
    </row>
    <row r="60" spans="1:17" x14ac:dyDescent="0.25">
      <c r="A60" s="10" t="s">
        <v>30</v>
      </c>
      <c r="B60" t="s">
        <v>66</v>
      </c>
      <c r="C60" s="11">
        <v>0</v>
      </c>
      <c r="D60" s="11">
        <v>0</v>
      </c>
      <c r="E60" s="11">
        <v>0</v>
      </c>
      <c r="F60" s="11">
        <v>0.5037606954574585</v>
      </c>
      <c r="G60" s="11">
        <v>0.12209122627973557</v>
      </c>
      <c r="H60" s="11">
        <v>0.37414804100990295</v>
      </c>
      <c r="I60" s="11">
        <v>0.13581568002700806</v>
      </c>
      <c r="J60" s="11">
        <v>0.17399458587169647</v>
      </c>
      <c r="K60" s="11">
        <v>0.37673339247703552</v>
      </c>
      <c r="L60" s="11">
        <v>5.8440763503313065E-2</v>
      </c>
      <c r="M60" s="11">
        <v>0.18998914957046509</v>
      </c>
      <c r="N60" s="11">
        <v>0.12122482061386108</v>
      </c>
      <c r="O60" s="11">
        <v>6.6219959408044815E-3</v>
      </c>
      <c r="P60" s="11">
        <v>0.12209122627973557</v>
      </c>
      <c r="Q60" s="11">
        <v>2016</v>
      </c>
    </row>
    <row r="61" spans="1:17" x14ac:dyDescent="0.25">
      <c r="A61" s="10" t="s">
        <v>30</v>
      </c>
      <c r="B61" t="s">
        <v>67</v>
      </c>
      <c r="C61" s="11">
        <v>0</v>
      </c>
      <c r="D61" s="11">
        <v>0</v>
      </c>
      <c r="E61" s="11">
        <v>0</v>
      </c>
      <c r="F61" s="11">
        <v>0.51072615385055542</v>
      </c>
      <c r="G61" s="11">
        <v>0.11537047475576401</v>
      </c>
      <c r="H61" s="11">
        <v>0.37390336394309998</v>
      </c>
      <c r="I61" s="11">
        <v>0.15176580846309662</v>
      </c>
      <c r="J61" s="11">
        <v>0.13182412087917328</v>
      </c>
      <c r="K61" s="11">
        <v>0.34846788644790649</v>
      </c>
      <c r="L61" s="11">
        <v>5.035879835486412E-2</v>
      </c>
      <c r="M61" s="11">
        <v>0.19153942167758942</v>
      </c>
      <c r="N61" s="11">
        <v>0.10976313799619675</v>
      </c>
      <c r="O61" s="11">
        <v>1.168962474912405E-2</v>
      </c>
      <c r="P61" s="11">
        <v>0.11537047475576401</v>
      </c>
      <c r="Q61" s="11">
        <v>2016</v>
      </c>
    </row>
    <row r="62" spans="1:17" x14ac:dyDescent="0.25">
      <c r="A62" s="5" t="s">
        <v>31</v>
      </c>
      <c r="B62" t="s">
        <v>66</v>
      </c>
      <c r="C62" s="11">
        <v>0</v>
      </c>
      <c r="D62" s="11">
        <v>0</v>
      </c>
      <c r="E62" s="11">
        <v>0</v>
      </c>
      <c r="F62" s="11">
        <v>0.50859051942825317</v>
      </c>
      <c r="G62" s="11">
        <v>0.12606590986251831</v>
      </c>
      <c r="H62" s="11">
        <v>0.36534357070922852</v>
      </c>
      <c r="I62" s="11">
        <v>0.11613460630178452</v>
      </c>
      <c r="J62" s="11">
        <v>0.14459870755672455</v>
      </c>
      <c r="K62" s="11">
        <v>0.33651664853096008</v>
      </c>
      <c r="L62" s="11">
        <v>7.3530428111553192E-2</v>
      </c>
      <c r="M62" s="11">
        <v>0.19086489081382751</v>
      </c>
      <c r="N62" s="11">
        <v>0.12785303592681885</v>
      </c>
      <c r="O62" s="11">
        <v>1.047131884843111E-2</v>
      </c>
      <c r="P62" s="11">
        <v>0.12606590986251831</v>
      </c>
      <c r="Q62" s="11">
        <v>2016</v>
      </c>
    </row>
    <row r="63" spans="1:17" x14ac:dyDescent="0.25">
      <c r="A63" s="5" t="s">
        <v>31</v>
      </c>
      <c r="B63" t="s">
        <v>67</v>
      </c>
      <c r="C63" s="11">
        <v>0</v>
      </c>
      <c r="D63" s="11">
        <v>0</v>
      </c>
      <c r="E63" s="11">
        <v>0</v>
      </c>
      <c r="F63" s="11">
        <v>0.49004983901977539</v>
      </c>
      <c r="G63" s="11">
        <v>0.131456658244133</v>
      </c>
      <c r="H63" s="11">
        <v>0.37849351763725281</v>
      </c>
      <c r="I63" s="11">
        <v>0.13909003138542175</v>
      </c>
      <c r="J63" s="11">
        <v>9.7928449511528015E-2</v>
      </c>
      <c r="K63" s="11">
        <v>0.30193915963172913</v>
      </c>
      <c r="L63" s="11">
        <v>7.0606984198093414E-2</v>
      </c>
      <c r="M63" s="11">
        <v>0.17619910836219788</v>
      </c>
      <c r="N63" s="11">
        <v>0.11384196579456329</v>
      </c>
      <c r="O63" s="11">
        <v>1.0550622828304768E-2</v>
      </c>
      <c r="P63" s="11">
        <v>0.131456658244133</v>
      </c>
      <c r="Q63" s="11">
        <v>2016</v>
      </c>
    </row>
    <row r="64" spans="1:17" x14ac:dyDescent="0.25">
      <c r="A64" s="10" t="s">
        <v>32</v>
      </c>
      <c r="B64" t="s">
        <v>66</v>
      </c>
      <c r="C64" s="11">
        <v>0</v>
      </c>
      <c r="D64" s="11">
        <v>0</v>
      </c>
      <c r="E64" s="11">
        <v>0</v>
      </c>
      <c r="F64" s="11">
        <v>0.44753041863441467</v>
      </c>
      <c r="G64" s="11">
        <v>0.19898442924022675</v>
      </c>
      <c r="H64" s="11">
        <v>0.35348516702651978</v>
      </c>
      <c r="I64" s="11">
        <v>0.13894312083721161</v>
      </c>
      <c r="J64" s="11">
        <v>0.10697133839130402</v>
      </c>
      <c r="K64" s="11">
        <v>0.34924077987670898</v>
      </c>
      <c r="L64" s="11">
        <v>2.9301682487130165E-2</v>
      </c>
      <c r="M64" s="11">
        <v>4.6382114291191101E-2</v>
      </c>
      <c r="N64" s="11">
        <v>8.4180280566215515E-2</v>
      </c>
      <c r="O64" s="11">
        <v>2.0380759611725807E-2</v>
      </c>
      <c r="P64" s="11">
        <v>0.19898442924022675</v>
      </c>
      <c r="Q64" s="11">
        <v>2016</v>
      </c>
    </row>
    <row r="65" spans="1:17" x14ac:dyDescent="0.25">
      <c r="A65" s="10" t="s">
        <v>32</v>
      </c>
      <c r="B65" t="s">
        <v>67</v>
      </c>
      <c r="C65" s="11">
        <v>0</v>
      </c>
      <c r="D65" s="11">
        <v>0</v>
      </c>
      <c r="E65" s="11">
        <v>0</v>
      </c>
      <c r="F65" s="11">
        <v>0.43132424354553223</v>
      </c>
      <c r="G65" s="11">
        <v>0.19963739812374115</v>
      </c>
      <c r="H65" s="11">
        <v>0.36903837323188782</v>
      </c>
      <c r="I65" s="11">
        <v>0.11369124799966812</v>
      </c>
      <c r="J65" s="11">
        <v>8.6728088557720184E-2</v>
      </c>
      <c r="K65" s="11">
        <v>0.34507468342781067</v>
      </c>
      <c r="L65" s="11">
        <v>3.2574832439422607E-2</v>
      </c>
      <c r="M65" s="11">
        <v>5.1200650632381439E-2</v>
      </c>
      <c r="N65" s="11">
        <v>8.2216545939445496E-2</v>
      </c>
      <c r="O65" s="11">
        <v>2.0567087456583977E-2</v>
      </c>
      <c r="P65" s="11">
        <v>0.19963739812374115</v>
      </c>
      <c r="Q65" s="11">
        <v>2016</v>
      </c>
    </row>
    <row r="66" spans="1:17" x14ac:dyDescent="0.25">
      <c r="A66" s="10" t="s">
        <v>1</v>
      </c>
      <c r="B66" t="s">
        <v>66</v>
      </c>
      <c r="C66" s="11">
        <v>0</v>
      </c>
      <c r="D66" s="11">
        <v>0</v>
      </c>
      <c r="E66" s="11">
        <v>0</v>
      </c>
      <c r="F66" s="11">
        <v>0.34815624356269836</v>
      </c>
      <c r="G66" s="11">
        <v>0.15594354271888733</v>
      </c>
      <c r="H66" s="11">
        <v>0.49590021371841431</v>
      </c>
      <c r="I66" s="11">
        <v>0.10909828543663025</v>
      </c>
      <c r="J66" s="11">
        <v>0.10232823342084885</v>
      </c>
      <c r="K66" s="11">
        <v>0.23278461396694183</v>
      </c>
      <c r="L66" s="11">
        <v>2.1802293136715889E-2</v>
      </c>
      <c r="M66" s="11">
        <v>2.1511541679501534E-2</v>
      </c>
      <c r="N66" s="11">
        <v>9.0247929096221924E-2</v>
      </c>
      <c r="O66" s="11">
        <v>1.6070054844021797E-2</v>
      </c>
      <c r="P66" s="11">
        <v>0.15594354271888733</v>
      </c>
      <c r="Q66" s="11">
        <v>2018</v>
      </c>
    </row>
    <row r="67" spans="1:17" x14ac:dyDescent="0.25">
      <c r="A67" s="10" t="s">
        <v>1</v>
      </c>
      <c r="B67" t="s">
        <v>67</v>
      </c>
      <c r="C67" s="11">
        <v>0</v>
      </c>
      <c r="D67" s="11">
        <v>0</v>
      </c>
      <c r="E67" s="11">
        <v>0</v>
      </c>
      <c r="F67" s="11">
        <v>0.34464260935783386</v>
      </c>
      <c r="G67" s="11">
        <v>0.16876433789730072</v>
      </c>
      <c r="H67" s="11">
        <v>0.48659303784370422</v>
      </c>
      <c r="I67" s="11">
        <v>0.10017074644565582</v>
      </c>
      <c r="J67" s="11">
        <v>7.0067375898361206E-2</v>
      </c>
      <c r="K67" s="11">
        <v>0.22682899236679077</v>
      </c>
      <c r="L67" s="11">
        <v>2.4424588307738304E-2</v>
      </c>
      <c r="M67" s="11">
        <v>1.8705235794186592E-2</v>
      </c>
      <c r="N67" s="11">
        <v>7.4809357523918152E-2</v>
      </c>
      <c r="O67" s="11">
        <v>1.8720688298344612E-2</v>
      </c>
      <c r="P67" s="11">
        <v>0.16876433789730072</v>
      </c>
      <c r="Q67" s="11">
        <v>2018</v>
      </c>
    </row>
    <row r="68" spans="1:17" x14ac:dyDescent="0.25">
      <c r="A68" s="10" t="s">
        <v>2</v>
      </c>
      <c r="B68" t="s">
        <v>66</v>
      </c>
      <c r="C68" s="11">
        <v>0</v>
      </c>
      <c r="D68" s="11">
        <v>0</v>
      </c>
      <c r="E68" s="11">
        <v>0</v>
      </c>
      <c r="F68" s="11">
        <v>0.45654422044754028</v>
      </c>
      <c r="G68" s="11">
        <v>0.11097188293933868</v>
      </c>
      <c r="H68" s="11">
        <v>0.43248388171195984</v>
      </c>
      <c r="I68" s="11">
        <v>0.1097833663225174</v>
      </c>
      <c r="J68" s="11">
        <v>0.16745033860206604</v>
      </c>
      <c r="K68" s="11">
        <v>0.29588916897773743</v>
      </c>
      <c r="L68" s="11">
        <v>5.420965701341629E-2</v>
      </c>
      <c r="M68" s="11">
        <v>6.3556820154190063E-2</v>
      </c>
      <c r="N68" s="11">
        <v>9.8648227751255035E-2</v>
      </c>
      <c r="O68" s="11">
        <v>4.0415101684629917E-3</v>
      </c>
      <c r="P68" s="11">
        <v>0.11097188293933868</v>
      </c>
      <c r="Q68" s="11">
        <v>2018</v>
      </c>
    </row>
    <row r="69" spans="1:17" x14ac:dyDescent="0.25">
      <c r="A69" s="10" t="s">
        <v>2</v>
      </c>
      <c r="B69" t="s">
        <v>67</v>
      </c>
      <c r="C69" s="11">
        <v>0</v>
      </c>
      <c r="D69" s="11">
        <v>0</v>
      </c>
      <c r="E69" s="11">
        <v>0</v>
      </c>
      <c r="F69" s="11">
        <v>0.4309782087802887</v>
      </c>
      <c r="G69" s="11">
        <v>0.11949074268341064</v>
      </c>
      <c r="H69" s="11">
        <v>0.44953104853630066</v>
      </c>
      <c r="I69" s="11">
        <v>0.10582217574119568</v>
      </c>
      <c r="J69" s="11">
        <v>0.12935924530029297</v>
      </c>
      <c r="K69" s="11">
        <v>0.26408472657203674</v>
      </c>
      <c r="L69" s="11">
        <v>5.2818916738033295E-2</v>
      </c>
      <c r="M69" s="11">
        <v>5.8634761720895767E-2</v>
      </c>
      <c r="N69" s="11">
        <v>9.8752543330192566E-2</v>
      </c>
      <c r="O69" s="11">
        <v>8.3030201494693756E-3</v>
      </c>
      <c r="P69" s="11">
        <v>0.11949074268341064</v>
      </c>
      <c r="Q69" s="11">
        <v>2018</v>
      </c>
    </row>
    <row r="70" spans="1:17" x14ac:dyDescent="0.25">
      <c r="A70" s="10" t="s">
        <v>3</v>
      </c>
      <c r="B70" t="s">
        <v>66</v>
      </c>
      <c r="C70" s="11">
        <v>0</v>
      </c>
      <c r="D70" s="11">
        <v>0</v>
      </c>
      <c r="E70" s="11">
        <v>0</v>
      </c>
      <c r="F70" s="11">
        <v>0.46757730841636658</v>
      </c>
      <c r="G70" s="11">
        <v>6.3657812774181366E-2</v>
      </c>
      <c r="H70" s="11">
        <v>0.46876487135887146</v>
      </c>
      <c r="I70" s="11">
        <v>0.12088362872600555</v>
      </c>
      <c r="J70" s="11">
        <v>0.10410883277654648</v>
      </c>
      <c r="K70" s="11">
        <v>0.23113223910331726</v>
      </c>
      <c r="L70" s="11">
        <v>0.11559253931045532</v>
      </c>
      <c r="M70" s="11">
        <v>0.11237499117851257</v>
      </c>
      <c r="N70" s="11">
        <v>0.13660146296024323</v>
      </c>
      <c r="O70" s="11">
        <v>1.747115864418447E-3</v>
      </c>
      <c r="P70" s="11">
        <v>6.3657812774181366E-2</v>
      </c>
      <c r="Q70" s="11">
        <v>2018</v>
      </c>
    </row>
    <row r="71" spans="1:17" x14ac:dyDescent="0.25">
      <c r="A71" s="10" t="s">
        <v>3</v>
      </c>
      <c r="B71" t="s">
        <v>67</v>
      </c>
      <c r="C71" s="11">
        <v>0</v>
      </c>
      <c r="D71" s="11">
        <v>0</v>
      </c>
      <c r="E71" s="11">
        <v>0</v>
      </c>
      <c r="F71" s="11">
        <v>0.45908132195472717</v>
      </c>
      <c r="G71" s="11">
        <v>6.7809797823429108E-2</v>
      </c>
      <c r="H71" s="11">
        <v>0.47310885787010193</v>
      </c>
      <c r="I71" s="11">
        <v>0.1051662340760231</v>
      </c>
      <c r="J71" s="11">
        <v>7.6883085072040558E-2</v>
      </c>
      <c r="K71" s="11">
        <v>0.21768501400947571</v>
      </c>
      <c r="L71" s="11">
        <v>0.10802071541547775</v>
      </c>
      <c r="M71" s="11">
        <v>0.10726936161518097</v>
      </c>
      <c r="N71" s="11">
        <v>0.13099071383476257</v>
      </c>
      <c r="O71" s="11">
        <v>3.0020661652088165E-3</v>
      </c>
      <c r="P71" s="11">
        <v>6.7809797823429108E-2</v>
      </c>
      <c r="Q71" s="11">
        <v>2018</v>
      </c>
    </row>
    <row r="72" spans="1:17" x14ac:dyDescent="0.25">
      <c r="A72" s="10" t="s">
        <v>4</v>
      </c>
      <c r="B72" t="s">
        <v>66</v>
      </c>
      <c r="C72" s="11">
        <v>0</v>
      </c>
      <c r="D72" s="11">
        <v>0</v>
      </c>
      <c r="E72" s="11">
        <v>0</v>
      </c>
      <c r="F72" s="11">
        <v>0.5497516393661499</v>
      </c>
      <c r="G72" s="11">
        <v>0.10726883262395859</v>
      </c>
      <c r="H72" s="11">
        <v>0.34297952055931091</v>
      </c>
      <c r="I72" s="11">
        <v>0.13129431009292603</v>
      </c>
      <c r="J72" s="11">
        <v>0.12413616478443146</v>
      </c>
      <c r="K72" s="11">
        <v>0.38780009746551514</v>
      </c>
      <c r="L72" s="11">
        <v>7.8276284039020538E-2</v>
      </c>
      <c r="M72" s="11">
        <v>0.24564032256603241</v>
      </c>
      <c r="N72" s="11">
        <v>0.17417575418949127</v>
      </c>
      <c r="O72" s="11">
        <v>1.0190583765506744E-2</v>
      </c>
      <c r="P72" s="11">
        <v>0.10726883262395859</v>
      </c>
      <c r="Q72" s="11">
        <v>2018</v>
      </c>
    </row>
    <row r="73" spans="1:17" x14ac:dyDescent="0.25">
      <c r="A73" s="10" t="s">
        <v>4</v>
      </c>
      <c r="B73" t="s">
        <v>67</v>
      </c>
      <c r="C73" s="11">
        <v>0</v>
      </c>
      <c r="D73" s="11">
        <v>0</v>
      </c>
      <c r="E73" s="11">
        <v>0</v>
      </c>
      <c r="F73" s="11">
        <v>0.51202297210693359</v>
      </c>
      <c r="G73" s="11">
        <v>0.12512344121932983</v>
      </c>
      <c r="H73" s="11">
        <v>0.36285358667373657</v>
      </c>
      <c r="I73" s="11">
        <v>0.1253042072057724</v>
      </c>
      <c r="J73" s="11">
        <v>8.5708238184452057E-2</v>
      </c>
      <c r="K73" s="11">
        <v>0.342317134141922</v>
      </c>
      <c r="L73" s="11">
        <v>6.806839257478714E-2</v>
      </c>
      <c r="M73" s="11">
        <v>0.20830981433391571</v>
      </c>
      <c r="N73" s="11">
        <v>0.16300436854362488</v>
      </c>
      <c r="O73" s="11">
        <v>1.1674661189317703E-2</v>
      </c>
      <c r="P73" s="11">
        <v>0.12512344121932983</v>
      </c>
      <c r="Q73" s="11">
        <v>2018</v>
      </c>
    </row>
    <row r="74" spans="1:17" x14ac:dyDescent="0.25">
      <c r="A74" s="10" t="s">
        <v>5</v>
      </c>
      <c r="B74" t="s">
        <v>66</v>
      </c>
      <c r="C74" s="11">
        <v>0</v>
      </c>
      <c r="D74" s="11">
        <v>0</v>
      </c>
      <c r="E74" s="11">
        <v>0</v>
      </c>
      <c r="F74" s="11">
        <v>0.30730053782463074</v>
      </c>
      <c r="G74" s="11">
        <v>0.19042211771011353</v>
      </c>
      <c r="H74" s="11">
        <v>0.50227731466293335</v>
      </c>
      <c r="I74" s="11">
        <v>9.1564223170280457E-2</v>
      </c>
      <c r="J74" s="11">
        <v>9.7590155899524689E-2</v>
      </c>
      <c r="K74" s="11">
        <v>0.15820804238319397</v>
      </c>
      <c r="L74" s="11">
        <v>2.127753384411335E-2</v>
      </c>
      <c r="M74" s="11">
        <v>2.4508101865649223E-2</v>
      </c>
      <c r="N74" s="11">
        <v>0.10007452964782715</v>
      </c>
      <c r="O74" s="11">
        <v>1.2244801037013531E-2</v>
      </c>
      <c r="P74" s="11">
        <v>0.19042211771011353</v>
      </c>
      <c r="Q74" s="11">
        <v>2018</v>
      </c>
    </row>
    <row r="75" spans="1:17" x14ac:dyDescent="0.25">
      <c r="A75" s="10" t="s">
        <v>5</v>
      </c>
      <c r="B75" t="s">
        <v>67</v>
      </c>
      <c r="C75" s="11">
        <v>0</v>
      </c>
      <c r="D75" s="11">
        <v>0</v>
      </c>
      <c r="E75" s="11">
        <v>0</v>
      </c>
      <c r="F75" s="11">
        <v>0.28448653221130371</v>
      </c>
      <c r="G75" s="11">
        <v>0.2008565366268158</v>
      </c>
      <c r="H75" s="11">
        <v>0.51465696096420288</v>
      </c>
      <c r="I75" s="11">
        <v>8.5774838924407959E-2</v>
      </c>
      <c r="J75" s="11">
        <v>7.0662364363670349E-2</v>
      </c>
      <c r="K75" s="11">
        <v>0.1329396516084671</v>
      </c>
      <c r="L75" s="11">
        <v>1.8181579187512398E-2</v>
      </c>
      <c r="M75" s="11">
        <v>2.0149674266576767E-2</v>
      </c>
      <c r="N75" s="11">
        <v>8.8107883930206299E-2</v>
      </c>
      <c r="O75" s="11">
        <v>1.480292621999979E-2</v>
      </c>
      <c r="P75" s="11">
        <v>0.2008565366268158</v>
      </c>
      <c r="Q75" s="11">
        <v>2018</v>
      </c>
    </row>
    <row r="76" spans="1:17" x14ac:dyDescent="0.25">
      <c r="A76" s="10" t="s">
        <v>6</v>
      </c>
      <c r="B76" t="s">
        <v>66</v>
      </c>
      <c r="C76" s="11">
        <v>0</v>
      </c>
      <c r="D76" s="11">
        <v>0</v>
      </c>
      <c r="E76" s="11">
        <v>0</v>
      </c>
      <c r="F76" s="11">
        <v>0.47739261388778687</v>
      </c>
      <c r="G76" s="11">
        <v>7.7427186071872711E-2</v>
      </c>
      <c r="H76" s="11">
        <v>0.44518020749092102</v>
      </c>
      <c r="I76" s="11">
        <v>0.1421736478805542</v>
      </c>
      <c r="J76" s="11">
        <v>0.11486627906560898</v>
      </c>
      <c r="K76" s="11">
        <v>0.32833582162857056</v>
      </c>
      <c r="L76" s="11">
        <v>5.8458372950553894E-2</v>
      </c>
      <c r="M76" s="11">
        <v>6.4995735883712769E-2</v>
      </c>
      <c r="N76" s="11">
        <v>0.15216062963008881</v>
      </c>
      <c r="O76" s="11">
        <v>9.6050240099430084E-3</v>
      </c>
      <c r="P76" s="11">
        <v>7.7427186071872711E-2</v>
      </c>
      <c r="Q76" s="11">
        <v>2018</v>
      </c>
    </row>
    <row r="77" spans="1:17" x14ac:dyDescent="0.25">
      <c r="A77" s="10" t="s">
        <v>6</v>
      </c>
      <c r="B77" t="s">
        <v>67</v>
      </c>
      <c r="C77" s="11">
        <v>0</v>
      </c>
      <c r="D77" s="11">
        <v>0</v>
      </c>
      <c r="E77" s="11">
        <v>0</v>
      </c>
      <c r="F77" s="11">
        <v>0.45723411440849304</v>
      </c>
      <c r="G77" s="11">
        <v>0.10088776797056198</v>
      </c>
      <c r="H77" s="11">
        <v>0.44187811017036438</v>
      </c>
      <c r="I77" s="11">
        <v>0.11758504807949066</v>
      </c>
      <c r="J77" s="11">
        <v>7.5273469090461731E-2</v>
      </c>
      <c r="K77" s="11">
        <v>0.29387214779853821</v>
      </c>
      <c r="L77" s="11">
        <v>5.3863976150751114E-2</v>
      </c>
      <c r="M77" s="11">
        <v>6.0161348432302475E-2</v>
      </c>
      <c r="N77" s="11">
        <v>0.14555545151233673</v>
      </c>
      <c r="O77" s="11">
        <v>1.1151188053190708E-2</v>
      </c>
      <c r="P77" s="11">
        <v>0.10088776797056198</v>
      </c>
      <c r="Q77" s="11">
        <v>2018</v>
      </c>
    </row>
    <row r="78" spans="1:17" x14ac:dyDescent="0.25">
      <c r="A78" s="10" t="s">
        <v>7</v>
      </c>
      <c r="B78" t="s">
        <v>66</v>
      </c>
      <c r="C78" s="11">
        <v>0</v>
      </c>
      <c r="D78" s="11">
        <v>0</v>
      </c>
      <c r="E78" s="11">
        <v>0</v>
      </c>
      <c r="F78" s="11">
        <v>0.57229429483413696</v>
      </c>
      <c r="G78" s="11">
        <v>0.13572579622268677</v>
      </c>
      <c r="H78" s="11">
        <v>0.29197990894317627</v>
      </c>
      <c r="I78" s="11">
        <v>0.12346388399600983</v>
      </c>
      <c r="J78" s="11">
        <v>0.19645927846431732</v>
      </c>
      <c r="K78" s="11">
        <v>0.44830331206321716</v>
      </c>
      <c r="L78" s="11">
        <v>4.5320771634578705E-2</v>
      </c>
      <c r="M78" s="11">
        <v>0.22701102495193481</v>
      </c>
      <c r="N78" s="11">
        <v>0.11239639669656754</v>
      </c>
      <c r="O78" s="11">
        <v>3.3611301332712173E-2</v>
      </c>
      <c r="P78" s="11">
        <v>0.13572579622268677</v>
      </c>
      <c r="Q78" s="11">
        <v>2018</v>
      </c>
    </row>
    <row r="79" spans="1:17" x14ac:dyDescent="0.25">
      <c r="A79" s="10" t="s">
        <v>7</v>
      </c>
      <c r="B79" t="s">
        <v>67</v>
      </c>
      <c r="C79" s="11">
        <v>0</v>
      </c>
      <c r="D79" s="11">
        <v>0</v>
      </c>
      <c r="E79" s="11">
        <v>0</v>
      </c>
      <c r="F79" s="11">
        <v>0.54232096672058105</v>
      </c>
      <c r="G79" s="11">
        <v>0.13382215797901154</v>
      </c>
      <c r="H79" s="11">
        <v>0.3238568902015686</v>
      </c>
      <c r="I79" s="11">
        <v>0.13635022938251495</v>
      </c>
      <c r="J79" s="11">
        <v>0.13867436349391937</v>
      </c>
      <c r="K79" s="11">
        <v>0.42178881168365479</v>
      </c>
      <c r="L79" s="11">
        <v>4.6146515756845474E-2</v>
      </c>
      <c r="M79" s="11">
        <v>0.20072466135025024</v>
      </c>
      <c r="N79" s="11">
        <v>0.10699019581079483</v>
      </c>
      <c r="O79" s="11">
        <v>3.1101422384381294E-2</v>
      </c>
      <c r="P79" s="11">
        <v>0.13382215797901154</v>
      </c>
      <c r="Q79" s="11">
        <v>2018</v>
      </c>
    </row>
    <row r="80" spans="1:17" x14ac:dyDescent="0.25">
      <c r="A80" s="10" t="s">
        <v>8</v>
      </c>
      <c r="B80" t="s">
        <v>66</v>
      </c>
      <c r="C80" s="11">
        <v>0</v>
      </c>
      <c r="D80" s="11">
        <v>0</v>
      </c>
      <c r="E80" s="11">
        <v>0</v>
      </c>
      <c r="F80" s="11">
        <v>0.38963508605957031</v>
      </c>
      <c r="G80" s="11">
        <v>0.15270842611789703</v>
      </c>
      <c r="H80" s="11">
        <v>0.45765647292137146</v>
      </c>
      <c r="I80" s="11">
        <v>0.12450126558542252</v>
      </c>
      <c r="J80" s="11">
        <v>0.11533075571060181</v>
      </c>
      <c r="K80" s="11">
        <v>0.25679534673690796</v>
      </c>
      <c r="L80" s="11">
        <v>3.0812548473477364E-2</v>
      </c>
      <c r="M80" s="11">
        <v>2.2945113480091095E-2</v>
      </c>
      <c r="N80" s="11">
        <v>9.2002034187316895E-2</v>
      </c>
      <c r="O80" s="11">
        <v>1.6947504132986069E-2</v>
      </c>
      <c r="P80" s="11">
        <v>0.15270842611789703</v>
      </c>
      <c r="Q80" s="11">
        <v>2018</v>
      </c>
    </row>
    <row r="81" spans="1:17" x14ac:dyDescent="0.25">
      <c r="A81" s="10" t="s">
        <v>8</v>
      </c>
      <c r="B81" t="s">
        <v>67</v>
      </c>
      <c r="C81" s="11">
        <v>0</v>
      </c>
      <c r="D81" s="11">
        <v>0</v>
      </c>
      <c r="E81" s="11">
        <v>0</v>
      </c>
      <c r="F81" s="11">
        <v>0.35772478580474854</v>
      </c>
      <c r="G81" s="11">
        <v>0.16719771921634674</v>
      </c>
      <c r="H81" s="11">
        <v>0.47507750988006592</v>
      </c>
      <c r="I81" s="11">
        <v>0.10982009023427963</v>
      </c>
      <c r="J81" s="11">
        <v>7.6399907469749451E-2</v>
      </c>
      <c r="K81" s="11">
        <v>0.22543922066688538</v>
      </c>
      <c r="L81" s="11">
        <v>3.0932592228055E-2</v>
      </c>
      <c r="M81" s="11">
        <v>2.2208556532859802E-2</v>
      </c>
      <c r="N81" s="11">
        <v>8.9046008884906769E-2</v>
      </c>
      <c r="O81" s="11">
        <v>1.9554300233721733E-2</v>
      </c>
      <c r="P81" s="11">
        <v>0.16719771921634674</v>
      </c>
      <c r="Q81" s="11">
        <v>2018</v>
      </c>
    </row>
    <row r="82" spans="1:17" x14ac:dyDescent="0.25">
      <c r="A82" s="5" t="s">
        <v>9</v>
      </c>
      <c r="B82" t="s">
        <v>66</v>
      </c>
      <c r="C82" s="11">
        <v>0</v>
      </c>
      <c r="D82" s="11">
        <v>0</v>
      </c>
      <c r="E82" s="11">
        <v>0</v>
      </c>
      <c r="F82" s="11">
        <v>0.37446120381355286</v>
      </c>
      <c r="G82" s="11">
        <v>0.12304543703794479</v>
      </c>
      <c r="H82" s="11">
        <v>0.50249338150024414</v>
      </c>
      <c r="I82" s="11">
        <v>3.8229823112487793E-2</v>
      </c>
      <c r="J82" s="11">
        <v>0.17510832846164703</v>
      </c>
      <c r="K82" s="11">
        <v>0.29567629098892212</v>
      </c>
      <c r="L82" s="11">
        <v>2.5434311479330063E-2</v>
      </c>
      <c r="M82" s="11">
        <v>2.3516237735748291E-2</v>
      </c>
      <c r="N82" s="11">
        <v>7.3003709316253662E-2</v>
      </c>
      <c r="O82" s="11">
        <v>1.0141420178115368E-2</v>
      </c>
      <c r="P82" s="11">
        <v>0.12304543703794479</v>
      </c>
      <c r="Q82" s="11">
        <v>2018</v>
      </c>
    </row>
    <row r="83" spans="1:17" x14ac:dyDescent="0.25">
      <c r="A83" s="5" t="s">
        <v>9</v>
      </c>
      <c r="B83" t="s">
        <v>67</v>
      </c>
      <c r="C83" s="11">
        <v>0</v>
      </c>
      <c r="D83" s="11">
        <v>0</v>
      </c>
      <c r="E83" s="11">
        <v>0</v>
      </c>
      <c r="F83" s="11">
        <v>0.34531697630882263</v>
      </c>
      <c r="G83" s="11">
        <v>0.12278450280427933</v>
      </c>
      <c r="H83" s="11">
        <v>0.53189849853515625</v>
      </c>
      <c r="I83" s="11">
        <v>5.489310622215271E-2</v>
      </c>
      <c r="J83" s="11">
        <v>0.12200615555047989</v>
      </c>
      <c r="K83" s="11">
        <v>0.24570158123970032</v>
      </c>
      <c r="L83" s="11">
        <v>2.6492934674024582E-2</v>
      </c>
      <c r="M83" s="11">
        <v>2.0805506035685539E-2</v>
      </c>
      <c r="N83" s="11">
        <v>7.6975107192993164E-2</v>
      </c>
      <c r="O83" s="11">
        <v>9.6041141077876091E-3</v>
      </c>
      <c r="P83" s="11">
        <v>0.12278450280427933</v>
      </c>
      <c r="Q83" s="11">
        <v>2018</v>
      </c>
    </row>
    <row r="84" spans="1:17" x14ac:dyDescent="0.25">
      <c r="A84" s="10" t="s">
        <v>10</v>
      </c>
      <c r="B84" t="s">
        <v>66</v>
      </c>
      <c r="C84" s="11">
        <v>0</v>
      </c>
      <c r="D84" s="11">
        <v>0</v>
      </c>
      <c r="E84" s="11">
        <v>0</v>
      </c>
      <c r="F84" s="11">
        <v>0.39525410532951355</v>
      </c>
      <c r="G84" s="11">
        <v>0.19038954377174377</v>
      </c>
      <c r="H84" s="11">
        <v>0.41435635089874268</v>
      </c>
      <c r="I84" s="11">
        <v>0.11843017488718033</v>
      </c>
      <c r="J84" s="11">
        <v>0.11877594143152237</v>
      </c>
      <c r="K84" s="11">
        <v>0.27570348978042603</v>
      </c>
      <c r="L84" s="11">
        <v>1.5062625519931316E-2</v>
      </c>
      <c r="M84" s="11">
        <v>3.6592807620763779E-2</v>
      </c>
      <c r="N84" s="11">
        <v>8.9381903409957886E-2</v>
      </c>
      <c r="O84" s="11">
        <v>3.071286715567112E-2</v>
      </c>
      <c r="P84" s="11">
        <v>0.19038954377174377</v>
      </c>
      <c r="Q84" s="11">
        <v>2018</v>
      </c>
    </row>
    <row r="85" spans="1:17" x14ac:dyDescent="0.25">
      <c r="A85" s="10" t="s">
        <v>10</v>
      </c>
      <c r="B85" t="s">
        <v>67</v>
      </c>
      <c r="C85" s="11">
        <v>0</v>
      </c>
      <c r="D85" s="11">
        <v>0</v>
      </c>
      <c r="E85" s="11">
        <v>0</v>
      </c>
      <c r="F85" s="11">
        <v>0.36310449242591858</v>
      </c>
      <c r="G85" s="11">
        <v>0.21069179475307465</v>
      </c>
      <c r="H85" s="11">
        <v>0.42620369791984558</v>
      </c>
      <c r="I85" s="11">
        <v>9.3436725437641144E-2</v>
      </c>
      <c r="J85" s="11">
        <v>7.8801669180393219E-2</v>
      </c>
      <c r="K85" s="11">
        <v>0.25173872709274292</v>
      </c>
      <c r="L85" s="11">
        <v>1.70027706772089E-2</v>
      </c>
      <c r="M85" s="11">
        <v>3.1932462006807327E-2</v>
      </c>
      <c r="N85" s="11">
        <v>8.6846977472305298E-2</v>
      </c>
      <c r="O85" s="11">
        <v>4.0847580879926682E-2</v>
      </c>
      <c r="P85" s="11">
        <v>0.21069179475307465</v>
      </c>
      <c r="Q85" s="11">
        <v>2018</v>
      </c>
    </row>
    <row r="86" spans="1:17" x14ac:dyDescent="0.25">
      <c r="A86" s="10" t="s">
        <v>11</v>
      </c>
      <c r="B86" t="s">
        <v>66</v>
      </c>
      <c r="C86" s="11">
        <v>0</v>
      </c>
      <c r="D86" s="11">
        <v>0</v>
      </c>
      <c r="E86" s="11">
        <v>0</v>
      </c>
      <c r="F86" s="11">
        <v>0.50827354192733765</v>
      </c>
      <c r="G86" s="11">
        <v>0.13374781608581543</v>
      </c>
      <c r="H86" s="11">
        <v>0.35797864198684692</v>
      </c>
      <c r="I86" s="11">
        <v>0.15905576944351196</v>
      </c>
      <c r="J86" s="11">
        <v>0.13272526860237122</v>
      </c>
      <c r="K86" s="11">
        <v>0.36388424038887024</v>
      </c>
      <c r="L86" s="11">
        <v>4.9152504652738571E-2</v>
      </c>
      <c r="M86" s="11">
        <v>6.7452117800712585E-2</v>
      </c>
      <c r="N86" s="11">
        <v>0.13133744895458221</v>
      </c>
      <c r="O86" s="11">
        <v>1.4809574000537395E-2</v>
      </c>
      <c r="P86" s="11">
        <v>0.13374781608581543</v>
      </c>
      <c r="Q86" s="11">
        <v>2018</v>
      </c>
    </row>
    <row r="87" spans="1:17" x14ac:dyDescent="0.25">
      <c r="A87" s="10" t="s">
        <v>11</v>
      </c>
      <c r="B87" t="s">
        <v>67</v>
      </c>
      <c r="C87" s="11">
        <v>0</v>
      </c>
      <c r="D87" s="11">
        <v>0</v>
      </c>
      <c r="E87" s="11">
        <v>0</v>
      </c>
      <c r="F87" s="11">
        <v>0.49550455808639526</v>
      </c>
      <c r="G87" s="11">
        <v>0.1333983987569809</v>
      </c>
      <c r="H87" s="11">
        <v>0.37109702825546265</v>
      </c>
      <c r="I87" s="11">
        <v>0.14362889528274536</v>
      </c>
      <c r="J87" s="11">
        <v>0.10433045029640198</v>
      </c>
      <c r="K87" s="11">
        <v>0.34196209907531738</v>
      </c>
      <c r="L87" s="11">
        <v>4.6480704098939896E-2</v>
      </c>
      <c r="M87" s="11">
        <v>7.1343205869197845E-2</v>
      </c>
      <c r="N87" s="11">
        <v>0.12534560263156891</v>
      </c>
      <c r="O87" s="11">
        <v>1.0973596014082432E-2</v>
      </c>
      <c r="P87" s="11">
        <v>0.1333983987569809</v>
      </c>
      <c r="Q87" s="11">
        <v>2018</v>
      </c>
    </row>
    <row r="88" spans="1:17" x14ac:dyDescent="0.25">
      <c r="A88" s="10" t="s">
        <v>12</v>
      </c>
      <c r="B88" t="s">
        <v>66</v>
      </c>
      <c r="C88" s="11">
        <v>0</v>
      </c>
      <c r="D88" s="11">
        <v>0</v>
      </c>
      <c r="E88" s="11">
        <v>0</v>
      </c>
      <c r="F88" s="11">
        <v>0.64333808422088623</v>
      </c>
      <c r="G88" s="11">
        <v>0.11943298578262329</v>
      </c>
      <c r="H88" s="11">
        <v>0.23722894489765167</v>
      </c>
      <c r="I88" s="11">
        <v>0.11666888743638992</v>
      </c>
      <c r="J88" s="11">
        <v>0.15238791704177856</v>
      </c>
      <c r="K88" s="11">
        <v>0.42679741978645325</v>
      </c>
      <c r="L88" s="11">
        <v>0.10709059238433838</v>
      </c>
      <c r="M88" s="11">
        <v>0.29264593124389648</v>
      </c>
      <c r="N88" s="11">
        <v>0.23362970352172852</v>
      </c>
      <c r="O88" s="11">
        <v>1.8321434035897255E-2</v>
      </c>
      <c r="P88" s="11">
        <v>0.11943298578262329</v>
      </c>
      <c r="Q88" s="11">
        <v>2018</v>
      </c>
    </row>
    <row r="89" spans="1:17" x14ac:dyDescent="0.25">
      <c r="A89" s="10" t="s">
        <v>12</v>
      </c>
      <c r="B89" t="s">
        <v>67</v>
      </c>
      <c r="C89" s="11">
        <v>0</v>
      </c>
      <c r="D89" s="11">
        <v>0</v>
      </c>
      <c r="E89" s="11">
        <v>0</v>
      </c>
      <c r="F89" s="11">
        <v>0.61527365446090698</v>
      </c>
      <c r="G89" s="11">
        <v>0.13132284581661224</v>
      </c>
      <c r="H89" s="11">
        <v>0.25340351462364197</v>
      </c>
      <c r="I89" s="11">
        <v>0.14745168387889862</v>
      </c>
      <c r="J89" s="11">
        <v>0.10138127207756042</v>
      </c>
      <c r="K89" s="11">
        <v>0.3973330557346344</v>
      </c>
      <c r="L89" s="11">
        <v>8.5619039833545685E-2</v>
      </c>
      <c r="M89" s="11">
        <v>0.28376135230064392</v>
      </c>
      <c r="N89" s="11">
        <v>0.21439963579177856</v>
      </c>
      <c r="O89" s="11">
        <v>1.6468033194541931E-2</v>
      </c>
      <c r="P89" s="11">
        <v>0.13132284581661224</v>
      </c>
      <c r="Q89" s="11">
        <v>2018</v>
      </c>
    </row>
    <row r="90" spans="1:17" x14ac:dyDescent="0.25">
      <c r="A90" s="10" t="s">
        <v>13</v>
      </c>
      <c r="B90" t="s">
        <v>66</v>
      </c>
      <c r="C90" s="11">
        <v>0</v>
      </c>
      <c r="D90" s="11">
        <v>0</v>
      </c>
      <c r="E90" s="11">
        <v>0</v>
      </c>
      <c r="F90" s="11">
        <v>0.64687043428421021</v>
      </c>
      <c r="G90" s="11">
        <v>9.7162671387195587E-2</v>
      </c>
      <c r="H90" s="11">
        <v>0.25596687197685242</v>
      </c>
      <c r="I90" s="11">
        <v>0.1410282701253891</v>
      </c>
      <c r="J90" s="11">
        <v>0.17354105412960052</v>
      </c>
      <c r="K90" s="11">
        <v>0.5239296555519104</v>
      </c>
      <c r="L90" s="11">
        <v>3.9871856570243835E-2</v>
      </c>
      <c r="M90" s="11">
        <v>0.15733747184276581</v>
      </c>
      <c r="N90" s="11">
        <v>0.17719785869121552</v>
      </c>
      <c r="O90" s="11">
        <v>5.7479334063827991E-3</v>
      </c>
      <c r="P90" s="11">
        <v>9.7162671387195587E-2</v>
      </c>
      <c r="Q90" s="11">
        <v>2018</v>
      </c>
    </row>
    <row r="91" spans="1:17" x14ac:dyDescent="0.25">
      <c r="A91" s="10" t="s">
        <v>13</v>
      </c>
      <c r="B91" t="s">
        <v>67</v>
      </c>
      <c r="C91" s="11">
        <v>0</v>
      </c>
      <c r="D91" s="11">
        <v>0</v>
      </c>
      <c r="E91" s="11">
        <v>0</v>
      </c>
      <c r="F91" s="11">
        <v>0.60614651441574097</v>
      </c>
      <c r="G91" s="11">
        <v>0.11493069678544998</v>
      </c>
      <c r="H91" s="11">
        <v>0.27892276644706726</v>
      </c>
      <c r="I91" s="11">
        <v>0.12507671117782593</v>
      </c>
      <c r="J91" s="11">
        <v>9.9536702036857605E-2</v>
      </c>
      <c r="K91" s="11">
        <v>0.47847607731819153</v>
      </c>
      <c r="L91" s="11">
        <v>4.0455400943756104E-2</v>
      </c>
      <c r="M91" s="11">
        <v>0.15510176122188568</v>
      </c>
      <c r="N91" s="11">
        <v>0.16165047883987427</v>
      </c>
      <c r="O91" s="11">
        <v>7.1019530296325684E-3</v>
      </c>
      <c r="P91" s="11">
        <v>0.11493069678544998</v>
      </c>
      <c r="Q91" s="11">
        <v>2018</v>
      </c>
    </row>
    <row r="92" spans="1:17" x14ac:dyDescent="0.25">
      <c r="A92" s="10" t="s">
        <v>14</v>
      </c>
      <c r="B92" t="s">
        <v>66</v>
      </c>
      <c r="C92" s="11">
        <v>0</v>
      </c>
      <c r="D92" s="11">
        <v>0</v>
      </c>
      <c r="E92" s="11">
        <v>0</v>
      </c>
      <c r="F92" s="11">
        <v>0.4874739944934845</v>
      </c>
      <c r="G92" s="11">
        <v>0.10794463753700256</v>
      </c>
      <c r="H92" s="11">
        <v>0.40458136796951294</v>
      </c>
      <c r="I92" s="11">
        <v>0.13327904045581818</v>
      </c>
      <c r="J92" s="11">
        <v>0.18526391685009003</v>
      </c>
      <c r="K92" s="11">
        <v>0.35551410913467407</v>
      </c>
      <c r="L92" s="11">
        <v>3.3200155943632126E-2</v>
      </c>
      <c r="M92" s="11">
        <v>4.9086015671491623E-2</v>
      </c>
      <c r="N92" s="11">
        <v>9.4560831785202026E-2</v>
      </c>
      <c r="O92" s="11">
        <v>1.0173849761486053E-2</v>
      </c>
      <c r="P92" s="11">
        <v>0.10794463753700256</v>
      </c>
      <c r="Q92" s="11">
        <v>2018</v>
      </c>
    </row>
    <row r="93" spans="1:17" x14ac:dyDescent="0.25">
      <c r="A93" s="10" t="s">
        <v>14</v>
      </c>
      <c r="B93" t="s">
        <v>67</v>
      </c>
      <c r="C93" s="11">
        <v>0</v>
      </c>
      <c r="D93" s="11">
        <v>0</v>
      </c>
      <c r="E93" s="11">
        <v>0</v>
      </c>
      <c r="F93" s="11">
        <v>0.45424529910087585</v>
      </c>
      <c r="G93" s="11">
        <v>0.12153617292642593</v>
      </c>
      <c r="H93" s="11">
        <v>0.42421853542327881</v>
      </c>
      <c r="I93" s="11">
        <v>0.13177695870399475</v>
      </c>
      <c r="J93" s="11">
        <v>0.13242033123970032</v>
      </c>
      <c r="K93" s="11">
        <v>0.31466174125671387</v>
      </c>
      <c r="L93" s="11">
        <v>2.9947312548756599E-2</v>
      </c>
      <c r="M93" s="11">
        <v>4.4893205165863037E-2</v>
      </c>
      <c r="N93" s="11">
        <v>8.379056304693222E-2</v>
      </c>
      <c r="O93" s="11">
        <v>1.1932841502130032E-2</v>
      </c>
      <c r="P93" s="11">
        <v>0.12153617292642593</v>
      </c>
      <c r="Q93" s="11">
        <v>2018</v>
      </c>
    </row>
    <row r="94" spans="1:17" x14ac:dyDescent="0.25">
      <c r="A94" s="5" t="s">
        <v>15</v>
      </c>
      <c r="B94" t="s">
        <v>66</v>
      </c>
      <c r="C94" s="11">
        <v>0</v>
      </c>
      <c r="D94" s="11">
        <v>0</v>
      </c>
      <c r="E94" s="11">
        <v>0</v>
      </c>
      <c r="F94" s="11">
        <v>0.4527435302734375</v>
      </c>
      <c r="G94" s="11">
        <v>0.16559241712093353</v>
      </c>
      <c r="H94" s="11">
        <v>0.38166406750679016</v>
      </c>
      <c r="I94" s="11">
        <v>8.8460847735404968E-2</v>
      </c>
      <c r="J94" s="11">
        <v>0.17391328513622284</v>
      </c>
      <c r="K94" s="11">
        <v>0.36021474003791809</v>
      </c>
      <c r="L94" s="11">
        <v>3.7092659622430801E-2</v>
      </c>
      <c r="M94" s="11">
        <v>5.1462966948747635E-2</v>
      </c>
      <c r="N94" s="11">
        <v>0.12599623203277588</v>
      </c>
      <c r="O94" s="11">
        <v>1.2322714552283287E-2</v>
      </c>
      <c r="P94" s="11">
        <v>0.16559241712093353</v>
      </c>
      <c r="Q94" s="11">
        <v>2018</v>
      </c>
    </row>
    <row r="95" spans="1:17" x14ac:dyDescent="0.25">
      <c r="A95" s="5" t="s">
        <v>15</v>
      </c>
      <c r="B95" t="s">
        <v>67</v>
      </c>
      <c r="C95" s="11">
        <v>0</v>
      </c>
      <c r="D95" s="11">
        <v>0</v>
      </c>
      <c r="E95" s="11">
        <v>0</v>
      </c>
      <c r="F95" s="11">
        <v>0.44959169626235962</v>
      </c>
      <c r="G95" s="11">
        <v>0.16397060453891754</v>
      </c>
      <c r="H95" s="11">
        <v>0.38643768429756165</v>
      </c>
      <c r="I95" s="11">
        <v>9.0576983988285065E-2</v>
      </c>
      <c r="J95" s="11">
        <v>0.14697456359863281</v>
      </c>
      <c r="K95" s="11">
        <v>0.3255767822265625</v>
      </c>
      <c r="L95" s="11">
        <v>3.1142415478825569E-2</v>
      </c>
      <c r="M95" s="11">
        <v>5.3228039294481277E-2</v>
      </c>
      <c r="N95" s="11">
        <v>0.11184882372617722</v>
      </c>
      <c r="O95" s="11">
        <v>8.0991834402084351E-3</v>
      </c>
      <c r="P95" s="11">
        <v>0.16397060453891754</v>
      </c>
      <c r="Q95" s="11">
        <v>2018</v>
      </c>
    </row>
    <row r="96" spans="1:17" x14ac:dyDescent="0.25">
      <c r="A96" s="5" t="s">
        <v>16</v>
      </c>
      <c r="B96" t="s">
        <v>66</v>
      </c>
      <c r="C96" s="11">
        <v>0</v>
      </c>
      <c r="D96" s="11">
        <v>0</v>
      </c>
      <c r="E96" s="11">
        <v>0</v>
      </c>
      <c r="F96" s="11">
        <v>0.61729270219802856</v>
      </c>
      <c r="G96" s="11">
        <v>0.10233653336763382</v>
      </c>
      <c r="H96" s="11">
        <v>0.28037074208259583</v>
      </c>
      <c r="I96" s="11">
        <v>0.20943641662597656</v>
      </c>
      <c r="J96" s="11">
        <v>0.22836655378341675</v>
      </c>
      <c r="K96" s="11">
        <v>0.506766676902771</v>
      </c>
      <c r="L96" s="11">
        <v>5.1911137998104095E-2</v>
      </c>
      <c r="M96" s="11">
        <v>9.8523400723934174E-2</v>
      </c>
      <c r="N96" s="11">
        <v>0.13658204674720764</v>
      </c>
      <c r="O96" s="11">
        <v>1.096182968467474E-2</v>
      </c>
      <c r="P96" s="11">
        <v>0.10233653336763382</v>
      </c>
      <c r="Q96" s="11">
        <v>2018</v>
      </c>
    </row>
    <row r="97" spans="1:17" x14ac:dyDescent="0.25">
      <c r="A97" s="5" t="s">
        <v>16</v>
      </c>
      <c r="B97" t="s">
        <v>67</v>
      </c>
      <c r="C97" s="11">
        <v>0</v>
      </c>
      <c r="D97" s="11">
        <v>0</v>
      </c>
      <c r="E97" s="11">
        <v>0</v>
      </c>
      <c r="F97" s="11">
        <v>0.60744881629943848</v>
      </c>
      <c r="G97" s="11">
        <v>9.3344636261463165E-2</v>
      </c>
      <c r="H97" s="11">
        <v>0.29920655488967896</v>
      </c>
      <c r="I97" s="11">
        <v>0.19148068130016327</v>
      </c>
      <c r="J97" s="11">
        <v>0.16822139918804169</v>
      </c>
      <c r="K97" s="11">
        <v>0.48311573266983032</v>
      </c>
      <c r="L97" s="11">
        <v>5.4630160331726074E-2</v>
      </c>
      <c r="M97" s="11">
        <v>9.7844138741493225E-2</v>
      </c>
      <c r="N97" s="11">
        <v>0.14376015961170197</v>
      </c>
      <c r="O97" s="11">
        <v>1.1479396373033524E-2</v>
      </c>
      <c r="P97" s="11">
        <v>9.3344636261463165E-2</v>
      </c>
      <c r="Q97" s="11">
        <v>2018</v>
      </c>
    </row>
    <row r="98" spans="1:17" x14ac:dyDescent="0.25">
      <c r="A98" s="10" t="s">
        <v>17</v>
      </c>
      <c r="B98" t="s">
        <v>66</v>
      </c>
      <c r="C98" s="11">
        <v>0</v>
      </c>
      <c r="D98" s="11">
        <v>0</v>
      </c>
      <c r="E98" s="11">
        <v>0</v>
      </c>
      <c r="F98" s="11">
        <v>0.5739210844039917</v>
      </c>
      <c r="G98" s="11">
        <v>0.10618431121110916</v>
      </c>
      <c r="H98" s="11">
        <v>0.31989458203315735</v>
      </c>
      <c r="I98" s="11">
        <v>0.12215080857276917</v>
      </c>
      <c r="J98" s="11">
        <v>0.18408350646495819</v>
      </c>
      <c r="K98" s="11">
        <v>0.47339299321174622</v>
      </c>
      <c r="L98" s="11">
        <v>4.4897448271512985E-2</v>
      </c>
      <c r="M98" s="11">
        <v>0.12732784450054169</v>
      </c>
      <c r="N98" s="11">
        <v>0.14237560331821442</v>
      </c>
      <c r="O98" s="11">
        <v>1.5416505746543407E-2</v>
      </c>
      <c r="P98" s="11">
        <v>0.10618431121110916</v>
      </c>
      <c r="Q98" s="11">
        <v>2018</v>
      </c>
    </row>
    <row r="99" spans="1:17" x14ac:dyDescent="0.25">
      <c r="A99" s="10" t="s">
        <v>17</v>
      </c>
      <c r="B99" t="s">
        <v>67</v>
      </c>
      <c r="C99" s="11">
        <v>0</v>
      </c>
      <c r="D99" s="11">
        <v>0</v>
      </c>
      <c r="E99" s="11">
        <v>0</v>
      </c>
      <c r="F99" s="11">
        <v>0.54739671945571899</v>
      </c>
      <c r="G99" s="11">
        <v>0.12196488678455353</v>
      </c>
      <c r="H99" s="11">
        <v>0.33063837885856628</v>
      </c>
      <c r="I99" s="11">
        <v>0.10471033304929733</v>
      </c>
      <c r="J99" s="11">
        <v>0.10766879469156265</v>
      </c>
      <c r="K99" s="11">
        <v>0.40539240837097168</v>
      </c>
      <c r="L99" s="11">
        <v>4.6693898737430573E-2</v>
      </c>
      <c r="M99" s="11">
        <v>0.12212149053812027</v>
      </c>
      <c r="N99" s="11">
        <v>0.14878350496292114</v>
      </c>
      <c r="O99" s="11">
        <v>1.6711162403225899E-2</v>
      </c>
      <c r="P99" s="11">
        <v>0.12196488678455353</v>
      </c>
      <c r="Q99" s="11">
        <v>2018</v>
      </c>
    </row>
    <row r="100" spans="1:17" x14ac:dyDescent="0.25">
      <c r="A100" s="10" t="s">
        <v>18</v>
      </c>
      <c r="B100" t="s">
        <v>66</v>
      </c>
      <c r="C100" s="11">
        <v>0</v>
      </c>
      <c r="D100" s="11">
        <v>0</v>
      </c>
      <c r="E100" s="11">
        <v>0</v>
      </c>
      <c r="F100" s="11">
        <v>0.50913739204406738</v>
      </c>
      <c r="G100" s="11">
        <v>8.6686968803405762E-2</v>
      </c>
      <c r="H100" s="11">
        <v>0.40417563915252686</v>
      </c>
      <c r="I100" s="11">
        <v>0.15129446983337402</v>
      </c>
      <c r="J100" s="11">
        <v>0.14539322257041931</v>
      </c>
      <c r="K100" s="11">
        <v>0.38830092549324036</v>
      </c>
      <c r="L100" s="11">
        <v>4.5828487724065781E-2</v>
      </c>
      <c r="M100" s="11">
        <v>9.9688217043876648E-2</v>
      </c>
      <c r="N100" s="11">
        <v>9.918658435344696E-2</v>
      </c>
      <c r="O100" s="11">
        <v>4.8182294704020023E-3</v>
      </c>
      <c r="P100" s="11">
        <v>8.6686968803405762E-2</v>
      </c>
      <c r="Q100" s="11">
        <v>2018</v>
      </c>
    </row>
    <row r="101" spans="1:17" x14ac:dyDescent="0.25">
      <c r="A101" s="10" t="s">
        <v>18</v>
      </c>
      <c r="B101" t="s">
        <v>67</v>
      </c>
      <c r="C101" s="11">
        <v>0</v>
      </c>
      <c r="D101" s="11">
        <v>0</v>
      </c>
      <c r="E101" s="11">
        <v>0</v>
      </c>
      <c r="F101" s="11">
        <v>0.47682222723960876</v>
      </c>
      <c r="G101" s="11">
        <v>9.863879531621933E-2</v>
      </c>
      <c r="H101" s="11">
        <v>0.42453896999359131</v>
      </c>
      <c r="I101" s="11">
        <v>0.11831715703010559</v>
      </c>
      <c r="J101" s="11">
        <v>9.2030614614486694E-2</v>
      </c>
      <c r="K101" s="11">
        <v>0.35131976008415222</v>
      </c>
      <c r="L101" s="11">
        <v>3.7607647478580475E-2</v>
      </c>
      <c r="M101" s="11">
        <v>7.9557739198207855E-2</v>
      </c>
      <c r="N101" s="11">
        <v>8.8678643107414246E-2</v>
      </c>
      <c r="O101" s="11">
        <v>5.2447067573666573E-3</v>
      </c>
      <c r="P101" s="11">
        <v>9.863879531621933E-2</v>
      </c>
      <c r="Q101" s="11">
        <v>2018</v>
      </c>
    </row>
    <row r="102" spans="1:17" x14ac:dyDescent="0.25">
      <c r="A102" s="5" t="s">
        <v>19</v>
      </c>
      <c r="B102" t="s">
        <v>66</v>
      </c>
      <c r="C102" s="11">
        <v>0</v>
      </c>
      <c r="D102" s="11">
        <v>0</v>
      </c>
      <c r="E102" s="11">
        <v>0</v>
      </c>
      <c r="F102" s="11">
        <v>0.32387092709541321</v>
      </c>
      <c r="G102" s="11">
        <v>0.13982340693473816</v>
      </c>
      <c r="H102" s="11">
        <v>0.53630566596984863</v>
      </c>
      <c r="I102" s="11">
        <v>9.5023423433303833E-2</v>
      </c>
      <c r="J102" s="11">
        <v>0.11909241229295731</v>
      </c>
      <c r="K102" s="11">
        <v>0.21005015075206757</v>
      </c>
      <c r="L102" s="11">
        <v>1.786813884973526E-2</v>
      </c>
      <c r="M102" s="11">
        <v>1.8462833017110825E-2</v>
      </c>
      <c r="N102" s="11">
        <v>7.6232790946960449E-2</v>
      </c>
      <c r="O102" s="11">
        <v>8.4367739036679268E-3</v>
      </c>
      <c r="P102" s="11">
        <v>0.13982340693473816</v>
      </c>
      <c r="Q102" s="11">
        <v>2018</v>
      </c>
    </row>
    <row r="103" spans="1:17" x14ac:dyDescent="0.25">
      <c r="A103" s="5" t="s">
        <v>19</v>
      </c>
      <c r="B103" t="s">
        <v>67</v>
      </c>
      <c r="C103" s="11">
        <v>0</v>
      </c>
      <c r="D103" s="11">
        <v>0</v>
      </c>
      <c r="E103" s="11">
        <v>0</v>
      </c>
      <c r="F103" s="11">
        <v>0.30485284328460693</v>
      </c>
      <c r="G103" s="11">
        <v>0.15690985321998596</v>
      </c>
      <c r="H103" s="11">
        <v>0.53823727369308472</v>
      </c>
      <c r="I103" s="11">
        <v>8.9144244790077209E-2</v>
      </c>
      <c r="J103" s="11">
        <v>8.645341545343399E-2</v>
      </c>
      <c r="K103" s="11">
        <v>0.18828365206718445</v>
      </c>
      <c r="L103" s="11">
        <v>1.4604120515286922E-2</v>
      </c>
      <c r="M103" s="11">
        <v>1.354858186095953E-2</v>
      </c>
      <c r="N103" s="11">
        <v>7.3771513998508453E-2</v>
      </c>
      <c r="O103" s="11">
        <v>1.0417375713586807E-2</v>
      </c>
      <c r="P103" s="11">
        <v>0.15690985321998596</v>
      </c>
      <c r="Q103" s="11">
        <v>2018</v>
      </c>
    </row>
    <row r="104" spans="1:17" x14ac:dyDescent="0.25">
      <c r="A104" s="10" t="s">
        <v>20</v>
      </c>
      <c r="B104" t="s">
        <v>66</v>
      </c>
      <c r="C104" s="11">
        <v>0</v>
      </c>
      <c r="D104" s="11">
        <v>0</v>
      </c>
      <c r="E104" s="11">
        <v>0</v>
      </c>
      <c r="F104" s="11">
        <v>0.6486741304397583</v>
      </c>
      <c r="G104" s="11">
        <v>8.4625855088233948E-2</v>
      </c>
      <c r="H104" s="11">
        <v>0.26669999957084656</v>
      </c>
      <c r="I104" s="11">
        <v>0.17049930989742279</v>
      </c>
      <c r="J104" s="11">
        <v>0.18883249163627625</v>
      </c>
      <c r="K104" s="11">
        <v>0.51213467121124268</v>
      </c>
      <c r="L104" s="11">
        <v>0.10681252926588058</v>
      </c>
      <c r="M104" s="11">
        <v>0.34982529282569885</v>
      </c>
      <c r="N104" s="11">
        <v>0.18339650332927704</v>
      </c>
      <c r="O104" s="11">
        <v>6.2739583663642406E-3</v>
      </c>
      <c r="P104" s="11">
        <v>8.4625855088233948E-2</v>
      </c>
      <c r="Q104" s="11">
        <v>2018</v>
      </c>
    </row>
    <row r="105" spans="1:17" x14ac:dyDescent="0.25">
      <c r="A105" s="10" t="s">
        <v>20</v>
      </c>
      <c r="B105" t="s">
        <v>67</v>
      </c>
      <c r="C105" s="11">
        <v>0</v>
      </c>
      <c r="D105" s="11">
        <v>0</v>
      </c>
      <c r="E105" s="11">
        <v>0</v>
      </c>
      <c r="F105" s="11">
        <v>0.66301578283309937</v>
      </c>
      <c r="G105" s="11">
        <v>7.8831225633621216E-2</v>
      </c>
      <c r="H105" s="11">
        <v>0.25815296173095703</v>
      </c>
      <c r="I105" s="11">
        <v>0.17575831711292267</v>
      </c>
      <c r="J105" s="11">
        <v>0.14017051458358765</v>
      </c>
      <c r="K105" s="11">
        <v>0.50342816114425659</v>
      </c>
      <c r="L105" s="11">
        <v>9.0863257646560669E-2</v>
      </c>
      <c r="M105" s="11">
        <v>0.34652402997016907</v>
      </c>
      <c r="N105" s="11">
        <v>0.17010985314846039</v>
      </c>
      <c r="O105" s="11">
        <v>2.982729347422719E-3</v>
      </c>
      <c r="P105" s="11">
        <v>7.8831225633621216E-2</v>
      </c>
      <c r="Q105" s="11">
        <v>2018</v>
      </c>
    </row>
    <row r="106" spans="1:17" x14ac:dyDescent="0.25">
      <c r="A106" s="10" t="s">
        <v>21</v>
      </c>
      <c r="B106" t="s">
        <v>66</v>
      </c>
      <c r="C106" s="11">
        <v>0</v>
      </c>
      <c r="D106" s="11">
        <v>0</v>
      </c>
      <c r="E106" s="11">
        <v>0</v>
      </c>
      <c r="F106" s="11">
        <v>0.53927338123321533</v>
      </c>
      <c r="G106" s="11">
        <v>0.14531241357326508</v>
      </c>
      <c r="H106" s="11">
        <v>0.31541422009468079</v>
      </c>
      <c r="I106" s="11">
        <v>0.12453099340200424</v>
      </c>
      <c r="J106" s="11">
        <v>0.16680781543254852</v>
      </c>
      <c r="K106" s="11">
        <v>0.43899914622306824</v>
      </c>
      <c r="L106" s="11">
        <v>4.8100084066390991E-2</v>
      </c>
      <c r="M106" s="11">
        <v>0.14447316527366638</v>
      </c>
      <c r="N106" s="11">
        <v>0.14007709920406342</v>
      </c>
      <c r="O106" s="11">
        <v>1.634308323264122E-2</v>
      </c>
      <c r="P106" s="11">
        <v>0.14531241357326508</v>
      </c>
      <c r="Q106" s="11">
        <v>2018</v>
      </c>
    </row>
    <row r="107" spans="1:17" x14ac:dyDescent="0.25">
      <c r="A107" s="10" t="s">
        <v>21</v>
      </c>
      <c r="B107" t="s">
        <v>67</v>
      </c>
      <c r="C107" s="11">
        <v>0</v>
      </c>
      <c r="D107" s="11">
        <v>0</v>
      </c>
      <c r="E107" s="11">
        <v>0</v>
      </c>
      <c r="F107" s="11">
        <v>0.51882016658782959</v>
      </c>
      <c r="G107" s="11">
        <v>0.15553905069828033</v>
      </c>
      <c r="H107" s="11">
        <v>0.32564079761505127</v>
      </c>
      <c r="I107" s="11">
        <v>0.12736155092716217</v>
      </c>
      <c r="J107" s="11">
        <v>0.1383139044046402</v>
      </c>
      <c r="K107" s="11">
        <v>0.41205006837844849</v>
      </c>
      <c r="L107" s="11">
        <v>3.723757341504097E-2</v>
      </c>
      <c r="M107" s="11">
        <v>0.14362399280071259</v>
      </c>
      <c r="N107" s="11">
        <v>0.1295429915189743</v>
      </c>
      <c r="O107" s="11">
        <v>1.634988933801651E-2</v>
      </c>
      <c r="P107" s="11">
        <v>0.15553905069828033</v>
      </c>
      <c r="Q107" s="11">
        <v>2018</v>
      </c>
    </row>
    <row r="108" spans="1:17" x14ac:dyDescent="0.25">
      <c r="A108" s="5" t="s">
        <v>22</v>
      </c>
      <c r="B108" t="s">
        <v>66</v>
      </c>
      <c r="C108" s="11">
        <v>0</v>
      </c>
      <c r="D108" s="11">
        <v>0</v>
      </c>
      <c r="E108" s="11">
        <v>0</v>
      </c>
      <c r="F108" s="11">
        <v>0.47510808706283569</v>
      </c>
      <c r="G108" s="11">
        <v>9.4102203845977783E-2</v>
      </c>
      <c r="H108" s="11">
        <v>0.43078970909118652</v>
      </c>
      <c r="I108" s="11">
        <v>0.13119396567344666</v>
      </c>
      <c r="J108" s="11">
        <v>0.12734067440032959</v>
      </c>
      <c r="K108" s="11">
        <v>0.33026209473609924</v>
      </c>
      <c r="L108" s="11">
        <v>5.1805123686790466E-2</v>
      </c>
      <c r="M108" s="11">
        <v>8.8144555687904358E-2</v>
      </c>
      <c r="N108" s="11">
        <v>0.1062568724155426</v>
      </c>
      <c r="O108" s="11">
        <v>5.8196340687572956E-3</v>
      </c>
      <c r="P108" s="11">
        <v>9.4102203845977783E-2</v>
      </c>
      <c r="Q108" s="11">
        <v>2018</v>
      </c>
    </row>
    <row r="109" spans="1:17" x14ac:dyDescent="0.25">
      <c r="A109" s="5" t="s">
        <v>22</v>
      </c>
      <c r="B109" t="s">
        <v>67</v>
      </c>
      <c r="C109" s="11">
        <v>0</v>
      </c>
      <c r="D109" s="11">
        <v>0</v>
      </c>
      <c r="E109" s="11">
        <v>0</v>
      </c>
      <c r="F109" s="11">
        <v>0.47054558992385864</v>
      </c>
      <c r="G109" s="11">
        <v>9.8069369792938232E-2</v>
      </c>
      <c r="H109" s="11">
        <v>0.43138504028320313</v>
      </c>
      <c r="I109" s="11">
        <v>0.13043378293514252</v>
      </c>
      <c r="J109" s="11">
        <v>8.9373938739299774E-2</v>
      </c>
      <c r="K109" s="11">
        <v>0.32626631855964661</v>
      </c>
      <c r="L109" s="11">
        <v>4.8684749752283096E-2</v>
      </c>
      <c r="M109" s="11">
        <v>8.3233952522277832E-2</v>
      </c>
      <c r="N109" s="11">
        <v>0.10585658252239227</v>
      </c>
      <c r="O109" s="11">
        <v>5.0544934347271919E-3</v>
      </c>
      <c r="P109" s="11">
        <v>9.8069369792938232E-2</v>
      </c>
      <c r="Q109" s="11">
        <v>2018</v>
      </c>
    </row>
    <row r="110" spans="1:17" x14ac:dyDescent="0.25">
      <c r="A110" s="10" t="s">
        <v>23</v>
      </c>
      <c r="B110" t="s">
        <v>66</v>
      </c>
      <c r="C110" s="11">
        <v>0</v>
      </c>
      <c r="D110" s="11">
        <v>0</v>
      </c>
      <c r="E110" s="11">
        <v>0</v>
      </c>
      <c r="F110" s="11">
        <v>0.50965917110443115</v>
      </c>
      <c r="G110" s="11">
        <v>7.7186524868011475E-2</v>
      </c>
      <c r="H110" s="11">
        <v>0.41315430402755737</v>
      </c>
      <c r="I110" s="11">
        <v>0.11481433361768723</v>
      </c>
      <c r="J110" s="11">
        <v>0.15459464490413666</v>
      </c>
      <c r="K110" s="11">
        <v>0.32011765241622925</v>
      </c>
      <c r="L110" s="11">
        <v>0.1505189836025238</v>
      </c>
      <c r="M110" s="11">
        <v>0.1190759539604187</v>
      </c>
      <c r="N110" s="11">
        <v>0.15222828090190887</v>
      </c>
      <c r="O110" s="11">
        <v>7.1130366995930672E-4</v>
      </c>
      <c r="P110" s="11">
        <v>7.7186524868011475E-2</v>
      </c>
      <c r="Q110" s="11">
        <v>2018</v>
      </c>
    </row>
    <row r="111" spans="1:17" x14ac:dyDescent="0.25">
      <c r="A111" s="10" t="s">
        <v>23</v>
      </c>
      <c r="B111" t="s">
        <v>67</v>
      </c>
      <c r="C111" s="11">
        <v>0</v>
      </c>
      <c r="D111" s="11">
        <v>0</v>
      </c>
      <c r="E111" s="11">
        <v>0</v>
      </c>
      <c r="F111" s="11">
        <v>0.48751750588417053</v>
      </c>
      <c r="G111" s="11">
        <v>9.1951921582221985E-2</v>
      </c>
      <c r="H111" s="11">
        <v>0.42053055763244629</v>
      </c>
      <c r="I111" s="11">
        <v>0.12547856569290161</v>
      </c>
      <c r="J111" s="11">
        <v>0.1227843314409256</v>
      </c>
      <c r="K111" s="11">
        <v>0.29442575573921204</v>
      </c>
      <c r="L111" s="11">
        <v>0.13209846615791321</v>
      </c>
      <c r="M111" s="11">
        <v>9.7746551036834717E-2</v>
      </c>
      <c r="N111" s="11">
        <v>0.13327324390411377</v>
      </c>
      <c r="O111" s="11">
        <v>1.6521409852430224E-3</v>
      </c>
      <c r="P111" s="11">
        <v>9.1951921582221985E-2</v>
      </c>
      <c r="Q111" s="11">
        <v>2018</v>
      </c>
    </row>
    <row r="112" spans="1:17" x14ac:dyDescent="0.25">
      <c r="A112" s="5" t="s">
        <v>24</v>
      </c>
      <c r="B112" t="s">
        <v>66</v>
      </c>
      <c r="C112" s="11">
        <v>0</v>
      </c>
      <c r="D112" s="11">
        <v>0</v>
      </c>
      <c r="E112" s="11">
        <v>0</v>
      </c>
      <c r="F112" s="11">
        <v>0.45927280187606812</v>
      </c>
      <c r="G112" s="11">
        <v>0.12192122638225555</v>
      </c>
      <c r="H112" s="11">
        <v>0.41880598664283752</v>
      </c>
      <c r="I112" s="11">
        <v>0.12714554369449615</v>
      </c>
      <c r="J112" s="11">
        <v>0.10245605558156967</v>
      </c>
      <c r="K112" s="11">
        <v>0.33339047431945801</v>
      </c>
      <c r="L112" s="11">
        <v>2.1990317851305008E-2</v>
      </c>
      <c r="M112" s="11">
        <v>0.1212148517370224</v>
      </c>
      <c r="N112" s="11">
        <v>9.2836260795593262E-2</v>
      </c>
      <c r="O112" s="11">
        <v>4.930419847369194E-3</v>
      </c>
      <c r="P112" s="11">
        <v>0.12192122638225555</v>
      </c>
      <c r="Q112" s="11">
        <v>2018</v>
      </c>
    </row>
    <row r="113" spans="1:17" x14ac:dyDescent="0.25">
      <c r="A113" s="5" t="s">
        <v>24</v>
      </c>
      <c r="B113" t="s">
        <v>67</v>
      </c>
      <c r="C113" s="11">
        <v>0</v>
      </c>
      <c r="D113" s="11">
        <v>0</v>
      </c>
      <c r="E113" s="11">
        <v>0</v>
      </c>
      <c r="F113" s="11">
        <v>0.44523197412490845</v>
      </c>
      <c r="G113" s="11">
        <v>0.13585054874420166</v>
      </c>
      <c r="H113" s="11">
        <v>0.41891747713088989</v>
      </c>
      <c r="I113" s="11">
        <v>0.12274044007062912</v>
      </c>
      <c r="J113" s="11">
        <v>6.4390823245048523E-2</v>
      </c>
      <c r="K113" s="11">
        <v>0.3112022876739502</v>
      </c>
      <c r="L113" s="11">
        <v>2.0186068490147591E-2</v>
      </c>
      <c r="M113" s="11">
        <v>0.12102212756872177</v>
      </c>
      <c r="N113" s="11">
        <v>9.1052979230880737E-2</v>
      </c>
      <c r="O113" s="11">
        <v>8.1720110028982162E-3</v>
      </c>
      <c r="P113" s="11">
        <v>0.13585054874420166</v>
      </c>
      <c r="Q113" s="11">
        <v>2018</v>
      </c>
    </row>
    <row r="114" spans="1:17" x14ac:dyDescent="0.25">
      <c r="A114" s="10" t="s">
        <v>25</v>
      </c>
      <c r="B114" t="s">
        <v>66</v>
      </c>
      <c r="C114" s="11">
        <v>0</v>
      </c>
      <c r="D114" s="11">
        <v>0</v>
      </c>
      <c r="E114" s="11">
        <v>0</v>
      </c>
      <c r="F114" s="11">
        <v>0.47718945145606995</v>
      </c>
      <c r="G114" s="11">
        <v>9.4719678163528442E-2</v>
      </c>
      <c r="H114" s="11">
        <v>0.42809087038040161</v>
      </c>
      <c r="I114" s="11">
        <v>0.14507849514484406</v>
      </c>
      <c r="J114" s="11">
        <v>0.13182336091995239</v>
      </c>
      <c r="K114" s="11">
        <v>0.30737847089767456</v>
      </c>
      <c r="L114" s="11">
        <v>3.9142176508903503E-2</v>
      </c>
      <c r="M114" s="11">
        <v>9.262489527463913E-2</v>
      </c>
      <c r="N114" s="11">
        <v>0.14702907204627991</v>
      </c>
      <c r="O114" s="11">
        <v>4.5905536971986294E-3</v>
      </c>
      <c r="P114" s="11">
        <v>9.4719678163528442E-2</v>
      </c>
      <c r="Q114" s="11">
        <v>2018</v>
      </c>
    </row>
    <row r="115" spans="1:17" x14ac:dyDescent="0.25">
      <c r="A115" s="10" t="s">
        <v>25</v>
      </c>
      <c r="B115" t="s">
        <v>67</v>
      </c>
      <c r="C115" s="11">
        <v>0</v>
      </c>
      <c r="D115" s="11">
        <v>0</v>
      </c>
      <c r="E115" s="11">
        <v>0</v>
      </c>
      <c r="F115" s="11">
        <v>0.44106566905975342</v>
      </c>
      <c r="G115" s="11">
        <v>0.10726132988929749</v>
      </c>
      <c r="H115" s="11">
        <v>0.45167297124862671</v>
      </c>
      <c r="I115" s="11">
        <v>0.11252941936254501</v>
      </c>
      <c r="J115" s="11">
        <v>8.8073350489139557E-2</v>
      </c>
      <c r="K115" s="11">
        <v>0.27032741904258728</v>
      </c>
      <c r="L115" s="11">
        <v>3.6511510610580444E-2</v>
      </c>
      <c r="M115" s="11">
        <v>6.7968308925628662E-2</v>
      </c>
      <c r="N115" s="11">
        <v>0.14100934565067291</v>
      </c>
      <c r="O115" s="11">
        <v>5.8674472384154797E-3</v>
      </c>
      <c r="P115" s="11">
        <v>0.10726132988929749</v>
      </c>
      <c r="Q115" s="11">
        <v>2018</v>
      </c>
    </row>
    <row r="116" spans="1:17" x14ac:dyDescent="0.25">
      <c r="A116" s="10" t="s">
        <v>26</v>
      </c>
      <c r="B116" t="s">
        <v>66</v>
      </c>
      <c r="C116" s="11">
        <v>0</v>
      </c>
      <c r="D116" s="11">
        <v>0</v>
      </c>
      <c r="E116" s="11">
        <v>0</v>
      </c>
      <c r="F116" s="11">
        <v>0.41677838563919067</v>
      </c>
      <c r="G116" s="11">
        <v>0.11597103625535965</v>
      </c>
      <c r="H116" s="11">
        <v>0.46725058555603027</v>
      </c>
      <c r="I116" s="11">
        <v>0.10530728846788406</v>
      </c>
      <c r="J116" s="11">
        <v>0.13274185359477997</v>
      </c>
      <c r="K116" s="11">
        <v>0.26101401448249817</v>
      </c>
      <c r="L116" s="11">
        <v>4.2745724320411682E-2</v>
      </c>
      <c r="M116" s="11">
        <v>7.6327055692672729E-2</v>
      </c>
      <c r="N116" s="11">
        <v>0.12702615559101105</v>
      </c>
      <c r="O116" s="11">
        <v>1.0155134834349155E-2</v>
      </c>
      <c r="P116" s="11">
        <v>0.11597103625535965</v>
      </c>
      <c r="Q116" s="11">
        <v>2018</v>
      </c>
    </row>
    <row r="117" spans="1:17" x14ac:dyDescent="0.25">
      <c r="A117" s="10" t="s">
        <v>26</v>
      </c>
      <c r="B117" t="s">
        <v>67</v>
      </c>
      <c r="C117" s="11">
        <v>0</v>
      </c>
      <c r="D117" s="11">
        <v>0</v>
      </c>
      <c r="E117" s="11">
        <v>0</v>
      </c>
      <c r="F117" s="11">
        <v>0.37232926487922668</v>
      </c>
      <c r="G117" s="11">
        <v>0.13280570507049561</v>
      </c>
      <c r="H117" s="11">
        <v>0.49486503005027771</v>
      </c>
      <c r="I117" s="11">
        <v>8.227250725030899E-2</v>
      </c>
      <c r="J117" s="11">
        <v>8.0391161143779755E-2</v>
      </c>
      <c r="K117" s="11">
        <v>0.22079597413539886</v>
      </c>
      <c r="L117" s="11">
        <v>3.4928090870380402E-2</v>
      </c>
      <c r="M117" s="11">
        <v>6.1514239758253098E-2</v>
      </c>
      <c r="N117" s="11">
        <v>0.12374331802129745</v>
      </c>
      <c r="O117" s="11">
        <v>9.6633639186620712E-3</v>
      </c>
      <c r="P117" s="11">
        <v>0.13280570507049561</v>
      </c>
      <c r="Q117" s="11">
        <v>2018</v>
      </c>
    </row>
    <row r="118" spans="1:17" x14ac:dyDescent="0.25">
      <c r="A118" s="10" t="s">
        <v>27</v>
      </c>
      <c r="B118" t="s">
        <v>66</v>
      </c>
      <c r="C118" s="11">
        <v>0</v>
      </c>
      <c r="D118" s="11">
        <v>0</v>
      </c>
      <c r="E118" s="11">
        <v>0</v>
      </c>
      <c r="F118" s="11">
        <v>0.64744812250137329</v>
      </c>
      <c r="G118" s="11">
        <v>7.2994992136955261E-2</v>
      </c>
      <c r="H118" s="11">
        <v>0.27955687046051025</v>
      </c>
      <c r="I118" s="11">
        <v>0.10011100023984909</v>
      </c>
      <c r="J118" s="11">
        <v>0.14046971499919891</v>
      </c>
      <c r="K118" s="11">
        <v>0.401876300573349</v>
      </c>
      <c r="L118" s="11">
        <v>6.289537250995636E-2</v>
      </c>
      <c r="M118" s="11">
        <v>0.3068300187587738</v>
      </c>
      <c r="N118" s="11">
        <v>0.32899469137191772</v>
      </c>
      <c r="O118" s="11">
        <v>6.0156118124723434E-3</v>
      </c>
      <c r="P118" s="11">
        <v>7.2994992136955261E-2</v>
      </c>
      <c r="Q118" s="11">
        <v>2018</v>
      </c>
    </row>
    <row r="119" spans="1:17" x14ac:dyDescent="0.25">
      <c r="A119" s="10" t="s">
        <v>27</v>
      </c>
      <c r="B119" t="s">
        <v>67</v>
      </c>
      <c r="C119" s="11">
        <v>0</v>
      </c>
      <c r="D119" s="11">
        <v>0</v>
      </c>
      <c r="E119" s="11">
        <v>0</v>
      </c>
      <c r="F119" s="11">
        <v>0.63178253173828125</v>
      </c>
      <c r="G119" s="11">
        <v>7.8399665653705597E-2</v>
      </c>
      <c r="H119" s="11">
        <v>0.28981781005859375</v>
      </c>
      <c r="I119" s="11">
        <v>0.10717331618070602</v>
      </c>
      <c r="J119" s="11">
        <v>8.2284837961196899E-2</v>
      </c>
      <c r="K119" s="11">
        <v>0.38120514154434204</v>
      </c>
      <c r="L119" s="11">
        <v>4.7599460929632187E-2</v>
      </c>
      <c r="M119" s="11">
        <v>0.27810758352279663</v>
      </c>
      <c r="N119" s="11">
        <v>0.32147842645645142</v>
      </c>
      <c r="O119" s="11">
        <v>6.8212179467082024E-3</v>
      </c>
      <c r="P119" s="11">
        <v>7.8399665653705597E-2</v>
      </c>
      <c r="Q119" s="11">
        <v>2018</v>
      </c>
    </row>
    <row r="120" spans="1:17" x14ac:dyDescent="0.25">
      <c r="A120" s="10" t="s">
        <v>28</v>
      </c>
      <c r="B120" t="s">
        <v>66</v>
      </c>
      <c r="C120" s="11">
        <v>0</v>
      </c>
      <c r="D120" s="11">
        <v>0</v>
      </c>
      <c r="E120" s="11">
        <v>0</v>
      </c>
      <c r="F120" s="11">
        <v>0.35413116216659546</v>
      </c>
      <c r="G120" s="11">
        <v>0.21348512172698975</v>
      </c>
      <c r="H120" s="11">
        <v>0.43238371610641479</v>
      </c>
      <c r="I120" s="11">
        <v>0.10172688961029053</v>
      </c>
      <c r="J120" s="11">
        <v>0.10729412734508514</v>
      </c>
      <c r="K120" s="11">
        <v>0.23585721850395203</v>
      </c>
      <c r="L120" s="11">
        <v>2.4250360205769539E-2</v>
      </c>
      <c r="M120" s="11">
        <v>5.1182560622692108E-2</v>
      </c>
      <c r="N120" s="11">
        <v>8.1708624958992004E-2</v>
      </c>
      <c r="O120" s="11">
        <v>2.4728594347834587E-2</v>
      </c>
      <c r="P120" s="11">
        <v>0.21348512172698975</v>
      </c>
      <c r="Q120" s="11">
        <v>2018</v>
      </c>
    </row>
    <row r="121" spans="1:17" x14ac:dyDescent="0.25">
      <c r="A121" s="10" t="s">
        <v>28</v>
      </c>
      <c r="B121" t="s">
        <v>67</v>
      </c>
      <c r="C121" s="11">
        <v>0</v>
      </c>
      <c r="D121" s="11">
        <v>0</v>
      </c>
      <c r="E121" s="11">
        <v>0</v>
      </c>
      <c r="F121" s="11">
        <v>0.35410255193710327</v>
      </c>
      <c r="G121" s="11">
        <v>0.21045923233032227</v>
      </c>
      <c r="H121" s="11">
        <v>0.43543821573257446</v>
      </c>
      <c r="I121" s="11">
        <v>8.9641913771629333E-2</v>
      </c>
      <c r="J121" s="11">
        <v>9.5051974058151245E-2</v>
      </c>
      <c r="K121" s="11">
        <v>0.23837599158287048</v>
      </c>
      <c r="L121" s="11">
        <v>2.8135102242231369E-2</v>
      </c>
      <c r="M121" s="11">
        <v>4.1261136531829834E-2</v>
      </c>
      <c r="N121" s="11">
        <v>8.1444397568702698E-2</v>
      </c>
      <c r="O121" s="11">
        <v>2.7725184336304665E-2</v>
      </c>
      <c r="P121" s="11">
        <v>0.21045923233032227</v>
      </c>
      <c r="Q121" s="11">
        <v>2018</v>
      </c>
    </row>
    <row r="122" spans="1:17" x14ac:dyDescent="0.25">
      <c r="A122" s="10" t="s">
        <v>29</v>
      </c>
      <c r="B122" t="s">
        <v>66</v>
      </c>
      <c r="C122" s="11">
        <v>0</v>
      </c>
      <c r="D122" s="11">
        <v>0</v>
      </c>
      <c r="E122" s="11">
        <v>0</v>
      </c>
      <c r="F122" s="11">
        <v>0.49280902743339539</v>
      </c>
      <c r="G122" s="11">
        <v>0.18501231074333191</v>
      </c>
      <c r="H122" s="11">
        <v>0.32217866182327271</v>
      </c>
      <c r="I122" s="11">
        <v>9.4347625970840454E-2</v>
      </c>
      <c r="J122" s="11">
        <v>0.12962879240512848</v>
      </c>
      <c r="K122" s="11">
        <v>0.40989568829536438</v>
      </c>
      <c r="L122" s="11">
        <v>3.6829490214586258E-2</v>
      </c>
      <c r="M122" s="11">
        <v>5.0809796899557114E-2</v>
      </c>
      <c r="N122" s="11">
        <v>0.12767232954502106</v>
      </c>
      <c r="O122" s="11">
        <v>1.8129697069525719E-2</v>
      </c>
      <c r="P122" s="11">
        <v>0.18501231074333191</v>
      </c>
      <c r="Q122" s="11">
        <v>2018</v>
      </c>
    </row>
    <row r="123" spans="1:17" x14ac:dyDescent="0.25">
      <c r="A123" s="10" t="s">
        <v>29</v>
      </c>
      <c r="B123" t="s">
        <v>67</v>
      </c>
      <c r="C123" s="11">
        <v>0</v>
      </c>
      <c r="D123" s="11">
        <v>0</v>
      </c>
      <c r="E123" s="11">
        <v>0</v>
      </c>
      <c r="F123" s="11">
        <v>0.47482186555862427</v>
      </c>
      <c r="G123" s="11">
        <v>0.19992928206920624</v>
      </c>
      <c r="H123" s="11">
        <v>0.3252488374710083</v>
      </c>
      <c r="I123" s="11">
        <v>9.667535126209259E-2</v>
      </c>
      <c r="J123" s="11">
        <v>8.5645556449890137E-2</v>
      </c>
      <c r="K123" s="11">
        <v>0.38234689831733704</v>
      </c>
      <c r="L123" s="11">
        <v>2.4655357003211975E-2</v>
      </c>
      <c r="M123" s="11">
        <v>3.8912493735551834E-2</v>
      </c>
      <c r="N123" s="11">
        <v>0.114150770008564</v>
      </c>
      <c r="O123" s="11">
        <v>1.6623253002762794E-2</v>
      </c>
      <c r="P123" s="11">
        <v>0.19992928206920624</v>
      </c>
      <c r="Q123" s="11">
        <v>2018</v>
      </c>
    </row>
    <row r="124" spans="1:17" x14ac:dyDescent="0.25">
      <c r="A124" s="10" t="s">
        <v>30</v>
      </c>
      <c r="B124" t="s">
        <v>66</v>
      </c>
      <c r="C124" s="11">
        <v>0</v>
      </c>
      <c r="D124" s="11">
        <v>0</v>
      </c>
      <c r="E124" s="11">
        <v>0</v>
      </c>
      <c r="F124" s="11">
        <v>0.52828347682952881</v>
      </c>
      <c r="G124" s="11">
        <v>0.16506500542163849</v>
      </c>
      <c r="H124" s="11">
        <v>0.30665150284767151</v>
      </c>
      <c r="I124" s="11">
        <v>0.13114207983016968</v>
      </c>
      <c r="J124" s="11">
        <v>0.14567255973815918</v>
      </c>
      <c r="K124" s="11">
        <v>0.36840301752090454</v>
      </c>
      <c r="L124" s="11">
        <v>5.4334003478288651E-2</v>
      </c>
      <c r="M124" s="11">
        <v>0.21982848644256592</v>
      </c>
      <c r="N124" s="11">
        <v>0.17429763078689575</v>
      </c>
      <c r="O124" s="11">
        <v>1.8336478620767593E-2</v>
      </c>
      <c r="P124" s="11">
        <v>0.16506500542163849</v>
      </c>
      <c r="Q124" s="11">
        <v>2018</v>
      </c>
    </row>
    <row r="125" spans="1:17" x14ac:dyDescent="0.25">
      <c r="A125" s="10" t="s">
        <v>30</v>
      </c>
      <c r="B125" t="s">
        <v>67</v>
      </c>
      <c r="C125" s="11">
        <v>0</v>
      </c>
      <c r="D125" s="11">
        <v>0</v>
      </c>
      <c r="E125" s="11">
        <v>0</v>
      </c>
      <c r="F125" s="11">
        <v>0.51149922609329224</v>
      </c>
      <c r="G125" s="11">
        <v>0.1837465912103653</v>
      </c>
      <c r="H125" s="11">
        <v>0.30475416779518127</v>
      </c>
      <c r="I125" s="11">
        <v>0.15115532279014587</v>
      </c>
      <c r="J125" s="11">
        <v>0.10186988115310669</v>
      </c>
      <c r="K125" s="11">
        <v>0.33221939206123352</v>
      </c>
      <c r="L125" s="11">
        <v>4.2508691549301147E-2</v>
      </c>
      <c r="M125" s="11">
        <v>0.18549354374408722</v>
      </c>
      <c r="N125" s="11">
        <v>0.16105227172374725</v>
      </c>
      <c r="O125" s="11">
        <v>2.2588154301047325E-2</v>
      </c>
      <c r="P125" s="11">
        <v>0.1837465912103653</v>
      </c>
      <c r="Q125" s="11">
        <v>2018</v>
      </c>
    </row>
    <row r="126" spans="1:17" x14ac:dyDescent="0.25">
      <c r="A126" s="5" t="s">
        <v>31</v>
      </c>
      <c r="B126" t="s">
        <v>66</v>
      </c>
      <c r="C126" s="11">
        <v>0</v>
      </c>
      <c r="D126" s="11">
        <v>0</v>
      </c>
      <c r="E126" s="11">
        <v>0</v>
      </c>
      <c r="F126" s="11">
        <v>0.4876636266708374</v>
      </c>
      <c r="G126" s="11">
        <v>0.13138067722320557</v>
      </c>
      <c r="H126" s="11">
        <v>0.38095569610595703</v>
      </c>
      <c r="I126" s="11">
        <v>0.13323414325714111</v>
      </c>
      <c r="J126" s="11">
        <v>0.1529400646686554</v>
      </c>
      <c r="K126" s="11">
        <v>0.32886877655982971</v>
      </c>
      <c r="L126" s="11">
        <v>6.5236866474151611E-2</v>
      </c>
      <c r="M126" s="11">
        <v>0.19535921514034271</v>
      </c>
      <c r="N126" s="11">
        <v>0.10749141126871109</v>
      </c>
      <c r="O126" s="11">
        <v>1.3298722915351391E-2</v>
      </c>
      <c r="P126" s="11">
        <v>0.13138067722320557</v>
      </c>
      <c r="Q126" s="11">
        <v>2018</v>
      </c>
    </row>
    <row r="127" spans="1:17" x14ac:dyDescent="0.25">
      <c r="A127" s="5" t="s">
        <v>31</v>
      </c>
      <c r="B127" t="s">
        <v>67</v>
      </c>
      <c r="C127" s="11">
        <v>0</v>
      </c>
      <c r="D127" s="11">
        <v>0</v>
      </c>
      <c r="E127" s="11">
        <v>0</v>
      </c>
      <c r="F127" s="11">
        <v>0.47432202100753784</v>
      </c>
      <c r="G127" s="11">
        <v>0.13082422316074371</v>
      </c>
      <c r="H127" s="11">
        <v>0.39485377073287964</v>
      </c>
      <c r="I127" s="11">
        <v>0.13877914845943451</v>
      </c>
      <c r="J127" s="11">
        <v>0.11035395413637161</v>
      </c>
      <c r="K127" s="11">
        <v>0.28968131542205811</v>
      </c>
      <c r="L127" s="11">
        <v>6.0899343341588974E-2</v>
      </c>
      <c r="M127" s="11">
        <v>0.18455334007740021</v>
      </c>
      <c r="N127" s="11">
        <v>0.10435440391302109</v>
      </c>
      <c r="O127" s="11">
        <v>1.2091233395040035E-2</v>
      </c>
      <c r="P127" s="11">
        <v>0.13082422316074371</v>
      </c>
      <c r="Q127" s="11">
        <v>2018</v>
      </c>
    </row>
    <row r="128" spans="1:17" x14ac:dyDescent="0.25">
      <c r="A128" s="10" t="s">
        <v>32</v>
      </c>
      <c r="B128" t="s">
        <v>66</v>
      </c>
      <c r="C128" s="11">
        <v>0</v>
      </c>
      <c r="D128" s="11">
        <v>0</v>
      </c>
      <c r="E128" s="11">
        <v>0</v>
      </c>
      <c r="F128" s="11">
        <v>0.49842843413352966</v>
      </c>
      <c r="G128" s="11">
        <v>0.17632605135440826</v>
      </c>
      <c r="H128" s="11">
        <v>0.32524552941322327</v>
      </c>
      <c r="I128" s="11">
        <v>0.15600228309631348</v>
      </c>
      <c r="J128" s="11">
        <v>0.10493282973766327</v>
      </c>
      <c r="K128" s="11">
        <v>0.39017656445503235</v>
      </c>
      <c r="L128" s="11">
        <v>2.5703065097332001E-2</v>
      </c>
      <c r="M128" s="11">
        <v>5.2051849663257599E-2</v>
      </c>
      <c r="N128" s="11">
        <v>0.11434472352266312</v>
      </c>
      <c r="O128" s="11">
        <v>1.8288623541593552E-2</v>
      </c>
      <c r="P128" s="11">
        <v>0.17632605135440826</v>
      </c>
      <c r="Q128" s="11">
        <v>2018</v>
      </c>
    </row>
    <row r="129" spans="1:17" x14ac:dyDescent="0.25">
      <c r="A129" s="10" t="s">
        <v>32</v>
      </c>
      <c r="B129" t="s">
        <v>67</v>
      </c>
      <c r="C129" s="11">
        <v>0</v>
      </c>
      <c r="D129" s="11">
        <v>0</v>
      </c>
      <c r="E129" s="11">
        <v>0</v>
      </c>
      <c r="F129" s="11">
        <v>0.4477824866771698</v>
      </c>
      <c r="G129" s="11">
        <v>0.19191591441631317</v>
      </c>
      <c r="H129" s="11">
        <v>0.36030161380767822</v>
      </c>
      <c r="I129" s="11">
        <v>0.12809792160987854</v>
      </c>
      <c r="J129" s="11">
        <v>7.7602587640285492E-2</v>
      </c>
      <c r="K129" s="11">
        <v>0.34742903709411621</v>
      </c>
      <c r="L129" s="11">
        <v>2.3748157545924187E-2</v>
      </c>
      <c r="M129" s="11">
        <v>5.0170797854661942E-2</v>
      </c>
      <c r="N129" s="11">
        <v>9.3578405678272247E-2</v>
      </c>
      <c r="O129" s="11">
        <v>1.4248894527554512E-2</v>
      </c>
      <c r="P129" s="11">
        <v>0.19191591441631317</v>
      </c>
      <c r="Q129" s="11">
        <v>2018</v>
      </c>
    </row>
    <row r="130" spans="1:17" x14ac:dyDescent="0.25">
      <c r="A130" s="10" t="s">
        <v>1</v>
      </c>
      <c r="B130" t="s">
        <v>66</v>
      </c>
      <c r="C130" s="11">
        <v>0</v>
      </c>
      <c r="D130" s="11">
        <v>0</v>
      </c>
      <c r="E130" s="11">
        <v>0</v>
      </c>
      <c r="F130" s="11">
        <v>0.35471755266189575</v>
      </c>
      <c r="G130" s="11">
        <v>0.15446111559867859</v>
      </c>
      <c r="H130" s="11">
        <v>0.49082133173942566</v>
      </c>
      <c r="I130" s="11">
        <v>0.110401950776577</v>
      </c>
      <c r="J130" s="11">
        <v>0.14996080100536346</v>
      </c>
      <c r="K130" s="11">
        <v>0.23701706528663635</v>
      </c>
      <c r="L130" s="11">
        <v>1.7045227810740471E-2</v>
      </c>
      <c r="M130" s="11">
        <v>1.4885071665048599E-2</v>
      </c>
      <c r="N130" s="11">
        <v>8.6136199533939362E-2</v>
      </c>
      <c r="O130" s="11">
        <v>1.4189021661877632E-2</v>
      </c>
      <c r="P130" s="11">
        <v>0.15446111559867859</v>
      </c>
      <c r="Q130" s="11">
        <v>2020</v>
      </c>
    </row>
    <row r="131" spans="1:17" x14ac:dyDescent="0.25">
      <c r="A131" s="10" t="s">
        <v>1</v>
      </c>
      <c r="B131" t="s">
        <v>67</v>
      </c>
      <c r="C131" s="11">
        <v>0</v>
      </c>
      <c r="D131" s="11">
        <v>0</v>
      </c>
      <c r="E131" s="11">
        <v>0</v>
      </c>
      <c r="F131" s="11">
        <v>0.35243019461631775</v>
      </c>
      <c r="G131" s="11">
        <v>0.15170243382453918</v>
      </c>
      <c r="H131" s="11">
        <v>0.49586737155914307</v>
      </c>
      <c r="I131" s="11">
        <v>9.9931307137012482E-2</v>
      </c>
      <c r="J131" s="11">
        <v>0.12611576914787292</v>
      </c>
      <c r="K131" s="11">
        <v>0.22207596898078918</v>
      </c>
      <c r="L131" s="11">
        <v>1.7971185967326164E-2</v>
      </c>
      <c r="M131" s="11">
        <v>1.2188103049993515E-2</v>
      </c>
      <c r="N131" s="11">
        <v>9.1077528893947601E-2</v>
      </c>
      <c r="O131" s="11">
        <v>1.2407173402607441E-2</v>
      </c>
      <c r="P131" s="11">
        <v>0.15170243382453918</v>
      </c>
      <c r="Q131" s="11">
        <v>2020</v>
      </c>
    </row>
    <row r="132" spans="1:17" x14ac:dyDescent="0.25">
      <c r="A132" s="10" t="s">
        <v>2</v>
      </c>
      <c r="B132" t="s">
        <v>66</v>
      </c>
      <c r="C132" s="11">
        <v>0</v>
      </c>
      <c r="D132" s="11">
        <v>0</v>
      </c>
      <c r="E132" s="11">
        <v>0</v>
      </c>
      <c r="F132" s="11">
        <v>0.46702715754508972</v>
      </c>
      <c r="G132" s="11">
        <v>9.2001587152481079E-2</v>
      </c>
      <c r="H132" s="11">
        <v>0.4409712553024292</v>
      </c>
      <c r="I132" s="11">
        <v>0.12290849536657333</v>
      </c>
      <c r="J132" s="11">
        <v>0.2214822918176651</v>
      </c>
      <c r="K132" s="11">
        <v>0.32860544323921204</v>
      </c>
      <c r="L132" s="11">
        <v>4.3337602168321609E-2</v>
      </c>
      <c r="M132" s="11">
        <v>3.8011223077774048E-2</v>
      </c>
      <c r="N132" s="11">
        <v>9.2442527413368225E-2</v>
      </c>
      <c r="O132" s="11">
        <v>5.7848743163049221E-3</v>
      </c>
      <c r="P132" s="11">
        <v>9.2001587152481079E-2</v>
      </c>
      <c r="Q132" s="11">
        <v>2020</v>
      </c>
    </row>
    <row r="133" spans="1:17" x14ac:dyDescent="0.25">
      <c r="A133" s="10" t="s">
        <v>2</v>
      </c>
      <c r="B133" t="s">
        <v>67</v>
      </c>
      <c r="C133" s="11">
        <v>0</v>
      </c>
      <c r="D133" s="11">
        <v>0</v>
      </c>
      <c r="E133" s="11">
        <v>0</v>
      </c>
      <c r="F133" s="11">
        <v>0.41909894347190857</v>
      </c>
      <c r="G133" s="11">
        <v>0.11270288378000259</v>
      </c>
      <c r="H133" s="11">
        <v>0.46819815039634705</v>
      </c>
      <c r="I133" s="11">
        <v>0.12927144765853882</v>
      </c>
      <c r="J133" s="11">
        <v>0.1708386093378067</v>
      </c>
      <c r="K133" s="11">
        <v>0.26942917704582214</v>
      </c>
      <c r="L133" s="11">
        <v>3.494277223944664E-2</v>
      </c>
      <c r="M133" s="11">
        <v>3.1829752027988434E-2</v>
      </c>
      <c r="N133" s="11">
        <v>7.600683718919754E-2</v>
      </c>
      <c r="O133" s="11">
        <v>9.9221160635352135E-3</v>
      </c>
      <c r="P133" s="11">
        <v>0.11270288378000259</v>
      </c>
      <c r="Q133" s="11">
        <v>2020</v>
      </c>
    </row>
    <row r="134" spans="1:17" x14ac:dyDescent="0.25">
      <c r="A134" s="10" t="s">
        <v>3</v>
      </c>
      <c r="B134" t="s">
        <v>66</v>
      </c>
      <c r="C134" s="11">
        <v>0</v>
      </c>
      <c r="D134" s="11">
        <v>0</v>
      </c>
      <c r="E134" s="11">
        <v>0</v>
      </c>
      <c r="F134" s="11">
        <v>0.43018487095832825</v>
      </c>
      <c r="G134" s="11">
        <v>0.1029437854886055</v>
      </c>
      <c r="H134" s="11">
        <v>0.46687132120132446</v>
      </c>
      <c r="I134" s="11">
        <v>0.11796970665454865</v>
      </c>
      <c r="J134" s="11">
        <v>0.14062286913394928</v>
      </c>
      <c r="K134" s="11">
        <v>0.22680447995662689</v>
      </c>
      <c r="L134" s="11">
        <v>7.4082411825656891E-2</v>
      </c>
      <c r="M134" s="11">
        <v>7.0821397006511688E-2</v>
      </c>
      <c r="N134" s="11">
        <v>0.15172943472862244</v>
      </c>
      <c r="O134" s="11">
        <v>1.1219129897654057E-2</v>
      </c>
      <c r="P134" s="11">
        <v>0.1029437854886055</v>
      </c>
      <c r="Q134" s="11">
        <v>2020</v>
      </c>
    </row>
    <row r="135" spans="1:17" x14ac:dyDescent="0.25">
      <c r="A135" s="10" t="s">
        <v>3</v>
      </c>
      <c r="B135" t="s">
        <v>67</v>
      </c>
      <c r="C135" s="11">
        <v>0</v>
      </c>
      <c r="D135" s="11">
        <v>0</v>
      </c>
      <c r="E135" s="11">
        <v>0</v>
      </c>
      <c r="F135" s="11">
        <v>0.39758738875389099</v>
      </c>
      <c r="G135" s="11">
        <v>0.12491507083177567</v>
      </c>
      <c r="H135" s="11">
        <v>0.47749754786491394</v>
      </c>
      <c r="I135" s="11">
        <v>0.11120633780956268</v>
      </c>
      <c r="J135" s="11">
        <v>0.10309718549251556</v>
      </c>
      <c r="K135" s="11">
        <v>0.18522325158119202</v>
      </c>
      <c r="L135" s="11">
        <v>6.6416509449481964E-2</v>
      </c>
      <c r="M135" s="11">
        <v>6.403668224811554E-2</v>
      </c>
      <c r="N135" s="11">
        <v>0.13475531339645386</v>
      </c>
      <c r="O135" s="11">
        <v>1.423113327473402E-2</v>
      </c>
      <c r="P135" s="11">
        <v>0.12491507083177567</v>
      </c>
      <c r="Q135" s="11">
        <v>2020</v>
      </c>
    </row>
    <row r="136" spans="1:17" x14ac:dyDescent="0.25">
      <c r="A136" s="10" t="s">
        <v>4</v>
      </c>
      <c r="B136" t="s">
        <v>66</v>
      </c>
      <c r="C136" s="11">
        <v>0</v>
      </c>
      <c r="D136" s="11">
        <v>0</v>
      </c>
      <c r="E136" s="11">
        <v>0</v>
      </c>
      <c r="F136" s="11">
        <v>0.43620964884757996</v>
      </c>
      <c r="G136" s="11">
        <v>0.13777860999107361</v>
      </c>
      <c r="H136" s="11">
        <v>0.42601174116134644</v>
      </c>
      <c r="I136" s="11">
        <v>0.12369624525308609</v>
      </c>
      <c r="J136" s="11">
        <v>0.16489408910274506</v>
      </c>
      <c r="K136" s="11">
        <v>0.29109960794448853</v>
      </c>
      <c r="L136" s="11">
        <v>5.2788790315389633E-2</v>
      </c>
      <c r="M136" s="11">
        <v>0.14970888197422028</v>
      </c>
      <c r="N136" s="11">
        <v>0.12487944960594177</v>
      </c>
      <c r="O136" s="11">
        <v>1.9324189051985741E-2</v>
      </c>
      <c r="P136" s="11">
        <v>0.13777860999107361</v>
      </c>
      <c r="Q136" s="11">
        <v>2020</v>
      </c>
    </row>
    <row r="137" spans="1:17" x14ac:dyDescent="0.25">
      <c r="A137" s="10" t="s">
        <v>4</v>
      </c>
      <c r="B137" t="s">
        <v>67</v>
      </c>
      <c r="C137" s="11">
        <v>0</v>
      </c>
      <c r="D137" s="11">
        <v>0</v>
      </c>
      <c r="E137" s="11">
        <v>0</v>
      </c>
      <c r="F137" s="11">
        <v>0.4144071638584137</v>
      </c>
      <c r="G137" s="11">
        <v>0.15137165784835815</v>
      </c>
      <c r="H137" s="11">
        <v>0.43422117829322815</v>
      </c>
      <c r="I137" s="11">
        <v>0.12631025910377502</v>
      </c>
      <c r="J137" s="11">
        <v>0.11574837565422058</v>
      </c>
      <c r="K137" s="11">
        <v>0.25414016842842102</v>
      </c>
      <c r="L137" s="11">
        <v>4.5966878533363342E-2</v>
      </c>
      <c r="M137" s="11">
        <v>0.13270784914493561</v>
      </c>
      <c r="N137" s="11">
        <v>0.11129861325025558</v>
      </c>
      <c r="O137" s="11">
        <v>1.9327078014612198E-2</v>
      </c>
      <c r="P137" s="11">
        <v>0.15137165784835815</v>
      </c>
      <c r="Q137" s="11">
        <v>2020</v>
      </c>
    </row>
    <row r="138" spans="1:17" x14ac:dyDescent="0.25">
      <c r="A138" s="10" t="s">
        <v>5</v>
      </c>
      <c r="B138" t="s">
        <v>66</v>
      </c>
      <c r="C138" s="11">
        <v>0</v>
      </c>
      <c r="D138" s="11">
        <v>0</v>
      </c>
      <c r="E138" s="11">
        <v>0</v>
      </c>
      <c r="F138" s="11">
        <v>0.29858869314193726</v>
      </c>
      <c r="G138" s="11">
        <v>0.18833620846271515</v>
      </c>
      <c r="H138" s="11">
        <v>0.51307505369186401</v>
      </c>
      <c r="I138" s="11">
        <v>9.7663857042789459E-2</v>
      </c>
      <c r="J138" s="11">
        <v>0.13836809992790222</v>
      </c>
      <c r="K138" s="11">
        <v>0.17345897853374481</v>
      </c>
      <c r="L138" s="11">
        <v>1.0549659840762615E-2</v>
      </c>
      <c r="M138" s="11">
        <v>1.9936634227633476E-2</v>
      </c>
      <c r="N138" s="11">
        <v>7.6897099614143372E-2</v>
      </c>
      <c r="O138" s="11">
        <v>2.2575758397579193E-2</v>
      </c>
      <c r="P138" s="11">
        <v>0.18833620846271515</v>
      </c>
      <c r="Q138" s="11">
        <v>2020</v>
      </c>
    </row>
    <row r="139" spans="1:17" x14ac:dyDescent="0.25">
      <c r="A139" s="10" t="s">
        <v>5</v>
      </c>
      <c r="B139" t="s">
        <v>67</v>
      </c>
      <c r="C139" s="11">
        <v>0</v>
      </c>
      <c r="D139" s="11">
        <v>0</v>
      </c>
      <c r="E139" s="11">
        <v>0</v>
      </c>
      <c r="F139" s="11">
        <v>0.27263143658638</v>
      </c>
      <c r="G139" s="11">
        <v>0.20279096066951752</v>
      </c>
      <c r="H139" s="11">
        <v>0.52457761764526367</v>
      </c>
      <c r="I139" s="11">
        <v>8.8756226003170013E-2</v>
      </c>
      <c r="J139" s="11">
        <v>0.11000017076730728</v>
      </c>
      <c r="K139" s="11">
        <v>0.14398391544818878</v>
      </c>
      <c r="L139" s="11">
        <v>1.0759120807051659E-2</v>
      </c>
      <c r="M139" s="11">
        <v>1.7307821661233902E-2</v>
      </c>
      <c r="N139" s="11">
        <v>7.4583500623703003E-2</v>
      </c>
      <c r="O139" s="11">
        <v>2.8968935832381248E-2</v>
      </c>
      <c r="P139" s="11">
        <v>0.20279096066951752</v>
      </c>
      <c r="Q139" s="11">
        <v>2020</v>
      </c>
    </row>
    <row r="140" spans="1:17" x14ac:dyDescent="0.25">
      <c r="A140" s="10" t="s">
        <v>6</v>
      </c>
      <c r="B140" t="s">
        <v>66</v>
      </c>
      <c r="C140" s="11">
        <v>0</v>
      </c>
      <c r="D140" s="11">
        <v>0</v>
      </c>
      <c r="E140" s="11">
        <v>0</v>
      </c>
      <c r="F140" s="11">
        <v>0.46989032626152039</v>
      </c>
      <c r="G140" s="11">
        <v>8.9592255651950836E-2</v>
      </c>
      <c r="H140" s="11">
        <v>0.44051742553710938</v>
      </c>
      <c r="I140" s="11">
        <v>0.15946586430072784</v>
      </c>
      <c r="J140" s="11">
        <v>0.17176343500614166</v>
      </c>
      <c r="K140" s="11">
        <v>0.31217148900032043</v>
      </c>
      <c r="L140" s="11">
        <v>4.227432981133461E-2</v>
      </c>
      <c r="M140" s="11">
        <v>5.7412724941968918E-2</v>
      </c>
      <c r="N140" s="11">
        <v>0.12340488284826279</v>
      </c>
      <c r="O140" s="11">
        <v>7.4780480936169624E-3</v>
      </c>
      <c r="P140" s="11">
        <v>8.9592255651950836E-2</v>
      </c>
      <c r="Q140" s="11">
        <v>2020</v>
      </c>
    </row>
    <row r="141" spans="1:17" x14ac:dyDescent="0.25">
      <c r="A141" s="10" t="s">
        <v>6</v>
      </c>
      <c r="B141" t="s">
        <v>67</v>
      </c>
      <c r="C141" s="11">
        <v>0</v>
      </c>
      <c r="D141" s="11">
        <v>0</v>
      </c>
      <c r="E141" s="11">
        <v>0</v>
      </c>
      <c r="F141" s="11">
        <v>0.42716300487518311</v>
      </c>
      <c r="G141" s="11">
        <v>0.10330812633037567</v>
      </c>
      <c r="H141" s="11">
        <v>0.46952885389328003</v>
      </c>
      <c r="I141" s="11">
        <v>0.11976516246795654</v>
      </c>
      <c r="J141" s="11">
        <v>0.13079831004142761</v>
      </c>
      <c r="K141" s="11">
        <v>0.28325214982032776</v>
      </c>
      <c r="L141" s="11">
        <v>4.3467354029417038E-2</v>
      </c>
      <c r="M141" s="11">
        <v>4.5801222324371338E-2</v>
      </c>
      <c r="N141" s="11">
        <v>0.10815399140119553</v>
      </c>
      <c r="O141" s="11">
        <v>5.990984383970499E-3</v>
      </c>
      <c r="P141" s="11">
        <v>0.10330812633037567</v>
      </c>
      <c r="Q141" s="11">
        <v>2020</v>
      </c>
    </row>
    <row r="142" spans="1:17" x14ac:dyDescent="0.25">
      <c r="A142" s="10" t="s">
        <v>7</v>
      </c>
      <c r="B142" t="s">
        <v>66</v>
      </c>
      <c r="C142" s="11">
        <v>0</v>
      </c>
      <c r="D142" s="11">
        <v>0</v>
      </c>
      <c r="E142" s="11">
        <v>0</v>
      </c>
      <c r="F142" s="11">
        <v>0.58512890338897705</v>
      </c>
      <c r="G142" s="11">
        <v>0.13080291450023651</v>
      </c>
      <c r="H142" s="11">
        <v>0.28406819701194763</v>
      </c>
      <c r="I142" s="11">
        <v>0.16701702773571014</v>
      </c>
      <c r="J142" s="11">
        <v>0.25411736965179443</v>
      </c>
      <c r="K142" s="11">
        <v>0.43245822191238403</v>
      </c>
      <c r="L142" s="11">
        <v>6.2257859855890274E-2</v>
      </c>
      <c r="M142" s="11">
        <v>0.30439850687980652</v>
      </c>
      <c r="N142" s="11">
        <v>0.11484288424253464</v>
      </c>
      <c r="O142" s="11">
        <v>2.3956479504704475E-2</v>
      </c>
      <c r="P142" s="11">
        <v>0.13080291450023651</v>
      </c>
      <c r="Q142" s="11">
        <v>2020</v>
      </c>
    </row>
    <row r="143" spans="1:17" x14ac:dyDescent="0.25">
      <c r="A143" s="10" t="s">
        <v>7</v>
      </c>
      <c r="B143" t="s">
        <v>67</v>
      </c>
      <c r="C143" s="11">
        <v>0</v>
      </c>
      <c r="D143" s="11">
        <v>0</v>
      </c>
      <c r="E143" s="11">
        <v>0</v>
      </c>
      <c r="F143" s="11">
        <v>0.56734001636505127</v>
      </c>
      <c r="G143" s="11">
        <v>0.13693542778491974</v>
      </c>
      <c r="H143" s="11">
        <v>0.2957245409488678</v>
      </c>
      <c r="I143" s="11">
        <v>0.19368071854114532</v>
      </c>
      <c r="J143" s="11">
        <v>0.20251217484474182</v>
      </c>
      <c r="K143" s="11">
        <v>0.37772437930107117</v>
      </c>
      <c r="L143" s="11">
        <v>5.8247905224561691E-2</v>
      </c>
      <c r="M143" s="11">
        <v>0.29684722423553467</v>
      </c>
      <c r="N143" s="11">
        <v>0.10528045147657394</v>
      </c>
      <c r="O143" s="11">
        <v>2.0833838731050491E-2</v>
      </c>
      <c r="P143" s="11">
        <v>0.13693542778491974</v>
      </c>
      <c r="Q143" s="11">
        <v>2020</v>
      </c>
    </row>
    <row r="144" spans="1:17" x14ac:dyDescent="0.25">
      <c r="A144" s="10" t="s">
        <v>8</v>
      </c>
      <c r="B144" t="s">
        <v>66</v>
      </c>
      <c r="C144" s="11">
        <v>0</v>
      </c>
      <c r="D144" s="11">
        <v>0</v>
      </c>
      <c r="E144" s="11">
        <v>0</v>
      </c>
      <c r="F144" s="11">
        <v>0.34604695439338684</v>
      </c>
      <c r="G144" s="11">
        <v>0.1579919308423996</v>
      </c>
      <c r="H144" s="11">
        <v>0.49596109986305237</v>
      </c>
      <c r="I144" s="11">
        <v>0.11397559940814972</v>
      </c>
      <c r="J144" s="11">
        <v>0.1251351535320282</v>
      </c>
      <c r="K144" s="11">
        <v>0.22583596408367157</v>
      </c>
      <c r="L144" s="11">
        <v>2.7796201407909393E-2</v>
      </c>
      <c r="M144" s="11">
        <v>2.5025723502039909E-2</v>
      </c>
      <c r="N144" s="11">
        <v>7.1866236627101898E-2</v>
      </c>
      <c r="O144" s="11">
        <v>1.7326002940535545E-2</v>
      </c>
      <c r="P144" s="11">
        <v>0.1579919308423996</v>
      </c>
      <c r="Q144" s="11">
        <v>2020</v>
      </c>
    </row>
    <row r="145" spans="1:17" x14ac:dyDescent="0.25">
      <c r="A145" s="10" t="s">
        <v>8</v>
      </c>
      <c r="B145" t="s">
        <v>67</v>
      </c>
      <c r="C145" s="11">
        <v>0</v>
      </c>
      <c r="D145" s="11">
        <v>0</v>
      </c>
      <c r="E145" s="11">
        <v>0</v>
      </c>
      <c r="F145" s="11">
        <v>0.30906358361244202</v>
      </c>
      <c r="G145" s="11">
        <v>0.17222884297370911</v>
      </c>
      <c r="H145" s="11">
        <v>0.51870757341384888</v>
      </c>
      <c r="I145" s="11">
        <v>9.6952065825462341E-2</v>
      </c>
      <c r="J145" s="11">
        <v>9.9824897944927216E-2</v>
      </c>
      <c r="K145" s="11">
        <v>0.19113874435424805</v>
      </c>
      <c r="L145" s="11">
        <v>2.2678470239043236E-2</v>
      </c>
      <c r="M145" s="11">
        <v>1.8768269568681717E-2</v>
      </c>
      <c r="N145" s="11">
        <v>6.2429975718259811E-2</v>
      </c>
      <c r="O145" s="11">
        <v>1.7386268824338913E-2</v>
      </c>
      <c r="P145" s="11">
        <v>0.17222884297370911</v>
      </c>
      <c r="Q145" s="11">
        <v>2020</v>
      </c>
    </row>
    <row r="146" spans="1:17" x14ac:dyDescent="0.25">
      <c r="A146" s="5" t="s">
        <v>9</v>
      </c>
      <c r="B146" t="s">
        <v>66</v>
      </c>
      <c r="C146" s="11">
        <v>0</v>
      </c>
      <c r="D146" s="11">
        <v>0</v>
      </c>
      <c r="E146" s="11">
        <v>0</v>
      </c>
      <c r="F146" s="11">
        <v>0.33113214373588562</v>
      </c>
      <c r="G146" s="11">
        <v>0.15964148938655853</v>
      </c>
      <c r="H146" s="11">
        <v>0.50922638177871704</v>
      </c>
      <c r="I146" s="11">
        <v>4.872477799654007E-2</v>
      </c>
      <c r="J146" s="11">
        <v>0.17482905089855194</v>
      </c>
      <c r="K146" s="11">
        <v>0.24724975228309631</v>
      </c>
      <c r="L146" s="11">
        <v>2.0257525146007538E-2</v>
      </c>
      <c r="M146" s="11">
        <v>2.1728415042161942E-2</v>
      </c>
      <c r="N146" s="11">
        <v>7.6505571603775024E-2</v>
      </c>
      <c r="O146" s="11">
        <v>1.642012782394886E-2</v>
      </c>
      <c r="P146" s="11">
        <v>0.15964148938655853</v>
      </c>
      <c r="Q146" s="11">
        <v>2020</v>
      </c>
    </row>
    <row r="147" spans="1:17" x14ac:dyDescent="0.25">
      <c r="A147" s="5" t="s">
        <v>9</v>
      </c>
      <c r="B147" t="s">
        <v>67</v>
      </c>
      <c r="C147" s="11">
        <v>0</v>
      </c>
      <c r="D147" s="11">
        <v>0</v>
      </c>
      <c r="E147" s="11">
        <v>0</v>
      </c>
      <c r="F147" s="11">
        <v>0.30380555987358093</v>
      </c>
      <c r="G147" s="11">
        <v>0.17229676246643066</v>
      </c>
      <c r="H147" s="11">
        <v>0.52389770746231079</v>
      </c>
      <c r="I147" s="11">
        <v>4.9908675253391266E-2</v>
      </c>
      <c r="J147" s="11">
        <v>0.14515665173530579</v>
      </c>
      <c r="K147" s="11">
        <v>0.21264171600341797</v>
      </c>
      <c r="L147" s="11">
        <v>1.4400613494217396E-2</v>
      </c>
      <c r="M147" s="11">
        <v>1.2624232098460197E-2</v>
      </c>
      <c r="N147" s="11">
        <v>6.872577965259552E-2</v>
      </c>
      <c r="O147" s="11">
        <v>1.7314368858933449E-2</v>
      </c>
      <c r="P147" s="11">
        <v>0.17229676246643066</v>
      </c>
      <c r="Q147" s="11">
        <v>2020</v>
      </c>
    </row>
    <row r="148" spans="1:17" x14ac:dyDescent="0.25">
      <c r="A148" s="10" t="s">
        <v>10</v>
      </c>
      <c r="B148" t="s">
        <v>66</v>
      </c>
      <c r="C148" s="11">
        <v>0</v>
      </c>
      <c r="D148" s="11">
        <v>0</v>
      </c>
      <c r="E148" s="11">
        <v>0</v>
      </c>
      <c r="F148" s="11">
        <v>0.40569579601287842</v>
      </c>
      <c r="G148" s="11">
        <v>0.19184572994709015</v>
      </c>
      <c r="H148" s="11">
        <v>0.40245848894119263</v>
      </c>
      <c r="I148" s="11">
        <v>0.13703629374504089</v>
      </c>
      <c r="J148" s="11">
        <v>0.16811384260654449</v>
      </c>
      <c r="K148" s="11">
        <v>0.27219262719154358</v>
      </c>
      <c r="L148" s="11">
        <v>2.1006291732192039E-2</v>
      </c>
      <c r="M148" s="11">
        <v>3.556516021490097E-2</v>
      </c>
      <c r="N148" s="11">
        <v>0.11039009690284729</v>
      </c>
      <c r="O148" s="11">
        <v>2.9389936476945877E-2</v>
      </c>
      <c r="P148" s="11">
        <v>0.19184572994709015</v>
      </c>
      <c r="Q148" s="11">
        <v>2020</v>
      </c>
    </row>
    <row r="149" spans="1:17" x14ac:dyDescent="0.25">
      <c r="A149" s="10" t="s">
        <v>10</v>
      </c>
      <c r="B149" t="s">
        <v>67</v>
      </c>
      <c r="C149" s="11">
        <v>0</v>
      </c>
      <c r="D149" s="11">
        <v>0</v>
      </c>
      <c r="E149" s="11">
        <v>0</v>
      </c>
      <c r="F149" s="11">
        <v>0.35556626319885254</v>
      </c>
      <c r="G149" s="11">
        <v>0.21138137578964233</v>
      </c>
      <c r="H149" s="11">
        <v>0.43305236101150513</v>
      </c>
      <c r="I149" s="11">
        <v>9.3104109168052673E-2</v>
      </c>
      <c r="J149" s="11">
        <v>0.12509524822235107</v>
      </c>
      <c r="K149" s="11">
        <v>0.23403704166412354</v>
      </c>
      <c r="L149" s="11">
        <v>1.8686376512050629E-2</v>
      </c>
      <c r="M149" s="11">
        <v>2.8624186292290688E-2</v>
      </c>
      <c r="N149" s="11">
        <v>9.5945939421653748E-2</v>
      </c>
      <c r="O149" s="11">
        <v>2.8476603329181671E-2</v>
      </c>
      <c r="P149" s="11">
        <v>0.21138137578964233</v>
      </c>
      <c r="Q149" s="11">
        <v>2020</v>
      </c>
    </row>
    <row r="150" spans="1:17" x14ac:dyDescent="0.25">
      <c r="A150" s="10" t="s">
        <v>11</v>
      </c>
      <c r="B150" t="s">
        <v>66</v>
      </c>
      <c r="C150" s="11">
        <v>0</v>
      </c>
      <c r="D150" s="11">
        <v>0</v>
      </c>
      <c r="E150" s="11">
        <v>0</v>
      </c>
      <c r="F150" s="11">
        <v>0.49370670318603516</v>
      </c>
      <c r="G150" s="11">
        <v>0.14386767148971558</v>
      </c>
      <c r="H150" s="11">
        <v>0.36242562532424927</v>
      </c>
      <c r="I150" s="11">
        <v>0.17568628489971161</v>
      </c>
      <c r="J150" s="11">
        <v>0.19294425845146179</v>
      </c>
      <c r="K150" s="11">
        <v>0.34445592761039734</v>
      </c>
      <c r="L150" s="11">
        <v>2.710551954805851E-2</v>
      </c>
      <c r="M150" s="11">
        <v>6.8775154650211334E-2</v>
      </c>
      <c r="N150" s="11">
        <v>0.12715159356594086</v>
      </c>
      <c r="O150" s="11">
        <v>1.0964961722493172E-2</v>
      </c>
      <c r="P150" s="11">
        <v>0.14386767148971558</v>
      </c>
      <c r="Q150" s="11">
        <v>2020</v>
      </c>
    </row>
    <row r="151" spans="1:17" x14ac:dyDescent="0.25">
      <c r="A151" s="10" t="s">
        <v>11</v>
      </c>
      <c r="B151" t="s">
        <v>67</v>
      </c>
      <c r="C151" s="11">
        <v>0</v>
      </c>
      <c r="D151" s="11">
        <v>0</v>
      </c>
      <c r="E151" s="11">
        <v>0</v>
      </c>
      <c r="F151" s="11">
        <v>0.48991832137107849</v>
      </c>
      <c r="G151" s="11">
        <v>0.14889934659004211</v>
      </c>
      <c r="H151" s="11">
        <v>0.36118233203887939</v>
      </c>
      <c r="I151" s="11">
        <v>0.14876064658164978</v>
      </c>
      <c r="J151" s="11">
        <v>0.15660472214221954</v>
      </c>
      <c r="K151" s="11">
        <v>0.32457810640335083</v>
      </c>
      <c r="L151" s="11">
        <v>2.4750404059886932E-2</v>
      </c>
      <c r="M151" s="11">
        <v>7.7219881117343903E-2</v>
      </c>
      <c r="N151" s="11">
        <v>0.12617410719394684</v>
      </c>
      <c r="O151" s="11">
        <v>1.4804959297180176E-2</v>
      </c>
      <c r="P151" s="11">
        <v>0.14889934659004211</v>
      </c>
      <c r="Q151" s="11">
        <v>2020</v>
      </c>
    </row>
    <row r="152" spans="1:17" x14ac:dyDescent="0.25">
      <c r="A152" s="10" t="s">
        <v>12</v>
      </c>
      <c r="B152" t="s">
        <v>66</v>
      </c>
      <c r="C152" s="11">
        <v>0</v>
      </c>
      <c r="D152" s="11">
        <v>0</v>
      </c>
      <c r="E152" s="11">
        <v>0</v>
      </c>
      <c r="F152" s="11">
        <v>0.65434509515762329</v>
      </c>
      <c r="G152" s="11">
        <v>0.11475242674350739</v>
      </c>
      <c r="H152" s="11">
        <v>0.23090249300003052</v>
      </c>
      <c r="I152" s="11">
        <v>0.14912553131580353</v>
      </c>
      <c r="J152" s="11">
        <v>0.25967815518379211</v>
      </c>
      <c r="K152" s="11">
        <v>0.46309217810630798</v>
      </c>
      <c r="L152" s="11">
        <v>9.2371352016925812E-2</v>
      </c>
      <c r="M152" s="11">
        <v>0.34125152230262756</v>
      </c>
      <c r="N152" s="11">
        <v>0.21806326508522034</v>
      </c>
      <c r="O152" s="11">
        <v>2.7069184929132462E-2</v>
      </c>
      <c r="P152" s="11">
        <v>0.11475242674350739</v>
      </c>
      <c r="Q152" s="11">
        <v>2020</v>
      </c>
    </row>
    <row r="153" spans="1:17" x14ac:dyDescent="0.25">
      <c r="A153" s="10" t="s">
        <v>12</v>
      </c>
      <c r="B153" t="s">
        <v>67</v>
      </c>
      <c r="C153" s="11">
        <v>0</v>
      </c>
      <c r="D153" s="11">
        <v>0</v>
      </c>
      <c r="E153" s="11">
        <v>0</v>
      </c>
      <c r="F153" s="11">
        <v>0.63610035181045532</v>
      </c>
      <c r="G153" s="11">
        <v>0.12365984171628952</v>
      </c>
      <c r="H153" s="11">
        <v>0.24023981392383575</v>
      </c>
      <c r="I153" s="11">
        <v>0.18127447366714478</v>
      </c>
      <c r="J153" s="11">
        <v>0.2112644761800766</v>
      </c>
      <c r="K153" s="11">
        <v>0.40771657228469849</v>
      </c>
      <c r="L153" s="11">
        <v>9.347178041934967E-2</v>
      </c>
      <c r="M153" s="11">
        <v>0.33996188640594482</v>
      </c>
      <c r="N153" s="11">
        <v>0.22145487368106842</v>
      </c>
      <c r="O153" s="11">
        <v>2.4439422413706779E-2</v>
      </c>
      <c r="P153" s="11">
        <v>0.12365984171628952</v>
      </c>
      <c r="Q153" s="11">
        <v>2020</v>
      </c>
    </row>
    <row r="154" spans="1:17" x14ac:dyDescent="0.25">
      <c r="A154" s="10" t="s">
        <v>13</v>
      </c>
      <c r="B154" t="s">
        <v>66</v>
      </c>
      <c r="C154" s="11">
        <v>0</v>
      </c>
      <c r="D154" s="11">
        <v>0</v>
      </c>
      <c r="E154" s="11">
        <v>0</v>
      </c>
      <c r="F154" s="11">
        <v>0.55122953653335571</v>
      </c>
      <c r="G154" s="11">
        <v>0.1270776242017746</v>
      </c>
      <c r="H154" s="11">
        <v>0.3216928243637085</v>
      </c>
      <c r="I154" s="11">
        <v>0.12895128130912781</v>
      </c>
      <c r="J154" s="11">
        <v>0.22178110480308533</v>
      </c>
      <c r="K154" s="11">
        <v>0.45164856314659119</v>
      </c>
      <c r="L154" s="11">
        <v>2.9884137213230133E-2</v>
      </c>
      <c r="M154" s="11">
        <v>9.4841510057449341E-2</v>
      </c>
      <c r="N154" s="11">
        <v>0.1495710164308548</v>
      </c>
      <c r="O154" s="11">
        <v>5.7835858315229416E-3</v>
      </c>
      <c r="P154" s="11">
        <v>0.1270776242017746</v>
      </c>
      <c r="Q154" s="11">
        <v>2020</v>
      </c>
    </row>
    <row r="155" spans="1:17" x14ac:dyDescent="0.25">
      <c r="A155" s="10" t="s">
        <v>13</v>
      </c>
      <c r="B155" t="s">
        <v>67</v>
      </c>
      <c r="C155" s="11">
        <v>0</v>
      </c>
      <c r="D155" s="11">
        <v>0</v>
      </c>
      <c r="E155" s="11">
        <v>0</v>
      </c>
      <c r="F155" s="11">
        <v>0.53912532329559326</v>
      </c>
      <c r="G155" s="11">
        <v>0.13491258025169373</v>
      </c>
      <c r="H155" s="11">
        <v>0.32596206665039063</v>
      </c>
      <c r="I155" s="11">
        <v>0.11746563017368317</v>
      </c>
      <c r="J155" s="11">
        <v>0.19911989569664001</v>
      </c>
      <c r="K155" s="11">
        <v>0.41291540861129761</v>
      </c>
      <c r="L155" s="11">
        <v>3.3421166241168976E-2</v>
      </c>
      <c r="M155" s="11">
        <v>7.596270740032196E-2</v>
      </c>
      <c r="N155" s="11">
        <v>0.14319373667240143</v>
      </c>
      <c r="O155" s="11">
        <v>1.0999467223882675E-2</v>
      </c>
      <c r="P155" s="11">
        <v>0.13491258025169373</v>
      </c>
      <c r="Q155" s="11">
        <v>2020</v>
      </c>
    </row>
    <row r="156" spans="1:17" x14ac:dyDescent="0.25">
      <c r="A156" s="10" t="s">
        <v>14</v>
      </c>
      <c r="B156" t="s">
        <v>66</v>
      </c>
      <c r="C156" s="11">
        <v>0</v>
      </c>
      <c r="D156" s="11">
        <v>0</v>
      </c>
      <c r="E156" s="11">
        <v>0</v>
      </c>
      <c r="F156" s="11">
        <v>0.44296851754188538</v>
      </c>
      <c r="G156" s="11">
        <v>0.12745632231235504</v>
      </c>
      <c r="H156" s="11">
        <v>0.42957514524459839</v>
      </c>
      <c r="I156" s="11">
        <v>0.14556315541267395</v>
      </c>
      <c r="J156" s="11">
        <v>0.2462892085313797</v>
      </c>
      <c r="K156" s="11">
        <v>0.3164900541305542</v>
      </c>
      <c r="L156" s="11">
        <v>2.8404092416167259E-2</v>
      </c>
      <c r="M156" s="11">
        <v>3.7331216037273407E-2</v>
      </c>
      <c r="N156" s="11">
        <v>9.3993991613388062E-2</v>
      </c>
      <c r="O156" s="11">
        <v>8.1025427207350731E-3</v>
      </c>
      <c r="P156" s="11">
        <v>0.12745632231235504</v>
      </c>
      <c r="Q156" s="11">
        <v>2020</v>
      </c>
    </row>
    <row r="157" spans="1:17" x14ac:dyDescent="0.25">
      <c r="A157" s="10" t="s">
        <v>14</v>
      </c>
      <c r="B157" t="s">
        <v>67</v>
      </c>
      <c r="C157" s="11">
        <v>0</v>
      </c>
      <c r="D157" s="11">
        <v>0</v>
      </c>
      <c r="E157" s="11">
        <v>0</v>
      </c>
      <c r="F157" s="11">
        <v>0.38530704379081726</v>
      </c>
      <c r="G157" s="11">
        <v>0.15621057152748108</v>
      </c>
      <c r="H157" s="11">
        <v>0.45848238468170166</v>
      </c>
      <c r="I157" s="11">
        <v>0.11531157791614532</v>
      </c>
      <c r="J157" s="11">
        <v>0.18887777626514435</v>
      </c>
      <c r="K157" s="11">
        <v>0.25551041960716248</v>
      </c>
      <c r="L157" s="11">
        <v>2.4488618597388268E-2</v>
      </c>
      <c r="M157" s="11">
        <v>3.4825056791305542E-2</v>
      </c>
      <c r="N157" s="11">
        <v>8.3051145076751709E-2</v>
      </c>
      <c r="O157" s="11">
        <v>8.9717591181397438E-3</v>
      </c>
      <c r="P157" s="11">
        <v>0.15621057152748108</v>
      </c>
      <c r="Q157" s="11">
        <v>2020</v>
      </c>
    </row>
    <row r="158" spans="1:17" x14ac:dyDescent="0.25">
      <c r="A158" s="5" t="s">
        <v>15</v>
      </c>
      <c r="B158" t="s">
        <v>66</v>
      </c>
      <c r="C158" s="11">
        <v>0</v>
      </c>
      <c r="D158" s="11">
        <v>0</v>
      </c>
      <c r="E158" s="11">
        <v>0</v>
      </c>
      <c r="F158" s="11">
        <v>0.36051654815673828</v>
      </c>
      <c r="G158" s="11">
        <v>0.22241272032260895</v>
      </c>
      <c r="H158" s="11">
        <v>0.41707071661949158</v>
      </c>
      <c r="I158" s="11">
        <v>6.58845454454422E-2</v>
      </c>
      <c r="J158" s="11">
        <v>0.18528297543525696</v>
      </c>
      <c r="K158" s="11">
        <v>0.26636755466461182</v>
      </c>
      <c r="L158" s="11">
        <v>1.6836382448673248E-2</v>
      </c>
      <c r="M158" s="11">
        <v>4.663478210568428E-2</v>
      </c>
      <c r="N158" s="11">
        <v>9.5837973058223724E-2</v>
      </c>
      <c r="O158" s="11">
        <v>2.3770205676555634E-2</v>
      </c>
      <c r="P158" s="11">
        <v>0.22241272032260895</v>
      </c>
      <c r="Q158" s="11">
        <v>2020</v>
      </c>
    </row>
    <row r="159" spans="1:17" x14ac:dyDescent="0.25">
      <c r="A159" s="5" t="s">
        <v>15</v>
      </c>
      <c r="B159" t="s">
        <v>67</v>
      </c>
      <c r="C159" s="11">
        <v>0</v>
      </c>
      <c r="D159" s="11">
        <v>0</v>
      </c>
      <c r="E159" s="11">
        <v>0</v>
      </c>
      <c r="F159" s="11">
        <v>0.34764248132705688</v>
      </c>
      <c r="G159" s="11">
        <v>0.23881500959396362</v>
      </c>
      <c r="H159" s="11">
        <v>0.4135424792766571</v>
      </c>
      <c r="I159" s="11">
        <v>7.4196606874465942E-2</v>
      </c>
      <c r="J159" s="11">
        <v>0.1650039404630661</v>
      </c>
      <c r="K159" s="11">
        <v>0.24365241825580597</v>
      </c>
      <c r="L159" s="11">
        <v>1.8512101843953133E-2</v>
      </c>
      <c r="M159" s="11">
        <v>4.4585008174180984E-2</v>
      </c>
      <c r="N159" s="11">
        <v>8.9508391916751862E-2</v>
      </c>
      <c r="O159" s="11">
        <v>2.7361519634723663E-2</v>
      </c>
      <c r="P159" s="11">
        <v>0.23881500959396362</v>
      </c>
      <c r="Q159" s="11">
        <v>2020</v>
      </c>
    </row>
    <row r="160" spans="1:17" x14ac:dyDescent="0.25">
      <c r="A160" s="5" t="s">
        <v>16</v>
      </c>
      <c r="B160" t="s">
        <v>66</v>
      </c>
      <c r="C160" s="11">
        <v>0</v>
      </c>
      <c r="D160" s="11">
        <v>0</v>
      </c>
      <c r="E160" s="11">
        <v>0</v>
      </c>
      <c r="F160" s="11">
        <v>0.60979729890823364</v>
      </c>
      <c r="G160" s="11">
        <v>9.2521354556083679E-2</v>
      </c>
      <c r="H160" s="11">
        <v>0.29768136143684387</v>
      </c>
      <c r="I160" s="11">
        <v>0.22761525213718414</v>
      </c>
      <c r="J160" s="11">
        <v>0.32911136746406555</v>
      </c>
      <c r="K160" s="11">
        <v>0.48533022403717041</v>
      </c>
      <c r="L160" s="11">
        <v>5.7654581964015961E-2</v>
      </c>
      <c r="M160" s="11">
        <v>0.10949688404798508</v>
      </c>
      <c r="N160" s="11">
        <v>0.14271384477615356</v>
      </c>
      <c r="O160" s="11">
        <v>8.5609462112188339E-3</v>
      </c>
      <c r="P160" s="11">
        <v>9.2521354556083679E-2</v>
      </c>
      <c r="Q160" s="11">
        <v>2020</v>
      </c>
    </row>
    <row r="161" spans="1:17" x14ac:dyDescent="0.25">
      <c r="A161" s="5" t="s">
        <v>16</v>
      </c>
      <c r="B161" t="s">
        <v>67</v>
      </c>
      <c r="C161" s="11">
        <v>0</v>
      </c>
      <c r="D161" s="11">
        <v>0</v>
      </c>
      <c r="E161" s="11">
        <v>0</v>
      </c>
      <c r="F161" s="11">
        <v>0.61055254936218262</v>
      </c>
      <c r="G161" s="11">
        <v>9.9658265709877014E-2</v>
      </c>
      <c r="H161" s="11">
        <v>0.28978917002677917</v>
      </c>
      <c r="I161" s="11">
        <v>0.22143568098545074</v>
      </c>
      <c r="J161" s="11">
        <v>0.26774308085441589</v>
      </c>
      <c r="K161" s="11">
        <v>0.47228780388832092</v>
      </c>
      <c r="L161" s="11">
        <v>5.1216792315244675E-2</v>
      </c>
      <c r="M161" s="11">
        <v>0.10428723692893982</v>
      </c>
      <c r="N161" s="11">
        <v>0.13800427317619324</v>
      </c>
      <c r="O161" s="11">
        <v>8.8550364598631859E-3</v>
      </c>
      <c r="P161" s="11">
        <v>9.9658265709877014E-2</v>
      </c>
      <c r="Q161" s="11">
        <v>2020</v>
      </c>
    </row>
    <row r="162" spans="1:17" x14ac:dyDescent="0.25">
      <c r="A162" s="10" t="s">
        <v>17</v>
      </c>
      <c r="B162" t="s">
        <v>66</v>
      </c>
      <c r="C162" s="11">
        <v>0</v>
      </c>
      <c r="D162" s="11">
        <v>0</v>
      </c>
      <c r="E162" s="11">
        <v>0</v>
      </c>
      <c r="F162" s="11">
        <v>0.51017677783966064</v>
      </c>
      <c r="G162" s="11">
        <v>0.16768833994865417</v>
      </c>
      <c r="H162" s="11">
        <v>0.32213485240936279</v>
      </c>
      <c r="I162" s="11">
        <v>0.11545470356941223</v>
      </c>
      <c r="J162" s="11">
        <v>0.24970804154872894</v>
      </c>
      <c r="K162" s="11">
        <v>0.38463085889816284</v>
      </c>
      <c r="L162" s="11">
        <v>4.4022466987371445E-2</v>
      </c>
      <c r="M162" s="11">
        <v>0.10237757861614227</v>
      </c>
      <c r="N162" s="11">
        <v>0.11473818123340607</v>
      </c>
      <c r="O162" s="11">
        <v>2.2385537624359131E-2</v>
      </c>
      <c r="P162" s="11">
        <v>0.16768833994865417</v>
      </c>
      <c r="Q162" s="11">
        <v>2020</v>
      </c>
    </row>
    <row r="163" spans="1:17" x14ac:dyDescent="0.25">
      <c r="A163" s="10" t="s">
        <v>17</v>
      </c>
      <c r="B163" t="s">
        <v>67</v>
      </c>
      <c r="C163" s="11">
        <v>0</v>
      </c>
      <c r="D163" s="11">
        <v>0</v>
      </c>
      <c r="E163" s="11">
        <v>0</v>
      </c>
      <c r="F163" s="11">
        <v>0.45843371748924255</v>
      </c>
      <c r="G163" s="11">
        <v>0.20217691361904144</v>
      </c>
      <c r="H163" s="11">
        <v>0.3393893837928772</v>
      </c>
      <c r="I163" s="11">
        <v>0.10339907556772232</v>
      </c>
      <c r="J163" s="11">
        <v>0.17947123944759369</v>
      </c>
      <c r="K163" s="11">
        <v>0.32232525944709778</v>
      </c>
      <c r="L163" s="11">
        <v>3.7525929510593414E-2</v>
      </c>
      <c r="M163" s="11">
        <v>0.10034016519784927</v>
      </c>
      <c r="N163" s="11">
        <v>0.11266348510980606</v>
      </c>
      <c r="O163" s="11">
        <v>3.3056139945983887E-2</v>
      </c>
      <c r="P163" s="11">
        <v>0.20217691361904144</v>
      </c>
      <c r="Q163" s="11">
        <v>2020</v>
      </c>
    </row>
    <row r="164" spans="1:17" x14ac:dyDescent="0.25">
      <c r="A164" s="10" t="s">
        <v>18</v>
      </c>
      <c r="B164" t="s">
        <v>66</v>
      </c>
      <c r="C164" s="11">
        <v>0</v>
      </c>
      <c r="D164" s="11">
        <v>0</v>
      </c>
      <c r="E164" s="11">
        <v>0</v>
      </c>
      <c r="F164" s="11">
        <v>0.53083229064941406</v>
      </c>
      <c r="G164" s="11">
        <v>9.790308028459549E-2</v>
      </c>
      <c r="H164" s="11">
        <v>0.37126460671424866</v>
      </c>
      <c r="I164" s="11">
        <v>0.15830294787883759</v>
      </c>
      <c r="J164" s="11">
        <v>0.22189746797084808</v>
      </c>
      <c r="K164" s="11">
        <v>0.37863948941230774</v>
      </c>
      <c r="L164" s="11">
        <v>3.9367575198411942E-2</v>
      </c>
      <c r="M164" s="11">
        <v>9.2615880072116852E-2</v>
      </c>
      <c r="N164" s="11">
        <v>0.13136443495750427</v>
      </c>
      <c r="O164" s="11">
        <v>1.2938840314745903E-2</v>
      </c>
      <c r="P164" s="11">
        <v>9.790308028459549E-2</v>
      </c>
      <c r="Q164" s="11">
        <v>2020</v>
      </c>
    </row>
    <row r="165" spans="1:17" x14ac:dyDescent="0.25">
      <c r="A165" s="10" t="s">
        <v>18</v>
      </c>
      <c r="B165" t="s">
        <v>67</v>
      </c>
      <c r="C165" s="11">
        <v>0</v>
      </c>
      <c r="D165" s="11">
        <v>0</v>
      </c>
      <c r="E165" s="11">
        <v>0</v>
      </c>
      <c r="F165" s="11">
        <v>0.48767977952957153</v>
      </c>
      <c r="G165" s="11">
        <v>0.10466630756855011</v>
      </c>
      <c r="H165" s="11">
        <v>0.40765392780303955</v>
      </c>
      <c r="I165" s="11">
        <v>0.12464888393878937</v>
      </c>
      <c r="J165" s="11">
        <v>0.16144509613513947</v>
      </c>
      <c r="K165" s="11">
        <v>0.32886585593223572</v>
      </c>
      <c r="L165" s="11">
        <v>3.468284010887146E-2</v>
      </c>
      <c r="M165" s="11">
        <v>8.1339225172996521E-2</v>
      </c>
      <c r="N165" s="11">
        <v>0.10925527662038803</v>
      </c>
      <c r="O165" s="11">
        <v>1.6702519729733467E-2</v>
      </c>
      <c r="P165" s="11">
        <v>0.10466630756855011</v>
      </c>
      <c r="Q165" s="11">
        <v>2020</v>
      </c>
    </row>
    <row r="166" spans="1:17" x14ac:dyDescent="0.25">
      <c r="A166" s="5" t="s">
        <v>19</v>
      </c>
      <c r="B166" t="s">
        <v>66</v>
      </c>
      <c r="C166" s="11">
        <v>0</v>
      </c>
      <c r="D166" s="11">
        <v>0</v>
      </c>
      <c r="E166" s="11">
        <v>0</v>
      </c>
      <c r="F166" s="11">
        <v>0.34211665391921997</v>
      </c>
      <c r="G166" s="11">
        <v>0.14073236286640167</v>
      </c>
      <c r="H166" s="11">
        <v>0.51715099811553955</v>
      </c>
      <c r="I166" s="11">
        <v>0.10200893133878708</v>
      </c>
      <c r="J166" s="11">
        <v>0.15765224397182465</v>
      </c>
      <c r="K166" s="11">
        <v>0.225367471575737</v>
      </c>
      <c r="L166" s="11">
        <v>2.1212315186858177E-2</v>
      </c>
      <c r="M166" s="11">
        <v>1.649155281484127E-2</v>
      </c>
      <c r="N166" s="11">
        <v>7.6744891703128815E-2</v>
      </c>
      <c r="O166" s="11">
        <v>1.5067452564835548E-2</v>
      </c>
      <c r="P166" s="11">
        <v>0.14073236286640167</v>
      </c>
      <c r="Q166" s="11">
        <v>2020</v>
      </c>
    </row>
    <row r="167" spans="1:17" x14ac:dyDescent="0.25">
      <c r="A167" s="5" t="s">
        <v>19</v>
      </c>
      <c r="B167" t="s">
        <v>67</v>
      </c>
      <c r="C167" s="11">
        <v>0</v>
      </c>
      <c r="D167" s="11">
        <v>0</v>
      </c>
      <c r="E167" s="11">
        <v>0</v>
      </c>
      <c r="F167" s="11">
        <v>0.30520394444465637</v>
      </c>
      <c r="G167" s="11">
        <v>0.15813362598419189</v>
      </c>
      <c r="H167" s="11">
        <v>0.53666239976882935</v>
      </c>
      <c r="I167" s="11">
        <v>9.2767760157585144E-2</v>
      </c>
      <c r="J167" s="11">
        <v>0.11445058882236481</v>
      </c>
      <c r="K167" s="11">
        <v>0.179186150431633</v>
      </c>
      <c r="L167" s="11">
        <v>1.5913473442196846E-2</v>
      </c>
      <c r="M167" s="11">
        <v>1.429586298763752E-2</v>
      </c>
      <c r="N167" s="11">
        <v>7.076532393693924E-2</v>
      </c>
      <c r="O167" s="11">
        <v>1.6366172581911087E-2</v>
      </c>
      <c r="P167" s="11">
        <v>0.15813362598419189</v>
      </c>
      <c r="Q167" s="11">
        <v>2020</v>
      </c>
    </row>
    <row r="168" spans="1:17" x14ac:dyDescent="0.25">
      <c r="A168" s="10" t="s">
        <v>20</v>
      </c>
      <c r="B168" t="s">
        <v>66</v>
      </c>
      <c r="C168" s="11">
        <v>0</v>
      </c>
      <c r="D168" s="11">
        <v>0</v>
      </c>
      <c r="E168" s="11">
        <v>0</v>
      </c>
      <c r="F168" s="11">
        <v>0.67866069078445435</v>
      </c>
      <c r="G168" s="11">
        <v>5.760599672794342E-2</v>
      </c>
      <c r="H168" s="11">
        <v>0.26373332738876343</v>
      </c>
      <c r="I168" s="11">
        <v>0.18045671284198761</v>
      </c>
      <c r="J168" s="11">
        <v>0.29123896360397339</v>
      </c>
      <c r="K168" s="11">
        <v>0.49106520414352417</v>
      </c>
      <c r="L168" s="11">
        <v>0.12390263378620148</v>
      </c>
      <c r="M168" s="11">
        <v>0.35622525215148926</v>
      </c>
      <c r="N168" s="11">
        <v>0.19641725718975067</v>
      </c>
      <c r="O168" s="11">
        <v>5.1323077641427517E-3</v>
      </c>
      <c r="P168" s="11">
        <v>5.760599672794342E-2</v>
      </c>
      <c r="Q168" s="11">
        <v>2020</v>
      </c>
    </row>
    <row r="169" spans="1:17" x14ac:dyDescent="0.25">
      <c r="A169" s="10" t="s">
        <v>20</v>
      </c>
      <c r="B169" t="s">
        <v>67</v>
      </c>
      <c r="C169" s="11">
        <v>0</v>
      </c>
      <c r="D169" s="11">
        <v>0</v>
      </c>
      <c r="E169" s="11">
        <v>0</v>
      </c>
      <c r="F169" s="11">
        <v>0.6401292085647583</v>
      </c>
      <c r="G169" s="11">
        <v>6.8945392966270447E-2</v>
      </c>
      <c r="H169" s="11">
        <v>0.29092541337013245</v>
      </c>
      <c r="I169" s="11">
        <v>0.21215519309043884</v>
      </c>
      <c r="J169" s="11">
        <v>0.24353156983852386</v>
      </c>
      <c r="K169" s="11">
        <v>0.44357097148895264</v>
      </c>
      <c r="L169" s="11">
        <v>0.10910987108945847</v>
      </c>
      <c r="M169" s="11">
        <v>0.30988752841949463</v>
      </c>
      <c r="N169" s="11">
        <v>0.16746556758880615</v>
      </c>
      <c r="O169" s="11">
        <v>6.8668685853481293E-3</v>
      </c>
      <c r="P169" s="11">
        <v>6.8945392966270447E-2</v>
      </c>
      <c r="Q169" s="11">
        <v>2020</v>
      </c>
    </row>
    <row r="170" spans="1:17" x14ac:dyDescent="0.25">
      <c r="A170" s="10" t="s">
        <v>21</v>
      </c>
      <c r="B170" t="s">
        <v>66</v>
      </c>
      <c r="C170" s="11">
        <v>0</v>
      </c>
      <c r="D170" s="11">
        <v>0</v>
      </c>
      <c r="E170" s="11">
        <v>0</v>
      </c>
      <c r="F170" s="11">
        <v>0.48338377475738525</v>
      </c>
      <c r="G170" s="11">
        <v>0.18577377498149872</v>
      </c>
      <c r="H170" s="11">
        <v>0.33084246516227722</v>
      </c>
      <c r="I170" s="11">
        <v>0.10571001470088959</v>
      </c>
      <c r="J170" s="11">
        <v>0.23260508477687836</v>
      </c>
      <c r="K170" s="11">
        <v>0.3971802294254303</v>
      </c>
      <c r="L170" s="11">
        <v>2.7694268152117729E-2</v>
      </c>
      <c r="M170" s="11">
        <v>0.11848358064889908</v>
      </c>
      <c r="N170" s="11">
        <v>0.12508939206600189</v>
      </c>
      <c r="O170" s="11">
        <v>2.4458298459649086E-2</v>
      </c>
      <c r="P170" s="11">
        <v>0.18577377498149872</v>
      </c>
      <c r="Q170" s="11">
        <v>2020</v>
      </c>
    </row>
    <row r="171" spans="1:17" x14ac:dyDescent="0.25">
      <c r="A171" s="10" t="s">
        <v>21</v>
      </c>
      <c r="B171" t="s">
        <v>67</v>
      </c>
      <c r="C171" s="11">
        <v>0</v>
      </c>
      <c r="D171" s="11">
        <v>0</v>
      </c>
      <c r="E171" s="11">
        <v>0</v>
      </c>
      <c r="F171" s="11">
        <v>0.46796888113021851</v>
      </c>
      <c r="G171" s="11">
        <v>0.21258692443370819</v>
      </c>
      <c r="H171" s="11">
        <v>0.3194442093372345</v>
      </c>
      <c r="I171" s="11">
        <v>0.12963946163654327</v>
      </c>
      <c r="J171" s="11">
        <v>0.17972728610038757</v>
      </c>
      <c r="K171" s="11">
        <v>0.35126256942749023</v>
      </c>
      <c r="L171" s="11">
        <v>3.0291199684143066E-2</v>
      </c>
      <c r="M171" s="11">
        <v>0.11770174652338028</v>
      </c>
      <c r="N171" s="11">
        <v>0.13508348166942596</v>
      </c>
      <c r="O171" s="11">
        <v>3.300098329782486E-2</v>
      </c>
      <c r="P171" s="11">
        <v>0.21258692443370819</v>
      </c>
      <c r="Q171" s="11">
        <v>2020</v>
      </c>
    </row>
    <row r="172" spans="1:17" x14ac:dyDescent="0.25">
      <c r="A172" s="5" t="s">
        <v>22</v>
      </c>
      <c r="B172" t="s">
        <v>66</v>
      </c>
      <c r="C172" s="11">
        <v>0</v>
      </c>
      <c r="D172" s="11">
        <v>0</v>
      </c>
      <c r="E172" s="11">
        <v>0</v>
      </c>
      <c r="F172" s="11">
        <v>0.45099258422851563</v>
      </c>
      <c r="G172" s="11">
        <v>0.12179935723543167</v>
      </c>
      <c r="H172" s="11">
        <v>0.4272080659866333</v>
      </c>
      <c r="I172" s="11">
        <v>0.12751650810241699</v>
      </c>
      <c r="J172" s="11">
        <v>0.17685988545417786</v>
      </c>
      <c r="K172" s="11">
        <v>0.31130602955818176</v>
      </c>
      <c r="L172" s="11">
        <v>3.5273876041173935E-2</v>
      </c>
      <c r="M172" s="11">
        <v>6.6267088055610657E-2</v>
      </c>
      <c r="N172" s="11">
        <v>0.11257734894752502</v>
      </c>
      <c r="O172" s="11">
        <v>1.0600931942462921E-2</v>
      </c>
      <c r="P172" s="11">
        <v>0.12179935723543167</v>
      </c>
      <c r="Q172" s="11">
        <v>2020</v>
      </c>
    </row>
    <row r="173" spans="1:17" x14ac:dyDescent="0.25">
      <c r="A173" s="5" t="s">
        <v>22</v>
      </c>
      <c r="B173" t="s">
        <v>67</v>
      </c>
      <c r="C173" s="11">
        <v>0</v>
      </c>
      <c r="D173" s="11">
        <v>0</v>
      </c>
      <c r="E173" s="11">
        <v>0</v>
      </c>
      <c r="F173" s="11">
        <v>0.43802565336227417</v>
      </c>
      <c r="G173" s="11">
        <v>0.12811319530010223</v>
      </c>
      <c r="H173" s="11">
        <v>0.4338611364364624</v>
      </c>
      <c r="I173" s="11">
        <v>0.11928648501634598</v>
      </c>
      <c r="J173" s="11">
        <v>0.14077462255954742</v>
      </c>
      <c r="K173" s="11">
        <v>0.30108693242073059</v>
      </c>
      <c r="L173" s="11">
        <v>3.1353913247585297E-2</v>
      </c>
      <c r="M173" s="11">
        <v>6.0100123286247253E-2</v>
      </c>
      <c r="N173" s="11">
        <v>0.10685911029577255</v>
      </c>
      <c r="O173" s="11">
        <v>1.0431996546685696E-2</v>
      </c>
      <c r="P173" s="11">
        <v>0.12811319530010223</v>
      </c>
      <c r="Q173" s="11">
        <v>2020</v>
      </c>
    </row>
    <row r="174" spans="1:17" x14ac:dyDescent="0.25">
      <c r="A174" s="10" t="s">
        <v>23</v>
      </c>
      <c r="B174" t="s">
        <v>66</v>
      </c>
      <c r="C174" s="11">
        <v>0</v>
      </c>
      <c r="D174" s="11">
        <v>0</v>
      </c>
      <c r="E174" s="11">
        <v>0</v>
      </c>
      <c r="F174" s="11">
        <v>0.43190336227416992</v>
      </c>
      <c r="G174" s="11">
        <v>0.16592718660831451</v>
      </c>
      <c r="H174" s="11">
        <v>0.40216943621635437</v>
      </c>
      <c r="I174" s="11">
        <v>0.10920016467571259</v>
      </c>
      <c r="J174" s="11">
        <v>0.18125653266906738</v>
      </c>
      <c r="K174" s="11">
        <v>0.27429506182670593</v>
      </c>
      <c r="L174" s="11">
        <v>6.9634288549423218E-2</v>
      </c>
      <c r="M174" s="11">
        <v>8.3773247897624969E-2</v>
      </c>
      <c r="N174" s="11">
        <v>0.16361923515796661</v>
      </c>
      <c r="O174" s="11">
        <v>3.2584935426712036E-2</v>
      </c>
      <c r="P174" s="11">
        <v>0.16592718660831451</v>
      </c>
      <c r="Q174" s="11">
        <v>2020</v>
      </c>
    </row>
    <row r="175" spans="1:17" x14ac:dyDescent="0.25">
      <c r="A175" s="10" t="s">
        <v>23</v>
      </c>
      <c r="B175" t="s">
        <v>67</v>
      </c>
      <c r="C175" s="11">
        <v>0</v>
      </c>
      <c r="D175" s="11">
        <v>0</v>
      </c>
      <c r="E175" s="11">
        <v>0</v>
      </c>
      <c r="F175" s="11">
        <v>0.38527870178222656</v>
      </c>
      <c r="G175" s="11">
        <v>0.19648477435112</v>
      </c>
      <c r="H175" s="11">
        <v>0.41823649406433105</v>
      </c>
      <c r="I175" s="11">
        <v>0.10185001790523529</v>
      </c>
      <c r="J175" s="11">
        <v>0.11595720797777176</v>
      </c>
      <c r="K175" s="11">
        <v>0.23335579037666321</v>
      </c>
      <c r="L175" s="11">
        <v>5.2995301783084869E-2</v>
      </c>
      <c r="M175" s="11">
        <v>7.6380737125873566E-2</v>
      </c>
      <c r="N175" s="11">
        <v>0.13207106292247772</v>
      </c>
      <c r="O175" s="11">
        <v>3.6921072751283646E-2</v>
      </c>
      <c r="P175" s="11">
        <v>0.19648477435112</v>
      </c>
      <c r="Q175" s="11">
        <v>2020</v>
      </c>
    </row>
    <row r="176" spans="1:17" x14ac:dyDescent="0.25">
      <c r="A176" s="5" t="s">
        <v>24</v>
      </c>
      <c r="B176" t="s">
        <v>66</v>
      </c>
      <c r="C176" s="11">
        <v>0</v>
      </c>
      <c r="D176" s="11">
        <v>0</v>
      </c>
      <c r="E176" s="11">
        <v>0</v>
      </c>
      <c r="F176" s="11">
        <v>0.45983162522315979</v>
      </c>
      <c r="G176" s="11">
        <v>0.14230039715766907</v>
      </c>
      <c r="H176" s="11">
        <v>0.39786797761917114</v>
      </c>
      <c r="I176" s="11">
        <v>0.1316118985414505</v>
      </c>
      <c r="J176" s="11">
        <v>0.15743987262248993</v>
      </c>
      <c r="K176" s="11">
        <v>0.30293649435043335</v>
      </c>
      <c r="L176" s="11">
        <v>3.5770345479249954E-2</v>
      </c>
      <c r="M176" s="11">
        <v>0.11656537652015686</v>
      </c>
      <c r="N176" s="11">
        <v>0.10054811090230942</v>
      </c>
      <c r="O176" s="11">
        <v>1.2426032684743404E-2</v>
      </c>
      <c r="P176" s="11">
        <v>0.14230039715766907</v>
      </c>
      <c r="Q176" s="11">
        <v>2020</v>
      </c>
    </row>
    <row r="177" spans="1:17" x14ac:dyDescent="0.25">
      <c r="A177" s="5" t="s">
        <v>24</v>
      </c>
      <c r="B177" t="s">
        <v>67</v>
      </c>
      <c r="C177" s="11">
        <v>0</v>
      </c>
      <c r="D177" s="11">
        <v>0</v>
      </c>
      <c r="E177" s="11">
        <v>0</v>
      </c>
      <c r="F177" s="11">
        <v>0.41984698176383972</v>
      </c>
      <c r="G177" s="11">
        <v>0.16064934432506561</v>
      </c>
      <c r="H177" s="11">
        <v>0.41950365900993347</v>
      </c>
      <c r="I177" s="11">
        <v>0.11064887046813965</v>
      </c>
      <c r="J177" s="11">
        <v>0.12310340255498886</v>
      </c>
      <c r="K177" s="11">
        <v>0.26836097240447998</v>
      </c>
      <c r="L177" s="11">
        <v>2.7564546093344688E-2</v>
      </c>
      <c r="M177" s="11">
        <v>0.11211689561605453</v>
      </c>
      <c r="N177" s="11">
        <v>9.4801299273967743E-2</v>
      </c>
      <c r="O177" s="11">
        <v>1.4529900625348091E-2</v>
      </c>
      <c r="P177" s="11">
        <v>0.16064934432506561</v>
      </c>
      <c r="Q177" s="11">
        <v>2020</v>
      </c>
    </row>
    <row r="178" spans="1:17" x14ac:dyDescent="0.25">
      <c r="A178" s="10" t="s">
        <v>25</v>
      </c>
      <c r="B178" t="s">
        <v>66</v>
      </c>
      <c r="C178" s="11">
        <v>0</v>
      </c>
      <c r="D178" s="11">
        <v>0</v>
      </c>
      <c r="E178" s="11">
        <v>0</v>
      </c>
      <c r="F178" s="11">
        <v>0.47057297825813293</v>
      </c>
      <c r="G178" s="11">
        <v>0.10542172938585281</v>
      </c>
      <c r="H178" s="11">
        <v>0.42400527000427246</v>
      </c>
      <c r="I178" s="11">
        <v>0.1381453275680542</v>
      </c>
      <c r="J178" s="11">
        <v>0.17178964614868164</v>
      </c>
      <c r="K178" s="11">
        <v>0.30217131972312927</v>
      </c>
      <c r="L178" s="11">
        <v>3.5503722727298737E-2</v>
      </c>
      <c r="M178" s="11">
        <v>9.0943358838558197E-2</v>
      </c>
      <c r="N178" s="11">
        <v>0.14913485944271088</v>
      </c>
      <c r="O178" s="11">
        <v>9.5815658569335938E-3</v>
      </c>
      <c r="P178" s="11">
        <v>0.10542172938585281</v>
      </c>
      <c r="Q178" s="11">
        <v>2020</v>
      </c>
    </row>
    <row r="179" spans="1:17" x14ac:dyDescent="0.25">
      <c r="A179" s="10" t="s">
        <v>25</v>
      </c>
      <c r="B179" t="s">
        <v>67</v>
      </c>
      <c r="C179" s="11">
        <v>0</v>
      </c>
      <c r="D179" s="11">
        <v>0</v>
      </c>
      <c r="E179" s="11">
        <v>0</v>
      </c>
      <c r="F179" s="11">
        <v>0.42191821336746216</v>
      </c>
      <c r="G179" s="11">
        <v>0.12078870087862015</v>
      </c>
      <c r="H179" s="11">
        <v>0.4572930634021759</v>
      </c>
      <c r="I179" s="11">
        <v>0.12489427626132965</v>
      </c>
      <c r="J179" s="11">
        <v>0.12055174261331558</v>
      </c>
      <c r="K179" s="11">
        <v>0.24689619243144989</v>
      </c>
      <c r="L179" s="11">
        <v>2.7934938669204712E-2</v>
      </c>
      <c r="M179" s="11">
        <v>6.9090075790882111E-2</v>
      </c>
      <c r="N179" s="11">
        <v>0.13237766921520233</v>
      </c>
      <c r="O179" s="11">
        <v>9.9675087258219719E-3</v>
      </c>
      <c r="P179" s="11">
        <v>0.12078870087862015</v>
      </c>
      <c r="Q179" s="11">
        <v>2020</v>
      </c>
    </row>
    <row r="180" spans="1:17" x14ac:dyDescent="0.25">
      <c r="A180" s="10" t="s">
        <v>26</v>
      </c>
      <c r="B180" t="s">
        <v>66</v>
      </c>
      <c r="C180" s="11">
        <v>0</v>
      </c>
      <c r="D180" s="11">
        <v>0</v>
      </c>
      <c r="E180" s="11">
        <v>0</v>
      </c>
      <c r="F180" s="11">
        <v>0.39302480220794678</v>
      </c>
      <c r="G180" s="11">
        <v>0.13073387742042542</v>
      </c>
      <c r="H180" s="11">
        <v>0.47624129056930542</v>
      </c>
      <c r="I180" s="11">
        <v>0.11473452299833298</v>
      </c>
      <c r="J180" s="11">
        <v>0.1581302136182785</v>
      </c>
      <c r="K180" s="11">
        <v>0.23475936055183411</v>
      </c>
      <c r="L180" s="11">
        <v>3.7141114473342896E-2</v>
      </c>
      <c r="M180" s="11">
        <v>5.944465845823288E-2</v>
      </c>
      <c r="N180" s="11">
        <v>0.13324913382530212</v>
      </c>
      <c r="O180" s="11">
        <v>1.8436767160892487E-2</v>
      </c>
      <c r="P180" s="11">
        <v>0.13073387742042542</v>
      </c>
      <c r="Q180" s="11">
        <v>2020</v>
      </c>
    </row>
    <row r="181" spans="1:17" x14ac:dyDescent="0.25">
      <c r="A181" s="10" t="s">
        <v>26</v>
      </c>
      <c r="B181" t="s">
        <v>67</v>
      </c>
      <c r="C181" s="11">
        <v>0</v>
      </c>
      <c r="D181" s="11">
        <v>0</v>
      </c>
      <c r="E181" s="11">
        <v>0</v>
      </c>
      <c r="F181" s="11">
        <v>0.35159724950790405</v>
      </c>
      <c r="G181" s="11">
        <v>0.15974192321300507</v>
      </c>
      <c r="H181" s="11">
        <v>0.48866081237792969</v>
      </c>
      <c r="I181" s="11">
        <v>9.6105679869651794E-2</v>
      </c>
      <c r="J181" s="11">
        <v>0.10582305490970612</v>
      </c>
      <c r="K181" s="11">
        <v>0.18729381263256073</v>
      </c>
      <c r="L181" s="11">
        <v>4.1382849216461182E-2</v>
      </c>
      <c r="M181" s="11">
        <v>5.3748507052659988E-2</v>
      </c>
      <c r="N181" s="11">
        <v>0.11353340744972229</v>
      </c>
      <c r="O181" s="11">
        <v>2.6265541091561317E-2</v>
      </c>
      <c r="P181" s="11">
        <v>0.15974192321300507</v>
      </c>
      <c r="Q181" s="11">
        <v>2020</v>
      </c>
    </row>
    <row r="182" spans="1:17" x14ac:dyDescent="0.25">
      <c r="A182" s="10" t="s">
        <v>27</v>
      </c>
      <c r="B182" t="s">
        <v>66</v>
      </c>
      <c r="C182" s="11">
        <v>0</v>
      </c>
      <c r="D182" s="11">
        <v>0</v>
      </c>
      <c r="E182" s="11">
        <v>0</v>
      </c>
      <c r="F182" s="11">
        <v>0.57373279333114624</v>
      </c>
      <c r="G182" s="11">
        <v>0.1031884029507637</v>
      </c>
      <c r="H182" s="11">
        <v>0.32307878136634827</v>
      </c>
      <c r="I182" s="11">
        <v>9.5340020954608917E-2</v>
      </c>
      <c r="J182" s="11">
        <v>0.19752694666385651</v>
      </c>
      <c r="K182" s="11">
        <v>0.34547752141952515</v>
      </c>
      <c r="L182" s="11">
        <v>4.4633965939283371E-2</v>
      </c>
      <c r="M182" s="11">
        <v>0.29310664534568787</v>
      </c>
      <c r="N182" s="11">
        <v>0.25264585018157959</v>
      </c>
      <c r="O182" s="11">
        <v>6.2894835136830807E-3</v>
      </c>
      <c r="P182" s="11">
        <v>0.1031884029507637</v>
      </c>
      <c r="Q182" s="11">
        <v>2020</v>
      </c>
    </row>
    <row r="183" spans="1:17" x14ac:dyDescent="0.25">
      <c r="A183" s="10" t="s">
        <v>27</v>
      </c>
      <c r="B183" t="s">
        <v>67</v>
      </c>
      <c r="C183" s="11">
        <v>0</v>
      </c>
      <c r="D183" s="11">
        <v>0</v>
      </c>
      <c r="E183" s="11">
        <v>0</v>
      </c>
      <c r="F183" s="11">
        <v>0.56272727251052856</v>
      </c>
      <c r="G183" s="11">
        <v>0.12360607087612152</v>
      </c>
      <c r="H183" s="11">
        <v>0.31366664171218872</v>
      </c>
      <c r="I183" s="11">
        <v>0.11220888048410416</v>
      </c>
      <c r="J183" s="11">
        <v>0.16105830669403076</v>
      </c>
      <c r="K183" s="11">
        <v>0.30854859948158264</v>
      </c>
      <c r="L183" s="11">
        <v>3.7377435714006424E-2</v>
      </c>
      <c r="M183" s="11">
        <v>0.26643422245979309</v>
      </c>
      <c r="N183" s="11">
        <v>0.25496223568916321</v>
      </c>
      <c r="O183" s="11">
        <v>1.1377599090337753E-2</v>
      </c>
      <c r="P183" s="11">
        <v>0.12360607087612152</v>
      </c>
      <c r="Q183" s="11">
        <v>2020</v>
      </c>
    </row>
    <row r="184" spans="1:17" x14ac:dyDescent="0.25">
      <c r="A184" s="10" t="s">
        <v>28</v>
      </c>
      <c r="B184" t="s">
        <v>66</v>
      </c>
      <c r="C184" s="11">
        <v>0</v>
      </c>
      <c r="D184" s="11">
        <v>0</v>
      </c>
      <c r="E184" s="11">
        <v>0</v>
      </c>
      <c r="F184" s="11">
        <v>0.34749913215637207</v>
      </c>
      <c r="G184" s="11">
        <v>0.1938716322183609</v>
      </c>
      <c r="H184" s="11">
        <v>0.45862922072410583</v>
      </c>
      <c r="I184" s="11">
        <v>0.10698209702968597</v>
      </c>
      <c r="J184" s="11">
        <v>0.14238940179347992</v>
      </c>
      <c r="K184" s="11">
        <v>0.23368415236473083</v>
      </c>
      <c r="L184" s="11">
        <v>2.6395160704851151E-2</v>
      </c>
      <c r="M184" s="11">
        <v>3.9538566023111343E-2</v>
      </c>
      <c r="N184" s="11">
        <v>6.0033682733774185E-2</v>
      </c>
      <c r="O184" s="11">
        <v>2.1344272419810295E-2</v>
      </c>
      <c r="P184" s="11">
        <v>0.1938716322183609</v>
      </c>
      <c r="Q184" s="11">
        <v>2020</v>
      </c>
    </row>
    <row r="185" spans="1:17" x14ac:dyDescent="0.25">
      <c r="A185" s="10" t="s">
        <v>28</v>
      </c>
      <c r="B185" t="s">
        <v>67</v>
      </c>
      <c r="C185" s="11">
        <v>0</v>
      </c>
      <c r="D185" s="11">
        <v>0</v>
      </c>
      <c r="E185" s="11">
        <v>0</v>
      </c>
      <c r="F185" s="11">
        <v>0.29800254106521606</v>
      </c>
      <c r="G185" s="11">
        <v>0.21675695478916168</v>
      </c>
      <c r="H185" s="11">
        <v>0.48524051904678345</v>
      </c>
      <c r="I185" s="11">
        <v>8.4316551685333252E-2</v>
      </c>
      <c r="J185" s="11">
        <v>9.5749497413635254E-2</v>
      </c>
      <c r="K185" s="11">
        <v>0.1796177476644516</v>
      </c>
      <c r="L185" s="11">
        <v>3.0479243025183678E-2</v>
      </c>
      <c r="M185" s="11">
        <v>3.3690482378005981E-2</v>
      </c>
      <c r="N185" s="11">
        <v>5.4856095463037491E-2</v>
      </c>
      <c r="O185" s="11">
        <v>2.3770229890942574E-2</v>
      </c>
      <c r="P185" s="11">
        <v>0.21675695478916168</v>
      </c>
      <c r="Q185" s="11">
        <v>2020</v>
      </c>
    </row>
    <row r="186" spans="1:17" x14ac:dyDescent="0.25">
      <c r="A186" s="10" t="s">
        <v>29</v>
      </c>
      <c r="B186" t="s">
        <v>66</v>
      </c>
      <c r="C186" s="11">
        <v>0</v>
      </c>
      <c r="D186" s="11">
        <v>0</v>
      </c>
      <c r="E186" s="11">
        <v>0</v>
      </c>
      <c r="F186" s="11">
        <v>0.44323638081550598</v>
      </c>
      <c r="G186" s="11">
        <v>0.2286263108253479</v>
      </c>
      <c r="H186" s="11">
        <v>0.32813730835914612</v>
      </c>
      <c r="I186" s="11">
        <v>8.944469690322876E-2</v>
      </c>
      <c r="J186" s="11">
        <v>0.15744882822036743</v>
      </c>
      <c r="K186" s="11">
        <v>0.33808097243309021</v>
      </c>
      <c r="L186" s="11">
        <v>2.498922310769558E-2</v>
      </c>
      <c r="M186" s="11">
        <v>3.1205873936414719E-2</v>
      </c>
      <c r="N186" s="11">
        <v>0.15160004794597626</v>
      </c>
      <c r="O186" s="11">
        <v>3.0462700873613358E-2</v>
      </c>
      <c r="P186" s="11">
        <v>0.2286263108253479</v>
      </c>
      <c r="Q186" s="11">
        <v>2020</v>
      </c>
    </row>
    <row r="187" spans="1:17" x14ac:dyDescent="0.25">
      <c r="A187" s="10" t="s">
        <v>29</v>
      </c>
      <c r="B187" t="s">
        <v>67</v>
      </c>
      <c r="C187" s="11">
        <v>0</v>
      </c>
      <c r="D187" s="11">
        <v>0</v>
      </c>
      <c r="E187" s="11">
        <v>0</v>
      </c>
      <c r="F187" s="11">
        <v>0.45265612006187439</v>
      </c>
      <c r="G187" s="11">
        <v>0.23423831164836884</v>
      </c>
      <c r="H187" s="11">
        <v>0.31310555338859558</v>
      </c>
      <c r="I187" s="11">
        <v>9.3211941421031952E-2</v>
      </c>
      <c r="J187" s="11">
        <v>0.13890175521373749</v>
      </c>
      <c r="K187" s="11">
        <v>0.33343908190727234</v>
      </c>
      <c r="L187" s="11">
        <v>1.6701007261872292E-2</v>
      </c>
      <c r="M187" s="11">
        <v>2.1912720054388046E-2</v>
      </c>
      <c r="N187" s="11">
        <v>0.14894731342792511</v>
      </c>
      <c r="O187" s="11">
        <v>3.466394916176796E-2</v>
      </c>
      <c r="P187" s="11">
        <v>0.23423831164836884</v>
      </c>
      <c r="Q187" s="11">
        <v>2020</v>
      </c>
    </row>
    <row r="188" spans="1:17" x14ac:dyDescent="0.25">
      <c r="A188" s="10" t="s">
        <v>30</v>
      </c>
      <c r="B188" t="s">
        <v>66</v>
      </c>
      <c r="C188" s="11">
        <v>0</v>
      </c>
      <c r="D188" s="11">
        <v>0</v>
      </c>
      <c r="E188" s="11">
        <v>0</v>
      </c>
      <c r="F188" s="11">
        <v>0.53085911273956299</v>
      </c>
      <c r="G188" s="11">
        <v>0.14012634754180908</v>
      </c>
      <c r="H188" s="11">
        <v>0.32901453971862793</v>
      </c>
      <c r="I188" s="11">
        <v>0.15983214974403381</v>
      </c>
      <c r="J188" s="11">
        <v>0.23174233734607697</v>
      </c>
      <c r="K188" s="11">
        <v>0.37572875618934631</v>
      </c>
      <c r="L188" s="11">
        <v>6.9365084171295166E-2</v>
      </c>
      <c r="M188" s="11">
        <v>0.20446424186229706</v>
      </c>
      <c r="N188" s="11">
        <v>0.11908497661352158</v>
      </c>
      <c r="O188" s="11">
        <v>2.4473631754517555E-2</v>
      </c>
      <c r="P188" s="11">
        <v>0.14012634754180908</v>
      </c>
      <c r="Q188" s="11">
        <v>2020</v>
      </c>
    </row>
    <row r="189" spans="1:17" x14ac:dyDescent="0.25">
      <c r="A189" s="10" t="s">
        <v>30</v>
      </c>
      <c r="B189" t="s">
        <v>67</v>
      </c>
      <c r="C189" s="11">
        <v>0</v>
      </c>
      <c r="D189" s="11">
        <v>0</v>
      </c>
      <c r="E189" s="11">
        <v>0</v>
      </c>
      <c r="F189" s="11">
        <v>0.52003765106201172</v>
      </c>
      <c r="G189" s="11">
        <v>0.14648452401161194</v>
      </c>
      <c r="H189" s="11">
        <v>0.33347782492637634</v>
      </c>
      <c r="I189" s="11">
        <v>0.16358357667922974</v>
      </c>
      <c r="J189" s="11">
        <v>0.18568411469459534</v>
      </c>
      <c r="K189" s="11">
        <v>0.34620943665504456</v>
      </c>
      <c r="L189" s="11">
        <v>6.5391905605792999E-2</v>
      </c>
      <c r="M189" s="11">
        <v>0.19632351398468018</v>
      </c>
      <c r="N189" s="11">
        <v>0.10373865813016891</v>
      </c>
      <c r="O189" s="11">
        <v>2.1257676184177399E-2</v>
      </c>
      <c r="P189" s="11">
        <v>0.14648452401161194</v>
      </c>
      <c r="Q189" s="11">
        <v>2020</v>
      </c>
    </row>
    <row r="190" spans="1:17" x14ac:dyDescent="0.25">
      <c r="A190" s="5" t="s">
        <v>31</v>
      </c>
      <c r="B190" t="s">
        <v>66</v>
      </c>
      <c r="C190" s="11">
        <v>0</v>
      </c>
      <c r="D190" s="11">
        <v>0</v>
      </c>
      <c r="E190" s="11">
        <v>0</v>
      </c>
      <c r="F190" s="11">
        <v>0.46359458565711975</v>
      </c>
      <c r="G190" s="11">
        <v>0.17244824767112732</v>
      </c>
      <c r="H190" s="11">
        <v>0.36395716667175293</v>
      </c>
      <c r="I190" s="11">
        <v>0.1279340535402298</v>
      </c>
      <c r="J190" s="11">
        <v>0.17902800440788269</v>
      </c>
      <c r="K190" s="11">
        <v>0.2858603298664093</v>
      </c>
      <c r="L190" s="11">
        <v>5.0882440060377121E-2</v>
      </c>
      <c r="M190" s="11">
        <v>0.14915387332439423</v>
      </c>
      <c r="N190" s="11">
        <v>0.12418502569198608</v>
      </c>
      <c r="O190" s="11">
        <v>2.0997731015086174E-2</v>
      </c>
      <c r="P190" s="11">
        <v>0.17244824767112732</v>
      </c>
      <c r="Q190" s="11">
        <v>2020</v>
      </c>
    </row>
    <row r="191" spans="1:17" x14ac:dyDescent="0.25">
      <c r="A191" s="5" t="s">
        <v>31</v>
      </c>
      <c r="B191" t="s">
        <v>67</v>
      </c>
      <c r="C191" s="11">
        <v>0</v>
      </c>
      <c r="D191" s="11">
        <v>0</v>
      </c>
      <c r="E191" s="11">
        <v>0</v>
      </c>
      <c r="F191" s="11">
        <v>0.41362342238426208</v>
      </c>
      <c r="G191" s="11">
        <v>0.18607668578624725</v>
      </c>
      <c r="H191" s="11">
        <v>0.40029987692832947</v>
      </c>
      <c r="I191" s="11">
        <v>0.13102555274963379</v>
      </c>
      <c r="J191" s="11">
        <v>0.13298618793487549</v>
      </c>
      <c r="K191" s="11">
        <v>0.24565374851226807</v>
      </c>
      <c r="L191" s="11">
        <v>3.6474756896495819E-2</v>
      </c>
      <c r="M191" s="11">
        <v>0.12907305359840393</v>
      </c>
      <c r="N191" s="11">
        <v>0.11385241895914078</v>
      </c>
      <c r="O191" s="11">
        <v>2.9261296615004539E-2</v>
      </c>
      <c r="P191" s="11">
        <v>0.18607668578624725</v>
      </c>
      <c r="Q191" s="11">
        <v>2020</v>
      </c>
    </row>
    <row r="192" spans="1:17" x14ac:dyDescent="0.25">
      <c r="A192" s="10" t="s">
        <v>32</v>
      </c>
      <c r="B192" t="s">
        <v>66</v>
      </c>
      <c r="C192" s="11">
        <v>0</v>
      </c>
      <c r="D192" s="11">
        <v>0</v>
      </c>
      <c r="E192" s="11">
        <v>0</v>
      </c>
      <c r="F192" s="11">
        <v>0.48008084297180176</v>
      </c>
      <c r="G192" s="11">
        <v>0.15206854045391083</v>
      </c>
      <c r="H192" s="11">
        <v>0.36785063147544861</v>
      </c>
      <c r="I192" s="11">
        <v>0.16687886416912079</v>
      </c>
      <c r="J192" s="11">
        <v>0.20806905627250671</v>
      </c>
      <c r="K192" s="11">
        <v>0.36909139156341553</v>
      </c>
      <c r="L192" s="11">
        <v>1.8863599747419357E-2</v>
      </c>
      <c r="M192" s="11">
        <v>5.8266744017601013E-2</v>
      </c>
      <c r="N192" s="11">
        <v>7.8241467475891113E-2</v>
      </c>
      <c r="O192" s="11">
        <v>1.467606145888567E-2</v>
      </c>
      <c r="P192" s="11">
        <v>0.15206854045391083</v>
      </c>
      <c r="Q192" s="11">
        <v>2020</v>
      </c>
    </row>
    <row r="193" spans="1:17" x14ac:dyDescent="0.25">
      <c r="A193" s="10" t="s">
        <v>32</v>
      </c>
      <c r="B193" t="s">
        <v>67</v>
      </c>
      <c r="C193" s="11">
        <v>0</v>
      </c>
      <c r="D193" s="11">
        <v>0</v>
      </c>
      <c r="E193" s="11">
        <v>0</v>
      </c>
      <c r="F193" s="11">
        <v>0.46084582805633545</v>
      </c>
      <c r="G193" s="11">
        <v>0.16194489598274231</v>
      </c>
      <c r="H193" s="11">
        <v>0.37720927596092224</v>
      </c>
      <c r="I193" s="11">
        <v>0.14792464673519135</v>
      </c>
      <c r="J193" s="11">
        <v>0.16952306032180786</v>
      </c>
      <c r="K193" s="11">
        <v>0.3548579216003418</v>
      </c>
      <c r="L193" s="11">
        <v>1.2552013620734215E-2</v>
      </c>
      <c r="M193" s="11">
        <v>5.3815543651580811E-2</v>
      </c>
      <c r="N193" s="11">
        <v>8.2662142813205719E-2</v>
      </c>
      <c r="O193" s="11">
        <v>2.084546722471714E-2</v>
      </c>
      <c r="P193" s="11">
        <v>0.16194489598274231</v>
      </c>
      <c r="Q193" s="11">
        <v>2020</v>
      </c>
    </row>
    <row r="194" spans="1:17" x14ac:dyDescent="0.25">
      <c r="A194" s="10" t="s">
        <v>1</v>
      </c>
      <c r="B194" t="s">
        <v>66</v>
      </c>
      <c r="C194" s="11">
        <v>0</v>
      </c>
      <c r="D194" s="11">
        <v>0</v>
      </c>
      <c r="E194" s="11">
        <v>0</v>
      </c>
      <c r="F194" s="11">
        <v>0.40238884091377258</v>
      </c>
      <c r="G194" s="11">
        <v>0.11496639251708984</v>
      </c>
      <c r="H194" s="11">
        <v>0.48264476656913757</v>
      </c>
      <c r="I194" s="11">
        <v>0.1381324827671051</v>
      </c>
      <c r="J194" s="11">
        <v>0.2038557380437851</v>
      </c>
      <c r="K194" s="11">
        <v>0.25548291206359863</v>
      </c>
      <c r="L194" s="11">
        <v>3.8594190031290054E-2</v>
      </c>
      <c r="M194" s="11">
        <v>1.7235470935702324E-2</v>
      </c>
      <c r="N194" s="11">
        <v>8.4672130644321442E-2</v>
      </c>
      <c r="O194" s="11">
        <v>1.1780181899666786E-2</v>
      </c>
      <c r="P194" s="11">
        <v>0.11496639251708984</v>
      </c>
      <c r="Q194" s="11">
        <v>2022</v>
      </c>
    </row>
    <row r="195" spans="1:17" x14ac:dyDescent="0.25">
      <c r="A195" s="10" t="s">
        <v>1</v>
      </c>
      <c r="B195" t="s">
        <v>67</v>
      </c>
      <c r="C195" s="11">
        <v>0</v>
      </c>
      <c r="D195" s="11">
        <v>0</v>
      </c>
      <c r="E195" s="11">
        <v>0</v>
      </c>
      <c r="F195" s="11">
        <v>0.38226360082626343</v>
      </c>
      <c r="G195" s="11">
        <v>0.12718465924263</v>
      </c>
      <c r="H195" s="11">
        <v>0.49055171012878418</v>
      </c>
      <c r="I195" s="11">
        <v>0.10785350948572159</v>
      </c>
      <c r="J195" s="11">
        <v>0.17342869937419891</v>
      </c>
      <c r="K195" s="11">
        <v>0.23757785558700562</v>
      </c>
      <c r="L195" s="11">
        <v>3.100421279668808E-2</v>
      </c>
      <c r="M195" s="11">
        <v>1.3834163546562195E-2</v>
      </c>
      <c r="N195" s="11">
        <v>7.9692862927913666E-2</v>
      </c>
      <c r="O195" s="11">
        <v>1.8108850345015526E-2</v>
      </c>
      <c r="P195" s="11">
        <v>0.12718465924263</v>
      </c>
      <c r="Q195" s="11">
        <v>2022</v>
      </c>
    </row>
    <row r="196" spans="1:17" x14ac:dyDescent="0.25">
      <c r="A196" s="10" t="s">
        <v>2</v>
      </c>
      <c r="B196" t="s">
        <v>66</v>
      </c>
      <c r="C196" s="11">
        <v>0</v>
      </c>
      <c r="D196" s="11">
        <v>0</v>
      </c>
      <c r="E196" s="11">
        <v>0</v>
      </c>
      <c r="F196" s="11">
        <v>0.45355889201164246</v>
      </c>
      <c r="G196" s="11">
        <v>6.0850575566291809E-2</v>
      </c>
      <c r="H196" s="11">
        <v>0.48559054732322693</v>
      </c>
      <c r="I196" s="11">
        <v>0.13125281035900116</v>
      </c>
      <c r="J196" s="11">
        <v>0.25641652941703796</v>
      </c>
      <c r="K196" s="11">
        <v>0.30481666326522827</v>
      </c>
      <c r="L196" s="11">
        <v>4.0074042975902557E-2</v>
      </c>
      <c r="M196" s="11">
        <v>3.3913552761077881E-2</v>
      </c>
      <c r="N196" s="11">
        <v>6.8900831043720245E-2</v>
      </c>
      <c r="O196" s="11">
        <v>3.5926115233451128E-3</v>
      </c>
      <c r="P196" s="11">
        <v>6.0850575566291809E-2</v>
      </c>
      <c r="Q196" s="11">
        <v>2022</v>
      </c>
    </row>
    <row r="197" spans="1:17" x14ac:dyDescent="0.25">
      <c r="A197" s="10" t="s">
        <v>2</v>
      </c>
      <c r="B197" t="s">
        <v>67</v>
      </c>
      <c r="C197" s="11">
        <v>0</v>
      </c>
      <c r="D197" s="11">
        <v>0</v>
      </c>
      <c r="E197" s="11">
        <v>0</v>
      </c>
      <c r="F197" s="11">
        <v>0.42494511604309082</v>
      </c>
      <c r="G197" s="11">
        <v>6.3981108367443085E-2</v>
      </c>
      <c r="H197" s="11">
        <v>0.5110737681388855</v>
      </c>
      <c r="I197" s="11">
        <v>0.1225830614566803</v>
      </c>
      <c r="J197" s="11">
        <v>0.21956413984298706</v>
      </c>
      <c r="K197" s="11">
        <v>0.26652109622955322</v>
      </c>
      <c r="L197" s="11">
        <v>3.5681109875440598E-2</v>
      </c>
      <c r="M197" s="11">
        <v>3.066747821867466E-2</v>
      </c>
      <c r="N197" s="11">
        <v>7.3780372738838196E-2</v>
      </c>
      <c r="O197" s="11">
        <v>1.7558569088578224E-3</v>
      </c>
      <c r="P197" s="11">
        <v>6.3981108367443085E-2</v>
      </c>
      <c r="Q197" s="11">
        <v>2022</v>
      </c>
    </row>
    <row r="198" spans="1:17" x14ac:dyDescent="0.25">
      <c r="A198" s="10" t="s">
        <v>3</v>
      </c>
      <c r="B198" t="s">
        <v>66</v>
      </c>
      <c r="C198" s="11">
        <v>0</v>
      </c>
      <c r="D198" s="11">
        <v>0</v>
      </c>
      <c r="E198" s="11">
        <v>0</v>
      </c>
      <c r="F198" s="11">
        <v>0.46392127871513367</v>
      </c>
      <c r="G198" s="11">
        <v>4.7919925302267075E-2</v>
      </c>
      <c r="H198" s="11">
        <v>0.48815882205963135</v>
      </c>
      <c r="I198" s="11">
        <v>0.14045903086662292</v>
      </c>
      <c r="J198" s="11">
        <v>0.17055600881576538</v>
      </c>
      <c r="K198" s="11">
        <v>0.2661842405796051</v>
      </c>
      <c r="L198" s="11">
        <v>6.953556090593338E-2</v>
      </c>
      <c r="M198" s="11">
        <v>9.3962736427783966E-2</v>
      </c>
      <c r="N198" s="11">
        <v>0.1110408753156662</v>
      </c>
      <c r="O198" s="11">
        <v>6.373383104801178E-3</v>
      </c>
      <c r="P198" s="11">
        <v>4.7919925302267075E-2</v>
      </c>
      <c r="Q198" s="11">
        <v>2022</v>
      </c>
    </row>
    <row r="199" spans="1:17" x14ac:dyDescent="0.25">
      <c r="A199" s="10" t="s">
        <v>3</v>
      </c>
      <c r="B199" t="s">
        <v>67</v>
      </c>
      <c r="C199" s="11">
        <v>0</v>
      </c>
      <c r="D199" s="11">
        <v>0</v>
      </c>
      <c r="E199" s="11">
        <v>0</v>
      </c>
      <c r="F199" s="11">
        <v>0.40638726949691772</v>
      </c>
      <c r="G199" s="11">
        <v>5.7383622974157333E-2</v>
      </c>
      <c r="H199" s="11">
        <v>0.53622913360595703</v>
      </c>
      <c r="I199" s="11">
        <v>0.10996406525373459</v>
      </c>
      <c r="J199" s="11">
        <v>0.13573428988456726</v>
      </c>
      <c r="K199" s="11">
        <v>0.22183845937252045</v>
      </c>
      <c r="L199" s="11">
        <v>5.6877303868532181E-2</v>
      </c>
      <c r="M199" s="11">
        <v>8.0307513475418091E-2</v>
      </c>
      <c r="N199" s="11">
        <v>0.10247329622507095</v>
      </c>
      <c r="O199" s="11">
        <v>5.4737082682549953E-3</v>
      </c>
      <c r="P199" s="11">
        <v>5.7383622974157333E-2</v>
      </c>
      <c r="Q199" s="11">
        <v>2022</v>
      </c>
    </row>
    <row r="200" spans="1:17" x14ac:dyDescent="0.25">
      <c r="A200" s="10" t="s">
        <v>4</v>
      </c>
      <c r="B200" t="s">
        <v>66</v>
      </c>
      <c r="C200" s="11">
        <v>0</v>
      </c>
      <c r="D200" s="11">
        <v>0</v>
      </c>
      <c r="E200" s="11">
        <v>0</v>
      </c>
      <c r="F200" s="11">
        <v>0.51153194904327393</v>
      </c>
      <c r="G200" s="11">
        <v>0.10282429307699203</v>
      </c>
      <c r="H200" s="11">
        <v>0.38564375042915344</v>
      </c>
      <c r="I200" s="11">
        <v>0.15316008031368256</v>
      </c>
      <c r="J200" s="11">
        <v>0.23682424426078796</v>
      </c>
      <c r="K200" s="11">
        <v>0.3451707661151886</v>
      </c>
      <c r="L200" s="11">
        <v>6.3076697289943695E-2</v>
      </c>
      <c r="M200" s="11">
        <v>0.19403474032878876</v>
      </c>
      <c r="N200" s="11">
        <v>0.12599349021911621</v>
      </c>
      <c r="O200" s="11">
        <v>1.2253429740667343E-2</v>
      </c>
      <c r="P200" s="11">
        <v>0.10282429307699203</v>
      </c>
      <c r="Q200" s="11">
        <v>2022</v>
      </c>
    </row>
    <row r="201" spans="1:17" x14ac:dyDescent="0.25">
      <c r="A201" s="10" t="s">
        <v>4</v>
      </c>
      <c r="B201" t="s">
        <v>67</v>
      </c>
      <c r="C201" s="11">
        <v>0</v>
      </c>
      <c r="D201" s="11">
        <v>0</v>
      </c>
      <c r="E201" s="11">
        <v>0</v>
      </c>
      <c r="F201" s="11">
        <v>0.49836313724517822</v>
      </c>
      <c r="G201" s="11">
        <v>0.11189475655555725</v>
      </c>
      <c r="H201" s="11">
        <v>0.38974210619926453</v>
      </c>
      <c r="I201" s="11">
        <v>0.13225366175174713</v>
      </c>
      <c r="J201" s="11">
        <v>0.20814506709575653</v>
      </c>
      <c r="K201" s="11">
        <v>0.3196890652179718</v>
      </c>
      <c r="L201" s="11">
        <v>5.4883796721696854E-2</v>
      </c>
      <c r="M201" s="11">
        <v>0.19026030600070953</v>
      </c>
      <c r="N201" s="11">
        <v>0.113177090883255</v>
      </c>
      <c r="O201" s="11">
        <v>1.0564150288701057E-2</v>
      </c>
      <c r="P201" s="11">
        <v>0.11189475655555725</v>
      </c>
      <c r="Q201" s="11">
        <v>2022</v>
      </c>
    </row>
    <row r="202" spans="1:17" x14ac:dyDescent="0.25">
      <c r="A202" s="10" t="s">
        <v>5</v>
      </c>
      <c r="B202" t="s">
        <v>66</v>
      </c>
      <c r="C202" s="11">
        <v>0</v>
      </c>
      <c r="D202" s="11">
        <v>0</v>
      </c>
      <c r="E202" s="11">
        <v>0</v>
      </c>
      <c r="F202" s="11">
        <v>0.29960215091705322</v>
      </c>
      <c r="G202" s="11">
        <v>0.12758617103099823</v>
      </c>
      <c r="H202" s="11">
        <v>0.57281166315078735</v>
      </c>
      <c r="I202" s="11">
        <v>9.7291834652423859E-2</v>
      </c>
      <c r="J202" s="11">
        <v>0.14248211681842804</v>
      </c>
      <c r="K202" s="11">
        <v>0.16955551505088806</v>
      </c>
      <c r="L202" s="11">
        <v>1.7276668921113014E-2</v>
      </c>
      <c r="M202" s="11">
        <v>2.1974194794893265E-2</v>
      </c>
      <c r="N202" s="11">
        <v>7.5226619839668274E-2</v>
      </c>
      <c r="O202" s="11">
        <v>1.4695849269628525E-2</v>
      </c>
      <c r="P202" s="11">
        <v>0.12758617103099823</v>
      </c>
      <c r="Q202" s="11">
        <v>2022</v>
      </c>
    </row>
    <row r="203" spans="1:17" x14ac:dyDescent="0.25">
      <c r="A203" s="10" t="s">
        <v>5</v>
      </c>
      <c r="B203" t="s">
        <v>67</v>
      </c>
      <c r="C203" s="11">
        <v>0</v>
      </c>
      <c r="D203" s="11">
        <v>0</v>
      </c>
      <c r="E203" s="11">
        <v>0</v>
      </c>
      <c r="F203" s="11">
        <v>0.29050758481025696</v>
      </c>
      <c r="G203" s="11">
        <v>0.13121230900287628</v>
      </c>
      <c r="H203" s="11">
        <v>0.57828009128570557</v>
      </c>
      <c r="I203" s="11">
        <v>9.6214786171913147E-2</v>
      </c>
      <c r="J203" s="11">
        <v>0.11195241659879684</v>
      </c>
      <c r="K203" s="11">
        <v>0.14478594064712524</v>
      </c>
      <c r="L203" s="11">
        <v>1.8391763791441917E-2</v>
      </c>
      <c r="M203" s="11">
        <v>1.8783126026391983E-2</v>
      </c>
      <c r="N203" s="11">
        <v>7.3134109377861023E-2</v>
      </c>
      <c r="O203" s="11">
        <v>1.7724147066473961E-2</v>
      </c>
      <c r="P203" s="11">
        <v>0.13121230900287628</v>
      </c>
      <c r="Q203" s="11">
        <v>2022</v>
      </c>
    </row>
    <row r="204" spans="1:17" x14ac:dyDescent="0.25">
      <c r="A204" s="10" t="s">
        <v>6</v>
      </c>
      <c r="B204" t="s">
        <v>66</v>
      </c>
      <c r="C204" s="11">
        <v>0</v>
      </c>
      <c r="D204" s="11">
        <v>0</v>
      </c>
      <c r="E204" s="11">
        <v>0</v>
      </c>
      <c r="F204" s="11">
        <v>0.43831947445869446</v>
      </c>
      <c r="G204" s="11">
        <v>7.7062442898750305E-2</v>
      </c>
      <c r="H204" s="11">
        <v>0.48461809754371643</v>
      </c>
      <c r="I204" s="11">
        <v>0.14305470883846283</v>
      </c>
      <c r="J204" s="11">
        <v>0.18951623141765594</v>
      </c>
      <c r="K204" s="11">
        <v>0.29249221086502075</v>
      </c>
      <c r="L204" s="11">
        <v>3.395521268248558E-2</v>
      </c>
      <c r="M204" s="11">
        <v>3.7721734493970871E-2</v>
      </c>
      <c r="N204" s="11">
        <v>9.6097841858863831E-2</v>
      </c>
      <c r="O204" s="11">
        <v>6.2531582079827785E-3</v>
      </c>
      <c r="P204" s="11">
        <v>7.7062442898750305E-2</v>
      </c>
      <c r="Q204" s="11">
        <v>2022</v>
      </c>
    </row>
    <row r="205" spans="1:17" x14ac:dyDescent="0.25">
      <c r="A205" s="10" t="s">
        <v>6</v>
      </c>
      <c r="B205" t="s">
        <v>67</v>
      </c>
      <c r="C205" s="11">
        <v>0</v>
      </c>
      <c r="D205" s="11">
        <v>0</v>
      </c>
      <c r="E205" s="11">
        <v>0</v>
      </c>
      <c r="F205" s="11">
        <v>0.36496585607528687</v>
      </c>
      <c r="G205" s="11">
        <v>9.3495778739452362E-2</v>
      </c>
      <c r="H205" s="11">
        <v>0.54153835773468018</v>
      </c>
      <c r="I205" s="11">
        <v>9.4166219234466553E-2</v>
      </c>
      <c r="J205" s="11">
        <v>0.14545319974422455</v>
      </c>
      <c r="K205" s="11">
        <v>0.23349244892597198</v>
      </c>
      <c r="L205" s="11">
        <v>2.4793414399027824E-2</v>
      </c>
      <c r="M205" s="11">
        <v>3.1539507210254669E-2</v>
      </c>
      <c r="N205" s="11">
        <v>8.7561272084712982E-2</v>
      </c>
      <c r="O205" s="11">
        <v>4.7989324666559696E-3</v>
      </c>
      <c r="P205" s="11">
        <v>9.3495778739452362E-2</v>
      </c>
      <c r="Q205" s="11">
        <v>2022</v>
      </c>
    </row>
    <row r="206" spans="1:17" x14ac:dyDescent="0.25">
      <c r="A206" s="10" t="s">
        <v>7</v>
      </c>
      <c r="B206" t="s">
        <v>66</v>
      </c>
      <c r="C206" s="11">
        <v>0</v>
      </c>
      <c r="D206" s="11">
        <v>0</v>
      </c>
      <c r="E206" s="11">
        <v>0</v>
      </c>
      <c r="F206" s="11">
        <v>0.67734825611114502</v>
      </c>
      <c r="G206" s="11">
        <v>7.7371090650558472E-2</v>
      </c>
      <c r="H206" s="11">
        <v>0.24528062343597412</v>
      </c>
      <c r="I206" s="11">
        <v>0.19621948897838593</v>
      </c>
      <c r="J206" s="11">
        <v>0.46344307065010071</v>
      </c>
      <c r="K206" s="11">
        <v>0.52360856533050537</v>
      </c>
      <c r="L206" s="11">
        <v>0.11114595830440521</v>
      </c>
      <c r="M206" s="11">
        <v>0.33460679650306702</v>
      </c>
      <c r="N206" s="11">
        <v>0.10621019452810287</v>
      </c>
      <c r="O206" s="11">
        <v>9.4815054908394814E-3</v>
      </c>
      <c r="P206" s="11">
        <v>7.7371090650558472E-2</v>
      </c>
      <c r="Q206" s="11">
        <v>2022</v>
      </c>
    </row>
    <row r="207" spans="1:17" x14ac:dyDescent="0.25">
      <c r="A207" s="10" t="s">
        <v>7</v>
      </c>
      <c r="B207" t="s">
        <v>67</v>
      </c>
      <c r="C207" s="11">
        <v>0</v>
      </c>
      <c r="D207" s="11">
        <v>0</v>
      </c>
      <c r="E207" s="11">
        <v>0</v>
      </c>
      <c r="F207" s="11">
        <v>0.66501712799072266</v>
      </c>
      <c r="G207" s="11">
        <v>8.5734151303768158E-2</v>
      </c>
      <c r="H207" s="11">
        <v>0.2492486983537674</v>
      </c>
      <c r="I207" s="11">
        <v>0.2166406661272049</v>
      </c>
      <c r="J207" s="11">
        <v>0.44136437773704529</v>
      </c>
      <c r="K207" s="11">
        <v>0.5104030966758728</v>
      </c>
      <c r="L207" s="11">
        <v>7.5031764805316925E-2</v>
      </c>
      <c r="M207" s="11">
        <v>0.28850641846656799</v>
      </c>
      <c r="N207" s="11">
        <v>9.8652757704257965E-2</v>
      </c>
      <c r="O207" s="11">
        <v>1.2274204753339291E-2</v>
      </c>
      <c r="P207" s="11">
        <v>8.5734151303768158E-2</v>
      </c>
      <c r="Q207" s="11">
        <v>2022</v>
      </c>
    </row>
    <row r="208" spans="1:17" x14ac:dyDescent="0.25">
      <c r="A208" s="10" t="s">
        <v>8</v>
      </c>
      <c r="B208" t="s">
        <v>66</v>
      </c>
      <c r="C208" s="11">
        <v>0</v>
      </c>
      <c r="D208" s="11">
        <v>0</v>
      </c>
      <c r="E208" s="11">
        <v>0</v>
      </c>
      <c r="F208" s="11">
        <v>0.39234861731529236</v>
      </c>
      <c r="G208" s="11">
        <v>8.8574700057506561E-2</v>
      </c>
      <c r="H208" s="11">
        <v>0.51907670497894287</v>
      </c>
      <c r="I208" s="11">
        <v>0.13196207582950592</v>
      </c>
      <c r="J208" s="11">
        <v>0.18528452515602112</v>
      </c>
      <c r="K208" s="11">
        <v>0.26001030206680298</v>
      </c>
      <c r="L208" s="11">
        <v>2.9926488175988197E-2</v>
      </c>
      <c r="M208" s="11">
        <v>2.2852573543787003E-2</v>
      </c>
      <c r="N208" s="11">
        <v>6.7714773118495941E-2</v>
      </c>
      <c r="O208" s="11">
        <v>5.2280896343290806E-3</v>
      </c>
      <c r="P208" s="11">
        <v>8.8574700057506561E-2</v>
      </c>
      <c r="Q208" s="11">
        <v>2022</v>
      </c>
    </row>
    <row r="209" spans="1:17" x14ac:dyDescent="0.25">
      <c r="A209" s="10" t="s">
        <v>8</v>
      </c>
      <c r="B209" t="s">
        <v>67</v>
      </c>
      <c r="C209" s="11">
        <v>0</v>
      </c>
      <c r="D209" s="11">
        <v>0</v>
      </c>
      <c r="E209" s="11">
        <v>0</v>
      </c>
      <c r="F209" s="11">
        <v>0.33998015522956848</v>
      </c>
      <c r="G209" s="11">
        <v>0.10423845797777176</v>
      </c>
      <c r="H209" s="11">
        <v>0.55578136444091797</v>
      </c>
      <c r="I209" s="11">
        <v>0.10451313108205795</v>
      </c>
      <c r="J209" s="11">
        <v>0.14618285000324249</v>
      </c>
      <c r="K209" s="11">
        <v>0.21356481313705444</v>
      </c>
      <c r="L209" s="11">
        <v>2.3407632485032082E-2</v>
      </c>
      <c r="M209" s="11">
        <v>1.8916824832558632E-2</v>
      </c>
      <c r="N209" s="11">
        <v>5.7583779096603394E-2</v>
      </c>
      <c r="O209" s="11">
        <v>5.9143751859664917E-3</v>
      </c>
      <c r="P209" s="11">
        <v>0.10423845797777176</v>
      </c>
      <c r="Q209" s="11">
        <v>2022</v>
      </c>
    </row>
    <row r="210" spans="1:17" x14ac:dyDescent="0.25">
      <c r="A210" s="5" t="s">
        <v>9</v>
      </c>
      <c r="B210" t="s">
        <v>66</v>
      </c>
      <c r="C210" s="11">
        <v>0</v>
      </c>
      <c r="D210" s="11">
        <v>0</v>
      </c>
      <c r="E210" s="11">
        <v>0</v>
      </c>
      <c r="F210" s="11">
        <v>0.37924057245254517</v>
      </c>
      <c r="G210" s="11">
        <v>9.4013862311840057E-2</v>
      </c>
      <c r="H210" s="11">
        <v>0.52674555778503418</v>
      </c>
      <c r="I210" s="11">
        <v>5.3085368126630783E-2</v>
      </c>
      <c r="J210" s="11">
        <v>0.22957102954387665</v>
      </c>
      <c r="K210" s="11">
        <v>0.29580295085906982</v>
      </c>
      <c r="L210" s="11">
        <v>1.5045449137687683E-2</v>
      </c>
      <c r="M210" s="11">
        <v>2.102549746632576E-2</v>
      </c>
      <c r="N210" s="11">
        <v>6.2955312430858612E-2</v>
      </c>
      <c r="O210" s="11">
        <v>3.6888341419398785E-3</v>
      </c>
      <c r="P210" s="11">
        <v>9.4013862311840057E-2</v>
      </c>
      <c r="Q210" s="11">
        <v>2022</v>
      </c>
    </row>
    <row r="211" spans="1:17" x14ac:dyDescent="0.25">
      <c r="A211" s="5" t="s">
        <v>9</v>
      </c>
      <c r="B211" t="s">
        <v>67</v>
      </c>
      <c r="C211" s="11">
        <v>0</v>
      </c>
      <c r="D211" s="11">
        <v>0</v>
      </c>
      <c r="E211" s="11">
        <v>0</v>
      </c>
      <c r="F211" s="11">
        <v>0.32806611061096191</v>
      </c>
      <c r="G211" s="11">
        <v>0.11971102654933929</v>
      </c>
      <c r="H211" s="11">
        <v>0.5522228479385376</v>
      </c>
      <c r="I211" s="11">
        <v>5.7146243751049042E-2</v>
      </c>
      <c r="J211" s="11">
        <v>0.17644274234771729</v>
      </c>
      <c r="K211" s="11">
        <v>0.23621353507041931</v>
      </c>
      <c r="L211" s="11">
        <v>1.4585438184440136E-2</v>
      </c>
      <c r="M211" s="11">
        <v>2.0653093233704567E-2</v>
      </c>
      <c r="N211" s="11">
        <v>5.7655863463878632E-2</v>
      </c>
      <c r="O211" s="11">
        <v>7.9306662082672119E-3</v>
      </c>
      <c r="P211" s="11">
        <v>0.11971102654933929</v>
      </c>
      <c r="Q211" s="11">
        <v>2022</v>
      </c>
    </row>
    <row r="212" spans="1:17" x14ac:dyDescent="0.25">
      <c r="A212" s="10" t="s">
        <v>10</v>
      </c>
      <c r="B212" t="s">
        <v>66</v>
      </c>
      <c r="C212" s="11">
        <v>0</v>
      </c>
      <c r="D212" s="11">
        <v>0</v>
      </c>
      <c r="E212" s="11">
        <v>0</v>
      </c>
      <c r="F212" s="11">
        <v>0.44119909405708313</v>
      </c>
      <c r="G212" s="11">
        <v>0.13876882195472717</v>
      </c>
      <c r="H212" s="11">
        <v>0.4200320839881897</v>
      </c>
      <c r="I212" s="11">
        <v>0.13625721633434296</v>
      </c>
      <c r="J212" s="11">
        <v>0.22384774684906006</v>
      </c>
      <c r="K212" s="11">
        <v>0.31027710437774658</v>
      </c>
      <c r="L212" s="11">
        <v>3.237626701593399E-2</v>
      </c>
      <c r="M212" s="11">
        <v>4.0567521005868912E-2</v>
      </c>
      <c r="N212" s="11">
        <v>0.10766966640949249</v>
      </c>
      <c r="O212" s="11">
        <v>1.5352638438344002E-2</v>
      </c>
      <c r="P212" s="11">
        <v>0.13876882195472717</v>
      </c>
      <c r="Q212" s="11">
        <v>2022</v>
      </c>
    </row>
    <row r="213" spans="1:17" x14ac:dyDescent="0.25">
      <c r="A213" s="10" t="s">
        <v>10</v>
      </c>
      <c r="B213" t="s">
        <v>67</v>
      </c>
      <c r="C213" s="11">
        <v>0</v>
      </c>
      <c r="D213" s="11">
        <v>0</v>
      </c>
      <c r="E213" s="11">
        <v>0</v>
      </c>
      <c r="F213" s="11">
        <v>0.41710379719734192</v>
      </c>
      <c r="G213" s="11">
        <v>0.1404024213552475</v>
      </c>
      <c r="H213" s="11">
        <v>0.44249379634857178</v>
      </c>
      <c r="I213" s="11">
        <v>0.10629530251026154</v>
      </c>
      <c r="J213" s="11">
        <v>0.18360112607479095</v>
      </c>
      <c r="K213" s="11">
        <v>0.28023689985275269</v>
      </c>
      <c r="L213" s="11">
        <v>2.8599424287676811E-2</v>
      </c>
      <c r="M213" s="11">
        <v>3.6213453859090805E-2</v>
      </c>
      <c r="N213" s="11">
        <v>0.11346622556447983</v>
      </c>
      <c r="O213" s="11">
        <v>1.544649712741375E-2</v>
      </c>
      <c r="P213" s="11">
        <v>0.1404024213552475</v>
      </c>
      <c r="Q213" s="11">
        <v>2022</v>
      </c>
    </row>
    <row r="214" spans="1:17" x14ac:dyDescent="0.25">
      <c r="A214" s="10" t="s">
        <v>11</v>
      </c>
      <c r="B214" t="s">
        <v>66</v>
      </c>
      <c r="C214" s="11">
        <v>0</v>
      </c>
      <c r="D214" s="11">
        <v>0</v>
      </c>
      <c r="E214" s="11">
        <v>0</v>
      </c>
      <c r="F214" s="11">
        <v>0.52398884296417236</v>
      </c>
      <c r="G214" s="11">
        <v>0.12465675175189972</v>
      </c>
      <c r="H214" s="11">
        <v>0.35135442018508911</v>
      </c>
      <c r="I214" s="11">
        <v>0.17830918729305267</v>
      </c>
      <c r="J214" s="11">
        <v>0.26225399971008301</v>
      </c>
      <c r="K214" s="11">
        <v>0.37732258439064026</v>
      </c>
      <c r="L214" s="11">
        <v>2.8988555073738098E-2</v>
      </c>
      <c r="M214" s="11">
        <v>6.0387693345546722E-2</v>
      </c>
      <c r="N214" s="11">
        <v>0.12454000860452652</v>
      </c>
      <c r="O214" s="11">
        <v>1.4534913934767246E-2</v>
      </c>
      <c r="P214" s="11">
        <v>0.12465675175189972</v>
      </c>
      <c r="Q214" s="11">
        <v>2022</v>
      </c>
    </row>
    <row r="215" spans="1:17" x14ac:dyDescent="0.25">
      <c r="A215" s="10" t="s">
        <v>11</v>
      </c>
      <c r="B215" t="s">
        <v>67</v>
      </c>
      <c r="C215" s="11">
        <v>0</v>
      </c>
      <c r="D215" s="11">
        <v>0</v>
      </c>
      <c r="E215" s="11">
        <v>0</v>
      </c>
      <c r="F215" s="11">
        <v>0.49461585283279419</v>
      </c>
      <c r="G215" s="11">
        <v>0.12477714568376541</v>
      </c>
      <c r="H215" s="11">
        <v>0.38060697913169861</v>
      </c>
      <c r="I215" s="11">
        <v>0.17261072993278503</v>
      </c>
      <c r="J215" s="11">
        <v>0.21662330627441406</v>
      </c>
      <c r="K215" s="11">
        <v>0.33200597763061523</v>
      </c>
      <c r="L215" s="11">
        <v>2.701154537498951E-2</v>
      </c>
      <c r="M215" s="11">
        <v>5.4829619824886322E-2</v>
      </c>
      <c r="N215" s="11">
        <v>0.1223028153181076</v>
      </c>
      <c r="O215" s="11">
        <v>1.3006581924855709E-2</v>
      </c>
      <c r="P215" s="11">
        <v>0.12477714568376541</v>
      </c>
      <c r="Q215" s="11">
        <v>2022</v>
      </c>
    </row>
    <row r="216" spans="1:17" x14ac:dyDescent="0.25">
      <c r="A216" s="10" t="s">
        <v>12</v>
      </c>
      <c r="B216" t="s">
        <v>66</v>
      </c>
      <c r="C216" s="11">
        <v>0</v>
      </c>
      <c r="D216" s="11">
        <v>0</v>
      </c>
      <c r="E216" s="11">
        <v>0</v>
      </c>
      <c r="F216" s="11">
        <v>0.68007445335388184</v>
      </c>
      <c r="G216" s="11">
        <v>7.776101678609848E-2</v>
      </c>
      <c r="H216" s="11">
        <v>0.24216455221176147</v>
      </c>
      <c r="I216" s="11">
        <v>0.19323945045471191</v>
      </c>
      <c r="J216" s="11">
        <v>0.41813808679580688</v>
      </c>
      <c r="K216" s="11">
        <v>0.50934314727783203</v>
      </c>
      <c r="L216" s="11">
        <v>0.12004672735929489</v>
      </c>
      <c r="M216" s="11">
        <v>0.34203222393989563</v>
      </c>
      <c r="N216" s="11">
        <v>0.18472607433795929</v>
      </c>
      <c r="O216" s="11">
        <v>9.5351552590727806E-3</v>
      </c>
      <c r="P216" s="11">
        <v>7.776101678609848E-2</v>
      </c>
      <c r="Q216" s="11">
        <v>2022</v>
      </c>
    </row>
    <row r="217" spans="1:17" x14ac:dyDescent="0.25">
      <c r="A217" s="10" t="s">
        <v>12</v>
      </c>
      <c r="B217" t="s">
        <v>67</v>
      </c>
      <c r="C217" s="11">
        <v>0</v>
      </c>
      <c r="D217" s="11">
        <v>0</v>
      </c>
      <c r="E217" s="11">
        <v>0</v>
      </c>
      <c r="F217" s="11">
        <v>0.64334547519683838</v>
      </c>
      <c r="G217" s="11">
        <v>9.1668665409088135E-2</v>
      </c>
      <c r="H217" s="11">
        <v>0.2649858295917511</v>
      </c>
      <c r="I217" s="11">
        <v>0.20508179068565369</v>
      </c>
      <c r="J217" s="11">
        <v>0.34391340613365173</v>
      </c>
      <c r="K217" s="11">
        <v>0.45210564136505127</v>
      </c>
      <c r="L217" s="11">
        <v>0.11264578998088837</v>
      </c>
      <c r="M217" s="11">
        <v>0.31858846545219421</v>
      </c>
      <c r="N217" s="11">
        <v>0.18053776025772095</v>
      </c>
      <c r="O217" s="11">
        <v>1.0018804110586643E-2</v>
      </c>
      <c r="P217" s="11">
        <v>9.1668665409088135E-2</v>
      </c>
      <c r="Q217" s="11">
        <v>2022</v>
      </c>
    </row>
    <row r="218" spans="1:17" x14ac:dyDescent="0.25">
      <c r="A218" s="10" t="s">
        <v>13</v>
      </c>
      <c r="B218" t="s">
        <v>66</v>
      </c>
      <c r="C218" s="11">
        <v>0</v>
      </c>
      <c r="D218" s="11">
        <v>0</v>
      </c>
      <c r="E218" s="11">
        <v>0</v>
      </c>
      <c r="F218" s="11">
        <v>0.63684356212615967</v>
      </c>
      <c r="G218" s="11">
        <v>8.1917442381381989E-2</v>
      </c>
      <c r="H218" s="11">
        <v>0.28123897314071655</v>
      </c>
      <c r="I218" s="11">
        <v>0.13516193628311157</v>
      </c>
      <c r="J218" s="11">
        <v>0.41769173741340637</v>
      </c>
      <c r="K218" s="11">
        <v>0.51645362377166748</v>
      </c>
      <c r="L218" s="11">
        <v>3.2186996191740036E-2</v>
      </c>
      <c r="M218" s="11">
        <v>0.16590400040149689</v>
      </c>
      <c r="N218" s="11">
        <v>0.13587658107280731</v>
      </c>
      <c r="O218" s="11">
        <v>5.484909750521183E-3</v>
      </c>
      <c r="P218" s="11">
        <v>8.1917442381381989E-2</v>
      </c>
      <c r="Q218" s="11">
        <v>2022</v>
      </c>
    </row>
    <row r="219" spans="1:17" x14ac:dyDescent="0.25">
      <c r="A219" s="10" t="s">
        <v>13</v>
      </c>
      <c r="B219" t="s">
        <v>67</v>
      </c>
      <c r="C219" s="11">
        <v>0</v>
      </c>
      <c r="D219" s="11">
        <v>0</v>
      </c>
      <c r="E219" s="11">
        <v>0</v>
      </c>
      <c r="F219" s="11">
        <v>0.61717903614044189</v>
      </c>
      <c r="G219" s="11">
        <v>8.9825011789798737E-2</v>
      </c>
      <c r="H219" s="11">
        <v>0.29299592971801758</v>
      </c>
      <c r="I219" s="11">
        <v>0.1344568282365799</v>
      </c>
      <c r="J219" s="11">
        <v>0.37084028124809265</v>
      </c>
      <c r="K219" s="11">
        <v>0.46987825632095337</v>
      </c>
      <c r="L219" s="11">
        <v>2.924138680100441E-2</v>
      </c>
      <c r="M219" s="11">
        <v>0.16117241978645325</v>
      </c>
      <c r="N219" s="11">
        <v>0.12416242063045502</v>
      </c>
      <c r="O219" s="11">
        <v>8.309338241815567E-3</v>
      </c>
      <c r="P219" s="11">
        <v>8.9825011789798737E-2</v>
      </c>
      <c r="Q219" s="11">
        <v>2022</v>
      </c>
    </row>
    <row r="220" spans="1:17" x14ac:dyDescent="0.25">
      <c r="A220" s="10" t="s">
        <v>14</v>
      </c>
      <c r="B220" t="s">
        <v>66</v>
      </c>
      <c r="C220" s="11">
        <v>0</v>
      </c>
      <c r="D220" s="11">
        <v>0</v>
      </c>
      <c r="E220" s="11">
        <v>0</v>
      </c>
      <c r="F220" s="11">
        <v>0.49012380838394165</v>
      </c>
      <c r="G220" s="11">
        <v>8.7515078485012054E-2</v>
      </c>
      <c r="H220" s="11">
        <v>0.4223611056804657</v>
      </c>
      <c r="I220" s="11">
        <v>0.16230383515357971</v>
      </c>
      <c r="J220" s="11">
        <v>0.30658158659934998</v>
      </c>
      <c r="K220" s="11">
        <v>0.34011349081993103</v>
      </c>
      <c r="L220" s="11">
        <v>3.3559836447238922E-2</v>
      </c>
      <c r="M220" s="11">
        <v>3.5528644919395447E-2</v>
      </c>
      <c r="N220" s="11">
        <v>9.0444542467594147E-2</v>
      </c>
      <c r="O220" s="11">
        <v>7.428762037307024E-3</v>
      </c>
      <c r="P220" s="11">
        <v>8.7515078485012054E-2</v>
      </c>
      <c r="Q220" s="11">
        <v>2022</v>
      </c>
    </row>
    <row r="221" spans="1:17" x14ac:dyDescent="0.25">
      <c r="A221" s="10" t="s">
        <v>14</v>
      </c>
      <c r="B221" t="s">
        <v>67</v>
      </c>
      <c r="C221" s="11">
        <v>0</v>
      </c>
      <c r="D221" s="11">
        <v>0</v>
      </c>
      <c r="E221" s="11">
        <v>0</v>
      </c>
      <c r="F221" s="11">
        <v>0.47745674848556519</v>
      </c>
      <c r="G221" s="11">
        <v>9.940037876367569E-2</v>
      </c>
      <c r="H221" s="11">
        <v>0.42314288020133972</v>
      </c>
      <c r="I221" s="11">
        <v>0.15034349262714386</v>
      </c>
      <c r="J221" s="11">
        <v>0.28355789184570313</v>
      </c>
      <c r="K221" s="11">
        <v>0.31751558184623718</v>
      </c>
      <c r="L221" s="11">
        <v>3.0813580378890038E-2</v>
      </c>
      <c r="M221" s="11">
        <v>3.0923971906304359E-2</v>
      </c>
      <c r="N221" s="11">
        <v>8.8215485215187073E-2</v>
      </c>
      <c r="O221" s="11">
        <v>6.0730008408427238E-3</v>
      </c>
      <c r="P221" s="11">
        <v>9.940037876367569E-2</v>
      </c>
      <c r="Q221" s="11">
        <v>2022</v>
      </c>
    </row>
    <row r="222" spans="1:17" x14ac:dyDescent="0.25">
      <c r="A222" s="5" t="s">
        <v>15</v>
      </c>
      <c r="B222" t="s">
        <v>66</v>
      </c>
      <c r="C222" s="11">
        <v>0</v>
      </c>
      <c r="D222" s="11">
        <v>0</v>
      </c>
      <c r="E222" s="11">
        <v>0</v>
      </c>
      <c r="F222" s="11">
        <v>0.41852128505706787</v>
      </c>
      <c r="G222" s="11">
        <v>0.17390190064907074</v>
      </c>
      <c r="H222" s="11">
        <v>0.4075767993927002</v>
      </c>
      <c r="I222" s="11">
        <v>9.3252882361412048E-2</v>
      </c>
      <c r="J222" s="11">
        <v>0.27972230315208435</v>
      </c>
      <c r="K222" s="11">
        <v>0.31526026129722595</v>
      </c>
      <c r="L222" s="11">
        <v>2.8322543948888779E-2</v>
      </c>
      <c r="M222" s="11">
        <v>6.1116535216569901E-2</v>
      </c>
      <c r="N222" s="11">
        <v>9.2649221420288086E-2</v>
      </c>
      <c r="O222" s="11">
        <v>9.0907411649823189E-3</v>
      </c>
      <c r="P222" s="11">
        <v>0.17390190064907074</v>
      </c>
      <c r="Q222" s="11">
        <v>2022</v>
      </c>
    </row>
    <row r="223" spans="1:17" x14ac:dyDescent="0.25">
      <c r="A223" s="5" t="s">
        <v>15</v>
      </c>
      <c r="B223" t="s">
        <v>67</v>
      </c>
      <c r="C223" s="11">
        <v>0</v>
      </c>
      <c r="D223" s="11">
        <v>0</v>
      </c>
      <c r="E223" s="11">
        <v>0</v>
      </c>
      <c r="F223" s="11">
        <v>0.40290647745132446</v>
      </c>
      <c r="G223" s="11">
        <v>0.17864757776260376</v>
      </c>
      <c r="H223" s="11">
        <v>0.41844594478607178</v>
      </c>
      <c r="I223" s="11">
        <v>9.0961813926696777E-2</v>
      </c>
      <c r="J223" s="11">
        <v>0.24044778943061829</v>
      </c>
      <c r="K223" s="11">
        <v>0.28427207469940186</v>
      </c>
      <c r="L223" s="11">
        <v>2.2273071110248566E-2</v>
      </c>
      <c r="M223" s="11">
        <v>5.8846224099397659E-2</v>
      </c>
      <c r="N223" s="11">
        <v>0.10289039462804794</v>
      </c>
      <c r="O223" s="11">
        <v>5.7101505808532238E-3</v>
      </c>
      <c r="P223" s="11">
        <v>0.17864757776260376</v>
      </c>
      <c r="Q223" s="11">
        <v>2022</v>
      </c>
    </row>
    <row r="224" spans="1:17" x14ac:dyDescent="0.25">
      <c r="A224" s="5" t="s">
        <v>16</v>
      </c>
      <c r="B224" t="s">
        <v>66</v>
      </c>
      <c r="C224" s="11">
        <v>0</v>
      </c>
      <c r="D224" s="11">
        <v>0</v>
      </c>
      <c r="E224" s="11">
        <v>0</v>
      </c>
      <c r="F224" s="11">
        <v>0.62942147254943848</v>
      </c>
      <c r="G224" s="11">
        <v>8.1929169595241547E-2</v>
      </c>
      <c r="H224" s="11">
        <v>0.28864938020706177</v>
      </c>
      <c r="I224" s="11">
        <v>0.234514981508255</v>
      </c>
      <c r="J224" s="11">
        <v>0.400634765625</v>
      </c>
      <c r="K224" s="11">
        <v>0.47065332531929016</v>
      </c>
      <c r="L224" s="11">
        <v>4.4862724840641022E-2</v>
      </c>
      <c r="M224" s="11">
        <v>0.15527239441871643</v>
      </c>
      <c r="N224" s="11">
        <v>0.16650594770908356</v>
      </c>
      <c r="O224" s="11">
        <v>1.0261266492307186E-2</v>
      </c>
      <c r="P224" s="11">
        <v>8.1929169595241547E-2</v>
      </c>
      <c r="Q224" s="11">
        <v>2022</v>
      </c>
    </row>
    <row r="225" spans="1:17" x14ac:dyDescent="0.25">
      <c r="A225" s="5" t="s">
        <v>16</v>
      </c>
      <c r="B225" t="s">
        <v>67</v>
      </c>
      <c r="C225" s="11">
        <v>0</v>
      </c>
      <c r="D225" s="11">
        <v>0</v>
      </c>
      <c r="E225" s="11">
        <v>0</v>
      </c>
      <c r="F225" s="11">
        <v>0.61839741468429565</v>
      </c>
      <c r="G225" s="11">
        <v>7.7457509934902191E-2</v>
      </c>
      <c r="H225" s="11">
        <v>0.30414506793022156</v>
      </c>
      <c r="I225" s="11">
        <v>0.22244192659854889</v>
      </c>
      <c r="J225" s="11">
        <v>0.37714213132858276</v>
      </c>
      <c r="K225" s="11">
        <v>0.45258688926696777</v>
      </c>
      <c r="L225" s="11">
        <v>4.1428036987781525E-2</v>
      </c>
      <c r="M225" s="11">
        <v>0.14981755614280701</v>
      </c>
      <c r="N225" s="11">
        <v>0.14624907076358795</v>
      </c>
      <c r="O225" s="11">
        <v>9.9975178018212318E-3</v>
      </c>
      <c r="P225" s="11">
        <v>7.7457509934902191E-2</v>
      </c>
      <c r="Q225" s="11">
        <v>2022</v>
      </c>
    </row>
    <row r="226" spans="1:17" x14ac:dyDescent="0.25">
      <c r="A226" s="10" t="s">
        <v>17</v>
      </c>
      <c r="B226" t="s">
        <v>66</v>
      </c>
      <c r="C226" s="11">
        <v>0</v>
      </c>
      <c r="D226" s="11">
        <v>0</v>
      </c>
      <c r="E226" s="11">
        <v>0</v>
      </c>
      <c r="F226" s="11">
        <v>0.54522413015365601</v>
      </c>
      <c r="G226" s="11">
        <v>0.10105112195014954</v>
      </c>
      <c r="H226" s="11">
        <v>0.35372477769851685</v>
      </c>
      <c r="I226" s="11">
        <v>0.12756280601024628</v>
      </c>
      <c r="J226" s="11">
        <v>0.35863223671913147</v>
      </c>
      <c r="K226" s="11">
        <v>0.43531343340873718</v>
      </c>
      <c r="L226" s="11">
        <v>5.3522229194641113E-2</v>
      </c>
      <c r="M226" s="11">
        <v>0.1186450868844986</v>
      </c>
      <c r="N226" s="11">
        <v>0.12677134573459625</v>
      </c>
      <c r="O226" s="11">
        <v>9.2420727014541626E-3</v>
      </c>
      <c r="P226" s="11">
        <v>0.10105112195014954</v>
      </c>
      <c r="Q226" s="11">
        <v>2022</v>
      </c>
    </row>
    <row r="227" spans="1:17" x14ac:dyDescent="0.25">
      <c r="A227" s="10" t="s">
        <v>17</v>
      </c>
      <c r="B227" t="s">
        <v>67</v>
      </c>
      <c r="C227" s="11">
        <v>0</v>
      </c>
      <c r="D227" s="11">
        <v>0</v>
      </c>
      <c r="E227" s="11">
        <v>0</v>
      </c>
      <c r="F227" s="11">
        <v>0.50305992364883423</v>
      </c>
      <c r="G227" s="11">
        <v>0.12595328688621521</v>
      </c>
      <c r="H227" s="11">
        <v>0.37098681926727295</v>
      </c>
      <c r="I227" s="11">
        <v>0.11744743585586548</v>
      </c>
      <c r="J227" s="11">
        <v>0.2942802906036377</v>
      </c>
      <c r="K227" s="11">
        <v>0.37728157639503479</v>
      </c>
      <c r="L227" s="11">
        <v>4.8901740461587906E-2</v>
      </c>
      <c r="M227" s="11">
        <v>0.11150095611810684</v>
      </c>
      <c r="N227" s="11">
        <v>0.11314186453819275</v>
      </c>
      <c r="O227" s="11">
        <v>1.9948488101363182E-2</v>
      </c>
      <c r="P227" s="11">
        <v>0.12595328688621521</v>
      </c>
      <c r="Q227" s="11">
        <v>2022</v>
      </c>
    </row>
    <row r="228" spans="1:17" x14ac:dyDescent="0.25">
      <c r="A228" s="10" t="s">
        <v>18</v>
      </c>
      <c r="B228" t="s">
        <v>66</v>
      </c>
      <c r="C228" s="11">
        <v>0</v>
      </c>
      <c r="D228" s="11">
        <v>0</v>
      </c>
      <c r="E228" s="11">
        <v>0</v>
      </c>
      <c r="F228" s="11">
        <v>0.56143689155578613</v>
      </c>
      <c r="G228" s="11">
        <v>7.5578130781650543E-2</v>
      </c>
      <c r="H228" s="11">
        <v>0.36298498511314392</v>
      </c>
      <c r="I228" s="11">
        <v>0.18345268070697784</v>
      </c>
      <c r="J228" s="11">
        <v>0.30337134003639221</v>
      </c>
      <c r="K228" s="11">
        <v>0.4081447422504425</v>
      </c>
      <c r="L228" s="11">
        <v>4.5207679271697998E-2</v>
      </c>
      <c r="M228" s="11">
        <v>8.6570277810096741E-2</v>
      </c>
      <c r="N228" s="11">
        <v>9.8306335508823395E-2</v>
      </c>
      <c r="O228" s="11">
        <v>5.720844492316246E-3</v>
      </c>
      <c r="P228" s="11">
        <v>7.5578130781650543E-2</v>
      </c>
      <c r="Q228" s="11">
        <v>2022</v>
      </c>
    </row>
    <row r="229" spans="1:17" x14ac:dyDescent="0.25">
      <c r="A229" s="10" t="s">
        <v>18</v>
      </c>
      <c r="B229" t="s">
        <v>67</v>
      </c>
      <c r="C229" s="11">
        <v>0</v>
      </c>
      <c r="D229" s="11">
        <v>0</v>
      </c>
      <c r="E229" s="11">
        <v>0</v>
      </c>
      <c r="F229" s="11">
        <v>0.49861940741539001</v>
      </c>
      <c r="G229" s="11">
        <v>9.3687675893306732E-2</v>
      </c>
      <c r="H229" s="11">
        <v>0.40769290924072266</v>
      </c>
      <c r="I229" s="11">
        <v>0.13141176104545593</v>
      </c>
      <c r="J229" s="11">
        <v>0.24134466052055359</v>
      </c>
      <c r="K229" s="11">
        <v>0.35724720358848572</v>
      </c>
      <c r="L229" s="11">
        <v>3.4962922334671021E-2</v>
      </c>
      <c r="M229" s="11">
        <v>7.9853236675262451E-2</v>
      </c>
      <c r="N229" s="11">
        <v>9.0362384915351868E-2</v>
      </c>
      <c r="O229" s="11">
        <v>6.1217071488499641E-3</v>
      </c>
      <c r="P229" s="11">
        <v>9.3687675893306732E-2</v>
      </c>
      <c r="Q229" s="11">
        <v>2022</v>
      </c>
    </row>
    <row r="230" spans="1:17" x14ac:dyDescent="0.25">
      <c r="A230" s="5" t="s">
        <v>19</v>
      </c>
      <c r="B230" t="s">
        <v>66</v>
      </c>
      <c r="C230" s="11">
        <v>0</v>
      </c>
      <c r="D230" s="11">
        <v>0</v>
      </c>
      <c r="E230" s="11">
        <v>0</v>
      </c>
      <c r="F230" s="11">
        <v>0.35031116008758545</v>
      </c>
      <c r="G230" s="11">
        <v>0.11064518988132477</v>
      </c>
      <c r="H230" s="11">
        <v>0.53904366493225098</v>
      </c>
      <c r="I230" s="11">
        <v>0.10961280763149261</v>
      </c>
      <c r="J230" s="11">
        <v>0.17468331754207611</v>
      </c>
      <c r="K230" s="11">
        <v>0.209992915391922</v>
      </c>
      <c r="L230" s="11">
        <v>2.1254135295748711E-2</v>
      </c>
      <c r="M230" s="11">
        <v>2.6179296895861626E-2</v>
      </c>
      <c r="N230" s="11">
        <v>7.7623285353183746E-2</v>
      </c>
      <c r="O230" s="11">
        <v>4.962580744177103E-3</v>
      </c>
      <c r="P230" s="11">
        <v>0.11064518988132477</v>
      </c>
      <c r="Q230" s="11">
        <v>2022</v>
      </c>
    </row>
    <row r="231" spans="1:17" x14ac:dyDescent="0.25">
      <c r="A231" s="5" t="s">
        <v>19</v>
      </c>
      <c r="B231" t="s">
        <v>67</v>
      </c>
      <c r="C231" s="11">
        <v>0</v>
      </c>
      <c r="D231" s="11">
        <v>0</v>
      </c>
      <c r="E231" s="11">
        <v>0</v>
      </c>
      <c r="F231" s="11">
        <v>0.32715657353401184</v>
      </c>
      <c r="G231" s="11">
        <v>0.11892273277044296</v>
      </c>
      <c r="H231" s="11">
        <v>0.5539206862449646</v>
      </c>
      <c r="I231" s="11">
        <v>9.9371381103992462E-2</v>
      </c>
      <c r="J231" s="11">
        <v>0.15914386510848999</v>
      </c>
      <c r="K231" s="11">
        <v>0.18755660951137543</v>
      </c>
      <c r="L231" s="11">
        <v>2.1962491795420647E-2</v>
      </c>
      <c r="M231" s="11">
        <v>2.1311618387699127E-2</v>
      </c>
      <c r="N231" s="11">
        <v>7.7032811939716339E-2</v>
      </c>
      <c r="O231" s="11">
        <v>5.3875744342803955E-3</v>
      </c>
      <c r="P231" s="11">
        <v>0.11892273277044296</v>
      </c>
      <c r="Q231" s="11">
        <v>2022</v>
      </c>
    </row>
    <row r="232" spans="1:17" x14ac:dyDescent="0.25">
      <c r="A232" s="10" t="s">
        <v>20</v>
      </c>
      <c r="B232" t="s">
        <v>66</v>
      </c>
      <c r="C232" s="11">
        <v>0</v>
      </c>
      <c r="D232" s="11">
        <v>0</v>
      </c>
      <c r="E232" s="11">
        <v>0</v>
      </c>
      <c r="F232" s="11">
        <v>0.70125776529312134</v>
      </c>
      <c r="G232" s="11">
        <v>7.4841991066932678E-2</v>
      </c>
      <c r="H232" s="11">
        <v>0.22390022873878479</v>
      </c>
      <c r="I232" s="11">
        <v>0.18941281735897064</v>
      </c>
      <c r="J232" s="11">
        <v>0.48772802948951721</v>
      </c>
      <c r="K232" s="11">
        <v>0.53910839557647705</v>
      </c>
      <c r="L232" s="11">
        <v>0.1282191127538681</v>
      </c>
      <c r="M232" s="11">
        <v>0.39368283748626709</v>
      </c>
      <c r="N232" s="11">
        <v>0.18394191563129425</v>
      </c>
      <c r="O232" s="11">
        <v>2.2167519200593233E-3</v>
      </c>
      <c r="P232" s="11">
        <v>7.4841991066932678E-2</v>
      </c>
      <c r="Q232" s="11">
        <v>2022</v>
      </c>
    </row>
    <row r="233" spans="1:17" x14ac:dyDescent="0.25">
      <c r="A233" s="10" t="s">
        <v>20</v>
      </c>
      <c r="B233" t="s">
        <v>67</v>
      </c>
      <c r="C233" s="11">
        <v>0</v>
      </c>
      <c r="D233" s="11">
        <v>0</v>
      </c>
      <c r="E233" s="11">
        <v>0</v>
      </c>
      <c r="F233" s="11">
        <v>0.70282691717147827</v>
      </c>
      <c r="G233" s="11">
        <v>6.8984873592853546E-2</v>
      </c>
      <c r="H233" s="11">
        <v>0.22818818688392639</v>
      </c>
      <c r="I233" s="11">
        <v>0.22455242276191711</v>
      </c>
      <c r="J233" s="11">
        <v>0.47067612409591675</v>
      </c>
      <c r="K233" s="11">
        <v>0.51318448781967163</v>
      </c>
      <c r="L233" s="11">
        <v>0.11345772445201874</v>
      </c>
      <c r="M233" s="11">
        <v>0.38485252857208252</v>
      </c>
      <c r="N233" s="11">
        <v>0.1734650731086731</v>
      </c>
      <c r="O233" s="11">
        <v>3.4815508406609297E-3</v>
      </c>
      <c r="P233" s="11">
        <v>6.8984873592853546E-2</v>
      </c>
      <c r="Q233" s="11">
        <v>2022</v>
      </c>
    </row>
    <row r="234" spans="1:17" x14ac:dyDescent="0.25">
      <c r="A234" s="10" t="s">
        <v>21</v>
      </c>
      <c r="B234" t="s">
        <v>66</v>
      </c>
      <c r="C234" s="11">
        <v>0</v>
      </c>
      <c r="D234" s="11">
        <v>0</v>
      </c>
      <c r="E234" s="11">
        <v>0</v>
      </c>
      <c r="F234" s="11">
        <v>0.55041980743408203</v>
      </c>
      <c r="G234" s="11">
        <v>0.14366026222705841</v>
      </c>
      <c r="H234" s="11">
        <v>0.30591994524002075</v>
      </c>
      <c r="I234" s="11">
        <v>0.13517513871192932</v>
      </c>
      <c r="J234" s="11">
        <v>0.32492586970329285</v>
      </c>
      <c r="K234" s="11">
        <v>0.43775391578674316</v>
      </c>
      <c r="L234" s="11">
        <v>4.3978691101074219E-2</v>
      </c>
      <c r="M234" s="11">
        <v>0.14719033241271973</v>
      </c>
      <c r="N234" s="11">
        <v>0.12183443456888199</v>
      </c>
      <c r="O234" s="11">
        <v>1.5439797192811966E-2</v>
      </c>
      <c r="P234" s="11">
        <v>0.14366026222705841</v>
      </c>
      <c r="Q234" s="11">
        <v>2022</v>
      </c>
    </row>
    <row r="235" spans="1:17" x14ac:dyDescent="0.25">
      <c r="A235" s="10" t="s">
        <v>21</v>
      </c>
      <c r="B235" t="s">
        <v>67</v>
      </c>
      <c r="C235" s="11">
        <v>0</v>
      </c>
      <c r="D235" s="11">
        <v>0</v>
      </c>
      <c r="E235" s="11">
        <v>0</v>
      </c>
      <c r="F235" s="11">
        <v>0.541126549243927</v>
      </c>
      <c r="G235" s="11">
        <v>0.14910884201526642</v>
      </c>
      <c r="H235" s="11">
        <v>0.30976459383964539</v>
      </c>
      <c r="I235" s="11">
        <v>0.14716631174087524</v>
      </c>
      <c r="J235" s="11">
        <v>0.31028687953948975</v>
      </c>
      <c r="K235" s="11">
        <v>0.40990066528320313</v>
      </c>
      <c r="L235" s="11">
        <v>5.0660472363233566E-2</v>
      </c>
      <c r="M235" s="11">
        <v>0.12669962644577026</v>
      </c>
      <c r="N235" s="11">
        <v>0.1211017370223999</v>
      </c>
      <c r="O235" s="11">
        <v>1.6608061268925667E-2</v>
      </c>
      <c r="P235" s="11">
        <v>0.14910884201526642</v>
      </c>
      <c r="Q235" s="11">
        <v>2022</v>
      </c>
    </row>
    <row r="236" spans="1:17" x14ac:dyDescent="0.25">
      <c r="A236" s="5" t="s">
        <v>22</v>
      </c>
      <c r="B236" t="s">
        <v>66</v>
      </c>
      <c r="C236" s="11">
        <v>0</v>
      </c>
      <c r="D236" s="11">
        <v>0</v>
      </c>
      <c r="E236" s="11">
        <v>0</v>
      </c>
      <c r="F236" s="11">
        <v>0.46705701947212219</v>
      </c>
      <c r="G236" s="11">
        <v>9.7354769706726074E-2</v>
      </c>
      <c r="H236" s="11">
        <v>0.43558821082115173</v>
      </c>
      <c r="I236" s="11">
        <v>0.14100824296474457</v>
      </c>
      <c r="J236" s="11">
        <v>0.2487991601228714</v>
      </c>
      <c r="K236" s="11">
        <v>0.34374380111694336</v>
      </c>
      <c r="L236" s="11">
        <v>3.377976268529892E-2</v>
      </c>
      <c r="M236" s="11">
        <v>5.787469819188118E-2</v>
      </c>
      <c r="N236" s="11">
        <v>9.7791634500026703E-2</v>
      </c>
      <c r="O236" s="11">
        <v>4.6229269355535507E-3</v>
      </c>
      <c r="P236" s="11">
        <v>9.7354769706726074E-2</v>
      </c>
      <c r="Q236" s="11">
        <v>2022</v>
      </c>
    </row>
    <row r="237" spans="1:17" x14ac:dyDescent="0.25">
      <c r="A237" s="5" t="s">
        <v>22</v>
      </c>
      <c r="B237" t="s">
        <v>67</v>
      </c>
      <c r="C237" s="11">
        <v>0</v>
      </c>
      <c r="D237" s="11">
        <v>0</v>
      </c>
      <c r="E237" s="11">
        <v>0</v>
      </c>
      <c r="F237" s="11">
        <v>0.46171912550926208</v>
      </c>
      <c r="G237" s="11">
        <v>9.5109418034553528E-2</v>
      </c>
      <c r="H237" s="11">
        <v>0.44317144155502319</v>
      </c>
      <c r="I237" s="11">
        <v>0.13100618124008179</v>
      </c>
      <c r="J237" s="11">
        <v>0.22276514768600464</v>
      </c>
      <c r="K237" s="11">
        <v>0.32101601362228394</v>
      </c>
      <c r="L237" s="11">
        <v>3.1246718019247055E-2</v>
      </c>
      <c r="M237" s="11">
        <v>5.5822812020778656E-2</v>
      </c>
      <c r="N237" s="11">
        <v>0.10092374682426453</v>
      </c>
      <c r="O237" s="11">
        <v>5.576020572334528E-3</v>
      </c>
      <c r="P237" s="11">
        <v>9.5109418034553528E-2</v>
      </c>
      <c r="Q237" s="11">
        <v>2022</v>
      </c>
    </row>
    <row r="238" spans="1:17" x14ac:dyDescent="0.25">
      <c r="A238" s="10" t="s">
        <v>23</v>
      </c>
      <c r="B238" t="s">
        <v>66</v>
      </c>
      <c r="C238" s="11">
        <v>0</v>
      </c>
      <c r="D238" s="11">
        <v>0</v>
      </c>
      <c r="E238" s="11">
        <v>0</v>
      </c>
      <c r="F238" s="11">
        <v>0.49988085031509399</v>
      </c>
      <c r="G238" s="11">
        <v>7.6781027019023895E-2</v>
      </c>
      <c r="H238" s="11">
        <v>0.42333811521530151</v>
      </c>
      <c r="I238" s="11">
        <v>0.12577758729457855</v>
      </c>
      <c r="J238" s="11">
        <v>0.26536229252815247</v>
      </c>
      <c r="K238" s="11">
        <v>0.33279815316200256</v>
      </c>
      <c r="L238" s="11">
        <v>8.5543282330036163E-2</v>
      </c>
      <c r="M238" s="11">
        <v>0.148959681391716</v>
      </c>
      <c r="N238" s="11">
        <v>0.10029642283916473</v>
      </c>
      <c r="O238" s="11">
        <v>5.9086331166327E-3</v>
      </c>
      <c r="P238" s="11">
        <v>7.6781027019023895E-2</v>
      </c>
      <c r="Q238" s="11">
        <v>2022</v>
      </c>
    </row>
    <row r="239" spans="1:17" x14ac:dyDescent="0.25">
      <c r="A239" s="10" t="s">
        <v>23</v>
      </c>
      <c r="B239" t="s">
        <v>67</v>
      </c>
      <c r="C239" s="11">
        <v>0</v>
      </c>
      <c r="D239" s="11">
        <v>0</v>
      </c>
      <c r="E239" s="11">
        <v>0</v>
      </c>
      <c r="F239" s="11">
        <v>0.4768986701965332</v>
      </c>
      <c r="G239" s="11">
        <v>8.7331756949424744E-2</v>
      </c>
      <c r="H239" s="11">
        <v>0.43576955795288086</v>
      </c>
      <c r="I239" s="11">
        <v>0.13043071329593658</v>
      </c>
      <c r="J239" s="11">
        <v>0.23408520221710205</v>
      </c>
      <c r="K239" s="11">
        <v>0.29705950617790222</v>
      </c>
      <c r="L239" s="11">
        <v>7.8219294548034668E-2</v>
      </c>
      <c r="M239" s="11">
        <v>0.14363680779933929</v>
      </c>
      <c r="N239" s="11">
        <v>9.048723429441452E-2</v>
      </c>
      <c r="O239" s="11">
        <v>5.9900833293795586E-3</v>
      </c>
      <c r="P239" s="11">
        <v>8.7331756949424744E-2</v>
      </c>
      <c r="Q239" s="11">
        <v>2022</v>
      </c>
    </row>
    <row r="240" spans="1:17" x14ac:dyDescent="0.25">
      <c r="A240" s="5" t="s">
        <v>24</v>
      </c>
      <c r="B240" t="s">
        <v>66</v>
      </c>
      <c r="C240" s="11">
        <v>0</v>
      </c>
      <c r="D240" s="11">
        <v>0</v>
      </c>
      <c r="E240" s="11">
        <v>0</v>
      </c>
      <c r="F240" s="11">
        <v>0.45666003227233887</v>
      </c>
      <c r="G240" s="11">
        <v>0.10367643088102341</v>
      </c>
      <c r="H240" s="11">
        <v>0.43966352939605713</v>
      </c>
      <c r="I240" s="11">
        <v>0.15044447779655457</v>
      </c>
      <c r="J240" s="11">
        <v>0.22602111101150513</v>
      </c>
      <c r="K240" s="11">
        <v>0.30736550688743591</v>
      </c>
      <c r="L240" s="11">
        <v>3.7140551954507828E-2</v>
      </c>
      <c r="M240" s="11">
        <v>0.1277843713760376</v>
      </c>
      <c r="N240" s="11">
        <v>7.8766763210296631E-2</v>
      </c>
      <c r="O240" s="11">
        <v>1.6691917553544044E-2</v>
      </c>
      <c r="P240" s="11">
        <v>0.10367643088102341</v>
      </c>
      <c r="Q240" s="11">
        <v>2022</v>
      </c>
    </row>
    <row r="241" spans="1:17" x14ac:dyDescent="0.25">
      <c r="A241" s="5" t="s">
        <v>24</v>
      </c>
      <c r="B241" t="s">
        <v>67</v>
      </c>
      <c r="C241" s="11">
        <v>0</v>
      </c>
      <c r="D241" s="11">
        <v>0</v>
      </c>
      <c r="E241" s="11">
        <v>0</v>
      </c>
      <c r="F241" s="11">
        <v>0.42699939012527466</v>
      </c>
      <c r="G241" s="11">
        <v>0.10495784878730774</v>
      </c>
      <c r="H241" s="11">
        <v>0.4680427610874176</v>
      </c>
      <c r="I241" s="11">
        <v>0.12737217545509338</v>
      </c>
      <c r="J241" s="11">
        <v>0.20113453269004822</v>
      </c>
      <c r="K241" s="11">
        <v>0.28610458970069885</v>
      </c>
      <c r="L241" s="11">
        <v>3.2748166471719742E-2</v>
      </c>
      <c r="M241" s="11">
        <v>0.11864106357097626</v>
      </c>
      <c r="N241" s="11">
        <v>6.2452487647533417E-2</v>
      </c>
      <c r="O241" s="11">
        <v>1.7219247296452522E-2</v>
      </c>
      <c r="P241" s="11">
        <v>0.10495784878730774</v>
      </c>
      <c r="Q241" s="11">
        <v>2022</v>
      </c>
    </row>
    <row r="242" spans="1:17" x14ac:dyDescent="0.25">
      <c r="A242" s="10" t="s">
        <v>25</v>
      </c>
      <c r="B242" t="s">
        <v>66</v>
      </c>
      <c r="C242" s="11">
        <v>0</v>
      </c>
      <c r="D242" s="11">
        <v>0</v>
      </c>
      <c r="E242" s="11">
        <v>0</v>
      </c>
      <c r="F242" s="11">
        <v>0.47819936275482178</v>
      </c>
      <c r="G242" s="11">
        <v>7.5703687965869904E-2</v>
      </c>
      <c r="H242" s="11">
        <v>0.44609695672988892</v>
      </c>
      <c r="I242" s="11">
        <v>0.15328128635883331</v>
      </c>
      <c r="J242" s="11">
        <v>0.24146068096160889</v>
      </c>
      <c r="K242" s="11">
        <v>0.32349357008934021</v>
      </c>
      <c r="L242" s="11">
        <v>3.7030495703220367E-2</v>
      </c>
      <c r="M242" s="11">
        <v>6.4772836863994598E-2</v>
      </c>
      <c r="N242" s="11">
        <v>0.10569489747285843</v>
      </c>
      <c r="O242" s="11">
        <v>6.6002486273646355E-3</v>
      </c>
      <c r="P242" s="11">
        <v>7.5703687965869904E-2</v>
      </c>
      <c r="Q242" s="11">
        <v>2022</v>
      </c>
    </row>
    <row r="243" spans="1:17" x14ac:dyDescent="0.25">
      <c r="A243" s="10" t="s">
        <v>25</v>
      </c>
      <c r="B243" t="s">
        <v>67</v>
      </c>
      <c r="C243" s="11">
        <v>0</v>
      </c>
      <c r="D243" s="11">
        <v>0</v>
      </c>
      <c r="E243" s="11">
        <v>0</v>
      </c>
      <c r="F243" s="11">
        <v>0.4306952953338623</v>
      </c>
      <c r="G243" s="11">
        <v>9.3703553080558777E-2</v>
      </c>
      <c r="H243" s="11">
        <v>0.47560113668441772</v>
      </c>
      <c r="I243" s="11">
        <v>0.11949774622917175</v>
      </c>
      <c r="J243" s="11">
        <v>0.18242029845714569</v>
      </c>
      <c r="K243" s="11">
        <v>0.27566376328468323</v>
      </c>
      <c r="L243" s="11">
        <v>3.1596854329109192E-2</v>
      </c>
      <c r="M243" s="11">
        <v>5.352286621928215E-2</v>
      </c>
      <c r="N243" s="11">
        <v>0.10047148913145065</v>
      </c>
      <c r="O243" s="11">
        <v>6.9236704148352146E-3</v>
      </c>
      <c r="P243" s="11">
        <v>9.3703553080558777E-2</v>
      </c>
      <c r="Q243" s="11">
        <v>2022</v>
      </c>
    </row>
    <row r="244" spans="1:17" x14ac:dyDescent="0.25">
      <c r="A244" s="10" t="s">
        <v>26</v>
      </c>
      <c r="B244" t="s">
        <v>66</v>
      </c>
      <c r="C244" s="11">
        <v>0</v>
      </c>
      <c r="D244" s="11">
        <v>0</v>
      </c>
      <c r="E244" s="11">
        <v>0</v>
      </c>
      <c r="F244" s="11">
        <v>0.43327805399894714</v>
      </c>
      <c r="G244" s="11">
        <v>7.2652362287044525E-2</v>
      </c>
      <c r="H244" s="11">
        <v>0.49406957626342773</v>
      </c>
      <c r="I244" s="11">
        <v>0.1266380250453949</v>
      </c>
      <c r="J244" s="11">
        <v>0.21174630522727966</v>
      </c>
      <c r="K244" s="11">
        <v>0.26982012391090393</v>
      </c>
      <c r="L244" s="11">
        <v>5.0112184137105942E-2</v>
      </c>
      <c r="M244" s="11">
        <v>6.7321717739105225E-2</v>
      </c>
      <c r="N244" s="11">
        <v>0.11840764433145523</v>
      </c>
      <c r="O244" s="11">
        <v>1.1522539891302586E-2</v>
      </c>
      <c r="P244" s="11">
        <v>7.2652362287044525E-2</v>
      </c>
      <c r="Q244" s="11">
        <v>2022</v>
      </c>
    </row>
    <row r="245" spans="1:17" x14ac:dyDescent="0.25">
      <c r="A245" s="10" t="s">
        <v>26</v>
      </c>
      <c r="B245" t="s">
        <v>67</v>
      </c>
      <c r="C245" s="11">
        <v>0</v>
      </c>
      <c r="D245" s="11">
        <v>0</v>
      </c>
      <c r="E245" s="11">
        <v>0</v>
      </c>
      <c r="F245" s="11">
        <v>0.40190088748931885</v>
      </c>
      <c r="G245" s="11">
        <v>8.4410488605499268E-2</v>
      </c>
      <c r="H245" s="11">
        <v>0.51368862390518188</v>
      </c>
      <c r="I245" s="11">
        <v>0.10772734880447388</v>
      </c>
      <c r="J245" s="11">
        <v>0.17253313958644867</v>
      </c>
      <c r="K245" s="11">
        <v>0.23400963842868805</v>
      </c>
      <c r="L245" s="11">
        <v>3.9168819785118103E-2</v>
      </c>
      <c r="M245" s="11">
        <v>5.0146434456110001E-2</v>
      </c>
      <c r="N245" s="11">
        <v>0.11418392509222031</v>
      </c>
      <c r="O245" s="11">
        <v>1.3227568939328194E-2</v>
      </c>
      <c r="P245" s="11">
        <v>8.4410488605499268E-2</v>
      </c>
      <c r="Q245" s="11">
        <v>2022</v>
      </c>
    </row>
    <row r="246" spans="1:17" x14ac:dyDescent="0.25">
      <c r="A246" s="10" t="s">
        <v>27</v>
      </c>
      <c r="B246" t="s">
        <v>66</v>
      </c>
      <c r="C246" s="11">
        <v>0</v>
      </c>
      <c r="D246" s="11">
        <v>0</v>
      </c>
      <c r="E246" s="11">
        <v>0</v>
      </c>
      <c r="F246" s="11">
        <v>0.63071197271347046</v>
      </c>
      <c r="G246" s="11">
        <v>6.7231409251689911E-2</v>
      </c>
      <c r="H246" s="11">
        <v>0.30205661058425903</v>
      </c>
      <c r="I246" s="11">
        <v>0.1298268735408783</v>
      </c>
      <c r="J246" s="11">
        <v>0.3181728720664978</v>
      </c>
      <c r="K246" s="11">
        <v>0.40264442563056946</v>
      </c>
      <c r="L246" s="11">
        <v>6.2120996415615082E-2</v>
      </c>
      <c r="M246" s="11">
        <v>0.30753114819526672</v>
      </c>
      <c r="N246" s="11">
        <v>0.26270392537117004</v>
      </c>
      <c r="O246" s="11">
        <v>7.4275960214436054E-3</v>
      </c>
      <c r="P246" s="11">
        <v>6.7231409251689911E-2</v>
      </c>
      <c r="Q246" s="11">
        <v>2022</v>
      </c>
    </row>
    <row r="247" spans="1:17" x14ac:dyDescent="0.25">
      <c r="A247" s="10" t="s">
        <v>27</v>
      </c>
      <c r="B247" t="s">
        <v>67</v>
      </c>
      <c r="C247" s="11">
        <v>0</v>
      </c>
      <c r="D247" s="11">
        <v>0</v>
      </c>
      <c r="E247" s="11">
        <v>0</v>
      </c>
      <c r="F247" s="11">
        <v>0.62618935108184814</v>
      </c>
      <c r="G247" s="11">
        <v>6.6506259143352509E-2</v>
      </c>
      <c r="H247" s="11">
        <v>0.30730441212654114</v>
      </c>
      <c r="I247" s="11">
        <v>0.14559473097324371</v>
      </c>
      <c r="J247" s="11">
        <v>0.2945423424243927</v>
      </c>
      <c r="K247" s="11">
        <v>0.37215948104858398</v>
      </c>
      <c r="L247" s="11">
        <v>5.6753769516944885E-2</v>
      </c>
      <c r="M247" s="11">
        <v>0.30070862174034119</v>
      </c>
      <c r="N247" s="11">
        <v>0.24498479068279266</v>
      </c>
      <c r="O247" s="11">
        <v>4.8316572792828083E-3</v>
      </c>
      <c r="P247" s="11">
        <v>6.6506259143352509E-2</v>
      </c>
      <c r="Q247" s="11">
        <v>2022</v>
      </c>
    </row>
    <row r="248" spans="1:17" x14ac:dyDescent="0.25">
      <c r="A248" s="10" t="s">
        <v>28</v>
      </c>
      <c r="B248" t="s">
        <v>66</v>
      </c>
      <c r="C248" s="11">
        <v>0</v>
      </c>
      <c r="D248" s="11">
        <v>0</v>
      </c>
      <c r="E248" s="11">
        <v>0</v>
      </c>
      <c r="F248" s="11">
        <v>0.3892025351524353</v>
      </c>
      <c r="G248" s="11">
        <v>0.14342635869979858</v>
      </c>
      <c r="H248" s="11">
        <v>0.46737110614776611</v>
      </c>
      <c r="I248" s="11">
        <v>0.10683086514472961</v>
      </c>
      <c r="J248" s="11">
        <v>0.21116983890533447</v>
      </c>
      <c r="K248" s="11">
        <v>0.26853898167610168</v>
      </c>
      <c r="L248" s="11">
        <v>2.6513135060667992E-2</v>
      </c>
      <c r="M248" s="11">
        <v>3.9701782166957855E-2</v>
      </c>
      <c r="N248" s="11">
        <v>7.3251105844974518E-2</v>
      </c>
      <c r="O248" s="11">
        <v>1.5401850454509258E-2</v>
      </c>
      <c r="P248" s="11">
        <v>0.14342635869979858</v>
      </c>
      <c r="Q248" s="11">
        <v>2022</v>
      </c>
    </row>
    <row r="249" spans="1:17" x14ac:dyDescent="0.25">
      <c r="A249" s="10" t="s">
        <v>28</v>
      </c>
      <c r="B249" t="s">
        <v>67</v>
      </c>
      <c r="C249" s="11">
        <v>0</v>
      </c>
      <c r="D249" s="11">
        <v>0</v>
      </c>
      <c r="E249" s="11">
        <v>0</v>
      </c>
      <c r="F249" s="11">
        <v>0.36977711319923401</v>
      </c>
      <c r="G249" s="11">
        <v>0.14887671172618866</v>
      </c>
      <c r="H249" s="11">
        <v>0.48134618997573853</v>
      </c>
      <c r="I249" s="11">
        <v>0.10520900785923004</v>
      </c>
      <c r="J249" s="11">
        <v>0.17367833852767944</v>
      </c>
      <c r="K249" s="11">
        <v>0.24097976088523865</v>
      </c>
      <c r="L249" s="11">
        <v>3.0063645914196968E-2</v>
      </c>
      <c r="M249" s="11">
        <v>3.2060503959655762E-2</v>
      </c>
      <c r="N249" s="11">
        <v>7.1631155908107758E-2</v>
      </c>
      <c r="O249" s="11">
        <v>1.0113648138940334E-2</v>
      </c>
      <c r="P249" s="11">
        <v>0.14887671172618866</v>
      </c>
      <c r="Q249" s="11">
        <v>2022</v>
      </c>
    </row>
    <row r="250" spans="1:17" x14ac:dyDescent="0.25">
      <c r="A250" s="10" t="s">
        <v>29</v>
      </c>
      <c r="B250" t="s">
        <v>66</v>
      </c>
      <c r="C250" s="11">
        <v>0</v>
      </c>
      <c r="D250" s="11">
        <v>0</v>
      </c>
      <c r="E250" s="11">
        <v>0</v>
      </c>
      <c r="F250" s="11">
        <v>0.45331019163131714</v>
      </c>
      <c r="G250" s="11">
        <v>0.21381218731403351</v>
      </c>
      <c r="H250" s="11">
        <v>0.33287760615348816</v>
      </c>
      <c r="I250" s="11">
        <v>9.784543514251709E-2</v>
      </c>
      <c r="J250" s="11">
        <v>0.27640810608863831</v>
      </c>
      <c r="K250" s="11">
        <v>0.35760900378227234</v>
      </c>
      <c r="L250" s="11">
        <v>2.9345568269491196E-2</v>
      </c>
      <c r="M250" s="11">
        <v>2.3099841549992561E-2</v>
      </c>
      <c r="N250" s="11">
        <v>9.2892706394195557E-2</v>
      </c>
      <c r="O250" s="11">
        <v>3.112868033349514E-2</v>
      </c>
      <c r="P250" s="11">
        <v>0.21381218731403351</v>
      </c>
      <c r="Q250" s="11">
        <v>2022</v>
      </c>
    </row>
    <row r="251" spans="1:17" x14ac:dyDescent="0.25">
      <c r="A251" s="10" t="s">
        <v>29</v>
      </c>
      <c r="B251" t="s">
        <v>67</v>
      </c>
      <c r="C251" s="11">
        <v>0</v>
      </c>
      <c r="D251" s="11">
        <v>0</v>
      </c>
      <c r="E251" s="11">
        <v>0</v>
      </c>
      <c r="F251" s="11">
        <v>0.43048268556594849</v>
      </c>
      <c r="G251" s="11">
        <v>0.2249591201543808</v>
      </c>
      <c r="H251" s="11">
        <v>0.34455817937850952</v>
      </c>
      <c r="I251" s="11">
        <v>9.0871460735797882E-2</v>
      </c>
      <c r="J251" s="11">
        <v>0.24481156468391418</v>
      </c>
      <c r="K251" s="11">
        <v>0.32428592443466187</v>
      </c>
      <c r="L251" s="11">
        <v>2.2456571459770203E-2</v>
      </c>
      <c r="M251" s="11">
        <v>1.8314039334654808E-2</v>
      </c>
      <c r="N251" s="11">
        <v>0.10342235863208771</v>
      </c>
      <c r="O251" s="11">
        <v>3.0213175341486931E-2</v>
      </c>
      <c r="P251" s="11">
        <v>0.2249591201543808</v>
      </c>
      <c r="Q251" s="11">
        <v>2022</v>
      </c>
    </row>
    <row r="252" spans="1:17" x14ac:dyDescent="0.25">
      <c r="A252" s="10" t="s">
        <v>30</v>
      </c>
      <c r="B252" t="s">
        <v>66</v>
      </c>
      <c r="C252" s="11">
        <v>0</v>
      </c>
      <c r="D252" s="11">
        <v>0</v>
      </c>
      <c r="E252" s="11">
        <v>0</v>
      </c>
      <c r="F252" s="11">
        <v>0.56514382362365723</v>
      </c>
      <c r="G252" s="11">
        <v>0.11564422398805618</v>
      </c>
      <c r="H252" s="11">
        <v>0.3192119300365448</v>
      </c>
      <c r="I252" s="11">
        <v>0.16591380536556244</v>
      </c>
      <c r="J252" s="11">
        <v>0.33322298526763916</v>
      </c>
      <c r="K252" s="11">
        <v>0.3919624388217926</v>
      </c>
      <c r="L252" s="11">
        <v>4.9501854926347733E-2</v>
      </c>
      <c r="M252" s="11">
        <v>0.23631550371646881</v>
      </c>
      <c r="N252" s="11">
        <v>0.10982980579137802</v>
      </c>
      <c r="O252" s="11">
        <v>1.1939210817217827E-2</v>
      </c>
      <c r="P252" s="11">
        <v>0.11564422398805618</v>
      </c>
      <c r="Q252" s="11">
        <v>2022</v>
      </c>
    </row>
    <row r="253" spans="1:17" x14ac:dyDescent="0.25">
      <c r="A253" s="10" t="s">
        <v>30</v>
      </c>
      <c r="B253" t="s">
        <v>67</v>
      </c>
      <c r="C253" s="11">
        <v>0</v>
      </c>
      <c r="D253" s="11">
        <v>0</v>
      </c>
      <c r="E253" s="11">
        <v>0</v>
      </c>
      <c r="F253" s="11">
        <v>0.54382264614105225</v>
      </c>
      <c r="G253" s="11">
        <v>0.13022880256175995</v>
      </c>
      <c r="H253" s="11">
        <v>0.32594853639602661</v>
      </c>
      <c r="I253" s="11">
        <v>0.16192948818206787</v>
      </c>
      <c r="J253" s="11">
        <v>0.28728252649307251</v>
      </c>
      <c r="K253" s="11">
        <v>0.3511984646320343</v>
      </c>
      <c r="L253" s="11">
        <v>3.8904011249542236E-2</v>
      </c>
      <c r="M253" s="11">
        <v>0.20450092852115631</v>
      </c>
      <c r="N253" s="11">
        <v>0.10849260538816452</v>
      </c>
      <c r="O253" s="11">
        <v>1.1569351889193058E-2</v>
      </c>
      <c r="P253" s="11">
        <v>0.13022880256175995</v>
      </c>
      <c r="Q253" s="11">
        <v>2022</v>
      </c>
    </row>
    <row r="254" spans="1:17" x14ac:dyDescent="0.25">
      <c r="A254" s="5" t="s">
        <v>31</v>
      </c>
      <c r="B254" t="s">
        <v>66</v>
      </c>
      <c r="C254" s="11">
        <v>0</v>
      </c>
      <c r="D254" s="11">
        <v>0</v>
      </c>
      <c r="E254" s="11">
        <v>0</v>
      </c>
      <c r="F254" s="11">
        <v>0.50560832023620605</v>
      </c>
      <c r="G254" s="11">
        <v>0.11193232238292694</v>
      </c>
      <c r="H254" s="11">
        <v>0.38245934247970581</v>
      </c>
      <c r="I254" s="11">
        <v>0.1524660736322403</v>
      </c>
      <c r="J254" s="11">
        <v>0.25912055373191833</v>
      </c>
      <c r="K254" s="11">
        <v>0.31788080930709839</v>
      </c>
      <c r="L254" s="11">
        <v>6.2238201498985291E-2</v>
      </c>
      <c r="M254" s="11">
        <v>0.21161848306655884</v>
      </c>
      <c r="N254" s="11">
        <v>9.6134796738624573E-2</v>
      </c>
      <c r="O254" s="11">
        <v>1.3548660092055798E-2</v>
      </c>
      <c r="P254" s="11">
        <v>0.11193232238292694</v>
      </c>
      <c r="Q254" s="11">
        <v>2022</v>
      </c>
    </row>
    <row r="255" spans="1:17" x14ac:dyDescent="0.25">
      <c r="A255" s="5" t="s">
        <v>31</v>
      </c>
      <c r="B255" t="s">
        <v>67</v>
      </c>
      <c r="C255" s="11">
        <v>0</v>
      </c>
      <c r="D255" s="11">
        <v>0</v>
      </c>
      <c r="E255" s="11">
        <v>0</v>
      </c>
      <c r="F255" s="11">
        <v>0.48217278718948364</v>
      </c>
      <c r="G255" s="11">
        <v>0.11480701714754105</v>
      </c>
      <c r="H255" s="11">
        <v>0.40302020311355591</v>
      </c>
      <c r="I255" s="11">
        <v>0.15036299824714661</v>
      </c>
      <c r="J255" s="11">
        <v>0.22919155657291412</v>
      </c>
      <c r="K255" s="11">
        <v>0.2994968593120575</v>
      </c>
      <c r="L255" s="11">
        <v>5.6638546288013458E-2</v>
      </c>
      <c r="M255" s="11">
        <v>0.20629605650901794</v>
      </c>
      <c r="N255" s="11">
        <v>8.8535845279693604E-2</v>
      </c>
      <c r="O255" s="11">
        <v>1.3390574604272842E-2</v>
      </c>
      <c r="P255" s="11">
        <v>0.11480701714754105</v>
      </c>
      <c r="Q255" s="11">
        <v>2022</v>
      </c>
    </row>
    <row r="256" spans="1:17" x14ac:dyDescent="0.25">
      <c r="A256" s="10" t="s">
        <v>32</v>
      </c>
      <c r="B256" t="s">
        <v>66</v>
      </c>
      <c r="C256" s="11">
        <v>0</v>
      </c>
      <c r="D256" s="11">
        <v>0</v>
      </c>
      <c r="E256" s="11">
        <v>0</v>
      </c>
      <c r="F256" s="11">
        <v>0.48657897114753723</v>
      </c>
      <c r="G256" s="11">
        <v>0.14806017279624939</v>
      </c>
      <c r="H256" s="11">
        <v>0.36536085605621338</v>
      </c>
      <c r="I256" s="11">
        <v>0.16295446455478668</v>
      </c>
      <c r="J256" s="11">
        <v>0.26883688569068909</v>
      </c>
      <c r="K256" s="11">
        <v>0.35555875301361084</v>
      </c>
      <c r="L256" s="11">
        <v>2.2216306999325752E-2</v>
      </c>
      <c r="M256" s="11">
        <v>5.5818356573581696E-2</v>
      </c>
      <c r="N256" s="11">
        <v>9.1381736099720001E-2</v>
      </c>
      <c r="O256" s="11">
        <v>2.7747629210352898E-2</v>
      </c>
      <c r="P256" s="11">
        <v>0.14806017279624939</v>
      </c>
      <c r="Q256" s="11">
        <v>2022</v>
      </c>
    </row>
    <row r="257" spans="1:17" x14ac:dyDescent="0.25">
      <c r="A257" s="10" t="s">
        <v>32</v>
      </c>
      <c r="B257" t="s">
        <v>67</v>
      </c>
      <c r="C257" s="11">
        <v>0</v>
      </c>
      <c r="D257" s="11">
        <v>0</v>
      </c>
      <c r="E257" s="11">
        <v>0</v>
      </c>
      <c r="F257" s="11">
        <v>0.46188685297966003</v>
      </c>
      <c r="G257" s="11">
        <v>0.16750167310237885</v>
      </c>
      <c r="H257" s="11">
        <v>0.37061148881912231</v>
      </c>
      <c r="I257" s="11">
        <v>0.11696842312812805</v>
      </c>
      <c r="J257" s="11">
        <v>0.22714334726333618</v>
      </c>
      <c r="K257" s="11">
        <v>0.3331274688243866</v>
      </c>
      <c r="L257" s="11">
        <v>2.6342157274484634E-2</v>
      </c>
      <c r="M257" s="11">
        <v>5.0965983420610428E-2</v>
      </c>
      <c r="N257" s="11">
        <v>8.6130872368812561E-2</v>
      </c>
      <c r="O257" s="11">
        <v>2.8911253437399864E-2</v>
      </c>
      <c r="P257" s="11">
        <v>0.16750167310237885</v>
      </c>
      <c r="Q257" s="11">
        <v>2022</v>
      </c>
    </row>
    <row r="258" spans="1:17" x14ac:dyDescent="0.25">
      <c r="A258" s="10" t="s">
        <v>1</v>
      </c>
      <c r="B258" t="s">
        <v>66</v>
      </c>
      <c r="C258" s="11">
        <v>0</v>
      </c>
      <c r="D258" s="11">
        <v>0</v>
      </c>
      <c r="E258" s="11">
        <v>0</v>
      </c>
      <c r="F258" s="11">
        <v>0.389180988073349</v>
      </c>
      <c r="G258" s="11">
        <v>8.7441630661487579E-2</v>
      </c>
      <c r="H258" s="11">
        <v>0.52337735891342163</v>
      </c>
      <c r="I258" s="11">
        <v>0.13517969846725464</v>
      </c>
      <c r="J258" s="11">
        <v>0.20503450930118561</v>
      </c>
      <c r="K258" s="11">
        <v>0.26940467953681946</v>
      </c>
      <c r="L258" s="11">
        <v>1.4665491878986359E-2</v>
      </c>
      <c r="M258" s="11">
        <v>1.7734739929437637E-2</v>
      </c>
      <c r="N258" s="11">
        <v>6.2697708606719971E-2</v>
      </c>
      <c r="O258" s="11">
        <v>9.984300471842289E-3</v>
      </c>
      <c r="P258" s="11">
        <v>8.7441630661487579E-2</v>
      </c>
      <c r="Q258" s="11">
        <v>2024</v>
      </c>
    </row>
    <row r="259" spans="1:17" x14ac:dyDescent="0.25">
      <c r="A259" s="10" t="s">
        <v>1</v>
      </c>
      <c r="B259" t="s">
        <v>67</v>
      </c>
      <c r="C259" s="11">
        <v>0</v>
      </c>
      <c r="D259" s="11">
        <v>0</v>
      </c>
      <c r="E259" s="11">
        <v>0</v>
      </c>
      <c r="F259" s="11">
        <v>0.34511297941207886</v>
      </c>
      <c r="G259" s="11">
        <v>9.9210582673549652E-2</v>
      </c>
      <c r="H259" s="11">
        <v>0.55567646026611328</v>
      </c>
      <c r="I259" s="11">
        <v>0.10539624840021133</v>
      </c>
      <c r="J259" s="11">
        <v>0.17696090042591095</v>
      </c>
      <c r="K259" s="11">
        <v>0.23063553869724274</v>
      </c>
      <c r="L259" s="11">
        <v>1.8733430653810501E-2</v>
      </c>
      <c r="M259" s="11">
        <v>1.3880226761102676E-2</v>
      </c>
      <c r="N259" s="11">
        <v>5.5199012160301208E-2</v>
      </c>
      <c r="O259" s="11">
        <v>1.1905517429113388E-2</v>
      </c>
      <c r="P259" s="11">
        <v>9.9210582673549652E-2</v>
      </c>
      <c r="Q259" s="11">
        <v>2024</v>
      </c>
    </row>
    <row r="260" spans="1:17" x14ac:dyDescent="0.25">
      <c r="A260" s="10" t="s">
        <v>2</v>
      </c>
      <c r="B260" t="s">
        <v>66</v>
      </c>
      <c r="C260" s="11">
        <v>0</v>
      </c>
      <c r="D260" s="11">
        <v>0</v>
      </c>
      <c r="E260" s="11">
        <v>0</v>
      </c>
      <c r="F260" s="11">
        <v>0.4326511025428772</v>
      </c>
      <c r="G260" s="11">
        <v>4.742344468832016E-2</v>
      </c>
      <c r="H260" s="11">
        <v>0.51992541551589966</v>
      </c>
      <c r="I260" s="11">
        <v>0.13351407647132874</v>
      </c>
      <c r="J260" s="11">
        <v>0.20900505781173706</v>
      </c>
      <c r="K260" s="11">
        <v>0.28779810667037964</v>
      </c>
      <c r="L260" s="11">
        <v>4.1223332285881042E-2</v>
      </c>
      <c r="M260" s="11">
        <v>2.2232849150896072E-2</v>
      </c>
      <c r="N260" s="11">
        <v>6.5411128103733063E-2</v>
      </c>
      <c r="O260" s="11">
        <v>2.2914246073924005E-5</v>
      </c>
      <c r="P260" s="11">
        <v>4.742344468832016E-2</v>
      </c>
      <c r="Q260" s="11">
        <v>2024</v>
      </c>
    </row>
    <row r="261" spans="1:17" x14ac:dyDescent="0.25">
      <c r="A261" s="10" t="s">
        <v>2</v>
      </c>
      <c r="B261" t="s">
        <v>67</v>
      </c>
      <c r="C261" s="11">
        <v>0</v>
      </c>
      <c r="D261" s="11">
        <v>0</v>
      </c>
      <c r="E261" s="11">
        <v>0</v>
      </c>
      <c r="F261" s="11">
        <v>0.41126936674118042</v>
      </c>
      <c r="G261" s="11">
        <v>6.0683116316795349E-2</v>
      </c>
      <c r="H261" s="11">
        <v>0.52804750204086304</v>
      </c>
      <c r="I261" s="11">
        <v>0.12313795834779739</v>
      </c>
      <c r="J261" s="11">
        <v>0.18528780341148376</v>
      </c>
      <c r="K261" s="11">
        <v>0.25741174817085266</v>
      </c>
      <c r="L261" s="11">
        <v>3.9324138313531876E-2</v>
      </c>
      <c r="M261" s="11">
        <v>2.0287485793232918E-2</v>
      </c>
      <c r="N261" s="11">
        <v>6.8276070058345795E-2</v>
      </c>
      <c r="O261" s="11">
        <v>3.96382762119174E-4</v>
      </c>
      <c r="P261" s="11">
        <v>6.0683116316795349E-2</v>
      </c>
      <c r="Q261" s="11">
        <v>2024</v>
      </c>
    </row>
    <row r="262" spans="1:17" x14ac:dyDescent="0.25">
      <c r="A262" s="10" t="s">
        <v>3</v>
      </c>
      <c r="B262" t="s">
        <v>66</v>
      </c>
      <c r="C262" s="11">
        <v>0</v>
      </c>
      <c r="D262" s="11">
        <v>0</v>
      </c>
      <c r="E262" s="11">
        <v>0</v>
      </c>
      <c r="F262" s="11">
        <v>0.42154520750045776</v>
      </c>
      <c r="G262" s="11">
        <v>3.9982479065656662E-2</v>
      </c>
      <c r="H262" s="11">
        <v>0.53847229480743408</v>
      </c>
      <c r="I262" s="11">
        <v>0.12256539613008499</v>
      </c>
      <c r="J262" s="11">
        <v>0.17445093393325806</v>
      </c>
      <c r="K262" s="11">
        <v>0.2402895987033844</v>
      </c>
      <c r="L262" s="11">
        <v>9.6266098320484161E-2</v>
      </c>
      <c r="M262" s="11">
        <v>8.2129612565040588E-2</v>
      </c>
      <c r="N262" s="11">
        <v>8.3871528506278992E-2</v>
      </c>
      <c r="O262" s="11">
        <v>2.7427470777183771E-3</v>
      </c>
      <c r="P262" s="11">
        <v>3.9982479065656662E-2</v>
      </c>
      <c r="Q262" s="11">
        <v>2024</v>
      </c>
    </row>
    <row r="263" spans="1:17" x14ac:dyDescent="0.25">
      <c r="A263" s="10" t="s">
        <v>3</v>
      </c>
      <c r="B263" t="s">
        <v>67</v>
      </c>
      <c r="C263" s="11">
        <v>0</v>
      </c>
      <c r="D263" s="11">
        <v>0</v>
      </c>
      <c r="E263" s="11">
        <v>0</v>
      </c>
      <c r="F263" s="11">
        <v>0.40083593130111694</v>
      </c>
      <c r="G263" s="11">
        <v>4.8864811658859253E-2</v>
      </c>
      <c r="H263" s="11">
        <v>0.55029928684234619</v>
      </c>
      <c r="I263" s="11">
        <v>0.10944011062383652</v>
      </c>
      <c r="J263" s="11">
        <v>0.14878904819488525</v>
      </c>
      <c r="K263" s="11">
        <v>0.22001919150352478</v>
      </c>
      <c r="L263" s="11">
        <v>8.8052123785018921E-2</v>
      </c>
      <c r="M263" s="11">
        <v>7.7061392366886139E-2</v>
      </c>
      <c r="N263" s="11">
        <v>7.7685177326202393E-2</v>
      </c>
      <c r="O263" s="11">
        <v>4.1341516189277172E-3</v>
      </c>
      <c r="P263" s="11">
        <v>4.8864811658859253E-2</v>
      </c>
      <c r="Q263" s="11">
        <v>2024</v>
      </c>
    </row>
    <row r="264" spans="1:17" x14ac:dyDescent="0.25">
      <c r="A264" s="10" t="s">
        <v>4</v>
      </c>
      <c r="B264" t="s">
        <v>66</v>
      </c>
      <c r="C264" s="11">
        <v>0</v>
      </c>
      <c r="D264" s="11">
        <v>0</v>
      </c>
      <c r="E264" s="11">
        <v>0</v>
      </c>
      <c r="F264" s="11">
        <v>0.50434881448745728</v>
      </c>
      <c r="G264" s="11">
        <v>0.11237575858831406</v>
      </c>
      <c r="H264" s="11">
        <v>0.38327541947364807</v>
      </c>
      <c r="I264" s="11">
        <v>0.15678298473358154</v>
      </c>
      <c r="J264" s="11">
        <v>0.22707852721214294</v>
      </c>
      <c r="K264" s="11">
        <v>0.35613515973091125</v>
      </c>
      <c r="L264" s="11">
        <v>8.2468077540397644E-2</v>
      </c>
      <c r="M264" s="11">
        <v>0.19073083996772766</v>
      </c>
      <c r="N264" s="11">
        <v>0.11130069196224213</v>
      </c>
      <c r="O264" s="11">
        <v>9.1380737721920013E-3</v>
      </c>
      <c r="P264" s="11">
        <v>0.11237575858831406</v>
      </c>
      <c r="Q264" s="11">
        <v>2024</v>
      </c>
    </row>
    <row r="265" spans="1:17" x14ac:dyDescent="0.25">
      <c r="A265" s="10" t="s">
        <v>4</v>
      </c>
      <c r="B265" t="s">
        <v>67</v>
      </c>
      <c r="C265" s="11">
        <v>0</v>
      </c>
      <c r="D265" s="11">
        <v>0</v>
      </c>
      <c r="E265" s="11">
        <v>0</v>
      </c>
      <c r="F265" s="11">
        <v>0.48688411712646484</v>
      </c>
      <c r="G265" s="11">
        <v>0.12024684995412827</v>
      </c>
      <c r="H265" s="11">
        <v>0.39286902546882629</v>
      </c>
      <c r="I265" s="11">
        <v>0.15049909055233002</v>
      </c>
      <c r="J265" s="11">
        <v>0.17944346368312836</v>
      </c>
      <c r="K265" s="11">
        <v>0.32017064094543457</v>
      </c>
      <c r="L265" s="11">
        <v>7.4064388871192932E-2</v>
      </c>
      <c r="M265" s="11">
        <v>0.17506773769855499</v>
      </c>
      <c r="N265" s="11">
        <v>0.11153414845466614</v>
      </c>
      <c r="O265" s="11">
        <v>1.1948472820222378E-2</v>
      </c>
      <c r="P265" s="11">
        <v>0.12024684995412827</v>
      </c>
      <c r="Q265" s="11">
        <v>2024</v>
      </c>
    </row>
    <row r="266" spans="1:17" x14ac:dyDescent="0.25">
      <c r="A266" s="10" t="s">
        <v>5</v>
      </c>
      <c r="B266" t="s">
        <v>66</v>
      </c>
      <c r="C266" s="11">
        <v>0</v>
      </c>
      <c r="D266" s="11">
        <v>0</v>
      </c>
      <c r="E266" s="11">
        <v>0</v>
      </c>
      <c r="F266" s="11">
        <v>0.31394091248512268</v>
      </c>
      <c r="G266" s="11">
        <v>0.10966665297746658</v>
      </c>
      <c r="H266" s="11">
        <v>0.57639241218566895</v>
      </c>
      <c r="I266" s="11">
        <v>0.11140882968902588</v>
      </c>
      <c r="J266" s="11">
        <v>0.16115675866603851</v>
      </c>
      <c r="K266" s="11">
        <v>0.18313586711883545</v>
      </c>
      <c r="L266" s="11">
        <v>1.8531223759055138E-2</v>
      </c>
      <c r="M266" s="11">
        <v>1.6030052676796913E-2</v>
      </c>
      <c r="N266" s="11">
        <v>6.3171461224555969E-2</v>
      </c>
      <c r="O266" s="11">
        <v>9.0525662526488304E-3</v>
      </c>
      <c r="P266" s="11">
        <v>0.10966665297746658</v>
      </c>
      <c r="Q266" s="11">
        <v>2024</v>
      </c>
    </row>
    <row r="267" spans="1:17" x14ac:dyDescent="0.25">
      <c r="A267" s="10" t="s">
        <v>5</v>
      </c>
      <c r="B267" t="s">
        <v>67</v>
      </c>
      <c r="C267" s="11">
        <v>0</v>
      </c>
      <c r="D267" s="11">
        <v>0</v>
      </c>
      <c r="E267" s="11">
        <v>0</v>
      </c>
      <c r="F267" s="11">
        <v>0.2825654149055481</v>
      </c>
      <c r="G267" s="11">
        <v>0.11681991815567017</v>
      </c>
      <c r="H267" s="11">
        <v>0.60061466693878174</v>
      </c>
      <c r="I267" s="11">
        <v>0.10008814930915833</v>
      </c>
      <c r="J267" s="11">
        <v>0.1269218772649765</v>
      </c>
      <c r="K267" s="11">
        <v>0.15268330276012421</v>
      </c>
      <c r="L267" s="11">
        <v>1.8850414082407951E-2</v>
      </c>
      <c r="M267" s="11">
        <v>1.2941877357661724E-2</v>
      </c>
      <c r="N267" s="11">
        <v>6.1447989195585251E-2</v>
      </c>
      <c r="O267" s="11">
        <v>1.1938728392124176E-2</v>
      </c>
      <c r="P267" s="11">
        <v>0.11681991815567017</v>
      </c>
      <c r="Q267" s="11">
        <v>2024</v>
      </c>
    </row>
    <row r="268" spans="1:17" x14ac:dyDescent="0.25">
      <c r="A268" s="10" t="s">
        <v>6</v>
      </c>
      <c r="B268" t="s">
        <v>66</v>
      </c>
      <c r="C268" s="11">
        <v>0</v>
      </c>
      <c r="D268" s="11">
        <v>0</v>
      </c>
      <c r="E268" s="11">
        <v>0</v>
      </c>
      <c r="F268" s="11">
        <v>0.44399240612983704</v>
      </c>
      <c r="G268" s="11">
        <v>4.5275222510099411E-2</v>
      </c>
      <c r="H268" s="11">
        <v>0.51073235273361206</v>
      </c>
      <c r="I268" s="11">
        <v>0.13759163022041321</v>
      </c>
      <c r="J268" s="11">
        <v>0.21692655980587006</v>
      </c>
      <c r="K268" s="11">
        <v>0.31625351309776306</v>
      </c>
      <c r="L268" s="11">
        <v>4.6068239957094193E-2</v>
      </c>
      <c r="M268" s="11">
        <v>4.0483806282281876E-2</v>
      </c>
      <c r="N268" s="11">
        <v>7.9371586441993713E-2</v>
      </c>
      <c r="O268" s="11">
        <v>3.6285484675318003E-3</v>
      </c>
      <c r="P268" s="11">
        <v>4.5275222510099411E-2</v>
      </c>
      <c r="Q268" s="11">
        <v>2024</v>
      </c>
    </row>
    <row r="269" spans="1:17" x14ac:dyDescent="0.25">
      <c r="A269" s="10" t="s">
        <v>6</v>
      </c>
      <c r="B269" t="s">
        <v>67</v>
      </c>
      <c r="C269" s="11">
        <v>0</v>
      </c>
      <c r="D269" s="11">
        <v>0</v>
      </c>
      <c r="E269" s="11">
        <v>0</v>
      </c>
      <c r="F269" s="11">
        <v>0.4075016975402832</v>
      </c>
      <c r="G269" s="11">
        <v>5.9331752359867096E-2</v>
      </c>
      <c r="H269" s="11">
        <v>0.53316652774810791</v>
      </c>
      <c r="I269" s="11">
        <v>0.11314940452575684</v>
      </c>
      <c r="J269" s="11">
        <v>0.17649857699871063</v>
      </c>
      <c r="K269" s="11">
        <v>0.26937183737754822</v>
      </c>
      <c r="L269" s="11">
        <v>4.0221445262432098E-2</v>
      </c>
      <c r="M269" s="11">
        <v>3.7221774458885193E-2</v>
      </c>
      <c r="N269" s="11">
        <v>8.465566486120224E-2</v>
      </c>
      <c r="O269" s="11">
        <v>4.8902221024036407E-3</v>
      </c>
      <c r="P269" s="11">
        <v>5.9331752359867096E-2</v>
      </c>
      <c r="Q269" s="11">
        <v>2024</v>
      </c>
    </row>
    <row r="270" spans="1:17" x14ac:dyDescent="0.25">
      <c r="A270" s="10" t="s">
        <v>7</v>
      </c>
      <c r="B270" t="s">
        <v>66</v>
      </c>
      <c r="C270" s="11">
        <v>0</v>
      </c>
      <c r="D270" s="11">
        <v>0</v>
      </c>
      <c r="E270" s="11">
        <v>0</v>
      </c>
      <c r="F270" s="11">
        <v>0.59863024950027466</v>
      </c>
      <c r="G270" s="11">
        <v>0.11620385944843292</v>
      </c>
      <c r="H270" s="11">
        <v>0.28516587615013123</v>
      </c>
      <c r="I270" s="11">
        <v>0.19375589489936829</v>
      </c>
      <c r="J270" s="11">
        <v>0.41552454233169556</v>
      </c>
      <c r="K270" s="11">
        <v>0.46662983298301697</v>
      </c>
      <c r="L270" s="11">
        <v>6.774090975522995E-2</v>
      </c>
      <c r="M270" s="11">
        <v>0.25591322779655457</v>
      </c>
      <c r="N270" s="11">
        <v>0.10575865209102631</v>
      </c>
      <c r="O270" s="11">
        <v>1.8532803282141685E-2</v>
      </c>
      <c r="P270" s="11">
        <v>0.11620385944843292</v>
      </c>
      <c r="Q270" s="11">
        <v>2024</v>
      </c>
    </row>
    <row r="271" spans="1:17" x14ac:dyDescent="0.25">
      <c r="A271" s="10" t="s">
        <v>7</v>
      </c>
      <c r="B271" t="s">
        <v>67</v>
      </c>
      <c r="C271" s="11">
        <v>0</v>
      </c>
      <c r="D271" s="11">
        <v>0</v>
      </c>
      <c r="E271" s="11">
        <v>0</v>
      </c>
      <c r="F271" s="11">
        <v>0.57747507095336914</v>
      </c>
      <c r="G271" s="11">
        <v>0.12326528131961823</v>
      </c>
      <c r="H271" s="11">
        <v>0.29925963282585144</v>
      </c>
      <c r="I271" s="11">
        <v>0.20636644959449768</v>
      </c>
      <c r="J271" s="11">
        <v>0.38104107975959778</v>
      </c>
      <c r="K271" s="11">
        <v>0.43045833706855774</v>
      </c>
      <c r="L271" s="11">
        <v>5.8356683701276779E-2</v>
      </c>
      <c r="M271" s="11">
        <v>0.23559311032295227</v>
      </c>
      <c r="N271" s="11">
        <v>8.5260577499866486E-2</v>
      </c>
      <c r="O271" s="11">
        <v>2.3125935345888138E-2</v>
      </c>
      <c r="P271" s="11">
        <v>0.12326528131961823</v>
      </c>
      <c r="Q271" s="11">
        <v>2024</v>
      </c>
    </row>
    <row r="272" spans="1:17" x14ac:dyDescent="0.25">
      <c r="A272" s="10" t="s">
        <v>8</v>
      </c>
      <c r="B272" t="s">
        <v>66</v>
      </c>
      <c r="C272" s="11">
        <v>0</v>
      </c>
      <c r="D272" s="11">
        <v>0</v>
      </c>
      <c r="E272" s="11">
        <v>0</v>
      </c>
      <c r="F272" s="11">
        <v>0.38577228784561157</v>
      </c>
      <c r="G272" s="11">
        <v>6.2253303825855255E-2</v>
      </c>
      <c r="H272" s="11">
        <v>0.55197441577911377</v>
      </c>
      <c r="I272" s="11">
        <v>0.15371966361999512</v>
      </c>
      <c r="J272" s="11">
        <v>0.17308816313743591</v>
      </c>
      <c r="K272" s="11">
        <v>0.2407427579164505</v>
      </c>
      <c r="L272" s="11">
        <v>2.5499628856778145E-2</v>
      </c>
      <c r="M272" s="11">
        <v>1.2722285464406013E-2</v>
      </c>
      <c r="N272" s="11">
        <v>6.3796788454055786E-2</v>
      </c>
      <c r="O272" s="11">
        <v>4.1624559089541435E-3</v>
      </c>
      <c r="P272" s="11">
        <v>6.2253303825855255E-2</v>
      </c>
      <c r="Q272" s="11">
        <v>2024</v>
      </c>
    </row>
    <row r="273" spans="1:17" x14ac:dyDescent="0.25">
      <c r="A273" s="10" t="s">
        <v>8</v>
      </c>
      <c r="B273" t="s">
        <v>67</v>
      </c>
      <c r="C273" s="11">
        <v>0</v>
      </c>
      <c r="D273" s="11">
        <v>0</v>
      </c>
      <c r="E273" s="11">
        <v>0</v>
      </c>
      <c r="F273" s="11">
        <v>0.34518536925315857</v>
      </c>
      <c r="G273" s="11">
        <v>7.3015302419662476E-2</v>
      </c>
      <c r="H273" s="11">
        <v>0.58179932832717896</v>
      </c>
      <c r="I273" s="11">
        <v>0.10831904411315918</v>
      </c>
      <c r="J273" s="11">
        <v>0.14277550578117371</v>
      </c>
      <c r="K273" s="11">
        <v>0.21226470172405243</v>
      </c>
      <c r="L273" s="11">
        <v>2.586713433265686E-2</v>
      </c>
      <c r="M273" s="11">
        <v>1.178433746099472E-2</v>
      </c>
      <c r="N273" s="11">
        <v>6.6031590104103088E-2</v>
      </c>
      <c r="O273" s="11">
        <v>5.7626739144325256E-3</v>
      </c>
      <c r="P273" s="11">
        <v>7.3015302419662476E-2</v>
      </c>
      <c r="Q273" s="11">
        <v>2024</v>
      </c>
    </row>
    <row r="274" spans="1:17" x14ac:dyDescent="0.25">
      <c r="A274" s="5" t="s">
        <v>9</v>
      </c>
      <c r="B274" t="s">
        <v>66</v>
      </c>
      <c r="C274" s="11">
        <v>0</v>
      </c>
      <c r="D274" s="11">
        <v>0</v>
      </c>
      <c r="E274" s="11">
        <v>0</v>
      </c>
      <c r="F274" s="11">
        <v>0.35851392149925232</v>
      </c>
      <c r="G274" s="11">
        <v>6.2097217887639999E-2</v>
      </c>
      <c r="H274" s="11">
        <v>0.57938885688781738</v>
      </c>
      <c r="I274" s="11">
        <v>5.3271368145942688E-2</v>
      </c>
      <c r="J274" s="11">
        <v>0.1771034449338913</v>
      </c>
      <c r="K274" s="11">
        <v>0.28961959481239319</v>
      </c>
      <c r="L274" s="11">
        <v>2.0537644624710083E-2</v>
      </c>
      <c r="M274" s="11">
        <v>1.9424539059400558E-2</v>
      </c>
      <c r="N274" s="11">
        <v>5.3911067545413971E-2</v>
      </c>
      <c r="O274" s="11">
        <v>3.8487871643155813E-3</v>
      </c>
      <c r="P274" s="11">
        <v>6.2097217887639999E-2</v>
      </c>
      <c r="Q274" s="11">
        <v>2024</v>
      </c>
    </row>
    <row r="275" spans="1:17" x14ac:dyDescent="0.25">
      <c r="A275" s="5" t="s">
        <v>9</v>
      </c>
      <c r="B275" t="s">
        <v>67</v>
      </c>
      <c r="C275" s="11">
        <v>0</v>
      </c>
      <c r="D275" s="11">
        <v>0</v>
      </c>
      <c r="E275" s="11">
        <v>0</v>
      </c>
      <c r="F275" s="11">
        <v>0.32613679766654968</v>
      </c>
      <c r="G275" s="11">
        <v>8.4827862679958344E-2</v>
      </c>
      <c r="H275" s="11">
        <v>0.58903533220291138</v>
      </c>
      <c r="I275" s="11">
        <v>5.3434152156114578E-2</v>
      </c>
      <c r="J275" s="11">
        <v>0.13551491498947144</v>
      </c>
      <c r="K275" s="11">
        <v>0.24548210203647614</v>
      </c>
      <c r="L275" s="11">
        <v>1.8410902470350266E-2</v>
      </c>
      <c r="M275" s="11">
        <v>2.0334197208285332E-2</v>
      </c>
      <c r="N275" s="11">
        <v>5.7162240147590637E-2</v>
      </c>
      <c r="O275" s="11">
        <v>5.5752885527908802E-3</v>
      </c>
      <c r="P275" s="11">
        <v>8.4827862679958344E-2</v>
      </c>
      <c r="Q275" s="11">
        <v>2024</v>
      </c>
    </row>
    <row r="276" spans="1:17" x14ac:dyDescent="0.25">
      <c r="A276" s="10" t="s">
        <v>10</v>
      </c>
      <c r="B276" t="s">
        <v>66</v>
      </c>
      <c r="C276" s="11">
        <v>0</v>
      </c>
      <c r="D276" s="11">
        <v>0</v>
      </c>
      <c r="E276" s="11">
        <v>0</v>
      </c>
      <c r="F276" s="11">
        <v>0.43814471364021301</v>
      </c>
      <c r="G276" s="11">
        <v>9.9356532096862793E-2</v>
      </c>
      <c r="H276" s="11">
        <v>0.46249875426292419</v>
      </c>
      <c r="I276" s="11">
        <v>0.14435292780399323</v>
      </c>
      <c r="J276" s="11">
        <v>0.22895513474941254</v>
      </c>
      <c r="K276" s="11">
        <v>0.29935562610626221</v>
      </c>
      <c r="L276" s="11">
        <v>3.2004576176404953E-2</v>
      </c>
      <c r="M276" s="11">
        <v>4.0279433131217957E-2</v>
      </c>
      <c r="N276" s="11">
        <v>8.1219062209129333E-2</v>
      </c>
      <c r="O276" s="11">
        <v>1.4669199474155903E-2</v>
      </c>
      <c r="P276" s="11">
        <v>9.9356532096862793E-2</v>
      </c>
      <c r="Q276" s="11">
        <v>2024</v>
      </c>
    </row>
    <row r="277" spans="1:17" x14ac:dyDescent="0.25">
      <c r="A277" s="10" t="s">
        <v>10</v>
      </c>
      <c r="B277" t="s">
        <v>67</v>
      </c>
      <c r="C277" s="11">
        <v>0</v>
      </c>
      <c r="D277" s="11">
        <v>0</v>
      </c>
      <c r="E277" s="11">
        <v>0</v>
      </c>
      <c r="F277" s="11">
        <v>0.40076377987861633</v>
      </c>
      <c r="G277" s="11">
        <v>0.10801905393600464</v>
      </c>
      <c r="H277" s="11">
        <v>0.49121716618537903</v>
      </c>
      <c r="I277" s="11">
        <v>0.12056636065244675</v>
      </c>
      <c r="J277" s="11">
        <v>0.18263587355613708</v>
      </c>
      <c r="K277" s="11">
        <v>0.25796696543693542</v>
      </c>
      <c r="L277" s="11">
        <v>2.5601314380764961E-2</v>
      </c>
      <c r="M277" s="11">
        <v>3.4603141248226166E-2</v>
      </c>
      <c r="N277" s="11">
        <v>8.6641684174537659E-2</v>
      </c>
      <c r="O277" s="11">
        <v>1.4111783355474472E-2</v>
      </c>
      <c r="P277" s="11">
        <v>0.10801905393600464</v>
      </c>
      <c r="Q277" s="11">
        <v>2024</v>
      </c>
    </row>
    <row r="278" spans="1:17" x14ac:dyDescent="0.25">
      <c r="A278" s="10" t="s">
        <v>11</v>
      </c>
      <c r="B278" t="s">
        <v>66</v>
      </c>
      <c r="C278" s="11">
        <v>0</v>
      </c>
      <c r="D278" s="11">
        <v>0</v>
      </c>
      <c r="E278" s="11">
        <v>0</v>
      </c>
      <c r="F278" s="11">
        <v>0.50570821762084961</v>
      </c>
      <c r="G278" s="11">
        <v>8.0680005252361298E-2</v>
      </c>
      <c r="H278" s="11">
        <v>0.41361173987388611</v>
      </c>
      <c r="I278" s="11">
        <v>0.17977797985076904</v>
      </c>
      <c r="J278" s="11">
        <v>0.27807885408401489</v>
      </c>
      <c r="K278" s="11">
        <v>0.36377313733100891</v>
      </c>
      <c r="L278" s="11">
        <v>3.0045202001929283E-2</v>
      </c>
      <c r="M278" s="11">
        <v>4.908917099237442E-2</v>
      </c>
      <c r="N278" s="11">
        <v>0.10780726373195648</v>
      </c>
      <c r="O278" s="11">
        <v>7.0460280403494835E-3</v>
      </c>
      <c r="P278" s="11">
        <v>8.0680005252361298E-2</v>
      </c>
      <c r="Q278" s="11">
        <v>2024</v>
      </c>
    </row>
    <row r="279" spans="1:17" x14ac:dyDescent="0.25">
      <c r="A279" s="10" t="s">
        <v>11</v>
      </c>
      <c r="B279" t="s">
        <v>67</v>
      </c>
      <c r="C279" s="11">
        <v>0</v>
      </c>
      <c r="D279" s="11">
        <v>0</v>
      </c>
      <c r="E279" s="11">
        <v>0</v>
      </c>
      <c r="F279" s="11">
        <v>0.50392347574234009</v>
      </c>
      <c r="G279" s="11">
        <v>8.3343401551246643E-2</v>
      </c>
      <c r="H279" s="11">
        <v>0.41273313760757446</v>
      </c>
      <c r="I279" s="11">
        <v>0.16573603451251984</v>
      </c>
      <c r="J279" s="11">
        <v>0.25838497281074524</v>
      </c>
      <c r="K279" s="11">
        <v>0.34357443451881409</v>
      </c>
      <c r="L279" s="11">
        <v>2.7070591226220131E-2</v>
      </c>
      <c r="M279" s="11">
        <v>5.1988601684570313E-2</v>
      </c>
      <c r="N279" s="11">
        <v>0.10634631663560867</v>
      </c>
      <c r="O279" s="11">
        <v>4.5586735941469669E-3</v>
      </c>
      <c r="P279" s="11">
        <v>8.3343401551246643E-2</v>
      </c>
      <c r="Q279" s="11">
        <v>2024</v>
      </c>
    </row>
    <row r="280" spans="1:17" x14ac:dyDescent="0.25">
      <c r="A280" s="10" t="s">
        <v>12</v>
      </c>
      <c r="B280" t="s">
        <v>66</v>
      </c>
      <c r="C280" s="11">
        <v>0</v>
      </c>
      <c r="D280" s="11">
        <v>0</v>
      </c>
      <c r="E280" s="11">
        <v>0</v>
      </c>
      <c r="F280" s="11">
        <v>0.685508131980896</v>
      </c>
      <c r="G280" s="11">
        <v>6.4437918365001678E-2</v>
      </c>
      <c r="H280" s="11">
        <v>0.25005394220352173</v>
      </c>
      <c r="I280" s="11">
        <v>0.19239799678325653</v>
      </c>
      <c r="J280" s="11">
        <v>0.32758679986000061</v>
      </c>
      <c r="K280" s="11">
        <v>0.50141334533691406</v>
      </c>
      <c r="L280" s="11">
        <v>9.6772395074367523E-2</v>
      </c>
      <c r="M280" s="11">
        <v>0.27224394679069519</v>
      </c>
      <c r="N280" s="11">
        <v>0.17387105524539948</v>
      </c>
      <c r="O280" s="11">
        <v>5.0450856797397137E-3</v>
      </c>
      <c r="P280" s="11">
        <v>6.4437918365001678E-2</v>
      </c>
      <c r="Q280" s="11">
        <v>2024</v>
      </c>
    </row>
    <row r="281" spans="1:17" x14ac:dyDescent="0.25">
      <c r="A281" s="10" t="s">
        <v>12</v>
      </c>
      <c r="B281" t="s">
        <v>67</v>
      </c>
      <c r="C281" s="11">
        <v>0</v>
      </c>
      <c r="D281" s="11">
        <v>0</v>
      </c>
      <c r="E281" s="11">
        <v>0</v>
      </c>
      <c r="F281" s="11">
        <v>0.66150170564651489</v>
      </c>
      <c r="G281" s="11">
        <v>6.4475327730178833E-2</v>
      </c>
      <c r="H281" s="11">
        <v>0.27402299642562866</v>
      </c>
      <c r="I281" s="11">
        <v>0.19106669723987579</v>
      </c>
      <c r="J281" s="11">
        <v>0.268715500831604</v>
      </c>
      <c r="K281" s="11">
        <v>0.46456637978553772</v>
      </c>
      <c r="L281" s="11">
        <v>0.10044991970062256</v>
      </c>
      <c r="M281" s="11">
        <v>0.25382202863693237</v>
      </c>
      <c r="N281" s="11">
        <v>0.1674371212720871</v>
      </c>
      <c r="O281" s="11">
        <v>7.327573373913765E-3</v>
      </c>
      <c r="P281" s="11">
        <v>6.4475327730178833E-2</v>
      </c>
      <c r="Q281" s="11">
        <v>2024</v>
      </c>
    </row>
    <row r="282" spans="1:17" x14ac:dyDescent="0.25">
      <c r="A282" s="10" t="s">
        <v>13</v>
      </c>
      <c r="B282" t="s">
        <v>66</v>
      </c>
      <c r="C282" s="11">
        <v>0</v>
      </c>
      <c r="D282" s="11">
        <v>0</v>
      </c>
      <c r="E282" s="11">
        <v>0</v>
      </c>
      <c r="F282" s="11">
        <v>0.57273000478744507</v>
      </c>
      <c r="G282" s="11">
        <v>8.5839666426181793E-2</v>
      </c>
      <c r="H282" s="11">
        <v>0.34143033623695374</v>
      </c>
      <c r="I282" s="11">
        <v>0.1269722580909729</v>
      </c>
      <c r="J282" s="11">
        <v>0.35245126485824585</v>
      </c>
      <c r="K282" s="11">
        <v>0.47155535221099854</v>
      </c>
      <c r="L282" s="11">
        <v>3.1689584255218506E-2</v>
      </c>
      <c r="M282" s="11">
        <v>9.4250768423080444E-2</v>
      </c>
      <c r="N282" s="11">
        <v>0.12551760673522949</v>
      </c>
      <c r="O282" s="11">
        <v>6.9289454258978367E-3</v>
      </c>
      <c r="P282" s="11">
        <v>8.5839666426181793E-2</v>
      </c>
      <c r="Q282" s="11">
        <v>2024</v>
      </c>
    </row>
    <row r="283" spans="1:17" x14ac:dyDescent="0.25">
      <c r="A283" s="10" t="s">
        <v>13</v>
      </c>
      <c r="B283" t="s">
        <v>67</v>
      </c>
      <c r="C283" s="11">
        <v>0</v>
      </c>
      <c r="D283" s="11">
        <v>0</v>
      </c>
      <c r="E283" s="11">
        <v>0</v>
      </c>
      <c r="F283" s="11">
        <v>0.57206070423126221</v>
      </c>
      <c r="G283" s="11">
        <v>9.3685291707515717E-2</v>
      </c>
      <c r="H283" s="11">
        <v>0.33425402641296387</v>
      </c>
      <c r="I283" s="11">
        <v>0.12771491706371307</v>
      </c>
      <c r="J283" s="11">
        <v>0.32763403654098511</v>
      </c>
      <c r="K283" s="11">
        <v>0.45854794979095459</v>
      </c>
      <c r="L283" s="11">
        <v>3.2838143408298492E-2</v>
      </c>
      <c r="M283" s="11">
        <v>9.3625716865062714E-2</v>
      </c>
      <c r="N283" s="11">
        <v>0.11222286522388458</v>
      </c>
      <c r="O283" s="11">
        <v>6.3518970273435116E-3</v>
      </c>
      <c r="P283" s="11">
        <v>9.3685291707515717E-2</v>
      </c>
      <c r="Q283" s="11">
        <v>2024</v>
      </c>
    </row>
    <row r="284" spans="1:17" x14ac:dyDescent="0.25">
      <c r="A284" s="10" t="s">
        <v>14</v>
      </c>
      <c r="B284" t="s">
        <v>66</v>
      </c>
      <c r="C284" s="11">
        <v>0</v>
      </c>
      <c r="D284" s="11">
        <v>0</v>
      </c>
      <c r="E284" s="11">
        <v>0</v>
      </c>
      <c r="F284" s="11">
        <v>0.45380857586860657</v>
      </c>
      <c r="G284" s="11">
        <v>5.8652941137552261E-2</v>
      </c>
      <c r="H284" s="11">
        <v>0.48753848671913147</v>
      </c>
      <c r="I284" s="11">
        <v>0.18576276302337646</v>
      </c>
      <c r="J284" s="11">
        <v>0.26290720701217651</v>
      </c>
      <c r="K284" s="11">
        <v>0.32562136650085449</v>
      </c>
      <c r="L284" s="11">
        <v>1.682480052113533E-2</v>
      </c>
      <c r="M284" s="11">
        <v>1.6964130103588104E-2</v>
      </c>
      <c r="N284" s="11">
        <v>5.5646162480115891E-2</v>
      </c>
      <c r="O284" s="11">
        <v>3.9660828188061714E-3</v>
      </c>
      <c r="P284" s="11">
        <v>5.8652941137552261E-2</v>
      </c>
      <c r="Q284" s="11">
        <v>2024</v>
      </c>
    </row>
    <row r="285" spans="1:17" x14ac:dyDescent="0.25">
      <c r="A285" s="10" t="s">
        <v>14</v>
      </c>
      <c r="B285" t="s">
        <v>67</v>
      </c>
      <c r="C285" s="11">
        <v>0</v>
      </c>
      <c r="D285" s="11">
        <v>0</v>
      </c>
      <c r="E285" s="11">
        <v>0</v>
      </c>
      <c r="F285" s="11">
        <v>0.42642912268638611</v>
      </c>
      <c r="G285" s="11">
        <v>7.4439898133277893E-2</v>
      </c>
      <c r="H285" s="11">
        <v>0.4991309642791748</v>
      </c>
      <c r="I285" s="11">
        <v>0.13317675888538361</v>
      </c>
      <c r="J285" s="11">
        <v>0.2313646525144577</v>
      </c>
      <c r="K285" s="11">
        <v>0.30339500308036804</v>
      </c>
      <c r="L285" s="11">
        <v>1.7283925786614418E-2</v>
      </c>
      <c r="M285" s="11">
        <v>1.7814617604017258E-2</v>
      </c>
      <c r="N285" s="11">
        <v>6.5005846321582794E-2</v>
      </c>
      <c r="O285" s="11">
        <v>6.7110066302120686E-3</v>
      </c>
      <c r="P285" s="11">
        <v>7.4439898133277893E-2</v>
      </c>
      <c r="Q285" s="11">
        <v>2024</v>
      </c>
    </row>
    <row r="286" spans="1:17" x14ac:dyDescent="0.25">
      <c r="A286" s="5" t="s">
        <v>15</v>
      </c>
      <c r="B286" t="s">
        <v>66</v>
      </c>
      <c r="C286" s="11">
        <v>0</v>
      </c>
      <c r="D286" s="11">
        <v>0</v>
      </c>
      <c r="E286" s="11">
        <v>0</v>
      </c>
      <c r="F286" s="11">
        <v>0.46559631824493408</v>
      </c>
      <c r="G286" s="11">
        <v>9.7125083208084106E-2</v>
      </c>
      <c r="H286" s="11">
        <v>0.43727859854698181</v>
      </c>
      <c r="I286" s="11">
        <v>9.7109489142894745E-2</v>
      </c>
      <c r="J286" s="11">
        <v>0.28513088822364807</v>
      </c>
      <c r="K286" s="11">
        <v>0.34670406579971313</v>
      </c>
      <c r="L286" s="11">
        <v>3.3041346818208694E-2</v>
      </c>
      <c r="M286" s="11">
        <v>5.8424089103937149E-2</v>
      </c>
      <c r="N286" s="11">
        <v>8.6101077497005463E-2</v>
      </c>
      <c r="O286" s="11">
        <v>7.2487862780690193E-3</v>
      </c>
      <c r="P286" s="11">
        <v>9.7125083208084106E-2</v>
      </c>
      <c r="Q286" s="11">
        <v>2024</v>
      </c>
    </row>
    <row r="287" spans="1:17" x14ac:dyDescent="0.25">
      <c r="A287" s="5" t="s">
        <v>15</v>
      </c>
      <c r="B287" t="s">
        <v>67</v>
      </c>
      <c r="C287" s="11">
        <v>0</v>
      </c>
      <c r="D287" s="11">
        <v>0</v>
      </c>
      <c r="E287" s="11">
        <v>0</v>
      </c>
      <c r="F287" s="11">
        <v>0.44130784273147583</v>
      </c>
      <c r="G287" s="11">
        <v>0.10822273045778275</v>
      </c>
      <c r="H287" s="11">
        <v>0.45046943426132202</v>
      </c>
      <c r="I287" s="11">
        <v>0.10939022153615952</v>
      </c>
      <c r="J287" s="11">
        <v>0.25144428014755249</v>
      </c>
      <c r="K287" s="11">
        <v>0.31203123927116394</v>
      </c>
      <c r="L287" s="11">
        <v>3.3232826739549637E-2</v>
      </c>
      <c r="M287" s="11">
        <v>5.058819055557251E-2</v>
      </c>
      <c r="N287" s="11">
        <v>8.1491969525814056E-2</v>
      </c>
      <c r="O287" s="11">
        <v>8.7420875206589699E-3</v>
      </c>
      <c r="P287" s="11">
        <v>0.10822273045778275</v>
      </c>
      <c r="Q287" s="11">
        <v>2024</v>
      </c>
    </row>
    <row r="288" spans="1:17" x14ac:dyDescent="0.25">
      <c r="A288" s="5" t="s">
        <v>16</v>
      </c>
      <c r="B288" t="s">
        <v>66</v>
      </c>
      <c r="C288" s="11">
        <v>0</v>
      </c>
      <c r="D288" s="11">
        <v>0</v>
      </c>
      <c r="E288" s="11">
        <v>0</v>
      </c>
      <c r="F288" s="11">
        <v>0.63140404224395752</v>
      </c>
      <c r="G288" s="11">
        <v>5.3987301886081696E-2</v>
      </c>
      <c r="H288" s="11">
        <v>0.31460866332054138</v>
      </c>
      <c r="I288" s="11">
        <v>0.23258775472640991</v>
      </c>
      <c r="J288" s="11">
        <v>0.38474991917610168</v>
      </c>
      <c r="K288" s="11">
        <v>0.50250691175460815</v>
      </c>
      <c r="L288" s="11">
        <v>6.0569360852241516E-2</v>
      </c>
      <c r="M288" s="11">
        <v>0.11420786380767822</v>
      </c>
      <c r="N288" s="11">
        <v>0.14642700552940369</v>
      </c>
      <c r="O288" s="11">
        <v>2.7478875126689672E-3</v>
      </c>
      <c r="P288" s="11">
        <v>5.3987301886081696E-2</v>
      </c>
      <c r="Q288" s="11">
        <v>2024</v>
      </c>
    </row>
    <row r="289" spans="1:17" x14ac:dyDescent="0.25">
      <c r="A289" s="5" t="s">
        <v>16</v>
      </c>
      <c r="B289" t="s">
        <v>67</v>
      </c>
      <c r="C289" s="11">
        <v>0</v>
      </c>
      <c r="D289" s="11">
        <v>0</v>
      </c>
      <c r="E289" s="11">
        <v>0</v>
      </c>
      <c r="F289" s="11">
        <v>0.60589063167572021</v>
      </c>
      <c r="G289" s="11">
        <v>7.1218781173229218E-2</v>
      </c>
      <c r="H289" s="11">
        <v>0.32289057970046997</v>
      </c>
      <c r="I289" s="11">
        <v>0.19013455510139465</v>
      </c>
      <c r="J289" s="11">
        <v>0.36522790789604187</v>
      </c>
      <c r="K289" s="11">
        <v>0.46948859095573425</v>
      </c>
      <c r="L289" s="11">
        <v>5.3964894264936447E-2</v>
      </c>
      <c r="M289" s="11">
        <v>9.5759406685829163E-2</v>
      </c>
      <c r="N289" s="11">
        <v>0.14058616757392883</v>
      </c>
      <c r="O289" s="11">
        <v>5.8125955983996391E-3</v>
      </c>
      <c r="P289" s="11">
        <v>7.1218781173229218E-2</v>
      </c>
      <c r="Q289" s="11">
        <v>2024</v>
      </c>
    </row>
    <row r="290" spans="1:17" x14ac:dyDescent="0.25">
      <c r="A290" s="10" t="s">
        <v>17</v>
      </c>
      <c r="B290" t="s">
        <v>66</v>
      </c>
      <c r="C290" s="11">
        <v>0</v>
      </c>
      <c r="D290" s="11">
        <v>0</v>
      </c>
      <c r="E290" s="11">
        <v>0</v>
      </c>
      <c r="F290" s="11">
        <v>0.52365416288375854</v>
      </c>
      <c r="G290" s="11">
        <v>9.0037927031517029E-2</v>
      </c>
      <c r="H290" s="11">
        <v>0.38630789518356323</v>
      </c>
      <c r="I290" s="11">
        <v>0.12464207410812378</v>
      </c>
      <c r="J290" s="11">
        <v>0.34693798422813416</v>
      </c>
      <c r="K290" s="11">
        <v>0.40433034300804138</v>
      </c>
      <c r="L290" s="11">
        <v>2.582201175391674E-2</v>
      </c>
      <c r="M290" s="11">
        <v>7.1797102689743042E-2</v>
      </c>
      <c r="N290" s="11">
        <v>9.5366097986698151E-2</v>
      </c>
      <c r="O290" s="11">
        <v>5.1428978331387043E-3</v>
      </c>
      <c r="P290" s="11">
        <v>9.0037927031517029E-2</v>
      </c>
      <c r="Q290" s="11">
        <v>2024</v>
      </c>
    </row>
    <row r="291" spans="1:17" x14ac:dyDescent="0.25">
      <c r="A291" s="10" t="s">
        <v>17</v>
      </c>
      <c r="B291" t="s">
        <v>67</v>
      </c>
      <c r="C291" s="11">
        <v>0</v>
      </c>
      <c r="D291" s="11">
        <v>0</v>
      </c>
      <c r="E291" s="11">
        <v>0</v>
      </c>
      <c r="F291" s="11">
        <v>0.50905483961105347</v>
      </c>
      <c r="G291" s="11">
        <v>9.3612827360630035E-2</v>
      </c>
      <c r="H291" s="11">
        <v>0.39733234047889709</v>
      </c>
      <c r="I291" s="11">
        <v>0.11186721175909042</v>
      </c>
      <c r="J291" s="11">
        <v>0.31181648373603821</v>
      </c>
      <c r="K291" s="11">
        <v>0.3729817271232605</v>
      </c>
      <c r="L291" s="11">
        <v>2.6691533625125885E-2</v>
      </c>
      <c r="M291" s="11">
        <v>7.4024617671966553E-2</v>
      </c>
      <c r="N291" s="11">
        <v>9.9077954888343811E-2</v>
      </c>
      <c r="O291" s="11">
        <v>4.3789632618427277E-3</v>
      </c>
      <c r="P291" s="11">
        <v>9.3612827360630035E-2</v>
      </c>
      <c r="Q291" s="11">
        <v>2024</v>
      </c>
    </row>
    <row r="292" spans="1:17" x14ac:dyDescent="0.25">
      <c r="A292" s="10" t="s">
        <v>18</v>
      </c>
      <c r="B292" t="s">
        <v>66</v>
      </c>
      <c r="C292" s="11">
        <v>0</v>
      </c>
      <c r="D292" s="11">
        <v>0</v>
      </c>
      <c r="E292" s="11">
        <v>0</v>
      </c>
      <c r="F292" s="11">
        <v>0.50619786977767944</v>
      </c>
      <c r="G292" s="11">
        <v>5.2969779819250107E-2</v>
      </c>
      <c r="H292" s="11">
        <v>0.44083231687545776</v>
      </c>
      <c r="I292" s="11">
        <v>0.16947074234485626</v>
      </c>
      <c r="J292" s="11">
        <v>0.23159083724021912</v>
      </c>
      <c r="K292" s="11">
        <v>0.3960706889629364</v>
      </c>
      <c r="L292" s="11">
        <v>5.0058614462614059E-2</v>
      </c>
      <c r="M292" s="11">
        <v>5.1039855927228928E-2</v>
      </c>
      <c r="N292" s="11">
        <v>7.9775966703891754E-2</v>
      </c>
      <c r="O292" s="11">
        <v>4.1442341171205044E-3</v>
      </c>
      <c r="P292" s="11">
        <v>5.2969779819250107E-2</v>
      </c>
      <c r="Q292" s="11">
        <v>2024</v>
      </c>
    </row>
    <row r="293" spans="1:17" x14ac:dyDescent="0.25">
      <c r="A293" s="10" t="s">
        <v>18</v>
      </c>
      <c r="B293" t="s">
        <v>67</v>
      </c>
      <c r="C293" s="11">
        <v>0</v>
      </c>
      <c r="D293" s="11">
        <v>0</v>
      </c>
      <c r="E293" s="11">
        <v>0</v>
      </c>
      <c r="F293" s="11">
        <v>0.47721952199935913</v>
      </c>
      <c r="G293" s="11">
        <v>6.7989394068717957E-2</v>
      </c>
      <c r="H293" s="11">
        <v>0.45479106903076172</v>
      </c>
      <c r="I293" s="11">
        <v>0.12368813902139664</v>
      </c>
      <c r="J293" s="11">
        <v>0.19625872373580933</v>
      </c>
      <c r="K293" s="11">
        <v>0.36321619153022766</v>
      </c>
      <c r="L293" s="11">
        <v>4.0665488690137863E-2</v>
      </c>
      <c r="M293" s="11">
        <v>4.8432089388370514E-2</v>
      </c>
      <c r="N293" s="11">
        <v>7.5782530009746552E-2</v>
      </c>
      <c r="O293" s="11">
        <v>3.5282329190522432E-3</v>
      </c>
      <c r="P293" s="11">
        <v>6.7989394068717957E-2</v>
      </c>
      <c r="Q293" s="11">
        <v>2024</v>
      </c>
    </row>
    <row r="294" spans="1:17" x14ac:dyDescent="0.25">
      <c r="A294" s="5" t="s">
        <v>19</v>
      </c>
      <c r="B294" t="s">
        <v>66</v>
      </c>
      <c r="C294" s="11">
        <v>0</v>
      </c>
      <c r="D294" s="11">
        <v>0</v>
      </c>
      <c r="E294" s="11">
        <v>0</v>
      </c>
      <c r="F294" s="11">
        <v>0.33305510878562927</v>
      </c>
      <c r="G294" s="11">
        <v>7.3996655642986298E-2</v>
      </c>
      <c r="H294" s="11">
        <v>0.59294825792312622</v>
      </c>
      <c r="I294" s="11">
        <v>0.112810879945755</v>
      </c>
      <c r="J294" s="11">
        <v>0.14542967081069946</v>
      </c>
      <c r="K294" s="11">
        <v>0.21003125607967377</v>
      </c>
      <c r="L294" s="11">
        <v>2.1300805732607841E-2</v>
      </c>
      <c r="M294" s="11">
        <v>1.0049672797322273E-2</v>
      </c>
      <c r="N294" s="11">
        <v>7.0991732180118561E-2</v>
      </c>
      <c r="O294" s="11">
        <v>5.9294933453202248E-3</v>
      </c>
      <c r="P294" s="11">
        <v>7.3996655642986298E-2</v>
      </c>
      <c r="Q294" s="11">
        <v>2024</v>
      </c>
    </row>
    <row r="295" spans="1:17" x14ac:dyDescent="0.25">
      <c r="A295" s="5" t="s">
        <v>19</v>
      </c>
      <c r="B295" t="s">
        <v>67</v>
      </c>
      <c r="C295" s="11">
        <v>0</v>
      </c>
      <c r="D295" s="11">
        <v>0</v>
      </c>
      <c r="E295" s="11">
        <v>0</v>
      </c>
      <c r="F295" s="11">
        <v>0.30670726299285889</v>
      </c>
      <c r="G295" s="11">
        <v>9.0455308556556702E-2</v>
      </c>
      <c r="H295" s="11">
        <v>0.60283744335174561</v>
      </c>
      <c r="I295" s="11">
        <v>0.10949927568435669</v>
      </c>
      <c r="J295" s="11">
        <v>0.12083234637975693</v>
      </c>
      <c r="K295" s="11">
        <v>0.17728771269321442</v>
      </c>
      <c r="L295" s="11">
        <v>1.4958511106669903E-2</v>
      </c>
      <c r="M295" s="11">
        <v>1.0655802674591541E-2</v>
      </c>
      <c r="N295" s="11">
        <v>7.0297017693519592E-2</v>
      </c>
      <c r="O295" s="11">
        <v>1.0645231232047081E-2</v>
      </c>
      <c r="P295" s="11">
        <v>9.0455308556556702E-2</v>
      </c>
      <c r="Q295" s="11">
        <v>2024</v>
      </c>
    </row>
    <row r="296" spans="1:17" x14ac:dyDescent="0.25">
      <c r="A296" s="10" t="s">
        <v>20</v>
      </c>
      <c r="B296" t="s">
        <v>66</v>
      </c>
      <c r="C296" s="11">
        <v>0</v>
      </c>
      <c r="D296" s="11">
        <v>0</v>
      </c>
      <c r="E296" s="11">
        <v>0</v>
      </c>
      <c r="F296" s="11">
        <v>0.65667688846588135</v>
      </c>
      <c r="G296" s="11">
        <v>4.8995748162269592E-2</v>
      </c>
      <c r="H296" s="11">
        <v>0.29432737827301025</v>
      </c>
      <c r="I296" s="11">
        <v>0.21479150652885437</v>
      </c>
      <c r="J296" s="11">
        <v>0.35757428407669067</v>
      </c>
      <c r="K296" s="11">
        <v>0.52818083763122559</v>
      </c>
      <c r="L296" s="11">
        <v>8.241146057844162E-2</v>
      </c>
      <c r="M296" s="11">
        <v>0.28896579146385193</v>
      </c>
      <c r="N296" s="11">
        <v>0.11964312195777893</v>
      </c>
      <c r="O296" s="11">
        <v>1.1676126159727573E-3</v>
      </c>
      <c r="P296" s="11">
        <v>4.8995748162269592E-2</v>
      </c>
      <c r="Q296" s="11">
        <v>2024</v>
      </c>
    </row>
    <row r="297" spans="1:17" x14ac:dyDescent="0.25">
      <c r="A297" s="10" t="s">
        <v>20</v>
      </c>
      <c r="B297" t="s">
        <v>67</v>
      </c>
      <c r="C297" s="11">
        <v>0</v>
      </c>
      <c r="D297" s="11">
        <v>0</v>
      </c>
      <c r="E297" s="11">
        <v>0</v>
      </c>
      <c r="F297" s="11">
        <v>0.67262625694274902</v>
      </c>
      <c r="G297" s="11">
        <v>5.5653136223554611E-2</v>
      </c>
      <c r="H297" s="11">
        <v>0.27172058820724487</v>
      </c>
      <c r="I297" s="11">
        <v>0.23043875396251678</v>
      </c>
      <c r="J297" s="11">
        <v>0.35791692137718201</v>
      </c>
      <c r="K297" s="11">
        <v>0.5358283519744873</v>
      </c>
      <c r="L297" s="11">
        <v>8.2063101232051849E-2</v>
      </c>
      <c r="M297" s="11">
        <v>0.27213650941848755</v>
      </c>
      <c r="N297" s="11">
        <v>0.12770682573318481</v>
      </c>
      <c r="O297" s="11">
        <v>2.0013414323329926E-3</v>
      </c>
      <c r="P297" s="11">
        <v>5.5653136223554611E-2</v>
      </c>
      <c r="Q297" s="11">
        <v>2024</v>
      </c>
    </row>
    <row r="298" spans="1:17" x14ac:dyDescent="0.25">
      <c r="A298" s="10" t="s">
        <v>21</v>
      </c>
      <c r="B298" t="s">
        <v>66</v>
      </c>
      <c r="C298" s="11">
        <v>0</v>
      </c>
      <c r="D298" s="11">
        <v>0</v>
      </c>
      <c r="E298" s="11">
        <v>0</v>
      </c>
      <c r="F298" s="11">
        <v>0.5797039270401001</v>
      </c>
      <c r="G298" s="11">
        <v>9.7066707909107208E-2</v>
      </c>
      <c r="H298" s="11">
        <v>0.3232293426990509</v>
      </c>
      <c r="I298" s="11">
        <v>0.1643972247838974</v>
      </c>
      <c r="J298" s="11">
        <v>0.38622495532035828</v>
      </c>
      <c r="K298" s="11">
        <v>0.50190216302871704</v>
      </c>
      <c r="L298" s="11">
        <v>4.757406935095787E-2</v>
      </c>
      <c r="M298" s="11">
        <v>0.13827814161777496</v>
      </c>
      <c r="N298" s="11">
        <v>0.10964830219745636</v>
      </c>
      <c r="O298" s="11">
        <v>6.8473624996840954E-3</v>
      </c>
      <c r="P298" s="11">
        <v>9.7066707909107208E-2</v>
      </c>
      <c r="Q298" s="11">
        <v>2024</v>
      </c>
    </row>
    <row r="299" spans="1:17" x14ac:dyDescent="0.25">
      <c r="A299" s="10" t="s">
        <v>21</v>
      </c>
      <c r="B299" t="s">
        <v>67</v>
      </c>
      <c r="C299" s="11">
        <v>0</v>
      </c>
      <c r="D299" s="11">
        <v>0</v>
      </c>
      <c r="E299" s="11">
        <v>0</v>
      </c>
      <c r="F299" s="11">
        <v>0.55972683429718018</v>
      </c>
      <c r="G299" s="11">
        <v>0.10692723095417023</v>
      </c>
      <c r="H299" s="11">
        <v>0.3333459198474884</v>
      </c>
      <c r="I299" s="11">
        <v>0.16324493288993835</v>
      </c>
      <c r="J299" s="11">
        <v>0.35056778788566589</v>
      </c>
      <c r="K299" s="11">
        <v>0.46039626002311707</v>
      </c>
      <c r="L299" s="11">
        <v>4.3525662273168564E-2</v>
      </c>
      <c r="M299" s="11">
        <v>0.11343615502119064</v>
      </c>
      <c r="N299" s="11">
        <v>0.10263756662607193</v>
      </c>
      <c r="O299" s="11">
        <v>4.8926486633718014E-3</v>
      </c>
      <c r="P299" s="11">
        <v>0.10692723095417023</v>
      </c>
      <c r="Q299" s="11">
        <v>2024</v>
      </c>
    </row>
    <row r="300" spans="1:17" x14ac:dyDescent="0.25">
      <c r="A300" s="5" t="s">
        <v>22</v>
      </c>
      <c r="B300" t="s">
        <v>66</v>
      </c>
      <c r="C300" s="11">
        <v>0</v>
      </c>
      <c r="D300" s="11">
        <v>0</v>
      </c>
      <c r="E300" s="11">
        <v>0</v>
      </c>
      <c r="F300" s="11">
        <v>0.42441919445991516</v>
      </c>
      <c r="G300" s="11">
        <v>5.4091479629278183E-2</v>
      </c>
      <c r="H300" s="11">
        <v>0.52148932218551636</v>
      </c>
      <c r="I300" s="11">
        <v>0.12103668600320816</v>
      </c>
      <c r="J300" s="11">
        <v>0.21660925447940826</v>
      </c>
      <c r="K300" s="11">
        <v>0.30968919396400452</v>
      </c>
      <c r="L300" s="11">
        <v>2.9652094468474388E-2</v>
      </c>
      <c r="M300" s="11">
        <v>5.0191346555948257E-2</v>
      </c>
      <c r="N300" s="11">
        <v>6.8767182528972626E-2</v>
      </c>
      <c r="O300" s="11">
        <v>9.3067102134227753E-3</v>
      </c>
      <c r="P300" s="11">
        <v>5.4091479629278183E-2</v>
      </c>
      <c r="Q300" s="11">
        <v>2024</v>
      </c>
    </row>
    <row r="301" spans="1:17" x14ac:dyDescent="0.25">
      <c r="A301" s="5" t="s">
        <v>22</v>
      </c>
      <c r="B301" t="s">
        <v>67</v>
      </c>
      <c r="C301" s="11">
        <v>0</v>
      </c>
      <c r="D301" s="11">
        <v>0</v>
      </c>
      <c r="E301" s="11">
        <v>0</v>
      </c>
      <c r="F301" s="11">
        <v>0.40627899765968323</v>
      </c>
      <c r="G301" s="11">
        <v>5.9847231954336166E-2</v>
      </c>
      <c r="H301" s="11">
        <v>0.53387373685836792</v>
      </c>
      <c r="I301" s="11">
        <v>0.11359730362892151</v>
      </c>
      <c r="J301" s="11">
        <v>0.17682485282421112</v>
      </c>
      <c r="K301" s="11">
        <v>0.28367593884468079</v>
      </c>
      <c r="L301" s="11">
        <v>2.9629696160554886E-2</v>
      </c>
      <c r="M301" s="11">
        <v>4.9920555204153061E-2</v>
      </c>
      <c r="N301" s="11">
        <v>7.0217713713645935E-2</v>
      </c>
      <c r="O301" s="11">
        <v>6.8110311403870583E-3</v>
      </c>
      <c r="P301" s="11">
        <v>5.9847231954336166E-2</v>
      </c>
      <c r="Q301" s="11">
        <v>2024</v>
      </c>
    </row>
    <row r="302" spans="1:17" x14ac:dyDescent="0.25">
      <c r="A302" s="10" t="s">
        <v>23</v>
      </c>
      <c r="B302" t="s">
        <v>66</v>
      </c>
      <c r="C302" s="11">
        <v>0</v>
      </c>
      <c r="D302" s="11">
        <v>0</v>
      </c>
      <c r="E302" s="11">
        <v>0</v>
      </c>
      <c r="F302" s="11">
        <v>0.48075976967811584</v>
      </c>
      <c r="G302" s="11">
        <v>5.0478342920541763E-2</v>
      </c>
      <c r="H302" s="11">
        <v>0.46876189112663269</v>
      </c>
      <c r="I302" s="11">
        <v>0.13821719586849213</v>
      </c>
      <c r="J302" s="11">
        <v>0.25927773118019104</v>
      </c>
      <c r="K302" s="11">
        <v>0.31609928607940674</v>
      </c>
      <c r="L302" s="11">
        <v>6.7860744893550873E-2</v>
      </c>
      <c r="M302" s="11">
        <v>7.1372233331203461E-2</v>
      </c>
      <c r="N302" s="11">
        <v>0.10392159968614578</v>
      </c>
      <c r="O302" s="11">
        <v>2.623783191666007E-3</v>
      </c>
      <c r="P302" s="11">
        <v>5.0478342920541763E-2</v>
      </c>
      <c r="Q302" s="11">
        <v>2024</v>
      </c>
    </row>
    <row r="303" spans="1:17" x14ac:dyDescent="0.25">
      <c r="A303" s="10" t="s">
        <v>23</v>
      </c>
      <c r="B303" t="s">
        <v>67</v>
      </c>
      <c r="C303" s="11">
        <v>0</v>
      </c>
      <c r="D303" s="11">
        <v>0</v>
      </c>
      <c r="E303" s="11">
        <v>0</v>
      </c>
      <c r="F303" s="11">
        <v>0.4541303813457489</v>
      </c>
      <c r="G303" s="11">
        <v>5.5605001747608185E-2</v>
      </c>
      <c r="H303" s="11">
        <v>0.49026462435722351</v>
      </c>
      <c r="I303" s="11">
        <v>0.13027645647525787</v>
      </c>
      <c r="J303" s="11">
        <v>0.22554391622543335</v>
      </c>
      <c r="K303" s="11">
        <v>0.30015307664871216</v>
      </c>
      <c r="L303" s="11">
        <v>6.6334649920463562E-2</v>
      </c>
      <c r="M303" s="11">
        <v>6.6943667829036713E-2</v>
      </c>
      <c r="N303" s="11">
        <v>0.10215482860803604</v>
      </c>
      <c r="O303" s="11">
        <v>2.5759302079677582E-3</v>
      </c>
      <c r="P303" s="11">
        <v>5.5605001747608185E-2</v>
      </c>
      <c r="Q303" s="11">
        <v>2024</v>
      </c>
    </row>
    <row r="304" spans="1:17" x14ac:dyDescent="0.25">
      <c r="A304" s="5" t="s">
        <v>24</v>
      </c>
      <c r="B304" t="s">
        <v>66</v>
      </c>
      <c r="C304" s="11">
        <v>0</v>
      </c>
      <c r="D304" s="11">
        <v>0</v>
      </c>
      <c r="E304" s="11">
        <v>0</v>
      </c>
      <c r="F304" s="11">
        <v>0.51185113191604614</v>
      </c>
      <c r="G304" s="11">
        <v>6.2386792153120041E-2</v>
      </c>
      <c r="H304" s="11">
        <v>0.42576208710670471</v>
      </c>
      <c r="I304" s="11">
        <v>0.16728265583515167</v>
      </c>
      <c r="J304" s="11">
        <v>0.26732280850410461</v>
      </c>
      <c r="K304" s="11">
        <v>0.37265893816947937</v>
      </c>
      <c r="L304" s="11">
        <v>3.5798098891973495E-2</v>
      </c>
      <c r="M304" s="11">
        <v>9.6723891794681549E-2</v>
      </c>
      <c r="N304" s="11">
        <v>7.8053034842014313E-2</v>
      </c>
      <c r="O304" s="11">
        <v>6.146229337900877E-3</v>
      </c>
      <c r="P304" s="11">
        <v>6.2386792153120041E-2</v>
      </c>
      <c r="Q304" s="11">
        <v>2024</v>
      </c>
    </row>
    <row r="305" spans="1:17" x14ac:dyDescent="0.25">
      <c r="A305" s="5" t="s">
        <v>24</v>
      </c>
      <c r="B305" t="s">
        <v>67</v>
      </c>
      <c r="C305" s="11">
        <v>0</v>
      </c>
      <c r="D305" s="11">
        <v>0</v>
      </c>
      <c r="E305" s="11">
        <v>0</v>
      </c>
      <c r="F305" s="11">
        <v>0.46571686863899231</v>
      </c>
      <c r="G305" s="11">
        <v>7.7617563307285309E-2</v>
      </c>
      <c r="H305" s="11">
        <v>0.45666557550430298</v>
      </c>
      <c r="I305" s="11">
        <v>0.12971179187297821</v>
      </c>
      <c r="J305" s="11">
        <v>0.23154996335506439</v>
      </c>
      <c r="K305" s="11">
        <v>0.33850160241127014</v>
      </c>
      <c r="L305" s="11">
        <v>3.1467381864786148E-2</v>
      </c>
      <c r="M305" s="11">
        <v>8.4272712469100952E-2</v>
      </c>
      <c r="N305" s="11">
        <v>6.9707468152046204E-2</v>
      </c>
      <c r="O305" s="11">
        <v>8.82000382989645E-3</v>
      </c>
      <c r="P305" s="11">
        <v>7.7617563307285309E-2</v>
      </c>
      <c r="Q305" s="11">
        <v>2024</v>
      </c>
    </row>
    <row r="306" spans="1:17" x14ac:dyDescent="0.25">
      <c r="A306" s="10" t="s">
        <v>25</v>
      </c>
      <c r="B306" t="s">
        <v>66</v>
      </c>
      <c r="C306" s="11">
        <v>0</v>
      </c>
      <c r="D306" s="11">
        <v>0</v>
      </c>
      <c r="E306" s="11">
        <v>0</v>
      </c>
      <c r="F306" s="11">
        <v>0.43387395143508911</v>
      </c>
      <c r="G306" s="11">
        <v>6.9609731435775757E-2</v>
      </c>
      <c r="H306" s="11">
        <v>0.49651631712913513</v>
      </c>
      <c r="I306" s="11">
        <v>0.14249753952026367</v>
      </c>
      <c r="J306" s="11">
        <v>0.21543753147125244</v>
      </c>
      <c r="K306" s="11">
        <v>0.3079826831817627</v>
      </c>
      <c r="L306" s="11">
        <v>3.7329651415348053E-2</v>
      </c>
      <c r="M306" s="11">
        <v>4.308386892080307E-2</v>
      </c>
      <c r="N306" s="11">
        <v>8.0493398010730743E-2</v>
      </c>
      <c r="O306" s="11">
        <v>4.6422830782830715E-3</v>
      </c>
      <c r="P306" s="11">
        <v>6.9609731435775757E-2</v>
      </c>
      <c r="Q306" s="11">
        <v>2024</v>
      </c>
    </row>
    <row r="307" spans="1:17" x14ac:dyDescent="0.25">
      <c r="A307" s="10" t="s">
        <v>25</v>
      </c>
      <c r="B307" t="s">
        <v>67</v>
      </c>
      <c r="C307" s="11">
        <v>0</v>
      </c>
      <c r="D307" s="11">
        <v>0</v>
      </c>
      <c r="E307" s="11">
        <v>0</v>
      </c>
      <c r="F307" s="11">
        <v>0.40192770957946777</v>
      </c>
      <c r="G307" s="11">
        <v>8.1236802041530609E-2</v>
      </c>
      <c r="H307" s="11">
        <v>0.51683551073074341</v>
      </c>
      <c r="I307" s="11">
        <v>0.1097758486866951</v>
      </c>
      <c r="J307" s="11">
        <v>0.17990678548812866</v>
      </c>
      <c r="K307" s="11">
        <v>0.26837193965911865</v>
      </c>
      <c r="L307" s="11">
        <v>3.6320250481367111E-2</v>
      </c>
      <c r="M307" s="11">
        <v>3.0480051413178444E-2</v>
      </c>
      <c r="N307" s="11">
        <v>7.6958820223808289E-2</v>
      </c>
      <c r="O307" s="11">
        <v>4.6313661150634289E-3</v>
      </c>
      <c r="P307" s="11">
        <v>8.1236802041530609E-2</v>
      </c>
      <c r="Q307" s="11">
        <v>2024</v>
      </c>
    </row>
    <row r="308" spans="1:17" x14ac:dyDescent="0.25">
      <c r="A308" s="10" t="s">
        <v>26</v>
      </c>
      <c r="B308" t="s">
        <v>66</v>
      </c>
      <c r="C308" s="11">
        <v>0</v>
      </c>
      <c r="D308" s="11">
        <v>0</v>
      </c>
      <c r="E308" s="11">
        <v>0</v>
      </c>
      <c r="F308" s="11">
        <v>0.4418296217918396</v>
      </c>
      <c r="G308" s="11">
        <v>5.0480376929044724E-2</v>
      </c>
      <c r="H308" s="11">
        <v>0.50769001245498657</v>
      </c>
      <c r="I308" s="11">
        <v>0.13156495988368988</v>
      </c>
      <c r="J308" s="11">
        <v>0.21771822869777679</v>
      </c>
      <c r="K308" s="11">
        <v>0.27842214703559875</v>
      </c>
      <c r="L308" s="11">
        <v>4.8897307366132736E-2</v>
      </c>
      <c r="M308" s="11">
        <v>5.5817905813455582E-2</v>
      </c>
      <c r="N308" s="11">
        <v>9.7942478954792023E-2</v>
      </c>
      <c r="O308" s="11">
        <v>3.8865122478455305E-3</v>
      </c>
      <c r="P308" s="11">
        <v>5.0480376929044724E-2</v>
      </c>
      <c r="Q308" s="11">
        <v>2024</v>
      </c>
    </row>
    <row r="309" spans="1:17" x14ac:dyDescent="0.25">
      <c r="A309" s="10" t="s">
        <v>26</v>
      </c>
      <c r="B309" t="s">
        <v>67</v>
      </c>
      <c r="C309" s="11">
        <v>0</v>
      </c>
      <c r="D309" s="11">
        <v>0</v>
      </c>
      <c r="E309" s="11">
        <v>0</v>
      </c>
      <c r="F309" s="11">
        <v>0.39288061857223511</v>
      </c>
      <c r="G309" s="11">
        <v>5.4589919745922089E-2</v>
      </c>
      <c r="H309" s="11">
        <v>0.55252945423126221</v>
      </c>
      <c r="I309" s="11">
        <v>9.6692346036434174E-2</v>
      </c>
      <c r="J309" s="11">
        <v>0.16701404750347137</v>
      </c>
      <c r="K309" s="11">
        <v>0.22843688726425171</v>
      </c>
      <c r="L309" s="11">
        <v>5.118410661816597E-2</v>
      </c>
      <c r="M309" s="11">
        <v>4.9270126968622208E-2</v>
      </c>
      <c r="N309" s="11">
        <v>9.9787607789039612E-2</v>
      </c>
      <c r="O309" s="11">
        <v>2.9161218553781509E-3</v>
      </c>
      <c r="P309" s="11">
        <v>5.4589919745922089E-2</v>
      </c>
      <c r="Q309" s="11">
        <v>2024</v>
      </c>
    </row>
    <row r="310" spans="1:17" x14ac:dyDescent="0.25">
      <c r="A310" s="10" t="s">
        <v>27</v>
      </c>
      <c r="B310" t="s">
        <v>66</v>
      </c>
      <c r="C310" s="11">
        <v>0</v>
      </c>
      <c r="D310" s="11">
        <v>0</v>
      </c>
      <c r="E310" s="11">
        <v>0</v>
      </c>
      <c r="F310" s="11">
        <v>0.61807084083557129</v>
      </c>
      <c r="G310" s="11">
        <v>6.5456695854663849E-2</v>
      </c>
      <c r="H310" s="11">
        <v>0.31647244095802307</v>
      </c>
      <c r="I310" s="11">
        <v>0.13199931383132935</v>
      </c>
      <c r="J310" s="11">
        <v>0.28136840462684631</v>
      </c>
      <c r="K310" s="11">
        <v>0.41677919030189514</v>
      </c>
      <c r="L310" s="11">
        <v>6.9343172013759613E-2</v>
      </c>
      <c r="M310" s="11">
        <v>0.25169017910957336</v>
      </c>
      <c r="N310" s="11">
        <v>0.24254043400287628</v>
      </c>
      <c r="O310" s="11">
        <v>9.4952024519443512E-3</v>
      </c>
      <c r="P310" s="11">
        <v>6.5456695854663849E-2</v>
      </c>
      <c r="Q310" s="11">
        <v>2024</v>
      </c>
    </row>
    <row r="311" spans="1:17" x14ac:dyDescent="0.25">
      <c r="A311" s="10" t="s">
        <v>27</v>
      </c>
      <c r="B311" t="s">
        <v>67</v>
      </c>
      <c r="C311" s="11">
        <v>0</v>
      </c>
      <c r="D311" s="11">
        <v>0</v>
      </c>
      <c r="E311" s="11">
        <v>0</v>
      </c>
      <c r="F311" s="11">
        <v>0.59126776456832886</v>
      </c>
      <c r="G311" s="11">
        <v>7.1593515574932098E-2</v>
      </c>
      <c r="H311" s="11">
        <v>0.33713874220848083</v>
      </c>
      <c r="I311" s="11">
        <v>0.14240573346614838</v>
      </c>
      <c r="J311" s="11">
        <v>0.2407381534576416</v>
      </c>
      <c r="K311" s="11">
        <v>0.38809555768966675</v>
      </c>
      <c r="L311" s="11">
        <v>6.515098363161087E-2</v>
      </c>
      <c r="M311" s="11">
        <v>0.21710127592086792</v>
      </c>
      <c r="N311" s="11">
        <v>0.2224256843328476</v>
      </c>
      <c r="O311" s="11">
        <v>1.1823642067611217E-2</v>
      </c>
      <c r="P311" s="11">
        <v>7.1593515574932098E-2</v>
      </c>
      <c r="Q311" s="11">
        <v>2024</v>
      </c>
    </row>
    <row r="312" spans="1:17" x14ac:dyDescent="0.25">
      <c r="A312" s="10" t="s">
        <v>28</v>
      </c>
      <c r="B312" t="s">
        <v>66</v>
      </c>
      <c r="C312" s="11">
        <v>0</v>
      </c>
      <c r="D312" s="11">
        <v>0</v>
      </c>
      <c r="E312" s="11">
        <v>0</v>
      </c>
      <c r="F312" s="11">
        <v>0.40904837846755981</v>
      </c>
      <c r="G312" s="11">
        <v>8.6785443127155304E-2</v>
      </c>
      <c r="H312" s="11">
        <v>0.50416618585586548</v>
      </c>
      <c r="I312" s="11">
        <v>0.12838813662528992</v>
      </c>
      <c r="J312" s="11">
        <v>0.2113008052110672</v>
      </c>
      <c r="K312" s="11">
        <v>0.29299080371856689</v>
      </c>
      <c r="L312" s="11">
        <v>2.7948515489697456E-2</v>
      </c>
      <c r="M312" s="11">
        <v>3.5066850483417511E-2</v>
      </c>
      <c r="N312" s="11">
        <v>6.4059250056743622E-2</v>
      </c>
      <c r="O312" s="11">
        <v>6.5170908346772194E-3</v>
      </c>
      <c r="P312" s="11">
        <v>8.6785443127155304E-2</v>
      </c>
      <c r="Q312" s="11">
        <v>2024</v>
      </c>
    </row>
    <row r="313" spans="1:17" x14ac:dyDescent="0.25">
      <c r="A313" s="10" t="s">
        <v>28</v>
      </c>
      <c r="B313" t="s">
        <v>67</v>
      </c>
      <c r="C313" s="11">
        <v>0</v>
      </c>
      <c r="D313" s="11">
        <v>0</v>
      </c>
      <c r="E313" s="11">
        <v>0</v>
      </c>
      <c r="F313" s="11">
        <v>0.39406082034111023</v>
      </c>
      <c r="G313" s="11">
        <v>8.2727447152137756E-2</v>
      </c>
      <c r="H313" s="11">
        <v>0.52321171760559082</v>
      </c>
      <c r="I313" s="11">
        <v>0.10932503640651703</v>
      </c>
      <c r="J313" s="11">
        <v>0.18437635898590088</v>
      </c>
      <c r="K313" s="11">
        <v>0.26475521922111511</v>
      </c>
      <c r="L313" s="11">
        <v>2.1047847345471382E-2</v>
      </c>
      <c r="M313" s="11">
        <v>2.9907802119851112E-2</v>
      </c>
      <c r="N313" s="11">
        <v>6.0591872781515121E-2</v>
      </c>
      <c r="O313" s="11">
        <v>8.2792872563004494E-3</v>
      </c>
      <c r="P313" s="11">
        <v>8.2727447152137756E-2</v>
      </c>
      <c r="Q313" s="11">
        <v>2024</v>
      </c>
    </row>
    <row r="314" spans="1:17" x14ac:dyDescent="0.25">
      <c r="A314" s="10" t="s">
        <v>29</v>
      </c>
      <c r="B314" t="s">
        <v>66</v>
      </c>
      <c r="C314" s="11">
        <v>0</v>
      </c>
      <c r="D314" s="11">
        <v>0</v>
      </c>
      <c r="E314" s="11">
        <v>0</v>
      </c>
      <c r="F314" s="11">
        <v>0.50703173875808716</v>
      </c>
      <c r="G314" s="11">
        <v>0.15841548144817352</v>
      </c>
      <c r="H314" s="11">
        <v>0.33455276489257813</v>
      </c>
      <c r="I314" s="11">
        <v>0.11166676133871078</v>
      </c>
      <c r="J314" s="11">
        <v>0.27466002106666565</v>
      </c>
      <c r="K314" s="11">
        <v>0.40581661462783813</v>
      </c>
      <c r="L314" s="11">
        <v>2.7183070778846741E-2</v>
      </c>
      <c r="M314" s="11">
        <v>4.0464039891958237E-2</v>
      </c>
      <c r="N314" s="11">
        <v>0.12634894251823425</v>
      </c>
      <c r="O314" s="11">
        <v>1.644531637430191E-2</v>
      </c>
      <c r="P314" s="11">
        <v>0.15841548144817352</v>
      </c>
      <c r="Q314" s="11">
        <v>2024</v>
      </c>
    </row>
    <row r="315" spans="1:17" x14ac:dyDescent="0.25">
      <c r="A315" s="10" t="s">
        <v>29</v>
      </c>
      <c r="B315" t="s">
        <v>67</v>
      </c>
      <c r="C315" s="11">
        <v>0</v>
      </c>
      <c r="D315" s="11">
        <v>0</v>
      </c>
      <c r="E315" s="11">
        <v>0</v>
      </c>
      <c r="F315" s="11">
        <v>0.47357586026191711</v>
      </c>
      <c r="G315" s="11">
        <v>0.16603235900402069</v>
      </c>
      <c r="H315" s="11">
        <v>0.360391765832901</v>
      </c>
      <c r="I315" s="11">
        <v>9.4951488077640533E-2</v>
      </c>
      <c r="J315" s="11">
        <v>0.23845583200454712</v>
      </c>
      <c r="K315" s="11">
        <v>0.3723379373550415</v>
      </c>
      <c r="L315" s="11">
        <v>2.3877134546637535E-2</v>
      </c>
      <c r="M315" s="11">
        <v>3.415650874376297E-2</v>
      </c>
      <c r="N315" s="11">
        <v>0.12309573590755463</v>
      </c>
      <c r="O315" s="11">
        <v>1.5612726099789143E-2</v>
      </c>
      <c r="P315" s="11">
        <v>0.16603235900402069</v>
      </c>
      <c r="Q315" s="11">
        <v>2024</v>
      </c>
    </row>
    <row r="316" spans="1:17" x14ac:dyDescent="0.25">
      <c r="A316" s="10" t="s">
        <v>30</v>
      </c>
      <c r="B316" t="s">
        <v>66</v>
      </c>
      <c r="C316" s="11">
        <v>0</v>
      </c>
      <c r="D316" s="11">
        <v>0</v>
      </c>
      <c r="E316" s="11">
        <v>0</v>
      </c>
      <c r="F316" s="11">
        <v>0.54802632331848145</v>
      </c>
      <c r="G316" s="11">
        <v>9.5232680439949036E-2</v>
      </c>
      <c r="H316" s="11">
        <v>0.35674101114273071</v>
      </c>
      <c r="I316" s="11">
        <v>0.16974242031574249</v>
      </c>
      <c r="J316" s="11">
        <v>0.29689300060272217</v>
      </c>
      <c r="K316" s="11">
        <v>0.41314330697059631</v>
      </c>
      <c r="L316" s="11">
        <v>4.9932274967432022E-2</v>
      </c>
      <c r="M316" s="11">
        <v>0.16091367602348328</v>
      </c>
      <c r="N316" s="11">
        <v>8.2152329385280609E-2</v>
      </c>
      <c r="O316" s="11">
        <v>8.0415671691298485E-3</v>
      </c>
      <c r="P316" s="11">
        <v>9.5232680439949036E-2</v>
      </c>
      <c r="Q316" s="11">
        <v>2024</v>
      </c>
    </row>
    <row r="317" spans="1:17" x14ac:dyDescent="0.25">
      <c r="A317" s="10" t="s">
        <v>30</v>
      </c>
      <c r="B317" t="s">
        <v>67</v>
      </c>
      <c r="C317" s="11">
        <v>0</v>
      </c>
      <c r="D317" s="11">
        <v>0</v>
      </c>
      <c r="E317" s="11">
        <v>0</v>
      </c>
      <c r="F317" s="11">
        <v>0.51737946271896362</v>
      </c>
      <c r="G317" s="11">
        <v>0.10916868597269058</v>
      </c>
      <c r="H317" s="11">
        <v>0.373451828956604</v>
      </c>
      <c r="I317" s="11">
        <v>0.17720140516757965</v>
      </c>
      <c r="J317" s="11">
        <v>0.25269061326980591</v>
      </c>
      <c r="K317" s="11">
        <v>0.37380528450012207</v>
      </c>
      <c r="L317" s="11">
        <v>4.5387152582406998E-2</v>
      </c>
      <c r="M317" s="11">
        <v>0.14910537004470825</v>
      </c>
      <c r="N317" s="11">
        <v>8.2656800746917725E-2</v>
      </c>
      <c r="O317" s="11">
        <v>9.266221895813942E-3</v>
      </c>
      <c r="P317" s="11">
        <v>0.10916868597269058</v>
      </c>
      <c r="Q317" s="11">
        <v>2024</v>
      </c>
    </row>
    <row r="318" spans="1:17" x14ac:dyDescent="0.25">
      <c r="A318" s="5" t="s">
        <v>31</v>
      </c>
      <c r="B318" t="s">
        <v>66</v>
      </c>
      <c r="C318" s="11">
        <v>0</v>
      </c>
      <c r="D318" s="11">
        <v>0</v>
      </c>
      <c r="E318" s="11">
        <v>0</v>
      </c>
      <c r="F318" s="11">
        <v>0.51331597566604614</v>
      </c>
      <c r="G318" s="11">
        <v>6.8911604583263397E-2</v>
      </c>
      <c r="H318" s="11">
        <v>0.41777241230010986</v>
      </c>
      <c r="I318" s="11">
        <v>0.15636526048183441</v>
      </c>
      <c r="J318" s="11">
        <v>0.2143196165561676</v>
      </c>
      <c r="K318" s="11">
        <v>0.31679132580757141</v>
      </c>
      <c r="L318" s="11">
        <v>5.8968082070350647E-2</v>
      </c>
      <c r="M318" s="11">
        <v>0.19794362783432007</v>
      </c>
      <c r="N318" s="11">
        <v>9.7690850496292114E-2</v>
      </c>
      <c r="O318" s="11">
        <v>6.9058435037732124E-3</v>
      </c>
      <c r="P318" s="11">
        <v>6.8911604583263397E-2</v>
      </c>
      <c r="Q318" s="11">
        <v>2024</v>
      </c>
    </row>
    <row r="319" spans="1:17" x14ac:dyDescent="0.25">
      <c r="A319" s="5" t="s">
        <v>31</v>
      </c>
      <c r="B319" t="s">
        <v>67</v>
      </c>
      <c r="C319" s="11">
        <v>0</v>
      </c>
      <c r="D319" s="11">
        <v>0</v>
      </c>
      <c r="E319" s="11">
        <v>0</v>
      </c>
      <c r="F319" s="11">
        <v>0.48404324054718018</v>
      </c>
      <c r="G319" s="11">
        <v>7.5777977705001831E-2</v>
      </c>
      <c r="H319" s="11">
        <v>0.44017878174781799</v>
      </c>
      <c r="I319" s="11">
        <v>0.14531917870044708</v>
      </c>
      <c r="J319" s="11">
        <v>0.17648513615131378</v>
      </c>
      <c r="K319" s="11">
        <v>0.28823226690292358</v>
      </c>
      <c r="L319" s="11">
        <v>6.0287319123744965E-2</v>
      </c>
      <c r="M319" s="11">
        <v>0.19017291069030762</v>
      </c>
      <c r="N319" s="11">
        <v>9.4005957245826721E-2</v>
      </c>
      <c r="O319" s="11">
        <v>5.4903305135667324E-3</v>
      </c>
      <c r="P319" s="11">
        <v>7.5777977705001831E-2</v>
      </c>
      <c r="Q319" s="11">
        <v>2024</v>
      </c>
    </row>
    <row r="320" spans="1:17" x14ac:dyDescent="0.25">
      <c r="A320" s="10" t="s">
        <v>32</v>
      </c>
      <c r="B320" t="s">
        <v>66</v>
      </c>
      <c r="C320" s="11">
        <v>0</v>
      </c>
      <c r="D320" s="11">
        <v>0</v>
      </c>
      <c r="E320" s="11">
        <v>0</v>
      </c>
      <c r="F320" s="11">
        <v>0.47218132019042969</v>
      </c>
      <c r="G320" s="11">
        <v>0.11880774796009064</v>
      </c>
      <c r="H320" s="11">
        <v>0.40901091694831848</v>
      </c>
      <c r="I320" s="11">
        <v>0.16656093299388885</v>
      </c>
      <c r="J320" s="11">
        <v>0.22633437812328339</v>
      </c>
      <c r="K320" s="11">
        <v>0.34409454464912415</v>
      </c>
      <c r="L320" s="11">
        <v>2.3217961192131042E-2</v>
      </c>
      <c r="M320" s="11">
        <v>3.6875586956739426E-2</v>
      </c>
      <c r="N320" s="11">
        <v>6.3721351325511932E-2</v>
      </c>
      <c r="O320" s="11">
        <v>1.7785951495170593E-2</v>
      </c>
      <c r="P320" s="11">
        <v>0.11880774796009064</v>
      </c>
      <c r="Q320" s="11">
        <v>2024</v>
      </c>
    </row>
    <row r="321" spans="1:17" x14ac:dyDescent="0.25">
      <c r="A321" s="10" t="s">
        <v>32</v>
      </c>
      <c r="B321" t="s">
        <v>67</v>
      </c>
      <c r="C321" s="11">
        <v>0</v>
      </c>
      <c r="D321" s="11">
        <v>0</v>
      </c>
      <c r="E321" s="11">
        <v>0</v>
      </c>
      <c r="F321" s="11">
        <v>0.44259068369865417</v>
      </c>
      <c r="G321" s="11">
        <v>0.14472953975200653</v>
      </c>
      <c r="H321" s="11">
        <v>0.41267979145050049</v>
      </c>
      <c r="I321" s="11">
        <v>0.1165822446346283</v>
      </c>
      <c r="J321" s="11">
        <v>0.20360298454761505</v>
      </c>
      <c r="K321" s="11">
        <v>0.33480054140090942</v>
      </c>
      <c r="L321" s="11">
        <v>2.3289090022444725E-2</v>
      </c>
      <c r="M321" s="11">
        <v>3.5883832722902298E-2</v>
      </c>
      <c r="N321" s="11">
        <v>5.604872852563858E-2</v>
      </c>
      <c r="O321" s="11">
        <v>2.0508743822574615E-2</v>
      </c>
      <c r="P321" s="11">
        <v>0.14472953975200653</v>
      </c>
      <c r="Q321" s="1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Educativo</vt:lpstr>
      <vt:lpstr>Salud</vt:lpstr>
      <vt:lpstr>SegSocial</vt:lpstr>
      <vt:lpstr>Espacios_Viv</vt:lpstr>
      <vt:lpstr>Servicio_Viv</vt:lpstr>
      <vt:lpstr>Alimentacion</vt:lpstr>
      <vt:lpstr>EntPop</vt:lpstr>
      <vt:lpstr>EntPorc</vt:lpstr>
      <vt:lpstr>RuralPop</vt:lpstr>
      <vt:lpstr>RuralPorc</vt:lpstr>
      <vt:lpstr>UrbanPop</vt:lpstr>
      <vt:lpstr>UrbanPorc</vt:lpstr>
      <vt:lpstr>SexoPop</vt:lpstr>
      <vt:lpstr>SexoPorc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Morachis Gastelum</dc:creator>
  <cp:lastModifiedBy>Josue Morachis Gastelum</cp:lastModifiedBy>
  <dcterms:created xsi:type="dcterms:W3CDTF">2025-08-14T16:13:52Z</dcterms:created>
  <dcterms:modified xsi:type="dcterms:W3CDTF">2025-08-14T20:23:51Z</dcterms:modified>
</cp:coreProperties>
</file>